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polo\UAESP_Docs\mcristancho\Mis documentos\MARY CRISTANCHO\trabajo\Contabilidad\Estados contables\2020\I Trimestre\Balances\"/>
    </mc:Choice>
  </mc:AlternateContent>
  <xr:revisionPtr revIDLastSave="0" documentId="8_{C4B31DC7-F400-4484-ADFB-4285F42532FC}" xr6:coauthVersionLast="44" xr6:coauthVersionMax="44" xr10:uidLastSave="{00000000-0000-0000-0000-000000000000}"/>
  <bookViews>
    <workbookView xWindow="-120" yWindow="-120" windowWidth="29040" windowHeight="15840" tabRatio="822" firstSheet="1" activeTab="5" xr2:uid="{00000000-000D-0000-FFFF-FFFF00000000}"/>
  </bookViews>
  <sheets>
    <sheet name="BCEPRDIC" sheetId="8" state="hidden" r:id="rId1"/>
    <sheet name="CGN2015_001" sheetId="1" r:id="rId2"/>
    <sheet name="LIMAY" sheetId="16" r:id="rId3"/>
    <sheet name="ESTADO SITUACION FINANCIERA" sheetId="3" r:id="rId4"/>
    <sheet name="ESF Febrero 2019" sheetId="19" r:id="rId5"/>
    <sheet name="ESF impresion" sheetId="22" r:id="rId6"/>
    <sheet name="ESTADO DE RESULTADOS" sheetId="4" r:id="rId7"/>
    <sheet name="EDR Febrero 2019" sheetId="20" r:id="rId8"/>
    <sheet name="EDR impresion" sheetId="23" r:id="rId9"/>
  </sheets>
  <definedNames>
    <definedName name="_xlnm._FilterDatabase" localSheetId="0" hidden="1">BCEPRDIC!$A$1:$J$244</definedName>
    <definedName name="_xlnm._FilterDatabase" localSheetId="1" hidden="1">CGN2015_001!$A$8:$P$6510</definedName>
    <definedName name="_xlnm._FilterDatabase" localSheetId="7" hidden="1">'EDR Febrero 2019'!$A$1:$D$1</definedName>
    <definedName name="_xlnm._FilterDatabase" localSheetId="4" hidden="1">'ESF Febrero 2019'!$A$1:$D$2</definedName>
    <definedName name="_xlnm._FilterDatabase" localSheetId="2" hidden="1">LIMAY!$A$7:$H$308</definedName>
    <definedName name="_xlnm.Print_Area" localSheetId="1">CGN2015_001!$A$1:$H$6533</definedName>
    <definedName name="_xlnm.Print_Area" localSheetId="8">'EDR impresion'!$A$1:$I$81</definedName>
    <definedName name="_xlnm.Print_Area" localSheetId="5">'ESF impresion'!$A$1:$H$144</definedName>
    <definedName name="_xlnm.Print_Area" localSheetId="6">'ESTADO DE RESULTADOS'!$A$1:$I$322</definedName>
    <definedName name="_xlnm.Print_Area" localSheetId="3">'ESTADO SITUACION FINANCIERA'!$A$1:$P$429</definedName>
    <definedName name="MZ_ANTERIOR">LIMAY!$A$7:$H$297</definedName>
    <definedName name="MZ_BALANCE">BCEPRDIC!$A$1:$E$260</definedName>
    <definedName name="_xlnm.Print_Titles" localSheetId="1">CGN2015_001!$1:$8</definedName>
    <definedName name="_xlnm.Print_Titles" localSheetId="5">'ESF impresion'!$1:$10</definedName>
    <definedName name="_xlnm.Print_Titles" localSheetId="6">'ESTADO DE RESULTADOS'!$1:$8</definedName>
    <definedName name="_xlnm.Print_Titles" localSheetId="3">'ESTADO SITUACION FINANCIERA'!$1:$8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537" i="1" l="1"/>
  <c r="M6535" i="1"/>
  <c r="H6539" i="1"/>
  <c r="H6537" i="1"/>
  <c r="H6535" i="1"/>
  <c r="G6535" i="1"/>
  <c r="F6535" i="1"/>
  <c r="N6535" i="1" l="1"/>
  <c r="H300" i="4" l="1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2" i="4"/>
  <c r="H281" i="4"/>
  <c r="H280" i="4"/>
  <c r="H276" i="4"/>
  <c r="H275" i="4"/>
  <c r="H271" i="4"/>
  <c r="H270" i="4"/>
  <c r="H269" i="4"/>
  <c r="H268" i="4"/>
  <c r="H267" i="4"/>
  <c r="H266" i="4"/>
  <c r="H265" i="4"/>
  <c r="H264" i="4"/>
  <c r="H263" i="4"/>
  <c r="H259" i="4"/>
  <c r="H258" i="4"/>
  <c r="H257" i="4"/>
  <c r="H256" i="4"/>
  <c r="H255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0" i="4"/>
  <c r="H229" i="4"/>
  <c r="H228" i="4"/>
  <c r="H227" i="4"/>
  <c r="H226" i="4"/>
  <c r="H225" i="4"/>
  <c r="H224" i="4"/>
  <c r="H223" i="4"/>
  <c r="H219" i="4"/>
  <c r="H218" i="4"/>
  <c r="H217" i="4"/>
  <c r="H216" i="4"/>
  <c r="H215" i="4"/>
  <c r="H214" i="4"/>
  <c r="H213" i="4"/>
  <c r="H212" i="4"/>
  <c r="H211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0" i="4"/>
  <c r="H189" i="4"/>
  <c r="H188" i="4"/>
  <c r="H184" i="4"/>
  <c r="H183" i="4"/>
  <c r="H182" i="4"/>
  <c r="H181" i="4"/>
  <c r="H180" i="4"/>
  <c r="H179" i="4"/>
  <c r="H175" i="4"/>
  <c r="H174" i="4"/>
  <c r="H173" i="4"/>
  <c r="H172" i="4"/>
  <c r="H171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08" i="4"/>
  <c r="H107" i="4"/>
  <c r="H106" i="4"/>
  <c r="H105" i="4"/>
  <c r="H104" i="4"/>
  <c r="H103" i="4"/>
  <c r="H102" i="4"/>
  <c r="H101" i="4"/>
  <c r="H100" i="4"/>
  <c r="H99" i="4"/>
  <c r="H98" i="4"/>
  <c r="H92" i="4"/>
  <c r="H91" i="4"/>
  <c r="H90" i="4"/>
  <c r="H89" i="4"/>
  <c r="H88" i="4"/>
  <c r="H87" i="4"/>
  <c r="H83" i="4"/>
  <c r="H82" i="4"/>
  <c r="H76" i="4"/>
  <c r="H75" i="4"/>
  <c r="H74" i="4"/>
  <c r="H73" i="4"/>
  <c r="H72" i="4"/>
  <c r="H71" i="4"/>
  <c r="H70" i="4"/>
  <c r="H69" i="4"/>
  <c r="H68" i="4"/>
  <c r="H67" i="4"/>
  <c r="H66" i="4"/>
  <c r="H62" i="4"/>
  <c r="H61" i="4"/>
  <c r="H60" i="4"/>
  <c r="H56" i="4"/>
  <c r="H55" i="4"/>
  <c r="H54" i="4"/>
  <c r="H53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0" i="4"/>
  <c r="H29" i="4"/>
  <c r="H28" i="4"/>
  <c r="H27" i="4"/>
  <c r="H26" i="4"/>
  <c r="H25" i="4"/>
  <c r="H21" i="4"/>
  <c r="H20" i="4"/>
  <c r="H19" i="4"/>
  <c r="H18" i="4"/>
  <c r="H17" i="4"/>
  <c r="H16" i="4"/>
  <c r="H15" i="4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3" i="3"/>
  <c r="O242" i="3"/>
  <c r="O241" i="3"/>
  <c r="O240" i="3"/>
  <c r="O239" i="3"/>
  <c r="O238" i="3"/>
  <c r="O237" i="3"/>
  <c r="O236" i="3"/>
  <c r="O235" i="3"/>
  <c r="O234" i="3"/>
  <c r="O230" i="3"/>
  <c r="O229" i="3"/>
  <c r="O228" i="3"/>
  <c r="O227" i="3"/>
  <c r="O226" i="3"/>
  <c r="O225" i="3"/>
  <c r="O224" i="3"/>
  <c r="O220" i="3"/>
  <c r="O219" i="3"/>
  <c r="O218" i="3"/>
  <c r="O217" i="3"/>
  <c r="O216" i="3"/>
  <c r="O215" i="3"/>
  <c r="O214" i="3"/>
  <c r="O213" i="3"/>
  <c r="O212" i="3"/>
  <c r="O211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0" i="3"/>
  <c r="O169" i="3"/>
  <c r="O168" i="3"/>
  <c r="O167" i="3"/>
  <c r="O166" i="3"/>
  <c r="O165" i="3"/>
  <c r="O164" i="3"/>
  <c r="O163" i="3"/>
  <c r="O162" i="3"/>
  <c r="O161" i="3"/>
  <c r="O160" i="3"/>
  <c r="O156" i="3"/>
  <c r="O155" i="3"/>
  <c r="O154" i="3"/>
  <c r="O153" i="3"/>
  <c r="O152" i="3"/>
  <c r="O151" i="3"/>
  <c r="O150" i="3"/>
  <c r="O149" i="3"/>
  <c r="O148" i="3"/>
  <c r="O147" i="3"/>
  <c r="O143" i="3"/>
  <c r="O142" i="3"/>
  <c r="O141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4" i="3"/>
  <c r="G363" i="3"/>
  <c r="G362" i="3"/>
  <c r="G361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19" i="3"/>
  <c r="O118" i="3"/>
  <c r="O117" i="3"/>
  <c r="O116" i="3"/>
  <c r="O115" i="3"/>
  <c r="O114" i="3"/>
  <c r="O113" i="3"/>
  <c r="O112" i="3"/>
  <c r="O111" i="3"/>
  <c r="O110" i="3"/>
  <c r="O106" i="3"/>
  <c r="O105" i="3"/>
  <c r="O104" i="3"/>
  <c r="O103" i="3"/>
  <c r="O102" i="3"/>
  <c r="O101" i="3"/>
  <c r="O100" i="3"/>
  <c r="O96" i="3"/>
  <c r="O95" i="3"/>
  <c r="O94" i="3"/>
  <c r="O93" i="3"/>
  <c r="O92" i="3"/>
  <c r="O91" i="3"/>
  <c r="O90" i="3"/>
  <c r="O89" i="3"/>
  <c r="O88" i="3"/>
  <c r="O87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6" i="3"/>
  <c r="O45" i="3"/>
  <c r="O44" i="3"/>
  <c r="O43" i="3"/>
  <c r="O42" i="3"/>
  <c r="O41" i="3"/>
  <c r="O40" i="3"/>
  <c r="O39" i="3"/>
  <c r="O38" i="3"/>
  <c r="O37" i="3"/>
  <c r="O36" i="3"/>
  <c r="O32" i="3"/>
  <c r="O31" i="3"/>
  <c r="O30" i="3"/>
  <c r="O29" i="3"/>
  <c r="O28" i="3"/>
  <c r="O27" i="3"/>
  <c r="O26" i="3"/>
  <c r="O25" i="3"/>
  <c r="O24" i="3"/>
  <c r="O23" i="3"/>
  <c r="O19" i="3"/>
  <c r="O18" i="3"/>
  <c r="O17" i="3"/>
  <c r="O413" i="3"/>
  <c r="O412" i="3"/>
  <c r="O411" i="3"/>
  <c r="O410" i="3"/>
  <c r="G413" i="3"/>
  <c r="G412" i="3"/>
  <c r="G411" i="3"/>
  <c r="G410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5" i="3"/>
  <c r="G174" i="3"/>
  <c r="G173" i="3"/>
  <c r="G172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6" i="3"/>
  <c r="G25" i="3"/>
  <c r="G24" i="3"/>
  <c r="G23" i="3"/>
  <c r="G22" i="3"/>
  <c r="G21" i="3"/>
  <c r="G20" i="3"/>
  <c r="G19" i="3"/>
  <c r="G18" i="3"/>
  <c r="G17" i="3"/>
  <c r="A3" i="4" l="1"/>
  <c r="O9" i="3" l="1"/>
  <c r="M9" i="3"/>
  <c r="D1" i="20" l="1"/>
  <c r="D9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G369" i="1"/>
  <c r="C6510" i="1" l="1"/>
  <c r="M750" i="1" l="1"/>
  <c r="M850" i="1"/>
  <c r="M864" i="1"/>
  <c r="M895" i="1"/>
  <c r="M901" i="1"/>
  <c r="M919" i="1"/>
  <c r="M927" i="1"/>
  <c r="M931" i="1"/>
  <c r="M944" i="1"/>
  <c r="M947" i="1"/>
  <c r="M961" i="1"/>
  <c r="M963" i="1"/>
  <c r="M965" i="1"/>
  <c r="M986" i="1"/>
  <c r="M1027" i="1"/>
  <c r="M1038" i="1"/>
  <c r="M1042" i="1"/>
  <c r="M1046" i="1"/>
  <c r="M1050" i="1"/>
  <c r="M6510" i="1"/>
  <c r="D3371" i="1" l="1"/>
  <c r="H58" i="4"/>
  <c r="H64" i="4" l="1"/>
  <c r="H253" i="4"/>
  <c r="H278" i="4"/>
  <c r="H32" i="4"/>
  <c r="H51" i="4"/>
  <c r="H209" i="4"/>
  <c r="H261" i="4"/>
  <c r="H23" i="4"/>
  <c r="H221" i="4"/>
  <c r="H232" i="4"/>
  <c r="H273" i="4"/>
  <c r="H13" i="4"/>
  <c r="H284" i="4"/>
  <c r="A5" i="4"/>
  <c r="B6" i="16"/>
  <c r="B5" i="16"/>
  <c r="H11" i="4" l="1"/>
  <c r="H207" i="4"/>
  <c r="D4770" i="1" l="1"/>
  <c r="E4787" i="1"/>
  <c r="D4787" i="1"/>
  <c r="E1503" i="1"/>
  <c r="E1520" i="1"/>
  <c r="D1520" i="1"/>
  <c r="F4787" i="1" l="1"/>
  <c r="F1520" i="1"/>
  <c r="F9" i="4"/>
  <c r="E6509" i="1"/>
  <c r="D6509" i="1"/>
  <c r="E6508" i="1"/>
  <c r="D6508" i="1"/>
  <c r="E6507" i="1"/>
  <c r="D6507" i="1"/>
  <c r="E6506" i="1"/>
  <c r="D6506" i="1"/>
  <c r="E6505" i="1"/>
  <c r="D6505" i="1"/>
  <c r="E6504" i="1"/>
  <c r="D6504" i="1"/>
  <c r="E6503" i="1"/>
  <c r="D6503" i="1"/>
  <c r="E6502" i="1"/>
  <c r="D6502" i="1"/>
  <c r="E6501" i="1"/>
  <c r="D6501" i="1"/>
  <c r="E6500" i="1"/>
  <c r="D6500" i="1"/>
  <c r="E6499" i="1"/>
  <c r="D6499" i="1"/>
  <c r="E6498" i="1"/>
  <c r="D6498" i="1"/>
  <c r="E6497" i="1"/>
  <c r="D6497" i="1"/>
  <c r="E6496" i="1"/>
  <c r="D6496" i="1"/>
  <c r="E6495" i="1"/>
  <c r="D6495" i="1"/>
  <c r="E6494" i="1"/>
  <c r="D6494" i="1"/>
  <c r="E6493" i="1"/>
  <c r="D6493" i="1"/>
  <c r="E6492" i="1"/>
  <c r="D6492" i="1"/>
  <c r="E6491" i="1"/>
  <c r="D6491" i="1"/>
  <c r="E6490" i="1"/>
  <c r="D6490" i="1"/>
  <c r="E6489" i="1"/>
  <c r="D6489" i="1"/>
  <c r="E6488" i="1"/>
  <c r="D6488" i="1"/>
  <c r="E6487" i="1"/>
  <c r="D6487" i="1"/>
  <c r="E6486" i="1"/>
  <c r="D6486" i="1"/>
  <c r="E6485" i="1"/>
  <c r="D6485" i="1"/>
  <c r="E6484" i="1"/>
  <c r="D6484" i="1"/>
  <c r="E6483" i="1"/>
  <c r="D6483" i="1"/>
  <c r="E6482" i="1"/>
  <c r="D6482" i="1"/>
  <c r="E6481" i="1"/>
  <c r="D6481" i="1"/>
  <c r="E6480" i="1"/>
  <c r="D6480" i="1"/>
  <c r="E6479" i="1"/>
  <c r="D6479" i="1"/>
  <c r="E6478" i="1"/>
  <c r="D6478" i="1"/>
  <c r="E6477" i="1"/>
  <c r="D6477" i="1"/>
  <c r="E6476" i="1"/>
  <c r="D6476" i="1"/>
  <c r="E6475" i="1"/>
  <c r="D6475" i="1"/>
  <c r="E6474" i="1"/>
  <c r="D6474" i="1"/>
  <c r="E6473" i="1"/>
  <c r="D6473" i="1"/>
  <c r="E6472" i="1"/>
  <c r="D6472" i="1"/>
  <c r="E6471" i="1"/>
  <c r="D6471" i="1"/>
  <c r="E6470" i="1"/>
  <c r="D6470" i="1"/>
  <c r="E6469" i="1"/>
  <c r="D6469" i="1"/>
  <c r="E6468" i="1"/>
  <c r="D6468" i="1"/>
  <c r="E6467" i="1"/>
  <c r="D6467" i="1"/>
  <c r="E6466" i="1"/>
  <c r="D6466" i="1"/>
  <c r="E6465" i="1"/>
  <c r="D6465" i="1"/>
  <c r="E6464" i="1"/>
  <c r="D6464" i="1"/>
  <c r="E6463" i="1"/>
  <c r="D6463" i="1"/>
  <c r="E6462" i="1"/>
  <c r="D6462" i="1"/>
  <c r="E6461" i="1"/>
  <c r="D6461" i="1"/>
  <c r="E6460" i="1"/>
  <c r="D6460" i="1"/>
  <c r="E6459" i="1"/>
  <c r="D6459" i="1"/>
  <c r="E6458" i="1"/>
  <c r="D6458" i="1"/>
  <c r="E6457" i="1"/>
  <c r="D6457" i="1"/>
  <c r="E6456" i="1"/>
  <c r="D6456" i="1"/>
  <c r="E6455" i="1"/>
  <c r="D6455" i="1"/>
  <c r="E6454" i="1"/>
  <c r="D6454" i="1"/>
  <c r="E6453" i="1"/>
  <c r="D6453" i="1"/>
  <c r="E6452" i="1"/>
  <c r="D6452" i="1"/>
  <c r="E6451" i="1"/>
  <c r="D6451" i="1"/>
  <c r="E6450" i="1"/>
  <c r="D6450" i="1"/>
  <c r="E6449" i="1"/>
  <c r="D6449" i="1"/>
  <c r="E6448" i="1"/>
  <c r="D6448" i="1"/>
  <c r="E6447" i="1"/>
  <c r="D6447" i="1"/>
  <c r="E6446" i="1"/>
  <c r="D6446" i="1"/>
  <c r="E6445" i="1"/>
  <c r="D6445" i="1"/>
  <c r="E6444" i="1"/>
  <c r="D6444" i="1"/>
  <c r="E6443" i="1"/>
  <c r="D6443" i="1"/>
  <c r="E6442" i="1"/>
  <c r="D6442" i="1"/>
  <c r="E6441" i="1"/>
  <c r="D6441" i="1"/>
  <c r="E6440" i="1"/>
  <c r="D6440" i="1"/>
  <c r="E6439" i="1"/>
  <c r="D6439" i="1"/>
  <c r="E6438" i="1"/>
  <c r="D6438" i="1"/>
  <c r="E6437" i="1"/>
  <c r="D6437" i="1"/>
  <c r="E6436" i="1"/>
  <c r="D6436" i="1"/>
  <c r="E6435" i="1"/>
  <c r="D6435" i="1"/>
  <c r="E6434" i="1"/>
  <c r="D6434" i="1"/>
  <c r="E6433" i="1"/>
  <c r="D6433" i="1"/>
  <c r="E6432" i="1"/>
  <c r="D6432" i="1"/>
  <c r="E6431" i="1"/>
  <c r="D6431" i="1"/>
  <c r="E6430" i="1"/>
  <c r="D6430" i="1"/>
  <c r="E6429" i="1"/>
  <c r="D6429" i="1"/>
  <c r="E6428" i="1"/>
  <c r="D6428" i="1"/>
  <c r="E6427" i="1"/>
  <c r="D6427" i="1"/>
  <c r="E6426" i="1"/>
  <c r="D6426" i="1"/>
  <c r="E6425" i="1"/>
  <c r="D6425" i="1"/>
  <c r="E6424" i="1"/>
  <c r="D6424" i="1"/>
  <c r="E6423" i="1"/>
  <c r="D6423" i="1"/>
  <c r="E6422" i="1"/>
  <c r="D6422" i="1"/>
  <c r="E6421" i="1"/>
  <c r="D6421" i="1"/>
  <c r="E6420" i="1"/>
  <c r="D6420" i="1"/>
  <c r="E6419" i="1"/>
  <c r="D6419" i="1"/>
  <c r="E6418" i="1"/>
  <c r="D6418" i="1"/>
  <c r="E6417" i="1"/>
  <c r="D6417" i="1"/>
  <c r="E6416" i="1"/>
  <c r="D6416" i="1"/>
  <c r="E6415" i="1"/>
  <c r="D6415" i="1"/>
  <c r="E6414" i="1"/>
  <c r="D6414" i="1"/>
  <c r="E6413" i="1"/>
  <c r="D6413" i="1"/>
  <c r="E6412" i="1"/>
  <c r="D6412" i="1"/>
  <c r="E6411" i="1"/>
  <c r="D6411" i="1"/>
  <c r="E6410" i="1"/>
  <c r="D6410" i="1"/>
  <c r="E6409" i="1"/>
  <c r="D6409" i="1"/>
  <c r="E6408" i="1"/>
  <c r="D6408" i="1"/>
  <c r="E6407" i="1"/>
  <c r="D6407" i="1"/>
  <c r="E6406" i="1"/>
  <c r="D6406" i="1"/>
  <c r="E6405" i="1"/>
  <c r="D6405" i="1"/>
  <c r="E6404" i="1"/>
  <c r="D6404" i="1"/>
  <c r="E6403" i="1"/>
  <c r="D6403" i="1"/>
  <c r="E6402" i="1"/>
  <c r="D6402" i="1"/>
  <c r="E6401" i="1"/>
  <c r="D6401" i="1"/>
  <c r="E6400" i="1"/>
  <c r="D6400" i="1"/>
  <c r="E6399" i="1"/>
  <c r="D6399" i="1"/>
  <c r="E6398" i="1"/>
  <c r="D6398" i="1"/>
  <c r="E6397" i="1"/>
  <c r="D6397" i="1"/>
  <c r="E6396" i="1"/>
  <c r="D6396" i="1"/>
  <c r="E6395" i="1"/>
  <c r="D6395" i="1"/>
  <c r="E6394" i="1"/>
  <c r="D6394" i="1"/>
  <c r="E6393" i="1"/>
  <c r="D6393" i="1"/>
  <c r="E6392" i="1"/>
  <c r="D6392" i="1"/>
  <c r="E6391" i="1"/>
  <c r="D6391" i="1"/>
  <c r="E6390" i="1"/>
  <c r="D6390" i="1"/>
  <c r="E6389" i="1"/>
  <c r="D6389" i="1"/>
  <c r="E6388" i="1"/>
  <c r="D6388" i="1"/>
  <c r="E6387" i="1"/>
  <c r="D6387" i="1"/>
  <c r="E6386" i="1"/>
  <c r="D6386" i="1"/>
  <c r="E6385" i="1"/>
  <c r="D6385" i="1"/>
  <c r="E6384" i="1"/>
  <c r="D6384" i="1"/>
  <c r="E6383" i="1"/>
  <c r="D6383" i="1"/>
  <c r="E6382" i="1"/>
  <c r="D6382" i="1"/>
  <c r="E6381" i="1"/>
  <c r="D6381" i="1"/>
  <c r="E6380" i="1"/>
  <c r="D6380" i="1"/>
  <c r="E6379" i="1"/>
  <c r="D6379" i="1"/>
  <c r="E6378" i="1"/>
  <c r="D6378" i="1"/>
  <c r="E6377" i="1"/>
  <c r="D6377" i="1"/>
  <c r="E6376" i="1"/>
  <c r="D6376" i="1"/>
  <c r="E6375" i="1"/>
  <c r="D6375" i="1"/>
  <c r="E6374" i="1"/>
  <c r="D6374" i="1"/>
  <c r="E6373" i="1"/>
  <c r="D6373" i="1"/>
  <c r="E6372" i="1"/>
  <c r="D6372" i="1"/>
  <c r="E6371" i="1"/>
  <c r="D6371" i="1"/>
  <c r="E6370" i="1"/>
  <c r="D6370" i="1"/>
  <c r="E6369" i="1"/>
  <c r="D6369" i="1"/>
  <c r="E6368" i="1"/>
  <c r="D6368" i="1"/>
  <c r="E6367" i="1"/>
  <c r="D6367" i="1"/>
  <c r="E6366" i="1"/>
  <c r="D6366" i="1"/>
  <c r="E6365" i="1"/>
  <c r="D6365" i="1"/>
  <c r="E6364" i="1"/>
  <c r="D6364" i="1"/>
  <c r="E6363" i="1"/>
  <c r="D6363" i="1"/>
  <c r="E6362" i="1"/>
  <c r="D6362" i="1"/>
  <c r="E6361" i="1"/>
  <c r="D6361" i="1"/>
  <c r="E6360" i="1"/>
  <c r="D6360" i="1"/>
  <c r="E6359" i="1"/>
  <c r="D6359" i="1"/>
  <c r="E6358" i="1"/>
  <c r="D6358" i="1"/>
  <c r="E6357" i="1"/>
  <c r="D6357" i="1"/>
  <c r="E6356" i="1"/>
  <c r="D6356" i="1"/>
  <c r="E6355" i="1"/>
  <c r="D6355" i="1"/>
  <c r="E6354" i="1"/>
  <c r="D6354" i="1"/>
  <c r="E6353" i="1"/>
  <c r="D6353" i="1"/>
  <c r="E6352" i="1"/>
  <c r="D6352" i="1"/>
  <c r="E6351" i="1"/>
  <c r="D6351" i="1"/>
  <c r="E6350" i="1"/>
  <c r="D6350" i="1"/>
  <c r="E6349" i="1"/>
  <c r="D6349" i="1"/>
  <c r="E6348" i="1"/>
  <c r="D6348" i="1"/>
  <c r="E6347" i="1"/>
  <c r="D6347" i="1"/>
  <c r="E6346" i="1"/>
  <c r="D6346" i="1"/>
  <c r="E6345" i="1"/>
  <c r="D6345" i="1"/>
  <c r="E6344" i="1"/>
  <c r="D6344" i="1"/>
  <c r="E6343" i="1"/>
  <c r="D6343" i="1"/>
  <c r="E6342" i="1"/>
  <c r="D6342" i="1"/>
  <c r="E6341" i="1"/>
  <c r="D6341" i="1"/>
  <c r="E6340" i="1"/>
  <c r="D6340" i="1"/>
  <c r="E6339" i="1"/>
  <c r="D6339" i="1"/>
  <c r="E6338" i="1"/>
  <c r="D6338" i="1"/>
  <c r="E6337" i="1"/>
  <c r="D6337" i="1"/>
  <c r="E6336" i="1"/>
  <c r="D6336" i="1"/>
  <c r="E6335" i="1"/>
  <c r="D6335" i="1"/>
  <c r="E6334" i="1"/>
  <c r="D6334" i="1"/>
  <c r="E6333" i="1"/>
  <c r="D6333" i="1"/>
  <c r="E6332" i="1"/>
  <c r="D6332" i="1"/>
  <c r="E6331" i="1"/>
  <c r="D6331" i="1"/>
  <c r="E6330" i="1"/>
  <c r="D6330" i="1"/>
  <c r="E6329" i="1"/>
  <c r="D6329" i="1"/>
  <c r="E6328" i="1"/>
  <c r="D6328" i="1"/>
  <c r="E6327" i="1"/>
  <c r="D6327" i="1"/>
  <c r="E6326" i="1"/>
  <c r="D6326" i="1"/>
  <c r="E6325" i="1"/>
  <c r="D6325" i="1"/>
  <c r="E6324" i="1"/>
  <c r="D6324" i="1"/>
  <c r="E6323" i="1"/>
  <c r="D6323" i="1"/>
  <c r="E6322" i="1"/>
  <c r="D6322" i="1"/>
  <c r="E6321" i="1"/>
  <c r="D6321" i="1"/>
  <c r="E6320" i="1"/>
  <c r="D6320" i="1"/>
  <c r="E6319" i="1"/>
  <c r="D6319" i="1"/>
  <c r="E6318" i="1"/>
  <c r="D6318" i="1"/>
  <c r="E6317" i="1"/>
  <c r="D6317" i="1"/>
  <c r="E6316" i="1"/>
  <c r="D6316" i="1"/>
  <c r="E6315" i="1"/>
  <c r="D6315" i="1"/>
  <c r="E6314" i="1"/>
  <c r="D6314" i="1"/>
  <c r="E6313" i="1"/>
  <c r="D6313" i="1"/>
  <c r="E6312" i="1"/>
  <c r="D6312" i="1"/>
  <c r="E6311" i="1"/>
  <c r="D6311" i="1"/>
  <c r="E6310" i="1"/>
  <c r="D6310" i="1"/>
  <c r="E6309" i="1"/>
  <c r="D6309" i="1"/>
  <c r="E6308" i="1"/>
  <c r="D6308" i="1"/>
  <c r="E6307" i="1"/>
  <c r="D6307" i="1"/>
  <c r="E6306" i="1"/>
  <c r="D6306" i="1"/>
  <c r="E6305" i="1"/>
  <c r="D6305" i="1"/>
  <c r="E6304" i="1"/>
  <c r="D6304" i="1"/>
  <c r="E6303" i="1"/>
  <c r="D6303" i="1"/>
  <c r="E6302" i="1"/>
  <c r="D6302" i="1"/>
  <c r="E6301" i="1"/>
  <c r="D6301" i="1"/>
  <c r="E6300" i="1"/>
  <c r="D6300" i="1"/>
  <c r="E6299" i="1"/>
  <c r="D6299" i="1"/>
  <c r="E6298" i="1"/>
  <c r="D6298" i="1"/>
  <c r="E6297" i="1"/>
  <c r="D6297" i="1"/>
  <c r="E6296" i="1"/>
  <c r="D6296" i="1"/>
  <c r="E6295" i="1"/>
  <c r="D6295" i="1"/>
  <c r="E6294" i="1"/>
  <c r="D6294" i="1"/>
  <c r="E6293" i="1"/>
  <c r="D6293" i="1"/>
  <c r="E6292" i="1"/>
  <c r="D6292" i="1"/>
  <c r="E6291" i="1"/>
  <c r="D6291" i="1"/>
  <c r="E6290" i="1"/>
  <c r="D6290" i="1"/>
  <c r="E6289" i="1"/>
  <c r="D6289" i="1"/>
  <c r="E6288" i="1"/>
  <c r="D6288" i="1"/>
  <c r="E6287" i="1"/>
  <c r="D6287" i="1"/>
  <c r="E6286" i="1"/>
  <c r="D6286" i="1"/>
  <c r="E6285" i="1"/>
  <c r="D6285" i="1"/>
  <c r="E6284" i="1"/>
  <c r="D6284" i="1"/>
  <c r="E6283" i="1"/>
  <c r="D6283" i="1"/>
  <c r="E6282" i="1"/>
  <c r="D6282" i="1"/>
  <c r="E6281" i="1"/>
  <c r="D6281" i="1"/>
  <c r="E6280" i="1"/>
  <c r="D6280" i="1"/>
  <c r="E6279" i="1"/>
  <c r="D6279" i="1"/>
  <c r="E6278" i="1"/>
  <c r="D6278" i="1"/>
  <c r="E6277" i="1"/>
  <c r="D6277" i="1"/>
  <c r="E6276" i="1"/>
  <c r="D6276" i="1"/>
  <c r="E6275" i="1"/>
  <c r="D6275" i="1"/>
  <c r="E6274" i="1"/>
  <c r="D6274" i="1"/>
  <c r="E6273" i="1"/>
  <c r="D6273" i="1"/>
  <c r="E6272" i="1"/>
  <c r="D6272" i="1"/>
  <c r="E6271" i="1"/>
  <c r="D6271" i="1"/>
  <c r="E6270" i="1"/>
  <c r="D6270" i="1"/>
  <c r="E6269" i="1"/>
  <c r="D6269" i="1"/>
  <c r="E6268" i="1"/>
  <c r="D6268" i="1"/>
  <c r="E6267" i="1"/>
  <c r="D6267" i="1"/>
  <c r="E6266" i="1"/>
  <c r="D6266" i="1"/>
  <c r="E6265" i="1"/>
  <c r="D6265" i="1"/>
  <c r="E6264" i="1"/>
  <c r="D6264" i="1"/>
  <c r="E6263" i="1"/>
  <c r="D6263" i="1"/>
  <c r="E6262" i="1"/>
  <c r="D6262" i="1"/>
  <c r="E6261" i="1"/>
  <c r="D6261" i="1"/>
  <c r="E6260" i="1"/>
  <c r="D6260" i="1"/>
  <c r="E6259" i="1"/>
  <c r="D6259" i="1"/>
  <c r="E6258" i="1"/>
  <c r="D6258" i="1"/>
  <c r="E6257" i="1"/>
  <c r="D6257" i="1"/>
  <c r="E6256" i="1"/>
  <c r="D6256" i="1"/>
  <c r="E6255" i="1"/>
  <c r="D6255" i="1"/>
  <c r="E6254" i="1"/>
  <c r="D6254" i="1"/>
  <c r="E6253" i="1"/>
  <c r="D6253" i="1"/>
  <c r="E6252" i="1"/>
  <c r="D6252" i="1"/>
  <c r="E6251" i="1"/>
  <c r="D6251" i="1"/>
  <c r="E6250" i="1"/>
  <c r="D6250" i="1"/>
  <c r="E6249" i="1"/>
  <c r="D6249" i="1"/>
  <c r="E6248" i="1"/>
  <c r="D6248" i="1"/>
  <c r="E6247" i="1"/>
  <c r="D6247" i="1"/>
  <c r="E6246" i="1"/>
  <c r="D6246" i="1"/>
  <c r="E6245" i="1"/>
  <c r="D6245" i="1"/>
  <c r="E6244" i="1"/>
  <c r="D6244" i="1"/>
  <c r="E6243" i="1"/>
  <c r="D6243" i="1"/>
  <c r="E6242" i="1"/>
  <c r="D6242" i="1"/>
  <c r="E6241" i="1"/>
  <c r="D6241" i="1"/>
  <c r="E6240" i="1"/>
  <c r="D6240" i="1"/>
  <c r="E6239" i="1"/>
  <c r="D6239" i="1"/>
  <c r="E6238" i="1"/>
  <c r="D6238" i="1"/>
  <c r="E6237" i="1"/>
  <c r="D6237" i="1"/>
  <c r="E6236" i="1"/>
  <c r="D6236" i="1"/>
  <c r="E6235" i="1"/>
  <c r="D6235" i="1"/>
  <c r="E6234" i="1"/>
  <c r="D6234" i="1"/>
  <c r="E6233" i="1"/>
  <c r="D6233" i="1"/>
  <c r="E6232" i="1"/>
  <c r="D6232" i="1"/>
  <c r="E6231" i="1"/>
  <c r="D6231" i="1"/>
  <c r="E6230" i="1"/>
  <c r="D6230" i="1"/>
  <c r="E6229" i="1"/>
  <c r="D6229" i="1"/>
  <c r="E6228" i="1"/>
  <c r="D6228" i="1"/>
  <c r="E6227" i="1"/>
  <c r="D6227" i="1"/>
  <c r="E6226" i="1"/>
  <c r="D6226" i="1"/>
  <c r="E6225" i="1"/>
  <c r="D6225" i="1"/>
  <c r="E6224" i="1"/>
  <c r="D6224" i="1"/>
  <c r="E6223" i="1"/>
  <c r="D6223" i="1"/>
  <c r="E6222" i="1"/>
  <c r="D6222" i="1"/>
  <c r="E6221" i="1"/>
  <c r="D6221" i="1"/>
  <c r="E6220" i="1"/>
  <c r="D6220" i="1"/>
  <c r="E6219" i="1"/>
  <c r="D6219" i="1"/>
  <c r="E6218" i="1"/>
  <c r="D6218" i="1"/>
  <c r="E6217" i="1"/>
  <c r="D6217" i="1"/>
  <c r="E6216" i="1"/>
  <c r="D6216" i="1"/>
  <c r="E6215" i="1"/>
  <c r="D6215" i="1"/>
  <c r="E6214" i="1"/>
  <c r="D6214" i="1"/>
  <c r="E6213" i="1"/>
  <c r="D6213" i="1"/>
  <c r="E6212" i="1"/>
  <c r="D6212" i="1"/>
  <c r="E6211" i="1"/>
  <c r="D6211" i="1"/>
  <c r="E6210" i="1"/>
  <c r="D6210" i="1"/>
  <c r="E6209" i="1"/>
  <c r="D6209" i="1"/>
  <c r="E6208" i="1"/>
  <c r="D6208" i="1"/>
  <c r="E6207" i="1"/>
  <c r="D6207" i="1"/>
  <c r="E6206" i="1"/>
  <c r="D6206" i="1"/>
  <c r="E6205" i="1"/>
  <c r="D6205" i="1"/>
  <c r="E6204" i="1"/>
  <c r="D6204" i="1"/>
  <c r="E6203" i="1"/>
  <c r="D6203" i="1"/>
  <c r="E6202" i="1"/>
  <c r="D6202" i="1"/>
  <c r="E6201" i="1"/>
  <c r="D6201" i="1"/>
  <c r="E6200" i="1"/>
  <c r="D6200" i="1"/>
  <c r="E6199" i="1"/>
  <c r="D6199" i="1"/>
  <c r="E6198" i="1"/>
  <c r="D6198" i="1"/>
  <c r="E6197" i="1"/>
  <c r="D6197" i="1"/>
  <c r="E6196" i="1"/>
  <c r="D6196" i="1"/>
  <c r="E6195" i="1"/>
  <c r="D6195" i="1"/>
  <c r="E6194" i="1"/>
  <c r="D6194" i="1"/>
  <c r="E6193" i="1"/>
  <c r="D6193" i="1"/>
  <c r="E6192" i="1"/>
  <c r="D6192" i="1"/>
  <c r="E6191" i="1"/>
  <c r="D6191" i="1"/>
  <c r="E6190" i="1"/>
  <c r="D6190" i="1"/>
  <c r="E6189" i="1"/>
  <c r="D6189" i="1"/>
  <c r="E6188" i="1"/>
  <c r="D6188" i="1"/>
  <c r="E6187" i="1"/>
  <c r="D6187" i="1"/>
  <c r="E6186" i="1"/>
  <c r="D6186" i="1"/>
  <c r="E6185" i="1"/>
  <c r="D6185" i="1"/>
  <c r="E6184" i="1"/>
  <c r="D6184" i="1"/>
  <c r="E6183" i="1"/>
  <c r="D6183" i="1"/>
  <c r="E6182" i="1"/>
  <c r="D6182" i="1"/>
  <c r="E6181" i="1"/>
  <c r="D6181" i="1"/>
  <c r="E6180" i="1"/>
  <c r="D6180" i="1"/>
  <c r="E6179" i="1"/>
  <c r="D6179" i="1"/>
  <c r="E6178" i="1"/>
  <c r="D6178" i="1"/>
  <c r="E6177" i="1"/>
  <c r="D6177" i="1"/>
  <c r="E6176" i="1"/>
  <c r="D6176" i="1"/>
  <c r="E6175" i="1"/>
  <c r="D6175" i="1"/>
  <c r="E6174" i="1"/>
  <c r="D6174" i="1"/>
  <c r="E6173" i="1"/>
  <c r="D6173" i="1"/>
  <c r="E6172" i="1"/>
  <c r="D6172" i="1"/>
  <c r="E6171" i="1"/>
  <c r="D6171" i="1"/>
  <c r="E6170" i="1"/>
  <c r="D6170" i="1"/>
  <c r="E6169" i="1"/>
  <c r="D6169" i="1"/>
  <c r="E6168" i="1"/>
  <c r="D6168" i="1"/>
  <c r="E6167" i="1"/>
  <c r="D6167" i="1"/>
  <c r="E6166" i="1"/>
  <c r="D6166" i="1"/>
  <c r="E6165" i="1"/>
  <c r="D6165" i="1"/>
  <c r="E6164" i="1"/>
  <c r="D6164" i="1"/>
  <c r="E6163" i="1"/>
  <c r="D6163" i="1"/>
  <c r="E6162" i="1"/>
  <c r="D6162" i="1"/>
  <c r="E6161" i="1"/>
  <c r="D6161" i="1"/>
  <c r="E6160" i="1"/>
  <c r="D6160" i="1"/>
  <c r="E6159" i="1"/>
  <c r="D6159" i="1"/>
  <c r="E6158" i="1"/>
  <c r="D6158" i="1"/>
  <c r="E6157" i="1"/>
  <c r="D6157" i="1"/>
  <c r="E6156" i="1"/>
  <c r="D6156" i="1"/>
  <c r="E6155" i="1"/>
  <c r="D6155" i="1"/>
  <c r="E6154" i="1"/>
  <c r="D6154" i="1"/>
  <c r="E6153" i="1"/>
  <c r="D6153" i="1"/>
  <c r="E6152" i="1"/>
  <c r="D6152" i="1"/>
  <c r="E6151" i="1"/>
  <c r="D6151" i="1"/>
  <c r="E6150" i="1"/>
  <c r="D6150" i="1"/>
  <c r="E6149" i="1"/>
  <c r="D6149" i="1"/>
  <c r="E6148" i="1"/>
  <c r="D6148" i="1"/>
  <c r="E6147" i="1"/>
  <c r="D6147" i="1"/>
  <c r="E6146" i="1"/>
  <c r="D6146" i="1"/>
  <c r="E6145" i="1"/>
  <c r="D6145" i="1"/>
  <c r="E6144" i="1"/>
  <c r="D6144" i="1"/>
  <c r="E6143" i="1"/>
  <c r="D6143" i="1"/>
  <c r="E6142" i="1"/>
  <c r="D6142" i="1"/>
  <c r="E6141" i="1"/>
  <c r="D6141" i="1"/>
  <c r="E6140" i="1"/>
  <c r="D6140" i="1"/>
  <c r="E6139" i="1"/>
  <c r="D6139" i="1"/>
  <c r="E6138" i="1"/>
  <c r="D6138" i="1"/>
  <c r="E6137" i="1"/>
  <c r="D6137" i="1"/>
  <c r="E6136" i="1"/>
  <c r="D6136" i="1"/>
  <c r="E6135" i="1"/>
  <c r="D6135" i="1"/>
  <c r="E6134" i="1"/>
  <c r="D6134" i="1"/>
  <c r="E6133" i="1"/>
  <c r="D6133" i="1"/>
  <c r="E6132" i="1"/>
  <c r="D6132" i="1"/>
  <c r="E6131" i="1"/>
  <c r="D6131" i="1"/>
  <c r="E6130" i="1"/>
  <c r="D6130" i="1"/>
  <c r="E6129" i="1"/>
  <c r="D6129" i="1"/>
  <c r="E6128" i="1"/>
  <c r="D6128" i="1"/>
  <c r="E6127" i="1"/>
  <c r="D6127" i="1"/>
  <c r="E6126" i="1"/>
  <c r="D6126" i="1"/>
  <c r="E6125" i="1"/>
  <c r="D6125" i="1"/>
  <c r="E6124" i="1"/>
  <c r="D6124" i="1"/>
  <c r="E6123" i="1"/>
  <c r="D6123" i="1"/>
  <c r="E6122" i="1"/>
  <c r="D6122" i="1"/>
  <c r="E6121" i="1"/>
  <c r="D6121" i="1"/>
  <c r="E6120" i="1"/>
  <c r="D6120" i="1"/>
  <c r="E6119" i="1"/>
  <c r="D6119" i="1"/>
  <c r="E6118" i="1"/>
  <c r="D6118" i="1"/>
  <c r="E6117" i="1"/>
  <c r="D6117" i="1"/>
  <c r="E6116" i="1"/>
  <c r="D6116" i="1"/>
  <c r="E6115" i="1"/>
  <c r="D6115" i="1"/>
  <c r="E6114" i="1"/>
  <c r="D6114" i="1"/>
  <c r="E6113" i="1"/>
  <c r="D6113" i="1"/>
  <c r="E6112" i="1"/>
  <c r="D6112" i="1"/>
  <c r="E6111" i="1"/>
  <c r="D6111" i="1"/>
  <c r="E6110" i="1"/>
  <c r="D6110" i="1"/>
  <c r="E6109" i="1"/>
  <c r="D6109" i="1"/>
  <c r="E6108" i="1"/>
  <c r="D6108" i="1"/>
  <c r="E6107" i="1"/>
  <c r="D6107" i="1"/>
  <c r="E6106" i="1"/>
  <c r="D6106" i="1"/>
  <c r="E6105" i="1"/>
  <c r="D6105" i="1"/>
  <c r="E6104" i="1"/>
  <c r="D6104" i="1"/>
  <c r="E6103" i="1"/>
  <c r="D6103" i="1"/>
  <c r="E6102" i="1"/>
  <c r="D6102" i="1"/>
  <c r="E6101" i="1"/>
  <c r="D6101" i="1"/>
  <c r="E6100" i="1"/>
  <c r="D6100" i="1"/>
  <c r="E6099" i="1"/>
  <c r="D6099" i="1"/>
  <c r="E6098" i="1"/>
  <c r="D6098" i="1"/>
  <c r="E6097" i="1"/>
  <c r="D6097" i="1"/>
  <c r="E6096" i="1"/>
  <c r="D6096" i="1"/>
  <c r="E6095" i="1"/>
  <c r="D6095" i="1"/>
  <c r="E6094" i="1"/>
  <c r="D6094" i="1"/>
  <c r="E6093" i="1"/>
  <c r="D6093" i="1"/>
  <c r="E6092" i="1"/>
  <c r="D6092" i="1"/>
  <c r="E6091" i="1"/>
  <c r="D6091" i="1"/>
  <c r="E6090" i="1"/>
  <c r="D6090" i="1"/>
  <c r="E6089" i="1"/>
  <c r="D6089" i="1"/>
  <c r="E6088" i="1"/>
  <c r="D6088" i="1"/>
  <c r="E6087" i="1"/>
  <c r="D6087" i="1"/>
  <c r="E6086" i="1"/>
  <c r="D6086" i="1"/>
  <c r="E6085" i="1"/>
  <c r="D6085" i="1"/>
  <c r="E6084" i="1"/>
  <c r="D6084" i="1"/>
  <c r="E6083" i="1"/>
  <c r="D6083" i="1"/>
  <c r="E6082" i="1"/>
  <c r="D6082" i="1"/>
  <c r="E6081" i="1"/>
  <c r="D6081" i="1"/>
  <c r="E6080" i="1"/>
  <c r="D6080" i="1"/>
  <c r="E6079" i="1"/>
  <c r="D6079" i="1"/>
  <c r="E6078" i="1"/>
  <c r="D6078" i="1"/>
  <c r="E6077" i="1"/>
  <c r="D6077" i="1"/>
  <c r="E6076" i="1"/>
  <c r="D6076" i="1"/>
  <c r="E6075" i="1"/>
  <c r="D6075" i="1"/>
  <c r="E6074" i="1"/>
  <c r="D6074" i="1"/>
  <c r="E6073" i="1"/>
  <c r="D6073" i="1"/>
  <c r="E6072" i="1"/>
  <c r="D6072" i="1"/>
  <c r="E6071" i="1"/>
  <c r="D6071" i="1"/>
  <c r="E6070" i="1"/>
  <c r="D6070" i="1"/>
  <c r="E6069" i="1"/>
  <c r="D6069" i="1"/>
  <c r="E6068" i="1"/>
  <c r="D6068" i="1"/>
  <c r="E6067" i="1"/>
  <c r="D6067" i="1"/>
  <c r="E6066" i="1"/>
  <c r="D6066" i="1"/>
  <c r="E6065" i="1"/>
  <c r="D6065" i="1"/>
  <c r="E6064" i="1"/>
  <c r="D6064" i="1"/>
  <c r="E6063" i="1"/>
  <c r="D6063" i="1"/>
  <c r="E6062" i="1"/>
  <c r="D6062" i="1"/>
  <c r="E6061" i="1"/>
  <c r="D6061" i="1"/>
  <c r="E6060" i="1"/>
  <c r="D6060" i="1"/>
  <c r="E6059" i="1"/>
  <c r="D6059" i="1"/>
  <c r="E6058" i="1"/>
  <c r="D6058" i="1"/>
  <c r="E6057" i="1"/>
  <c r="D6057" i="1"/>
  <c r="E6056" i="1"/>
  <c r="D6056" i="1"/>
  <c r="E6055" i="1"/>
  <c r="D6055" i="1"/>
  <c r="E6054" i="1"/>
  <c r="D6054" i="1"/>
  <c r="E6053" i="1"/>
  <c r="D6053" i="1"/>
  <c r="E6052" i="1"/>
  <c r="D6052" i="1"/>
  <c r="E6051" i="1"/>
  <c r="D6051" i="1"/>
  <c r="E6050" i="1"/>
  <c r="D6050" i="1"/>
  <c r="E6049" i="1"/>
  <c r="D6049" i="1"/>
  <c r="E6048" i="1"/>
  <c r="D6048" i="1"/>
  <c r="E6047" i="1"/>
  <c r="D6047" i="1"/>
  <c r="E6046" i="1"/>
  <c r="D6046" i="1"/>
  <c r="E6045" i="1"/>
  <c r="D6045" i="1"/>
  <c r="E6044" i="1"/>
  <c r="D6044" i="1"/>
  <c r="E6043" i="1"/>
  <c r="D6043" i="1"/>
  <c r="E6042" i="1"/>
  <c r="D6042" i="1"/>
  <c r="E6041" i="1"/>
  <c r="D6041" i="1"/>
  <c r="E6040" i="1"/>
  <c r="D6040" i="1"/>
  <c r="E6039" i="1"/>
  <c r="D6039" i="1"/>
  <c r="E6038" i="1"/>
  <c r="D6038" i="1"/>
  <c r="E6037" i="1"/>
  <c r="D6037" i="1"/>
  <c r="E6036" i="1"/>
  <c r="D6036" i="1"/>
  <c r="E6035" i="1"/>
  <c r="D6035" i="1"/>
  <c r="E6034" i="1"/>
  <c r="D6034" i="1"/>
  <c r="E6033" i="1"/>
  <c r="D6033" i="1"/>
  <c r="E6032" i="1"/>
  <c r="D6032" i="1"/>
  <c r="E6031" i="1"/>
  <c r="D6031" i="1"/>
  <c r="E6030" i="1"/>
  <c r="D6030" i="1"/>
  <c r="E6029" i="1"/>
  <c r="D6029" i="1"/>
  <c r="E6028" i="1"/>
  <c r="D6028" i="1"/>
  <c r="E6027" i="1"/>
  <c r="D6027" i="1"/>
  <c r="E6026" i="1"/>
  <c r="D6026" i="1"/>
  <c r="E6025" i="1"/>
  <c r="D6025" i="1"/>
  <c r="E6024" i="1"/>
  <c r="D6024" i="1"/>
  <c r="E6023" i="1"/>
  <c r="D6023" i="1"/>
  <c r="E6022" i="1"/>
  <c r="D6022" i="1"/>
  <c r="E6021" i="1"/>
  <c r="D6021" i="1"/>
  <c r="E6020" i="1"/>
  <c r="D6020" i="1"/>
  <c r="E6019" i="1"/>
  <c r="D6019" i="1"/>
  <c r="E6018" i="1"/>
  <c r="D6018" i="1"/>
  <c r="E6017" i="1"/>
  <c r="D6017" i="1"/>
  <c r="E6016" i="1"/>
  <c r="D6016" i="1"/>
  <c r="E6015" i="1"/>
  <c r="D6015" i="1"/>
  <c r="E6014" i="1"/>
  <c r="D6014" i="1"/>
  <c r="E6013" i="1"/>
  <c r="D6013" i="1"/>
  <c r="E6012" i="1"/>
  <c r="D6012" i="1"/>
  <c r="E6011" i="1"/>
  <c r="D6011" i="1"/>
  <c r="E6010" i="1"/>
  <c r="D6010" i="1"/>
  <c r="E6009" i="1"/>
  <c r="D6009" i="1"/>
  <c r="E6008" i="1"/>
  <c r="D6008" i="1"/>
  <c r="E6007" i="1"/>
  <c r="D6007" i="1"/>
  <c r="E6006" i="1"/>
  <c r="D6006" i="1"/>
  <c r="E6005" i="1"/>
  <c r="D6005" i="1"/>
  <c r="E6004" i="1"/>
  <c r="D6004" i="1"/>
  <c r="E6003" i="1"/>
  <c r="D6003" i="1"/>
  <c r="E6002" i="1"/>
  <c r="D6002" i="1"/>
  <c r="E6001" i="1"/>
  <c r="D6001" i="1"/>
  <c r="E6000" i="1"/>
  <c r="D6000" i="1"/>
  <c r="E5999" i="1"/>
  <c r="D5999" i="1"/>
  <c r="E5998" i="1"/>
  <c r="D5998" i="1"/>
  <c r="E5997" i="1"/>
  <c r="D5997" i="1"/>
  <c r="E5996" i="1"/>
  <c r="D5996" i="1"/>
  <c r="E5995" i="1"/>
  <c r="D5995" i="1"/>
  <c r="E5994" i="1"/>
  <c r="D5994" i="1"/>
  <c r="E5993" i="1"/>
  <c r="D5993" i="1"/>
  <c r="E5992" i="1"/>
  <c r="D5992" i="1"/>
  <c r="E5991" i="1"/>
  <c r="D5991" i="1"/>
  <c r="E5990" i="1"/>
  <c r="D5990" i="1"/>
  <c r="E5989" i="1"/>
  <c r="D5989" i="1"/>
  <c r="E5988" i="1"/>
  <c r="D5988" i="1"/>
  <c r="E5987" i="1"/>
  <c r="D5987" i="1"/>
  <c r="E5986" i="1"/>
  <c r="D5986" i="1"/>
  <c r="E5985" i="1"/>
  <c r="D5985" i="1"/>
  <c r="E5984" i="1"/>
  <c r="D5984" i="1"/>
  <c r="E5983" i="1"/>
  <c r="D5983" i="1"/>
  <c r="E5982" i="1"/>
  <c r="D5982" i="1"/>
  <c r="E5981" i="1"/>
  <c r="D5981" i="1"/>
  <c r="E5980" i="1"/>
  <c r="D5980" i="1"/>
  <c r="E5979" i="1"/>
  <c r="D5979" i="1"/>
  <c r="E5978" i="1"/>
  <c r="D5978" i="1"/>
  <c r="E5977" i="1"/>
  <c r="D5977" i="1"/>
  <c r="E5976" i="1"/>
  <c r="D5976" i="1"/>
  <c r="E5975" i="1"/>
  <c r="D5975" i="1"/>
  <c r="E5974" i="1"/>
  <c r="D5974" i="1"/>
  <c r="E5973" i="1"/>
  <c r="D5973" i="1"/>
  <c r="E5972" i="1"/>
  <c r="D5972" i="1"/>
  <c r="E5971" i="1"/>
  <c r="D5971" i="1"/>
  <c r="E5970" i="1"/>
  <c r="D5970" i="1"/>
  <c r="E5969" i="1"/>
  <c r="D5969" i="1"/>
  <c r="E5968" i="1"/>
  <c r="D5968" i="1"/>
  <c r="E5967" i="1"/>
  <c r="D5967" i="1"/>
  <c r="E5966" i="1"/>
  <c r="D5966" i="1"/>
  <c r="E5965" i="1"/>
  <c r="D5965" i="1"/>
  <c r="E5964" i="1"/>
  <c r="D5964" i="1"/>
  <c r="E5963" i="1"/>
  <c r="D5963" i="1"/>
  <c r="E5962" i="1"/>
  <c r="D5962" i="1"/>
  <c r="E5961" i="1"/>
  <c r="D5961" i="1"/>
  <c r="E5960" i="1"/>
  <c r="D5960" i="1"/>
  <c r="E5959" i="1"/>
  <c r="D5959" i="1"/>
  <c r="E5958" i="1"/>
  <c r="D5958" i="1"/>
  <c r="E5957" i="1"/>
  <c r="D5957" i="1"/>
  <c r="E5956" i="1"/>
  <c r="D5956" i="1"/>
  <c r="E5955" i="1"/>
  <c r="D5955" i="1"/>
  <c r="E5954" i="1"/>
  <c r="D5954" i="1"/>
  <c r="E5953" i="1"/>
  <c r="D5953" i="1"/>
  <c r="E5952" i="1"/>
  <c r="D5952" i="1"/>
  <c r="E5951" i="1"/>
  <c r="D5951" i="1"/>
  <c r="E5950" i="1"/>
  <c r="D5950" i="1"/>
  <c r="E5949" i="1"/>
  <c r="D5949" i="1"/>
  <c r="E5948" i="1"/>
  <c r="D5948" i="1"/>
  <c r="E5947" i="1"/>
  <c r="D5947" i="1"/>
  <c r="E5946" i="1"/>
  <c r="D5946" i="1"/>
  <c r="E5945" i="1"/>
  <c r="D5945" i="1"/>
  <c r="E5944" i="1"/>
  <c r="D5944" i="1"/>
  <c r="E5943" i="1"/>
  <c r="D5943" i="1"/>
  <c r="E5942" i="1"/>
  <c r="D5942" i="1"/>
  <c r="E5941" i="1"/>
  <c r="D5941" i="1"/>
  <c r="E5940" i="1"/>
  <c r="D5940" i="1"/>
  <c r="E5939" i="1"/>
  <c r="D5939" i="1"/>
  <c r="E5938" i="1"/>
  <c r="D5938" i="1"/>
  <c r="E5937" i="1"/>
  <c r="D5937" i="1"/>
  <c r="E5936" i="1"/>
  <c r="D5936" i="1"/>
  <c r="E5935" i="1"/>
  <c r="D5935" i="1"/>
  <c r="E5934" i="1"/>
  <c r="D5934" i="1"/>
  <c r="E5933" i="1"/>
  <c r="D5933" i="1"/>
  <c r="E5932" i="1"/>
  <c r="D5932" i="1"/>
  <c r="E5931" i="1"/>
  <c r="D5931" i="1"/>
  <c r="E5930" i="1"/>
  <c r="D5930" i="1"/>
  <c r="E5929" i="1"/>
  <c r="D5929" i="1"/>
  <c r="E5928" i="1"/>
  <c r="D5928" i="1"/>
  <c r="E5927" i="1"/>
  <c r="D5927" i="1"/>
  <c r="E5926" i="1"/>
  <c r="D5926" i="1"/>
  <c r="E5925" i="1"/>
  <c r="D5925" i="1"/>
  <c r="E5924" i="1"/>
  <c r="D5924" i="1"/>
  <c r="E5923" i="1"/>
  <c r="D5923" i="1"/>
  <c r="E5922" i="1"/>
  <c r="D5922" i="1"/>
  <c r="E5921" i="1"/>
  <c r="D5921" i="1"/>
  <c r="E5920" i="1"/>
  <c r="D5920" i="1"/>
  <c r="E5919" i="1"/>
  <c r="D5919" i="1"/>
  <c r="E5918" i="1"/>
  <c r="D5918" i="1"/>
  <c r="E5917" i="1"/>
  <c r="D5917" i="1"/>
  <c r="E5916" i="1"/>
  <c r="D5916" i="1"/>
  <c r="E5915" i="1"/>
  <c r="D5915" i="1"/>
  <c r="E5914" i="1"/>
  <c r="D5914" i="1"/>
  <c r="E5913" i="1"/>
  <c r="D5913" i="1"/>
  <c r="E5912" i="1"/>
  <c r="D5912" i="1"/>
  <c r="E5911" i="1"/>
  <c r="D5911" i="1"/>
  <c r="E5910" i="1"/>
  <c r="D5910" i="1"/>
  <c r="E5909" i="1"/>
  <c r="D5909" i="1"/>
  <c r="E5908" i="1"/>
  <c r="D5908" i="1"/>
  <c r="E5907" i="1"/>
  <c r="D5907" i="1"/>
  <c r="E5906" i="1"/>
  <c r="D5906" i="1"/>
  <c r="E5905" i="1"/>
  <c r="D5905" i="1"/>
  <c r="E5904" i="1"/>
  <c r="D5904" i="1"/>
  <c r="E5903" i="1"/>
  <c r="D5903" i="1"/>
  <c r="E5902" i="1"/>
  <c r="D5902" i="1"/>
  <c r="E5901" i="1"/>
  <c r="D5901" i="1"/>
  <c r="E5900" i="1"/>
  <c r="D5900" i="1"/>
  <c r="E5899" i="1"/>
  <c r="D5899" i="1"/>
  <c r="E5898" i="1"/>
  <c r="D5898" i="1"/>
  <c r="E5897" i="1"/>
  <c r="D5897" i="1"/>
  <c r="E5896" i="1"/>
  <c r="D5896" i="1"/>
  <c r="E5895" i="1"/>
  <c r="D5895" i="1"/>
  <c r="E5894" i="1"/>
  <c r="D5894" i="1"/>
  <c r="E5893" i="1"/>
  <c r="D5893" i="1"/>
  <c r="E5892" i="1"/>
  <c r="D5892" i="1"/>
  <c r="E5891" i="1"/>
  <c r="D5891" i="1"/>
  <c r="E5890" i="1"/>
  <c r="D5890" i="1"/>
  <c r="E5889" i="1"/>
  <c r="D5889" i="1"/>
  <c r="E5888" i="1"/>
  <c r="D5888" i="1"/>
  <c r="E5887" i="1"/>
  <c r="D5887" i="1"/>
  <c r="E5886" i="1"/>
  <c r="D5886" i="1"/>
  <c r="E5885" i="1"/>
  <c r="D5885" i="1"/>
  <c r="E5884" i="1"/>
  <c r="D5884" i="1"/>
  <c r="E5883" i="1"/>
  <c r="D5883" i="1"/>
  <c r="E5882" i="1"/>
  <c r="D5882" i="1"/>
  <c r="E5881" i="1"/>
  <c r="D5881" i="1"/>
  <c r="E5880" i="1"/>
  <c r="D5880" i="1"/>
  <c r="E5879" i="1"/>
  <c r="D5879" i="1"/>
  <c r="E5878" i="1"/>
  <c r="D5878" i="1"/>
  <c r="E5877" i="1"/>
  <c r="D5877" i="1"/>
  <c r="E5876" i="1"/>
  <c r="D5876" i="1"/>
  <c r="E5875" i="1"/>
  <c r="D5875" i="1"/>
  <c r="E5874" i="1"/>
  <c r="D5874" i="1"/>
  <c r="E5873" i="1"/>
  <c r="D5873" i="1"/>
  <c r="E5872" i="1"/>
  <c r="D5872" i="1"/>
  <c r="E5871" i="1"/>
  <c r="D5871" i="1"/>
  <c r="E5870" i="1"/>
  <c r="D5870" i="1"/>
  <c r="E5869" i="1"/>
  <c r="D5869" i="1"/>
  <c r="E5868" i="1"/>
  <c r="D5868" i="1"/>
  <c r="E5867" i="1"/>
  <c r="D5867" i="1"/>
  <c r="E5866" i="1"/>
  <c r="D5866" i="1"/>
  <c r="E5865" i="1"/>
  <c r="D5865" i="1"/>
  <c r="E5864" i="1"/>
  <c r="D5864" i="1"/>
  <c r="E5863" i="1"/>
  <c r="D5863" i="1"/>
  <c r="E5862" i="1"/>
  <c r="D5862" i="1"/>
  <c r="E5861" i="1"/>
  <c r="D5861" i="1"/>
  <c r="E5860" i="1"/>
  <c r="D5860" i="1"/>
  <c r="E5859" i="1"/>
  <c r="D5859" i="1"/>
  <c r="E5858" i="1"/>
  <c r="D5858" i="1"/>
  <c r="E5857" i="1"/>
  <c r="D5857" i="1"/>
  <c r="E5856" i="1"/>
  <c r="D5856" i="1"/>
  <c r="E5855" i="1"/>
  <c r="D5855" i="1"/>
  <c r="E5854" i="1"/>
  <c r="D5854" i="1"/>
  <c r="E5853" i="1"/>
  <c r="D5853" i="1"/>
  <c r="E5852" i="1"/>
  <c r="D5852" i="1"/>
  <c r="E5851" i="1"/>
  <c r="D5851" i="1"/>
  <c r="E5850" i="1"/>
  <c r="D5850" i="1"/>
  <c r="E5849" i="1"/>
  <c r="D5849" i="1"/>
  <c r="E5848" i="1"/>
  <c r="D5848" i="1"/>
  <c r="E5847" i="1"/>
  <c r="D5847" i="1"/>
  <c r="E5846" i="1"/>
  <c r="D5846" i="1"/>
  <c r="E5845" i="1"/>
  <c r="D5845" i="1"/>
  <c r="E5844" i="1"/>
  <c r="D5844" i="1"/>
  <c r="E5843" i="1"/>
  <c r="D5843" i="1"/>
  <c r="E5842" i="1"/>
  <c r="D5842" i="1"/>
  <c r="E5841" i="1"/>
  <c r="D5841" i="1"/>
  <c r="E5840" i="1"/>
  <c r="D5840" i="1"/>
  <c r="E5839" i="1"/>
  <c r="D5839" i="1"/>
  <c r="E5838" i="1"/>
  <c r="D5838" i="1"/>
  <c r="E5837" i="1"/>
  <c r="D5837" i="1"/>
  <c r="E5836" i="1"/>
  <c r="D5836" i="1"/>
  <c r="E5835" i="1"/>
  <c r="D5835" i="1"/>
  <c r="E5834" i="1"/>
  <c r="D5834" i="1"/>
  <c r="E5833" i="1"/>
  <c r="D5833" i="1"/>
  <c r="E5832" i="1"/>
  <c r="D5832" i="1"/>
  <c r="E5831" i="1"/>
  <c r="D5831" i="1"/>
  <c r="E5830" i="1"/>
  <c r="D5830" i="1"/>
  <c r="E5829" i="1"/>
  <c r="D5829" i="1"/>
  <c r="E5828" i="1"/>
  <c r="D5828" i="1"/>
  <c r="E5827" i="1"/>
  <c r="D5827" i="1"/>
  <c r="E5826" i="1"/>
  <c r="D5826" i="1"/>
  <c r="E5825" i="1"/>
  <c r="D5825" i="1"/>
  <c r="E5824" i="1"/>
  <c r="D5824" i="1"/>
  <c r="E5823" i="1"/>
  <c r="D5823" i="1"/>
  <c r="E5822" i="1"/>
  <c r="D5822" i="1"/>
  <c r="E5821" i="1"/>
  <c r="D5821" i="1"/>
  <c r="E5820" i="1"/>
  <c r="D5820" i="1"/>
  <c r="E5819" i="1"/>
  <c r="D5819" i="1"/>
  <c r="E5818" i="1"/>
  <c r="D5818" i="1"/>
  <c r="E5817" i="1"/>
  <c r="D5817" i="1"/>
  <c r="E5816" i="1"/>
  <c r="D5816" i="1"/>
  <c r="E5815" i="1"/>
  <c r="D5815" i="1"/>
  <c r="E5814" i="1"/>
  <c r="D5814" i="1"/>
  <c r="E5813" i="1"/>
  <c r="D5813" i="1"/>
  <c r="E5812" i="1"/>
  <c r="D5812" i="1"/>
  <c r="E5811" i="1"/>
  <c r="D5811" i="1"/>
  <c r="E5810" i="1"/>
  <c r="D5810" i="1"/>
  <c r="E5809" i="1"/>
  <c r="D5809" i="1"/>
  <c r="E5808" i="1"/>
  <c r="D5808" i="1"/>
  <c r="E5807" i="1"/>
  <c r="D5807" i="1"/>
  <c r="E5806" i="1"/>
  <c r="D5806" i="1"/>
  <c r="E5805" i="1"/>
  <c r="D5805" i="1"/>
  <c r="E5804" i="1"/>
  <c r="D5804" i="1"/>
  <c r="E5803" i="1"/>
  <c r="D5803" i="1"/>
  <c r="E5802" i="1"/>
  <c r="D5802" i="1"/>
  <c r="E5801" i="1"/>
  <c r="D5801" i="1"/>
  <c r="E5800" i="1"/>
  <c r="D5800" i="1"/>
  <c r="E5799" i="1"/>
  <c r="D5799" i="1"/>
  <c r="E5798" i="1"/>
  <c r="D5798" i="1"/>
  <c r="E5797" i="1"/>
  <c r="D5797" i="1"/>
  <c r="E5796" i="1"/>
  <c r="D5796" i="1"/>
  <c r="E5795" i="1"/>
  <c r="D5795" i="1"/>
  <c r="E5794" i="1"/>
  <c r="D5794" i="1"/>
  <c r="E5793" i="1"/>
  <c r="D5793" i="1"/>
  <c r="E5792" i="1"/>
  <c r="D5792" i="1"/>
  <c r="E5791" i="1"/>
  <c r="D5791" i="1"/>
  <c r="E5790" i="1"/>
  <c r="D5790" i="1"/>
  <c r="E5789" i="1"/>
  <c r="D5789" i="1"/>
  <c r="E5788" i="1"/>
  <c r="D5788" i="1"/>
  <c r="E5787" i="1"/>
  <c r="D5787" i="1"/>
  <c r="E5786" i="1"/>
  <c r="D5786" i="1"/>
  <c r="E5785" i="1"/>
  <c r="D5785" i="1"/>
  <c r="E5784" i="1"/>
  <c r="D5784" i="1"/>
  <c r="E5783" i="1"/>
  <c r="D5783" i="1"/>
  <c r="E5782" i="1"/>
  <c r="D5782" i="1"/>
  <c r="E5781" i="1"/>
  <c r="D5781" i="1"/>
  <c r="E5780" i="1"/>
  <c r="D5780" i="1"/>
  <c r="E5779" i="1"/>
  <c r="D5779" i="1"/>
  <c r="E5778" i="1"/>
  <c r="D5778" i="1"/>
  <c r="E5777" i="1"/>
  <c r="D5777" i="1"/>
  <c r="E5776" i="1"/>
  <c r="D5776" i="1"/>
  <c r="E5775" i="1"/>
  <c r="D5775" i="1"/>
  <c r="E5774" i="1"/>
  <c r="D5774" i="1"/>
  <c r="E5773" i="1"/>
  <c r="D5773" i="1"/>
  <c r="E5772" i="1"/>
  <c r="D5772" i="1"/>
  <c r="E5771" i="1"/>
  <c r="D5771" i="1"/>
  <c r="E5770" i="1"/>
  <c r="D5770" i="1"/>
  <c r="E5769" i="1"/>
  <c r="D5769" i="1"/>
  <c r="E5768" i="1"/>
  <c r="D5768" i="1"/>
  <c r="E5767" i="1"/>
  <c r="D5767" i="1"/>
  <c r="E5766" i="1"/>
  <c r="D5766" i="1"/>
  <c r="E5765" i="1"/>
  <c r="D5765" i="1"/>
  <c r="E5764" i="1"/>
  <c r="D5764" i="1"/>
  <c r="E5763" i="1"/>
  <c r="D5763" i="1"/>
  <c r="E5762" i="1"/>
  <c r="D5762" i="1"/>
  <c r="E5761" i="1"/>
  <c r="D5761" i="1"/>
  <c r="E5760" i="1"/>
  <c r="D5760" i="1"/>
  <c r="E5759" i="1"/>
  <c r="D5759" i="1"/>
  <c r="E5758" i="1"/>
  <c r="D5758" i="1"/>
  <c r="E5757" i="1"/>
  <c r="D5757" i="1"/>
  <c r="E5756" i="1"/>
  <c r="D5756" i="1"/>
  <c r="E5755" i="1"/>
  <c r="D5755" i="1"/>
  <c r="E5754" i="1"/>
  <c r="D5754" i="1"/>
  <c r="E5753" i="1"/>
  <c r="D5753" i="1"/>
  <c r="E5752" i="1"/>
  <c r="D5752" i="1"/>
  <c r="E5751" i="1"/>
  <c r="D5751" i="1"/>
  <c r="E5750" i="1"/>
  <c r="D5750" i="1"/>
  <c r="E5749" i="1"/>
  <c r="D5749" i="1"/>
  <c r="E5748" i="1"/>
  <c r="D5748" i="1"/>
  <c r="E5747" i="1"/>
  <c r="D5747" i="1"/>
  <c r="E5746" i="1"/>
  <c r="D5746" i="1"/>
  <c r="E5745" i="1"/>
  <c r="D5745" i="1"/>
  <c r="E5744" i="1"/>
  <c r="D5744" i="1"/>
  <c r="E5743" i="1"/>
  <c r="D5743" i="1"/>
  <c r="E5742" i="1"/>
  <c r="D5742" i="1"/>
  <c r="E5741" i="1"/>
  <c r="D5741" i="1"/>
  <c r="E5740" i="1"/>
  <c r="D5740" i="1"/>
  <c r="E5739" i="1"/>
  <c r="D5739" i="1"/>
  <c r="E5738" i="1"/>
  <c r="D5738" i="1"/>
  <c r="E5737" i="1"/>
  <c r="D5737" i="1"/>
  <c r="E5736" i="1"/>
  <c r="D5736" i="1"/>
  <c r="E5735" i="1"/>
  <c r="D5735" i="1"/>
  <c r="E5734" i="1"/>
  <c r="D5734" i="1"/>
  <c r="E5733" i="1"/>
  <c r="D5733" i="1"/>
  <c r="E5732" i="1"/>
  <c r="D5732" i="1"/>
  <c r="E5731" i="1"/>
  <c r="D5731" i="1"/>
  <c r="E5730" i="1"/>
  <c r="D5730" i="1"/>
  <c r="E5729" i="1"/>
  <c r="D5729" i="1"/>
  <c r="E5728" i="1"/>
  <c r="D5728" i="1"/>
  <c r="E5727" i="1"/>
  <c r="D5727" i="1"/>
  <c r="E5726" i="1"/>
  <c r="D5726" i="1"/>
  <c r="E5725" i="1"/>
  <c r="D5725" i="1"/>
  <c r="E5724" i="1"/>
  <c r="D5724" i="1"/>
  <c r="E5723" i="1"/>
  <c r="D5723" i="1"/>
  <c r="E5722" i="1"/>
  <c r="D5722" i="1"/>
  <c r="E5721" i="1"/>
  <c r="D5721" i="1"/>
  <c r="E5720" i="1"/>
  <c r="D5720" i="1"/>
  <c r="E5719" i="1"/>
  <c r="D5719" i="1"/>
  <c r="E5718" i="1"/>
  <c r="D5718" i="1"/>
  <c r="E5717" i="1"/>
  <c r="D5717" i="1"/>
  <c r="E5716" i="1"/>
  <c r="D5716" i="1"/>
  <c r="E5715" i="1"/>
  <c r="D5715" i="1"/>
  <c r="E5714" i="1"/>
  <c r="D5714" i="1"/>
  <c r="E5713" i="1"/>
  <c r="D5713" i="1"/>
  <c r="E5712" i="1"/>
  <c r="D5712" i="1"/>
  <c r="E5711" i="1"/>
  <c r="D5711" i="1"/>
  <c r="E5710" i="1"/>
  <c r="D5710" i="1"/>
  <c r="E5709" i="1"/>
  <c r="D5709" i="1"/>
  <c r="E5708" i="1"/>
  <c r="D5708" i="1"/>
  <c r="E5707" i="1"/>
  <c r="D5707" i="1"/>
  <c r="E5706" i="1"/>
  <c r="D5706" i="1"/>
  <c r="E5705" i="1"/>
  <c r="D5705" i="1"/>
  <c r="E5704" i="1"/>
  <c r="D5704" i="1"/>
  <c r="E5703" i="1"/>
  <c r="D5703" i="1"/>
  <c r="E5702" i="1"/>
  <c r="D5702" i="1"/>
  <c r="E5701" i="1"/>
  <c r="D5701" i="1"/>
  <c r="E5700" i="1"/>
  <c r="D5700" i="1"/>
  <c r="E5699" i="1"/>
  <c r="D5699" i="1"/>
  <c r="E5698" i="1"/>
  <c r="D5698" i="1"/>
  <c r="E5697" i="1"/>
  <c r="D5697" i="1"/>
  <c r="E5696" i="1"/>
  <c r="D5696" i="1"/>
  <c r="E5695" i="1"/>
  <c r="D5695" i="1"/>
  <c r="E5694" i="1"/>
  <c r="D5694" i="1"/>
  <c r="E5693" i="1"/>
  <c r="D5693" i="1"/>
  <c r="E5692" i="1"/>
  <c r="D5692" i="1"/>
  <c r="E5691" i="1"/>
  <c r="D5691" i="1"/>
  <c r="E5690" i="1"/>
  <c r="D5690" i="1"/>
  <c r="E5689" i="1"/>
  <c r="D5689" i="1"/>
  <c r="E5688" i="1"/>
  <c r="D5688" i="1"/>
  <c r="E5687" i="1"/>
  <c r="D5687" i="1"/>
  <c r="E5686" i="1"/>
  <c r="D5686" i="1"/>
  <c r="E5685" i="1"/>
  <c r="D5685" i="1"/>
  <c r="E5684" i="1"/>
  <c r="D5684" i="1"/>
  <c r="E5683" i="1"/>
  <c r="D5683" i="1"/>
  <c r="E5682" i="1"/>
  <c r="D5682" i="1"/>
  <c r="E5681" i="1"/>
  <c r="D5681" i="1"/>
  <c r="E5680" i="1"/>
  <c r="D5680" i="1"/>
  <c r="E5679" i="1"/>
  <c r="D5679" i="1"/>
  <c r="E5678" i="1"/>
  <c r="D5678" i="1"/>
  <c r="E5677" i="1"/>
  <c r="D5677" i="1"/>
  <c r="E5676" i="1"/>
  <c r="D5676" i="1"/>
  <c r="E5675" i="1"/>
  <c r="D5675" i="1"/>
  <c r="E5674" i="1"/>
  <c r="D5674" i="1"/>
  <c r="E5673" i="1"/>
  <c r="D5673" i="1"/>
  <c r="E5672" i="1"/>
  <c r="D5672" i="1"/>
  <c r="E5671" i="1"/>
  <c r="D5671" i="1"/>
  <c r="E5670" i="1"/>
  <c r="D5670" i="1"/>
  <c r="E5669" i="1"/>
  <c r="D5669" i="1"/>
  <c r="E5668" i="1"/>
  <c r="D5668" i="1"/>
  <c r="E5667" i="1"/>
  <c r="D5667" i="1"/>
  <c r="E5666" i="1"/>
  <c r="D5666" i="1"/>
  <c r="E5665" i="1"/>
  <c r="D5665" i="1"/>
  <c r="E5664" i="1"/>
  <c r="D5664" i="1"/>
  <c r="E5663" i="1"/>
  <c r="D5663" i="1"/>
  <c r="E5662" i="1"/>
  <c r="D5662" i="1"/>
  <c r="E5661" i="1"/>
  <c r="D5661" i="1"/>
  <c r="E5660" i="1"/>
  <c r="D5660" i="1"/>
  <c r="E5659" i="1"/>
  <c r="D5659" i="1"/>
  <c r="E5658" i="1"/>
  <c r="D5658" i="1"/>
  <c r="E5657" i="1"/>
  <c r="D5657" i="1"/>
  <c r="E5656" i="1"/>
  <c r="D5656" i="1"/>
  <c r="E5655" i="1"/>
  <c r="D5655" i="1"/>
  <c r="E5654" i="1"/>
  <c r="D5654" i="1"/>
  <c r="E5653" i="1"/>
  <c r="D5653" i="1"/>
  <c r="E5652" i="1"/>
  <c r="D5652" i="1"/>
  <c r="E5651" i="1"/>
  <c r="D5651" i="1"/>
  <c r="E5650" i="1"/>
  <c r="D5650" i="1"/>
  <c r="E5649" i="1"/>
  <c r="D5649" i="1"/>
  <c r="E5648" i="1"/>
  <c r="D5648" i="1"/>
  <c r="E5647" i="1"/>
  <c r="D5647" i="1"/>
  <c r="E5646" i="1"/>
  <c r="D5646" i="1"/>
  <c r="E5645" i="1"/>
  <c r="D5645" i="1"/>
  <c r="E5644" i="1"/>
  <c r="D5644" i="1"/>
  <c r="E5643" i="1"/>
  <c r="D5643" i="1"/>
  <c r="E5642" i="1"/>
  <c r="D5642" i="1"/>
  <c r="E5641" i="1"/>
  <c r="D5641" i="1"/>
  <c r="E5640" i="1"/>
  <c r="D5640" i="1"/>
  <c r="E5639" i="1"/>
  <c r="D5639" i="1"/>
  <c r="E5638" i="1"/>
  <c r="D5638" i="1"/>
  <c r="E5637" i="1"/>
  <c r="D5637" i="1"/>
  <c r="E5636" i="1"/>
  <c r="D5636" i="1"/>
  <c r="E5635" i="1"/>
  <c r="D5635" i="1"/>
  <c r="E5634" i="1"/>
  <c r="D5634" i="1"/>
  <c r="E5633" i="1"/>
  <c r="D5633" i="1"/>
  <c r="E5632" i="1"/>
  <c r="D5632" i="1"/>
  <c r="E5631" i="1"/>
  <c r="D5631" i="1"/>
  <c r="E5630" i="1"/>
  <c r="D5630" i="1"/>
  <c r="E5629" i="1"/>
  <c r="D5629" i="1"/>
  <c r="E5628" i="1"/>
  <c r="D5628" i="1"/>
  <c r="E5627" i="1"/>
  <c r="D5627" i="1"/>
  <c r="E5626" i="1"/>
  <c r="D5626" i="1"/>
  <c r="E5625" i="1"/>
  <c r="D5625" i="1"/>
  <c r="E5624" i="1"/>
  <c r="D5624" i="1"/>
  <c r="E5623" i="1"/>
  <c r="D5623" i="1"/>
  <c r="E5622" i="1"/>
  <c r="D5622" i="1"/>
  <c r="E5621" i="1"/>
  <c r="D5621" i="1"/>
  <c r="E5620" i="1"/>
  <c r="D5620" i="1"/>
  <c r="E5619" i="1"/>
  <c r="D5619" i="1"/>
  <c r="E5618" i="1"/>
  <c r="D5618" i="1"/>
  <c r="E5617" i="1"/>
  <c r="D5617" i="1"/>
  <c r="E5616" i="1"/>
  <c r="D5616" i="1"/>
  <c r="E5615" i="1"/>
  <c r="D5615" i="1"/>
  <c r="E5614" i="1"/>
  <c r="D5614" i="1"/>
  <c r="E5613" i="1"/>
  <c r="D5613" i="1"/>
  <c r="E5612" i="1"/>
  <c r="D5612" i="1"/>
  <c r="E5611" i="1"/>
  <c r="D5611" i="1"/>
  <c r="E5610" i="1"/>
  <c r="D5610" i="1"/>
  <c r="E5609" i="1"/>
  <c r="D5609" i="1"/>
  <c r="E5608" i="1"/>
  <c r="D5608" i="1"/>
  <c r="E5607" i="1"/>
  <c r="D5607" i="1"/>
  <c r="E5606" i="1"/>
  <c r="D5606" i="1"/>
  <c r="E5605" i="1"/>
  <c r="D5605" i="1"/>
  <c r="E5604" i="1"/>
  <c r="D5604" i="1"/>
  <c r="E5603" i="1"/>
  <c r="D5603" i="1"/>
  <c r="E5602" i="1"/>
  <c r="D5602" i="1"/>
  <c r="E5601" i="1"/>
  <c r="D5601" i="1"/>
  <c r="E5600" i="1"/>
  <c r="D5600" i="1"/>
  <c r="E5599" i="1"/>
  <c r="D5599" i="1"/>
  <c r="E5598" i="1"/>
  <c r="D5598" i="1"/>
  <c r="E5597" i="1"/>
  <c r="D5597" i="1"/>
  <c r="E5596" i="1"/>
  <c r="D5596" i="1"/>
  <c r="E5595" i="1"/>
  <c r="D5595" i="1"/>
  <c r="E5594" i="1"/>
  <c r="D5594" i="1"/>
  <c r="E5593" i="1"/>
  <c r="D5593" i="1"/>
  <c r="E5592" i="1"/>
  <c r="D5592" i="1"/>
  <c r="E5591" i="1"/>
  <c r="D5591" i="1"/>
  <c r="E5590" i="1"/>
  <c r="D5590" i="1"/>
  <c r="E5589" i="1"/>
  <c r="D5589" i="1"/>
  <c r="E5588" i="1"/>
  <c r="D5588" i="1"/>
  <c r="E5587" i="1"/>
  <c r="D5587" i="1"/>
  <c r="E5586" i="1"/>
  <c r="D5586" i="1"/>
  <c r="E5585" i="1"/>
  <c r="D5585" i="1"/>
  <c r="E5584" i="1"/>
  <c r="D5584" i="1"/>
  <c r="E5583" i="1"/>
  <c r="D5583" i="1"/>
  <c r="E5582" i="1"/>
  <c r="D5582" i="1"/>
  <c r="E5581" i="1"/>
  <c r="D5581" i="1"/>
  <c r="E5580" i="1"/>
  <c r="D5580" i="1"/>
  <c r="E5579" i="1"/>
  <c r="D5579" i="1"/>
  <c r="E5578" i="1"/>
  <c r="D5578" i="1"/>
  <c r="E5577" i="1"/>
  <c r="D5577" i="1"/>
  <c r="E5576" i="1"/>
  <c r="D5576" i="1"/>
  <c r="E5575" i="1"/>
  <c r="D5575" i="1"/>
  <c r="E5574" i="1"/>
  <c r="D5574" i="1"/>
  <c r="E5573" i="1"/>
  <c r="D5573" i="1"/>
  <c r="E5572" i="1"/>
  <c r="D5572" i="1"/>
  <c r="E5571" i="1"/>
  <c r="D5571" i="1"/>
  <c r="E5570" i="1"/>
  <c r="D5570" i="1"/>
  <c r="E5569" i="1"/>
  <c r="D5569" i="1"/>
  <c r="E5568" i="1"/>
  <c r="D5568" i="1"/>
  <c r="E5567" i="1"/>
  <c r="D5567" i="1"/>
  <c r="E5566" i="1"/>
  <c r="D5566" i="1"/>
  <c r="E5565" i="1"/>
  <c r="D5565" i="1"/>
  <c r="E5564" i="1"/>
  <c r="D5564" i="1"/>
  <c r="E5563" i="1"/>
  <c r="D5563" i="1"/>
  <c r="E5562" i="1"/>
  <c r="D5562" i="1"/>
  <c r="E5561" i="1"/>
  <c r="D5561" i="1"/>
  <c r="E5560" i="1"/>
  <c r="D5560" i="1"/>
  <c r="E5559" i="1"/>
  <c r="D5559" i="1"/>
  <c r="E5558" i="1"/>
  <c r="D5558" i="1"/>
  <c r="E5557" i="1"/>
  <c r="D5557" i="1"/>
  <c r="E5556" i="1"/>
  <c r="D5556" i="1"/>
  <c r="E5555" i="1"/>
  <c r="D5555" i="1"/>
  <c r="E5554" i="1"/>
  <c r="D5554" i="1"/>
  <c r="E5553" i="1"/>
  <c r="D5553" i="1"/>
  <c r="E5552" i="1"/>
  <c r="D5552" i="1"/>
  <c r="E5551" i="1"/>
  <c r="D5551" i="1"/>
  <c r="E5550" i="1"/>
  <c r="D5550" i="1"/>
  <c r="E5549" i="1"/>
  <c r="D5549" i="1"/>
  <c r="E5548" i="1"/>
  <c r="D5548" i="1"/>
  <c r="E5547" i="1"/>
  <c r="D5547" i="1"/>
  <c r="E5546" i="1"/>
  <c r="D5546" i="1"/>
  <c r="E5545" i="1"/>
  <c r="D5545" i="1"/>
  <c r="E5544" i="1"/>
  <c r="D5544" i="1"/>
  <c r="E5543" i="1"/>
  <c r="D5543" i="1"/>
  <c r="E5542" i="1"/>
  <c r="D5542" i="1"/>
  <c r="E5541" i="1"/>
  <c r="D5541" i="1"/>
  <c r="E5540" i="1"/>
  <c r="D5540" i="1"/>
  <c r="E5539" i="1"/>
  <c r="D5539" i="1"/>
  <c r="E5538" i="1"/>
  <c r="D5538" i="1"/>
  <c r="E5537" i="1"/>
  <c r="D5537" i="1"/>
  <c r="E5536" i="1"/>
  <c r="D5536" i="1"/>
  <c r="E5535" i="1"/>
  <c r="D5535" i="1"/>
  <c r="E5534" i="1"/>
  <c r="D5534" i="1"/>
  <c r="E5533" i="1"/>
  <c r="D5533" i="1"/>
  <c r="E5532" i="1"/>
  <c r="D5532" i="1"/>
  <c r="E5531" i="1"/>
  <c r="D5531" i="1"/>
  <c r="E5530" i="1"/>
  <c r="D5530" i="1"/>
  <c r="E5529" i="1"/>
  <c r="D5529" i="1"/>
  <c r="E5528" i="1"/>
  <c r="D5528" i="1"/>
  <c r="E5527" i="1"/>
  <c r="D5527" i="1"/>
  <c r="E5526" i="1"/>
  <c r="D5526" i="1"/>
  <c r="E5525" i="1"/>
  <c r="D5525" i="1"/>
  <c r="E5524" i="1"/>
  <c r="D5524" i="1"/>
  <c r="E5523" i="1"/>
  <c r="D5523" i="1"/>
  <c r="E5522" i="1"/>
  <c r="D5522" i="1"/>
  <c r="E5521" i="1"/>
  <c r="D5521" i="1"/>
  <c r="E5520" i="1"/>
  <c r="D5520" i="1"/>
  <c r="E5519" i="1"/>
  <c r="D5519" i="1"/>
  <c r="E5518" i="1"/>
  <c r="D5518" i="1"/>
  <c r="E5517" i="1"/>
  <c r="D5517" i="1"/>
  <c r="E5516" i="1"/>
  <c r="D5516" i="1"/>
  <c r="E5515" i="1"/>
  <c r="D5515" i="1"/>
  <c r="E5514" i="1"/>
  <c r="D5514" i="1"/>
  <c r="E5513" i="1"/>
  <c r="D5513" i="1"/>
  <c r="E5512" i="1"/>
  <c r="D5512" i="1"/>
  <c r="E5511" i="1"/>
  <c r="D5511" i="1"/>
  <c r="E5510" i="1"/>
  <c r="D5510" i="1"/>
  <c r="E5509" i="1"/>
  <c r="D5509" i="1"/>
  <c r="E5508" i="1"/>
  <c r="D5508" i="1"/>
  <c r="E5507" i="1"/>
  <c r="D5507" i="1"/>
  <c r="E5506" i="1"/>
  <c r="D5506" i="1"/>
  <c r="E5505" i="1"/>
  <c r="D5505" i="1"/>
  <c r="E5504" i="1"/>
  <c r="D5504" i="1"/>
  <c r="E5503" i="1"/>
  <c r="D5503" i="1"/>
  <c r="E5502" i="1"/>
  <c r="D5502" i="1"/>
  <c r="E5501" i="1"/>
  <c r="D5501" i="1"/>
  <c r="E5500" i="1"/>
  <c r="D5500" i="1"/>
  <c r="E5499" i="1"/>
  <c r="D5499" i="1"/>
  <c r="E5498" i="1"/>
  <c r="D5498" i="1"/>
  <c r="E5497" i="1"/>
  <c r="D5497" i="1"/>
  <c r="E5496" i="1"/>
  <c r="D5496" i="1"/>
  <c r="E5495" i="1"/>
  <c r="D5495" i="1"/>
  <c r="E5494" i="1"/>
  <c r="D5494" i="1"/>
  <c r="E5493" i="1"/>
  <c r="D5493" i="1"/>
  <c r="E5492" i="1"/>
  <c r="D5492" i="1"/>
  <c r="E5491" i="1"/>
  <c r="D5491" i="1"/>
  <c r="E5490" i="1"/>
  <c r="D5490" i="1"/>
  <c r="E5489" i="1"/>
  <c r="D5489" i="1"/>
  <c r="E5488" i="1"/>
  <c r="D5488" i="1"/>
  <c r="E5487" i="1"/>
  <c r="D5487" i="1"/>
  <c r="E5486" i="1"/>
  <c r="D5486" i="1"/>
  <c r="E5485" i="1"/>
  <c r="D5485" i="1"/>
  <c r="E5484" i="1"/>
  <c r="D5484" i="1"/>
  <c r="E5483" i="1"/>
  <c r="D5483" i="1"/>
  <c r="E5482" i="1"/>
  <c r="D5482" i="1"/>
  <c r="E5481" i="1"/>
  <c r="D5481" i="1"/>
  <c r="E5480" i="1"/>
  <c r="D5480" i="1"/>
  <c r="E5479" i="1"/>
  <c r="D5479" i="1"/>
  <c r="E5478" i="1"/>
  <c r="D5478" i="1"/>
  <c r="E5477" i="1"/>
  <c r="D5477" i="1"/>
  <c r="E5476" i="1"/>
  <c r="D5476" i="1"/>
  <c r="E5475" i="1"/>
  <c r="D5475" i="1"/>
  <c r="E5474" i="1"/>
  <c r="D5474" i="1"/>
  <c r="E5473" i="1"/>
  <c r="D5473" i="1"/>
  <c r="E5472" i="1"/>
  <c r="D5472" i="1"/>
  <c r="E5471" i="1"/>
  <c r="D5471" i="1"/>
  <c r="E5470" i="1"/>
  <c r="D5470" i="1"/>
  <c r="E5469" i="1"/>
  <c r="D5469" i="1"/>
  <c r="E5468" i="1"/>
  <c r="D5468" i="1"/>
  <c r="E5467" i="1"/>
  <c r="D5467" i="1"/>
  <c r="E5466" i="1"/>
  <c r="D5466" i="1"/>
  <c r="E5465" i="1"/>
  <c r="D5465" i="1"/>
  <c r="E5464" i="1"/>
  <c r="D5464" i="1"/>
  <c r="E5463" i="1"/>
  <c r="D5463" i="1"/>
  <c r="E5462" i="1"/>
  <c r="D5462" i="1"/>
  <c r="E5461" i="1"/>
  <c r="D5461" i="1"/>
  <c r="E5460" i="1"/>
  <c r="D5460" i="1"/>
  <c r="E5459" i="1"/>
  <c r="D5459" i="1"/>
  <c r="E5458" i="1"/>
  <c r="D5458" i="1"/>
  <c r="E5457" i="1"/>
  <c r="D5457" i="1"/>
  <c r="E5456" i="1"/>
  <c r="D5456" i="1"/>
  <c r="E5455" i="1"/>
  <c r="D5455" i="1"/>
  <c r="E5454" i="1"/>
  <c r="D5454" i="1"/>
  <c r="E5453" i="1"/>
  <c r="D5453" i="1"/>
  <c r="E5452" i="1"/>
  <c r="D5452" i="1"/>
  <c r="E5451" i="1"/>
  <c r="D5451" i="1"/>
  <c r="E5450" i="1"/>
  <c r="D5450" i="1"/>
  <c r="E5449" i="1"/>
  <c r="D5449" i="1"/>
  <c r="E5448" i="1"/>
  <c r="D5448" i="1"/>
  <c r="E5447" i="1"/>
  <c r="D5447" i="1"/>
  <c r="E5446" i="1"/>
  <c r="D5446" i="1"/>
  <c r="E5445" i="1"/>
  <c r="D5445" i="1"/>
  <c r="E5444" i="1"/>
  <c r="D5444" i="1"/>
  <c r="E5443" i="1"/>
  <c r="D5443" i="1"/>
  <c r="E5442" i="1"/>
  <c r="D5442" i="1"/>
  <c r="E5441" i="1"/>
  <c r="D5441" i="1"/>
  <c r="E5440" i="1"/>
  <c r="D5440" i="1"/>
  <c r="E5439" i="1"/>
  <c r="D5439" i="1"/>
  <c r="E5438" i="1"/>
  <c r="D5438" i="1"/>
  <c r="E5437" i="1"/>
  <c r="D5437" i="1"/>
  <c r="E5436" i="1"/>
  <c r="D5436" i="1"/>
  <c r="E5435" i="1"/>
  <c r="D5435" i="1"/>
  <c r="E5434" i="1"/>
  <c r="D5434" i="1"/>
  <c r="E5433" i="1"/>
  <c r="D5433" i="1"/>
  <c r="E5432" i="1"/>
  <c r="D5432" i="1"/>
  <c r="E5431" i="1"/>
  <c r="D5431" i="1"/>
  <c r="E5430" i="1"/>
  <c r="D5430" i="1"/>
  <c r="E5429" i="1"/>
  <c r="D5429" i="1"/>
  <c r="E5428" i="1"/>
  <c r="D5428" i="1"/>
  <c r="E5427" i="1"/>
  <c r="D5427" i="1"/>
  <c r="E5426" i="1"/>
  <c r="D5426" i="1"/>
  <c r="E5425" i="1"/>
  <c r="D5425" i="1"/>
  <c r="E5424" i="1"/>
  <c r="D5424" i="1"/>
  <c r="E5423" i="1"/>
  <c r="D5423" i="1"/>
  <c r="E5422" i="1"/>
  <c r="D5422" i="1"/>
  <c r="E5421" i="1"/>
  <c r="D5421" i="1"/>
  <c r="E5420" i="1"/>
  <c r="D5420" i="1"/>
  <c r="E5419" i="1"/>
  <c r="D5419" i="1"/>
  <c r="E5418" i="1"/>
  <c r="D5418" i="1"/>
  <c r="E5417" i="1"/>
  <c r="D5417" i="1"/>
  <c r="E5416" i="1"/>
  <c r="D5416" i="1"/>
  <c r="E5415" i="1"/>
  <c r="D5415" i="1"/>
  <c r="E5414" i="1"/>
  <c r="D5414" i="1"/>
  <c r="E5413" i="1"/>
  <c r="D5413" i="1"/>
  <c r="E5412" i="1"/>
  <c r="D5412" i="1"/>
  <c r="E5411" i="1"/>
  <c r="D5411" i="1"/>
  <c r="E5410" i="1"/>
  <c r="D5410" i="1"/>
  <c r="E5409" i="1"/>
  <c r="D5409" i="1"/>
  <c r="E5408" i="1"/>
  <c r="D5408" i="1"/>
  <c r="E5407" i="1"/>
  <c r="D5407" i="1"/>
  <c r="E5406" i="1"/>
  <c r="D5406" i="1"/>
  <c r="E5405" i="1"/>
  <c r="D5405" i="1"/>
  <c r="E5404" i="1"/>
  <c r="D5404" i="1"/>
  <c r="E5403" i="1"/>
  <c r="D5403" i="1"/>
  <c r="E5402" i="1"/>
  <c r="D5402" i="1"/>
  <c r="E5401" i="1"/>
  <c r="D5401" i="1"/>
  <c r="E5400" i="1"/>
  <c r="D5400" i="1"/>
  <c r="E5399" i="1"/>
  <c r="D5399" i="1"/>
  <c r="E5398" i="1"/>
  <c r="D5398" i="1"/>
  <c r="E5397" i="1"/>
  <c r="D5397" i="1"/>
  <c r="E5396" i="1"/>
  <c r="D5396" i="1"/>
  <c r="E5395" i="1"/>
  <c r="D5395" i="1"/>
  <c r="E5394" i="1"/>
  <c r="D5394" i="1"/>
  <c r="E5393" i="1"/>
  <c r="D5393" i="1"/>
  <c r="E5392" i="1"/>
  <c r="D5392" i="1"/>
  <c r="E5391" i="1"/>
  <c r="D5391" i="1"/>
  <c r="E5390" i="1"/>
  <c r="D5390" i="1"/>
  <c r="E5389" i="1"/>
  <c r="D5389" i="1"/>
  <c r="E5388" i="1"/>
  <c r="D5388" i="1"/>
  <c r="E5387" i="1"/>
  <c r="D5387" i="1"/>
  <c r="E5386" i="1"/>
  <c r="D5386" i="1"/>
  <c r="E5385" i="1"/>
  <c r="D5385" i="1"/>
  <c r="E5384" i="1"/>
  <c r="D5384" i="1"/>
  <c r="E5383" i="1"/>
  <c r="D5383" i="1"/>
  <c r="E5382" i="1"/>
  <c r="D5382" i="1"/>
  <c r="E5381" i="1"/>
  <c r="D5381" i="1"/>
  <c r="E5380" i="1"/>
  <c r="D5380" i="1"/>
  <c r="E5379" i="1"/>
  <c r="D5379" i="1"/>
  <c r="E5378" i="1"/>
  <c r="D5378" i="1"/>
  <c r="E5377" i="1"/>
  <c r="D5377" i="1"/>
  <c r="E5376" i="1"/>
  <c r="D5376" i="1"/>
  <c r="E5375" i="1"/>
  <c r="D5375" i="1"/>
  <c r="E5374" i="1"/>
  <c r="D5374" i="1"/>
  <c r="E5373" i="1"/>
  <c r="D5373" i="1"/>
  <c r="E5372" i="1"/>
  <c r="D5372" i="1"/>
  <c r="E5371" i="1"/>
  <c r="D5371" i="1"/>
  <c r="E5370" i="1"/>
  <c r="D5370" i="1"/>
  <c r="E5369" i="1"/>
  <c r="D5369" i="1"/>
  <c r="E5368" i="1"/>
  <c r="D5368" i="1"/>
  <c r="E5367" i="1"/>
  <c r="D5367" i="1"/>
  <c r="E5366" i="1"/>
  <c r="D5366" i="1"/>
  <c r="E5365" i="1"/>
  <c r="D5365" i="1"/>
  <c r="E5364" i="1"/>
  <c r="D5364" i="1"/>
  <c r="E5363" i="1"/>
  <c r="D5363" i="1"/>
  <c r="E5362" i="1"/>
  <c r="D5362" i="1"/>
  <c r="E5361" i="1"/>
  <c r="D5361" i="1"/>
  <c r="E5360" i="1"/>
  <c r="D5360" i="1"/>
  <c r="E5359" i="1"/>
  <c r="D5359" i="1"/>
  <c r="E5358" i="1"/>
  <c r="D5358" i="1"/>
  <c r="E5357" i="1"/>
  <c r="D5357" i="1"/>
  <c r="E5356" i="1"/>
  <c r="D5356" i="1"/>
  <c r="E5355" i="1"/>
  <c r="D5355" i="1"/>
  <c r="E5354" i="1"/>
  <c r="D5354" i="1"/>
  <c r="E5353" i="1"/>
  <c r="D5353" i="1"/>
  <c r="E5352" i="1"/>
  <c r="D5352" i="1"/>
  <c r="E5351" i="1"/>
  <c r="D5351" i="1"/>
  <c r="E5350" i="1"/>
  <c r="D5350" i="1"/>
  <c r="E5349" i="1"/>
  <c r="D5349" i="1"/>
  <c r="E5348" i="1"/>
  <c r="D5348" i="1"/>
  <c r="E5347" i="1"/>
  <c r="D5347" i="1"/>
  <c r="E5346" i="1"/>
  <c r="D5346" i="1"/>
  <c r="E5345" i="1"/>
  <c r="D5345" i="1"/>
  <c r="E5344" i="1"/>
  <c r="D5344" i="1"/>
  <c r="E5343" i="1"/>
  <c r="D5343" i="1"/>
  <c r="E5342" i="1"/>
  <c r="D5342" i="1"/>
  <c r="E5341" i="1"/>
  <c r="D5341" i="1"/>
  <c r="E5340" i="1"/>
  <c r="D5340" i="1"/>
  <c r="E5339" i="1"/>
  <c r="D5339" i="1"/>
  <c r="E5338" i="1"/>
  <c r="D5338" i="1"/>
  <c r="E5337" i="1"/>
  <c r="D5337" i="1"/>
  <c r="E5336" i="1"/>
  <c r="D5336" i="1"/>
  <c r="E5335" i="1"/>
  <c r="D5335" i="1"/>
  <c r="E5334" i="1"/>
  <c r="D5334" i="1"/>
  <c r="E5333" i="1"/>
  <c r="D5333" i="1"/>
  <c r="E5332" i="1"/>
  <c r="D5332" i="1"/>
  <c r="E5331" i="1"/>
  <c r="D5331" i="1"/>
  <c r="E5330" i="1"/>
  <c r="D5330" i="1"/>
  <c r="E5329" i="1"/>
  <c r="D5329" i="1"/>
  <c r="E5328" i="1"/>
  <c r="D5328" i="1"/>
  <c r="E5327" i="1"/>
  <c r="D5327" i="1"/>
  <c r="E5326" i="1"/>
  <c r="D5326" i="1"/>
  <c r="E5325" i="1"/>
  <c r="D5325" i="1"/>
  <c r="E5324" i="1"/>
  <c r="D5324" i="1"/>
  <c r="E5323" i="1"/>
  <c r="D5323" i="1"/>
  <c r="E5322" i="1"/>
  <c r="D5322" i="1"/>
  <c r="E5321" i="1"/>
  <c r="D5321" i="1"/>
  <c r="E5320" i="1"/>
  <c r="D5320" i="1"/>
  <c r="E5319" i="1"/>
  <c r="D5319" i="1"/>
  <c r="E5318" i="1"/>
  <c r="D5318" i="1"/>
  <c r="E5317" i="1"/>
  <c r="D5317" i="1"/>
  <c r="E5316" i="1"/>
  <c r="D5316" i="1"/>
  <c r="E5315" i="1"/>
  <c r="D5315" i="1"/>
  <c r="E5314" i="1"/>
  <c r="D5314" i="1"/>
  <c r="E5313" i="1"/>
  <c r="D5313" i="1"/>
  <c r="E5312" i="1"/>
  <c r="D5312" i="1"/>
  <c r="E5311" i="1"/>
  <c r="D5311" i="1"/>
  <c r="E5310" i="1"/>
  <c r="D5310" i="1"/>
  <c r="E5309" i="1"/>
  <c r="D5309" i="1"/>
  <c r="E5308" i="1"/>
  <c r="D5308" i="1"/>
  <c r="E5307" i="1"/>
  <c r="D5307" i="1"/>
  <c r="E5306" i="1"/>
  <c r="D5306" i="1"/>
  <c r="E5305" i="1"/>
  <c r="D5305" i="1"/>
  <c r="E5304" i="1"/>
  <c r="D5304" i="1"/>
  <c r="E5303" i="1"/>
  <c r="D5303" i="1"/>
  <c r="E5302" i="1"/>
  <c r="D5302" i="1"/>
  <c r="E5301" i="1"/>
  <c r="D5301" i="1"/>
  <c r="E5300" i="1"/>
  <c r="D5300" i="1"/>
  <c r="E5299" i="1"/>
  <c r="D5299" i="1"/>
  <c r="E5298" i="1"/>
  <c r="D5298" i="1"/>
  <c r="E5297" i="1"/>
  <c r="D5297" i="1"/>
  <c r="E5296" i="1"/>
  <c r="D5296" i="1"/>
  <c r="E5295" i="1"/>
  <c r="D5295" i="1"/>
  <c r="E5294" i="1"/>
  <c r="D5294" i="1"/>
  <c r="E5293" i="1"/>
  <c r="D5293" i="1"/>
  <c r="E5292" i="1"/>
  <c r="D5292" i="1"/>
  <c r="E5291" i="1"/>
  <c r="D5291" i="1"/>
  <c r="E5290" i="1"/>
  <c r="D5290" i="1"/>
  <c r="E5289" i="1"/>
  <c r="D5289" i="1"/>
  <c r="E5288" i="1"/>
  <c r="D5288" i="1"/>
  <c r="E5287" i="1"/>
  <c r="D5287" i="1"/>
  <c r="E5286" i="1"/>
  <c r="D5286" i="1"/>
  <c r="E5285" i="1"/>
  <c r="D5285" i="1"/>
  <c r="E5284" i="1"/>
  <c r="D5284" i="1"/>
  <c r="E5283" i="1"/>
  <c r="D5283" i="1"/>
  <c r="E5282" i="1"/>
  <c r="D5282" i="1"/>
  <c r="E5281" i="1"/>
  <c r="D5281" i="1"/>
  <c r="E5280" i="1"/>
  <c r="D5280" i="1"/>
  <c r="E5279" i="1"/>
  <c r="D5279" i="1"/>
  <c r="E5278" i="1"/>
  <c r="D5278" i="1"/>
  <c r="E5277" i="1"/>
  <c r="D5277" i="1"/>
  <c r="E5276" i="1"/>
  <c r="D5276" i="1"/>
  <c r="E5275" i="1"/>
  <c r="D5275" i="1"/>
  <c r="E5274" i="1"/>
  <c r="D5274" i="1"/>
  <c r="E5273" i="1"/>
  <c r="D5273" i="1"/>
  <c r="E5272" i="1"/>
  <c r="D5272" i="1"/>
  <c r="E5271" i="1"/>
  <c r="D5271" i="1"/>
  <c r="E5270" i="1"/>
  <c r="D5270" i="1"/>
  <c r="E5269" i="1"/>
  <c r="D5269" i="1"/>
  <c r="E5268" i="1"/>
  <c r="D5268" i="1"/>
  <c r="E5267" i="1"/>
  <c r="D5267" i="1"/>
  <c r="E5266" i="1"/>
  <c r="D5266" i="1"/>
  <c r="E5265" i="1"/>
  <c r="D5265" i="1"/>
  <c r="E5264" i="1"/>
  <c r="D5264" i="1"/>
  <c r="E5263" i="1"/>
  <c r="D5263" i="1"/>
  <c r="E5262" i="1"/>
  <c r="D5262" i="1"/>
  <c r="E5261" i="1"/>
  <c r="D5261" i="1"/>
  <c r="E5260" i="1"/>
  <c r="D5260" i="1"/>
  <c r="E5259" i="1"/>
  <c r="D5259" i="1"/>
  <c r="E5258" i="1"/>
  <c r="D5258" i="1"/>
  <c r="E5257" i="1"/>
  <c r="D5257" i="1"/>
  <c r="E5256" i="1"/>
  <c r="D5256" i="1"/>
  <c r="E5255" i="1"/>
  <c r="D5255" i="1"/>
  <c r="E5254" i="1"/>
  <c r="D5254" i="1"/>
  <c r="E5253" i="1"/>
  <c r="D5253" i="1"/>
  <c r="E5252" i="1"/>
  <c r="D5252" i="1"/>
  <c r="E5251" i="1"/>
  <c r="D5251" i="1"/>
  <c r="E5250" i="1"/>
  <c r="D5250" i="1"/>
  <c r="E5249" i="1"/>
  <c r="D5249" i="1"/>
  <c r="E5248" i="1"/>
  <c r="D5248" i="1"/>
  <c r="E5247" i="1"/>
  <c r="D5247" i="1"/>
  <c r="E5246" i="1"/>
  <c r="D5246" i="1"/>
  <c r="E5245" i="1"/>
  <c r="D5245" i="1"/>
  <c r="E5244" i="1"/>
  <c r="D5244" i="1"/>
  <c r="E5243" i="1"/>
  <c r="D5243" i="1"/>
  <c r="E5242" i="1"/>
  <c r="D5242" i="1"/>
  <c r="E5241" i="1"/>
  <c r="D5241" i="1"/>
  <c r="E5240" i="1"/>
  <c r="D5240" i="1"/>
  <c r="E5239" i="1"/>
  <c r="D5239" i="1"/>
  <c r="E5238" i="1"/>
  <c r="D5238" i="1"/>
  <c r="E5237" i="1"/>
  <c r="D5237" i="1"/>
  <c r="E5236" i="1"/>
  <c r="D5236" i="1"/>
  <c r="E5235" i="1"/>
  <c r="D5235" i="1"/>
  <c r="E5234" i="1"/>
  <c r="D5234" i="1"/>
  <c r="E5233" i="1"/>
  <c r="D5233" i="1"/>
  <c r="E5232" i="1"/>
  <c r="D5232" i="1"/>
  <c r="E5231" i="1"/>
  <c r="D5231" i="1"/>
  <c r="E5230" i="1"/>
  <c r="D5230" i="1"/>
  <c r="E5229" i="1"/>
  <c r="D5229" i="1"/>
  <c r="E5228" i="1"/>
  <c r="D5228" i="1"/>
  <c r="E5227" i="1"/>
  <c r="D5227" i="1"/>
  <c r="E5226" i="1"/>
  <c r="D5226" i="1"/>
  <c r="E5225" i="1"/>
  <c r="D5225" i="1"/>
  <c r="E5224" i="1"/>
  <c r="D5224" i="1"/>
  <c r="E5223" i="1"/>
  <c r="D5223" i="1"/>
  <c r="E5222" i="1"/>
  <c r="D5222" i="1"/>
  <c r="E5221" i="1"/>
  <c r="D5221" i="1"/>
  <c r="E5220" i="1"/>
  <c r="D5220" i="1"/>
  <c r="E5219" i="1"/>
  <c r="D5219" i="1"/>
  <c r="E5218" i="1"/>
  <c r="D5218" i="1"/>
  <c r="E5217" i="1"/>
  <c r="D5217" i="1"/>
  <c r="E5216" i="1"/>
  <c r="D5216" i="1"/>
  <c r="E5215" i="1"/>
  <c r="D5215" i="1"/>
  <c r="E5214" i="1"/>
  <c r="D5214" i="1"/>
  <c r="E5213" i="1"/>
  <c r="D5213" i="1"/>
  <c r="E5212" i="1"/>
  <c r="D5212" i="1"/>
  <c r="E5211" i="1"/>
  <c r="D5211" i="1"/>
  <c r="E5210" i="1"/>
  <c r="D5210" i="1"/>
  <c r="E5209" i="1"/>
  <c r="D5209" i="1"/>
  <c r="E5208" i="1"/>
  <c r="D5208" i="1"/>
  <c r="E5207" i="1"/>
  <c r="D5207" i="1"/>
  <c r="E5206" i="1"/>
  <c r="D5206" i="1"/>
  <c r="E5205" i="1"/>
  <c r="D5205" i="1"/>
  <c r="E5204" i="1"/>
  <c r="D5204" i="1"/>
  <c r="E5203" i="1"/>
  <c r="D5203" i="1"/>
  <c r="E5202" i="1"/>
  <c r="D5202" i="1"/>
  <c r="E5201" i="1"/>
  <c r="D5201" i="1"/>
  <c r="E5200" i="1"/>
  <c r="D5200" i="1"/>
  <c r="E5199" i="1"/>
  <c r="D5199" i="1"/>
  <c r="E5198" i="1"/>
  <c r="D5198" i="1"/>
  <c r="E5197" i="1"/>
  <c r="D5197" i="1"/>
  <c r="E5196" i="1"/>
  <c r="D5196" i="1"/>
  <c r="E5195" i="1"/>
  <c r="D5195" i="1"/>
  <c r="E5194" i="1"/>
  <c r="D5194" i="1"/>
  <c r="E5193" i="1"/>
  <c r="D5193" i="1"/>
  <c r="E5192" i="1"/>
  <c r="D5192" i="1"/>
  <c r="E5191" i="1"/>
  <c r="D5191" i="1"/>
  <c r="E5190" i="1"/>
  <c r="D5190" i="1"/>
  <c r="E5189" i="1"/>
  <c r="D5189" i="1"/>
  <c r="E5188" i="1"/>
  <c r="D5188" i="1"/>
  <c r="E5187" i="1"/>
  <c r="D5187" i="1"/>
  <c r="E5186" i="1"/>
  <c r="D5186" i="1"/>
  <c r="E5185" i="1"/>
  <c r="D5185" i="1"/>
  <c r="E5184" i="1"/>
  <c r="D5184" i="1"/>
  <c r="E5183" i="1"/>
  <c r="D5183" i="1"/>
  <c r="E5182" i="1"/>
  <c r="D5182" i="1"/>
  <c r="E5181" i="1"/>
  <c r="D5181" i="1"/>
  <c r="E5180" i="1"/>
  <c r="D5180" i="1"/>
  <c r="E5179" i="1"/>
  <c r="D5179" i="1"/>
  <c r="E5178" i="1"/>
  <c r="D5178" i="1"/>
  <c r="E5177" i="1"/>
  <c r="D5177" i="1"/>
  <c r="E5176" i="1"/>
  <c r="D5176" i="1"/>
  <c r="E5175" i="1"/>
  <c r="D5175" i="1"/>
  <c r="E5174" i="1"/>
  <c r="D5174" i="1"/>
  <c r="E5173" i="1"/>
  <c r="D5173" i="1"/>
  <c r="E5172" i="1"/>
  <c r="D5172" i="1"/>
  <c r="E5171" i="1"/>
  <c r="D5171" i="1"/>
  <c r="E5170" i="1"/>
  <c r="D5170" i="1"/>
  <c r="E5169" i="1"/>
  <c r="D5169" i="1"/>
  <c r="E5168" i="1"/>
  <c r="D5168" i="1"/>
  <c r="E5167" i="1"/>
  <c r="D5167" i="1"/>
  <c r="E5166" i="1"/>
  <c r="D5166" i="1"/>
  <c r="E5165" i="1"/>
  <c r="D5165" i="1"/>
  <c r="E5164" i="1"/>
  <c r="D5164" i="1"/>
  <c r="E5163" i="1"/>
  <c r="D5163" i="1"/>
  <c r="E5162" i="1"/>
  <c r="D5162" i="1"/>
  <c r="E5161" i="1"/>
  <c r="D5161" i="1"/>
  <c r="E5160" i="1"/>
  <c r="D5160" i="1"/>
  <c r="E5159" i="1"/>
  <c r="D5159" i="1"/>
  <c r="E5158" i="1"/>
  <c r="D5158" i="1"/>
  <c r="E5157" i="1"/>
  <c r="D5157" i="1"/>
  <c r="E5156" i="1"/>
  <c r="D5156" i="1"/>
  <c r="E5155" i="1"/>
  <c r="D5155" i="1"/>
  <c r="E5154" i="1"/>
  <c r="D5154" i="1"/>
  <c r="E5153" i="1"/>
  <c r="D5153" i="1"/>
  <c r="E5152" i="1"/>
  <c r="D5152" i="1"/>
  <c r="E5151" i="1"/>
  <c r="D5151" i="1"/>
  <c r="E5150" i="1"/>
  <c r="D5150" i="1"/>
  <c r="E5149" i="1"/>
  <c r="D5149" i="1"/>
  <c r="E5148" i="1"/>
  <c r="D5148" i="1"/>
  <c r="E5147" i="1"/>
  <c r="D5147" i="1"/>
  <c r="E5146" i="1"/>
  <c r="D5146" i="1"/>
  <c r="E5145" i="1"/>
  <c r="D5145" i="1"/>
  <c r="E5144" i="1"/>
  <c r="D5144" i="1"/>
  <c r="E5143" i="1"/>
  <c r="D5143" i="1"/>
  <c r="E5142" i="1"/>
  <c r="D5142" i="1"/>
  <c r="E5141" i="1"/>
  <c r="D5141" i="1"/>
  <c r="E5140" i="1"/>
  <c r="D5140" i="1"/>
  <c r="E5139" i="1"/>
  <c r="D5139" i="1"/>
  <c r="E5138" i="1"/>
  <c r="D5138" i="1"/>
  <c r="E5137" i="1"/>
  <c r="D5137" i="1"/>
  <c r="E5136" i="1"/>
  <c r="D5136" i="1"/>
  <c r="E5135" i="1"/>
  <c r="D5135" i="1"/>
  <c r="E5134" i="1"/>
  <c r="D5134" i="1"/>
  <c r="E5133" i="1"/>
  <c r="D5133" i="1"/>
  <c r="E5132" i="1"/>
  <c r="D5132" i="1"/>
  <c r="E5131" i="1"/>
  <c r="D5131" i="1"/>
  <c r="E5130" i="1"/>
  <c r="D5130" i="1"/>
  <c r="E5129" i="1"/>
  <c r="D5129" i="1"/>
  <c r="E5128" i="1"/>
  <c r="D5128" i="1"/>
  <c r="E5127" i="1"/>
  <c r="D5127" i="1"/>
  <c r="E5126" i="1"/>
  <c r="D5126" i="1"/>
  <c r="E5125" i="1"/>
  <c r="D5125" i="1"/>
  <c r="E5124" i="1"/>
  <c r="D5124" i="1"/>
  <c r="E5123" i="1"/>
  <c r="D5123" i="1"/>
  <c r="E5122" i="1"/>
  <c r="D5122" i="1"/>
  <c r="E5121" i="1"/>
  <c r="D5121" i="1"/>
  <c r="E5120" i="1"/>
  <c r="D5120" i="1"/>
  <c r="E5119" i="1"/>
  <c r="D5119" i="1"/>
  <c r="E5118" i="1"/>
  <c r="D5118" i="1"/>
  <c r="E5117" i="1"/>
  <c r="D5117" i="1"/>
  <c r="E5116" i="1"/>
  <c r="D5116" i="1"/>
  <c r="E5115" i="1"/>
  <c r="D5115" i="1"/>
  <c r="E5114" i="1"/>
  <c r="D5114" i="1"/>
  <c r="E5113" i="1"/>
  <c r="D5113" i="1"/>
  <c r="E5112" i="1"/>
  <c r="D5112" i="1"/>
  <c r="E5111" i="1"/>
  <c r="D5111" i="1"/>
  <c r="E5110" i="1"/>
  <c r="D5110" i="1"/>
  <c r="E5109" i="1"/>
  <c r="D5109" i="1"/>
  <c r="E5108" i="1"/>
  <c r="D5108" i="1"/>
  <c r="E5107" i="1"/>
  <c r="D5107" i="1"/>
  <c r="E5106" i="1"/>
  <c r="D5106" i="1"/>
  <c r="E5105" i="1"/>
  <c r="D5105" i="1"/>
  <c r="E5104" i="1"/>
  <c r="D5104" i="1"/>
  <c r="E5103" i="1"/>
  <c r="D5103" i="1"/>
  <c r="E5102" i="1"/>
  <c r="D5102" i="1"/>
  <c r="E5101" i="1"/>
  <c r="D5101" i="1"/>
  <c r="E5100" i="1"/>
  <c r="D5100" i="1"/>
  <c r="E5099" i="1"/>
  <c r="D5099" i="1"/>
  <c r="E5098" i="1"/>
  <c r="D5098" i="1"/>
  <c r="E5097" i="1"/>
  <c r="D5097" i="1"/>
  <c r="E5096" i="1"/>
  <c r="D5096" i="1"/>
  <c r="E5095" i="1"/>
  <c r="D5095" i="1"/>
  <c r="E5094" i="1"/>
  <c r="D5094" i="1"/>
  <c r="E5093" i="1"/>
  <c r="D5093" i="1"/>
  <c r="E5092" i="1"/>
  <c r="D5092" i="1"/>
  <c r="E5091" i="1"/>
  <c r="D5091" i="1"/>
  <c r="E5090" i="1"/>
  <c r="D5090" i="1"/>
  <c r="E5089" i="1"/>
  <c r="D5089" i="1"/>
  <c r="E5088" i="1"/>
  <c r="D5088" i="1"/>
  <c r="E5087" i="1"/>
  <c r="D5087" i="1"/>
  <c r="E5086" i="1"/>
  <c r="D5086" i="1"/>
  <c r="E5085" i="1"/>
  <c r="D5085" i="1"/>
  <c r="E5084" i="1"/>
  <c r="D5084" i="1"/>
  <c r="E5083" i="1"/>
  <c r="D5083" i="1"/>
  <c r="E5082" i="1"/>
  <c r="D5082" i="1"/>
  <c r="E5081" i="1"/>
  <c r="D5081" i="1"/>
  <c r="E5080" i="1"/>
  <c r="D5080" i="1"/>
  <c r="E5079" i="1"/>
  <c r="D5079" i="1"/>
  <c r="E5078" i="1"/>
  <c r="D5078" i="1"/>
  <c r="E5077" i="1"/>
  <c r="D5077" i="1"/>
  <c r="E5076" i="1"/>
  <c r="D5076" i="1"/>
  <c r="E5075" i="1"/>
  <c r="D5075" i="1"/>
  <c r="E5074" i="1"/>
  <c r="D5074" i="1"/>
  <c r="E5073" i="1"/>
  <c r="D5073" i="1"/>
  <c r="E5072" i="1"/>
  <c r="D5072" i="1"/>
  <c r="E5071" i="1"/>
  <c r="D5071" i="1"/>
  <c r="E5070" i="1"/>
  <c r="D5070" i="1"/>
  <c r="E5069" i="1"/>
  <c r="D5069" i="1"/>
  <c r="E5068" i="1"/>
  <c r="D5068" i="1"/>
  <c r="E5067" i="1"/>
  <c r="D5067" i="1"/>
  <c r="E5066" i="1"/>
  <c r="D5066" i="1"/>
  <c r="E5065" i="1"/>
  <c r="D5065" i="1"/>
  <c r="E5064" i="1"/>
  <c r="D5064" i="1"/>
  <c r="E5063" i="1"/>
  <c r="D5063" i="1"/>
  <c r="E5062" i="1"/>
  <c r="D5062" i="1"/>
  <c r="E5061" i="1"/>
  <c r="D5061" i="1"/>
  <c r="E5060" i="1"/>
  <c r="D5060" i="1"/>
  <c r="E5059" i="1"/>
  <c r="D5059" i="1"/>
  <c r="E5058" i="1"/>
  <c r="D5058" i="1"/>
  <c r="E5057" i="1"/>
  <c r="D5057" i="1"/>
  <c r="E5056" i="1"/>
  <c r="D5056" i="1"/>
  <c r="E5055" i="1"/>
  <c r="D5055" i="1"/>
  <c r="E5054" i="1"/>
  <c r="D5054" i="1"/>
  <c r="E5053" i="1"/>
  <c r="D5053" i="1"/>
  <c r="E5052" i="1"/>
  <c r="D5052" i="1"/>
  <c r="E5051" i="1"/>
  <c r="D5051" i="1"/>
  <c r="E5050" i="1"/>
  <c r="D5050" i="1"/>
  <c r="E5049" i="1"/>
  <c r="D5049" i="1"/>
  <c r="E5048" i="1"/>
  <c r="D5048" i="1"/>
  <c r="E5047" i="1"/>
  <c r="D5047" i="1"/>
  <c r="E5046" i="1"/>
  <c r="D5046" i="1"/>
  <c r="E5045" i="1"/>
  <c r="D5045" i="1"/>
  <c r="E5044" i="1"/>
  <c r="D5044" i="1"/>
  <c r="E5043" i="1"/>
  <c r="D5043" i="1"/>
  <c r="E5042" i="1"/>
  <c r="D5042" i="1"/>
  <c r="E5041" i="1"/>
  <c r="D5041" i="1"/>
  <c r="E5040" i="1"/>
  <c r="D5040" i="1"/>
  <c r="E5039" i="1"/>
  <c r="D5039" i="1"/>
  <c r="E5038" i="1"/>
  <c r="D5038" i="1"/>
  <c r="E5037" i="1"/>
  <c r="D5037" i="1"/>
  <c r="E5036" i="1"/>
  <c r="D5036" i="1"/>
  <c r="E5035" i="1"/>
  <c r="D5035" i="1"/>
  <c r="E5034" i="1"/>
  <c r="D5034" i="1"/>
  <c r="E5033" i="1"/>
  <c r="D5033" i="1"/>
  <c r="E5032" i="1"/>
  <c r="D5032" i="1"/>
  <c r="E5031" i="1"/>
  <c r="D5031" i="1"/>
  <c r="E5030" i="1"/>
  <c r="D5030" i="1"/>
  <c r="E5029" i="1"/>
  <c r="D5029" i="1"/>
  <c r="E5028" i="1"/>
  <c r="D5028" i="1"/>
  <c r="E5027" i="1"/>
  <c r="D5027" i="1"/>
  <c r="E5026" i="1"/>
  <c r="D5026" i="1"/>
  <c r="E5025" i="1"/>
  <c r="D5025" i="1"/>
  <c r="E5024" i="1"/>
  <c r="D5024" i="1"/>
  <c r="E5023" i="1"/>
  <c r="D5023" i="1"/>
  <c r="E5022" i="1"/>
  <c r="D5022" i="1"/>
  <c r="E5021" i="1"/>
  <c r="D5021" i="1"/>
  <c r="E5020" i="1"/>
  <c r="D5020" i="1"/>
  <c r="E5019" i="1"/>
  <c r="D5019" i="1"/>
  <c r="E5018" i="1"/>
  <c r="D5018" i="1"/>
  <c r="E5017" i="1"/>
  <c r="D5017" i="1"/>
  <c r="E5016" i="1"/>
  <c r="D5016" i="1"/>
  <c r="E5015" i="1"/>
  <c r="D5015" i="1"/>
  <c r="E5014" i="1"/>
  <c r="D5014" i="1"/>
  <c r="E5013" i="1"/>
  <c r="D5013" i="1"/>
  <c r="E5012" i="1"/>
  <c r="D5012" i="1"/>
  <c r="E5011" i="1"/>
  <c r="D5011" i="1"/>
  <c r="E5010" i="1"/>
  <c r="D5010" i="1"/>
  <c r="E5009" i="1"/>
  <c r="D5009" i="1"/>
  <c r="E5008" i="1"/>
  <c r="D5008" i="1"/>
  <c r="E5007" i="1"/>
  <c r="D5007" i="1"/>
  <c r="E5006" i="1"/>
  <c r="D5006" i="1"/>
  <c r="E5005" i="1"/>
  <c r="D5005" i="1"/>
  <c r="E5004" i="1"/>
  <c r="D5004" i="1"/>
  <c r="E5003" i="1"/>
  <c r="D5003" i="1"/>
  <c r="E5002" i="1"/>
  <c r="D5002" i="1"/>
  <c r="E5001" i="1"/>
  <c r="D5001" i="1"/>
  <c r="E5000" i="1"/>
  <c r="D5000" i="1"/>
  <c r="E4999" i="1"/>
  <c r="D4999" i="1"/>
  <c r="E4998" i="1"/>
  <c r="D4998" i="1"/>
  <c r="E4997" i="1"/>
  <c r="D4997" i="1"/>
  <c r="E4996" i="1"/>
  <c r="D4996" i="1"/>
  <c r="E4995" i="1"/>
  <c r="D4995" i="1"/>
  <c r="E4994" i="1"/>
  <c r="D4994" i="1"/>
  <c r="E4993" i="1"/>
  <c r="D4993" i="1"/>
  <c r="E4992" i="1"/>
  <c r="D4992" i="1"/>
  <c r="E4991" i="1"/>
  <c r="D4991" i="1"/>
  <c r="E4990" i="1"/>
  <c r="D4990" i="1"/>
  <c r="E4989" i="1"/>
  <c r="D4989" i="1"/>
  <c r="E4988" i="1"/>
  <c r="D4988" i="1"/>
  <c r="E4987" i="1"/>
  <c r="D4987" i="1"/>
  <c r="E4986" i="1"/>
  <c r="D4986" i="1"/>
  <c r="E4985" i="1"/>
  <c r="D4985" i="1"/>
  <c r="E4984" i="1"/>
  <c r="D4984" i="1"/>
  <c r="E4983" i="1"/>
  <c r="D4983" i="1"/>
  <c r="E4982" i="1"/>
  <c r="D4982" i="1"/>
  <c r="E4981" i="1"/>
  <c r="D4981" i="1"/>
  <c r="E4980" i="1"/>
  <c r="D4980" i="1"/>
  <c r="E4979" i="1"/>
  <c r="D4979" i="1"/>
  <c r="E4978" i="1"/>
  <c r="D4978" i="1"/>
  <c r="E4977" i="1"/>
  <c r="D4977" i="1"/>
  <c r="E4976" i="1"/>
  <c r="D4976" i="1"/>
  <c r="E4975" i="1"/>
  <c r="D4975" i="1"/>
  <c r="E4974" i="1"/>
  <c r="D4974" i="1"/>
  <c r="E4973" i="1"/>
  <c r="D4973" i="1"/>
  <c r="E4972" i="1"/>
  <c r="D4972" i="1"/>
  <c r="E4971" i="1"/>
  <c r="D4971" i="1"/>
  <c r="E4970" i="1"/>
  <c r="D4970" i="1"/>
  <c r="E4969" i="1"/>
  <c r="D4969" i="1"/>
  <c r="E4968" i="1"/>
  <c r="D4968" i="1"/>
  <c r="E4967" i="1"/>
  <c r="D4967" i="1"/>
  <c r="E4966" i="1"/>
  <c r="D4966" i="1"/>
  <c r="E4965" i="1"/>
  <c r="D4965" i="1"/>
  <c r="E4964" i="1"/>
  <c r="D4964" i="1"/>
  <c r="E4963" i="1"/>
  <c r="D4963" i="1"/>
  <c r="E4962" i="1"/>
  <c r="D4962" i="1"/>
  <c r="E4961" i="1"/>
  <c r="D4961" i="1"/>
  <c r="E4960" i="1"/>
  <c r="D4960" i="1"/>
  <c r="E4959" i="1"/>
  <c r="D4959" i="1"/>
  <c r="E4958" i="1"/>
  <c r="D4958" i="1"/>
  <c r="E4957" i="1"/>
  <c r="D4957" i="1"/>
  <c r="E4956" i="1"/>
  <c r="D4956" i="1"/>
  <c r="E4955" i="1"/>
  <c r="D4955" i="1"/>
  <c r="E4954" i="1"/>
  <c r="D4954" i="1"/>
  <c r="E4953" i="1"/>
  <c r="D4953" i="1"/>
  <c r="E4952" i="1"/>
  <c r="D4952" i="1"/>
  <c r="E4951" i="1"/>
  <c r="D4951" i="1"/>
  <c r="E4950" i="1"/>
  <c r="D4950" i="1"/>
  <c r="E4949" i="1"/>
  <c r="D4949" i="1"/>
  <c r="E4948" i="1"/>
  <c r="D4948" i="1"/>
  <c r="E4947" i="1"/>
  <c r="D4947" i="1"/>
  <c r="E4946" i="1"/>
  <c r="D4946" i="1"/>
  <c r="E4945" i="1"/>
  <c r="D4945" i="1"/>
  <c r="E4944" i="1"/>
  <c r="D4944" i="1"/>
  <c r="E4943" i="1"/>
  <c r="D4943" i="1"/>
  <c r="E4942" i="1"/>
  <c r="D4942" i="1"/>
  <c r="E4941" i="1"/>
  <c r="D4941" i="1"/>
  <c r="E4940" i="1"/>
  <c r="D4940" i="1"/>
  <c r="E4939" i="1"/>
  <c r="D4939" i="1"/>
  <c r="E4938" i="1"/>
  <c r="D4938" i="1"/>
  <c r="E4937" i="1"/>
  <c r="D4937" i="1"/>
  <c r="E4936" i="1"/>
  <c r="D4936" i="1"/>
  <c r="E4935" i="1"/>
  <c r="D4935" i="1"/>
  <c r="E4934" i="1"/>
  <c r="D4934" i="1"/>
  <c r="E4933" i="1"/>
  <c r="D4933" i="1"/>
  <c r="E4932" i="1"/>
  <c r="D4932" i="1"/>
  <c r="E4931" i="1"/>
  <c r="D4931" i="1"/>
  <c r="E4930" i="1"/>
  <c r="D4930" i="1"/>
  <c r="E4929" i="1"/>
  <c r="D4929" i="1"/>
  <c r="E4928" i="1"/>
  <c r="D4928" i="1"/>
  <c r="E4927" i="1"/>
  <c r="D4927" i="1"/>
  <c r="E4926" i="1"/>
  <c r="D4926" i="1"/>
  <c r="E4925" i="1"/>
  <c r="D4925" i="1"/>
  <c r="E4924" i="1"/>
  <c r="D4924" i="1"/>
  <c r="E4923" i="1"/>
  <c r="D4923" i="1"/>
  <c r="E4922" i="1"/>
  <c r="D4922" i="1"/>
  <c r="E4921" i="1"/>
  <c r="D4921" i="1"/>
  <c r="E4920" i="1"/>
  <c r="D4920" i="1"/>
  <c r="E4919" i="1"/>
  <c r="D4919" i="1"/>
  <c r="E4918" i="1"/>
  <c r="D4918" i="1"/>
  <c r="E4917" i="1"/>
  <c r="D4917" i="1"/>
  <c r="E4916" i="1"/>
  <c r="D4916" i="1"/>
  <c r="E4915" i="1"/>
  <c r="D4915" i="1"/>
  <c r="E4914" i="1"/>
  <c r="D4914" i="1"/>
  <c r="E4913" i="1"/>
  <c r="D4913" i="1"/>
  <c r="E4912" i="1"/>
  <c r="D4912" i="1"/>
  <c r="E4911" i="1"/>
  <c r="D4911" i="1"/>
  <c r="E4910" i="1"/>
  <c r="D4910" i="1"/>
  <c r="E4909" i="1"/>
  <c r="D4909" i="1"/>
  <c r="E4908" i="1"/>
  <c r="D4908" i="1"/>
  <c r="E4907" i="1"/>
  <c r="D4907" i="1"/>
  <c r="E4906" i="1"/>
  <c r="D4906" i="1"/>
  <c r="E4905" i="1"/>
  <c r="D4905" i="1"/>
  <c r="E4904" i="1"/>
  <c r="D4904" i="1"/>
  <c r="E4903" i="1"/>
  <c r="D4903" i="1"/>
  <c r="E4902" i="1"/>
  <c r="D4902" i="1"/>
  <c r="E4901" i="1"/>
  <c r="D4901" i="1"/>
  <c r="E4900" i="1"/>
  <c r="D4900" i="1"/>
  <c r="E4899" i="1"/>
  <c r="D4899" i="1"/>
  <c r="E4898" i="1"/>
  <c r="D4898" i="1"/>
  <c r="E4897" i="1"/>
  <c r="D4897" i="1"/>
  <c r="E4896" i="1"/>
  <c r="D4896" i="1"/>
  <c r="E4895" i="1"/>
  <c r="D4895" i="1"/>
  <c r="E4894" i="1"/>
  <c r="D4894" i="1"/>
  <c r="E4893" i="1"/>
  <c r="D4893" i="1"/>
  <c r="E4892" i="1"/>
  <c r="D4892" i="1"/>
  <c r="E4891" i="1"/>
  <c r="D4891" i="1"/>
  <c r="E4890" i="1"/>
  <c r="D4890" i="1"/>
  <c r="E4889" i="1"/>
  <c r="D4889" i="1"/>
  <c r="E4888" i="1"/>
  <c r="D4888" i="1"/>
  <c r="E4887" i="1"/>
  <c r="D4887" i="1"/>
  <c r="E4886" i="1"/>
  <c r="D4886" i="1"/>
  <c r="E4885" i="1"/>
  <c r="D4885" i="1"/>
  <c r="E4884" i="1"/>
  <c r="D4884" i="1"/>
  <c r="E4883" i="1"/>
  <c r="D4883" i="1"/>
  <c r="E4882" i="1"/>
  <c r="D4882" i="1"/>
  <c r="E4881" i="1"/>
  <c r="D4881" i="1"/>
  <c r="E4880" i="1"/>
  <c r="D4880" i="1"/>
  <c r="E4879" i="1"/>
  <c r="D4879" i="1"/>
  <c r="E4878" i="1"/>
  <c r="D4878" i="1"/>
  <c r="E4877" i="1"/>
  <c r="D4877" i="1"/>
  <c r="E4876" i="1"/>
  <c r="D4876" i="1"/>
  <c r="E4875" i="1"/>
  <c r="D4875" i="1"/>
  <c r="E4874" i="1"/>
  <c r="D4874" i="1"/>
  <c r="E4873" i="1"/>
  <c r="D4873" i="1"/>
  <c r="E4872" i="1"/>
  <c r="D4872" i="1"/>
  <c r="E4871" i="1"/>
  <c r="D4871" i="1"/>
  <c r="E4870" i="1"/>
  <c r="D4870" i="1"/>
  <c r="E4869" i="1"/>
  <c r="D4869" i="1"/>
  <c r="E4868" i="1"/>
  <c r="D4868" i="1"/>
  <c r="E4867" i="1"/>
  <c r="D4867" i="1"/>
  <c r="E4866" i="1"/>
  <c r="D4866" i="1"/>
  <c r="E4865" i="1"/>
  <c r="D4865" i="1"/>
  <c r="E4864" i="1"/>
  <c r="D4864" i="1"/>
  <c r="E4863" i="1"/>
  <c r="D4863" i="1"/>
  <c r="E4862" i="1"/>
  <c r="D4862" i="1"/>
  <c r="E4861" i="1"/>
  <c r="D4861" i="1"/>
  <c r="E4860" i="1"/>
  <c r="D4860" i="1"/>
  <c r="E4859" i="1"/>
  <c r="D4859" i="1"/>
  <c r="E4858" i="1"/>
  <c r="D4858" i="1"/>
  <c r="E4857" i="1"/>
  <c r="D4857" i="1"/>
  <c r="E4856" i="1"/>
  <c r="D4856" i="1"/>
  <c r="E4855" i="1"/>
  <c r="D4855" i="1"/>
  <c r="E4854" i="1"/>
  <c r="D4854" i="1"/>
  <c r="E4853" i="1"/>
  <c r="D4853" i="1"/>
  <c r="E4852" i="1"/>
  <c r="D4852" i="1"/>
  <c r="E4851" i="1"/>
  <c r="D4851" i="1"/>
  <c r="E4850" i="1"/>
  <c r="D4850" i="1"/>
  <c r="E4849" i="1"/>
  <c r="D4849" i="1"/>
  <c r="E4848" i="1"/>
  <c r="D4848" i="1"/>
  <c r="E4847" i="1"/>
  <c r="D4847" i="1"/>
  <c r="E4846" i="1"/>
  <c r="D4846" i="1"/>
  <c r="E4845" i="1"/>
  <c r="D4845" i="1"/>
  <c r="E4844" i="1"/>
  <c r="D4844" i="1"/>
  <c r="E4843" i="1"/>
  <c r="D4843" i="1"/>
  <c r="E4842" i="1"/>
  <c r="D4842" i="1"/>
  <c r="E4841" i="1"/>
  <c r="D4841" i="1"/>
  <c r="E4840" i="1"/>
  <c r="D4840" i="1"/>
  <c r="E4839" i="1"/>
  <c r="D4839" i="1"/>
  <c r="E4838" i="1"/>
  <c r="D4838" i="1"/>
  <c r="E4837" i="1"/>
  <c r="D4837" i="1"/>
  <c r="E4836" i="1"/>
  <c r="D4836" i="1"/>
  <c r="E4835" i="1"/>
  <c r="D4835" i="1"/>
  <c r="E4834" i="1"/>
  <c r="D4834" i="1"/>
  <c r="E4833" i="1"/>
  <c r="D4833" i="1"/>
  <c r="E4832" i="1"/>
  <c r="D4832" i="1"/>
  <c r="E4831" i="1"/>
  <c r="D4831" i="1"/>
  <c r="E4830" i="1"/>
  <c r="D4830" i="1"/>
  <c r="E4829" i="1"/>
  <c r="D4829" i="1"/>
  <c r="E4828" i="1"/>
  <c r="D4828" i="1"/>
  <c r="E4827" i="1"/>
  <c r="D4827" i="1"/>
  <c r="E4826" i="1"/>
  <c r="D4826" i="1"/>
  <c r="E4825" i="1"/>
  <c r="D4825" i="1"/>
  <c r="E4824" i="1"/>
  <c r="D4824" i="1"/>
  <c r="E4823" i="1"/>
  <c r="D4823" i="1"/>
  <c r="E4822" i="1"/>
  <c r="D4822" i="1"/>
  <c r="E4821" i="1"/>
  <c r="D4821" i="1"/>
  <c r="E4820" i="1"/>
  <c r="D4820" i="1"/>
  <c r="E4819" i="1"/>
  <c r="D4819" i="1"/>
  <c r="E4818" i="1"/>
  <c r="D4818" i="1"/>
  <c r="E4817" i="1"/>
  <c r="D4817" i="1"/>
  <c r="E4816" i="1"/>
  <c r="D4816" i="1"/>
  <c r="E4815" i="1"/>
  <c r="D4815" i="1"/>
  <c r="E4814" i="1"/>
  <c r="D4814" i="1"/>
  <c r="E4813" i="1"/>
  <c r="D4813" i="1"/>
  <c r="E4812" i="1"/>
  <c r="D4812" i="1"/>
  <c r="E4811" i="1"/>
  <c r="D4811" i="1"/>
  <c r="E4810" i="1"/>
  <c r="D4810" i="1"/>
  <c r="E4809" i="1"/>
  <c r="D4809" i="1"/>
  <c r="E4808" i="1"/>
  <c r="D4808" i="1"/>
  <c r="E4807" i="1"/>
  <c r="D4807" i="1"/>
  <c r="E4806" i="1"/>
  <c r="D4806" i="1"/>
  <c r="E4805" i="1"/>
  <c r="D4805" i="1"/>
  <c r="E4804" i="1"/>
  <c r="D4804" i="1"/>
  <c r="E4803" i="1"/>
  <c r="D4803" i="1"/>
  <c r="E4802" i="1"/>
  <c r="D4802" i="1"/>
  <c r="E4801" i="1"/>
  <c r="D4801" i="1"/>
  <c r="E4800" i="1"/>
  <c r="D4800" i="1"/>
  <c r="E4799" i="1"/>
  <c r="D4799" i="1"/>
  <c r="E4798" i="1"/>
  <c r="D4798" i="1"/>
  <c r="E4797" i="1"/>
  <c r="D4797" i="1"/>
  <c r="E4796" i="1"/>
  <c r="D4796" i="1"/>
  <c r="E4795" i="1"/>
  <c r="D4795" i="1"/>
  <c r="E4794" i="1"/>
  <c r="D4794" i="1"/>
  <c r="E4793" i="1"/>
  <c r="D4793" i="1"/>
  <c r="E4792" i="1"/>
  <c r="D4792" i="1"/>
  <c r="E4791" i="1"/>
  <c r="D4791" i="1"/>
  <c r="E4790" i="1"/>
  <c r="D4790" i="1"/>
  <c r="E4789" i="1"/>
  <c r="D4789" i="1"/>
  <c r="E4788" i="1"/>
  <c r="D4788" i="1"/>
  <c r="E4786" i="1"/>
  <c r="D4786" i="1"/>
  <c r="E4785" i="1"/>
  <c r="D4785" i="1"/>
  <c r="E4784" i="1"/>
  <c r="D4784" i="1"/>
  <c r="E4783" i="1"/>
  <c r="D4783" i="1"/>
  <c r="E4782" i="1"/>
  <c r="D4782" i="1"/>
  <c r="E4781" i="1"/>
  <c r="D4781" i="1"/>
  <c r="E4780" i="1"/>
  <c r="D4780" i="1"/>
  <c r="E4779" i="1"/>
  <c r="D4779" i="1"/>
  <c r="E4778" i="1"/>
  <c r="D4778" i="1"/>
  <c r="E4777" i="1"/>
  <c r="D4777" i="1"/>
  <c r="E4776" i="1"/>
  <c r="D4776" i="1"/>
  <c r="E4775" i="1"/>
  <c r="D4775" i="1"/>
  <c r="E4774" i="1"/>
  <c r="D4774" i="1"/>
  <c r="E4773" i="1"/>
  <c r="D4773" i="1"/>
  <c r="E4772" i="1"/>
  <c r="D4772" i="1"/>
  <c r="E4771" i="1"/>
  <c r="D4771" i="1"/>
  <c r="E4770" i="1"/>
  <c r="E4769" i="1"/>
  <c r="D4769" i="1"/>
  <c r="E4768" i="1"/>
  <c r="D4768" i="1"/>
  <c r="E4767" i="1"/>
  <c r="D4767" i="1"/>
  <c r="E4766" i="1"/>
  <c r="D4766" i="1"/>
  <c r="E4765" i="1"/>
  <c r="D4765" i="1"/>
  <c r="E4764" i="1"/>
  <c r="D4764" i="1"/>
  <c r="E4763" i="1"/>
  <c r="D4763" i="1"/>
  <c r="E4762" i="1"/>
  <c r="D4762" i="1"/>
  <c r="E4761" i="1"/>
  <c r="D4761" i="1"/>
  <c r="E4760" i="1"/>
  <c r="D4760" i="1"/>
  <c r="E4759" i="1"/>
  <c r="D4759" i="1"/>
  <c r="E4758" i="1"/>
  <c r="D4758" i="1"/>
  <c r="E4757" i="1"/>
  <c r="D4757" i="1"/>
  <c r="E4756" i="1"/>
  <c r="D4756" i="1"/>
  <c r="E4755" i="1"/>
  <c r="D4755" i="1"/>
  <c r="E4754" i="1"/>
  <c r="D4754" i="1"/>
  <c r="E4753" i="1"/>
  <c r="D4753" i="1"/>
  <c r="E4752" i="1"/>
  <c r="D4752" i="1"/>
  <c r="E4751" i="1"/>
  <c r="D4751" i="1"/>
  <c r="E4750" i="1"/>
  <c r="D4750" i="1"/>
  <c r="E4749" i="1"/>
  <c r="D4749" i="1"/>
  <c r="E4748" i="1"/>
  <c r="D4748" i="1"/>
  <c r="E4747" i="1"/>
  <c r="D4747" i="1"/>
  <c r="E4746" i="1"/>
  <c r="D4746" i="1"/>
  <c r="E4745" i="1"/>
  <c r="D4745" i="1"/>
  <c r="E4744" i="1"/>
  <c r="D4744" i="1"/>
  <c r="E4743" i="1"/>
  <c r="D4743" i="1"/>
  <c r="E4742" i="1"/>
  <c r="D4742" i="1"/>
  <c r="E4741" i="1"/>
  <c r="D4741" i="1"/>
  <c r="E4740" i="1"/>
  <c r="D4740" i="1"/>
  <c r="E4739" i="1"/>
  <c r="D4739" i="1"/>
  <c r="E4738" i="1"/>
  <c r="D4738" i="1"/>
  <c r="E4737" i="1"/>
  <c r="D4737" i="1"/>
  <c r="E4736" i="1"/>
  <c r="D4736" i="1"/>
  <c r="E4735" i="1"/>
  <c r="D4735" i="1"/>
  <c r="E4734" i="1"/>
  <c r="D4734" i="1"/>
  <c r="E4733" i="1"/>
  <c r="D4733" i="1"/>
  <c r="E4732" i="1"/>
  <c r="D4732" i="1"/>
  <c r="E4731" i="1"/>
  <c r="D4731" i="1"/>
  <c r="E4730" i="1"/>
  <c r="D4730" i="1"/>
  <c r="E4729" i="1"/>
  <c r="D4729" i="1"/>
  <c r="E4728" i="1"/>
  <c r="D4728" i="1"/>
  <c r="E4727" i="1"/>
  <c r="D4727" i="1"/>
  <c r="E4726" i="1"/>
  <c r="D4726" i="1"/>
  <c r="E4725" i="1"/>
  <c r="D4725" i="1"/>
  <c r="E4724" i="1"/>
  <c r="D4724" i="1"/>
  <c r="E4723" i="1"/>
  <c r="D4723" i="1"/>
  <c r="E4722" i="1"/>
  <c r="D4722" i="1"/>
  <c r="E4721" i="1"/>
  <c r="D4721" i="1"/>
  <c r="E4720" i="1"/>
  <c r="D4720" i="1"/>
  <c r="E4719" i="1"/>
  <c r="D4719" i="1"/>
  <c r="E4718" i="1"/>
  <c r="D4718" i="1"/>
  <c r="E4717" i="1"/>
  <c r="D4717" i="1"/>
  <c r="E4716" i="1"/>
  <c r="D4716" i="1"/>
  <c r="E4715" i="1"/>
  <c r="D4715" i="1"/>
  <c r="E4714" i="1"/>
  <c r="D4714" i="1"/>
  <c r="E4713" i="1"/>
  <c r="D4713" i="1"/>
  <c r="E4712" i="1"/>
  <c r="D4712" i="1"/>
  <c r="E4711" i="1"/>
  <c r="D4711" i="1"/>
  <c r="E4710" i="1"/>
  <c r="D4710" i="1"/>
  <c r="E4709" i="1"/>
  <c r="D4709" i="1"/>
  <c r="E4708" i="1"/>
  <c r="D4708" i="1"/>
  <c r="E4707" i="1"/>
  <c r="D4707" i="1"/>
  <c r="E4706" i="1"/>
  <c r="D4706" i="1"/>
  <c r="E4705" i="1"/>
  <c r="D4705" i="1"/>
  <c r="E4704" i="1"/>
  <c r="D4704" i="1"/>
  <c r="E4703" i="1"/>
  <c r="D4703" i="1"/>
  <c r="E4702" i="1"/>
  <c r="D4702" i="1"/>
  <c r="E4701" i="1"/>
  <c r="D4701" i="1"/>
  <c r="E4700" i="1"/>
  <c r="D4700" i="1"/>
  <c r="E4699" i="1"/>
  <c r="D4699" i="1"/>
  <c r="E4698" i="1"/>
  <c r="D4698" i="1"/>
  <c r="E4697" i="1"/>
  <c r="D4697" i="1"/>
  <c r="E4696" i="1"/>
  <c r="D4696" i="1"/>
  <c r="E4695" i="1"/>
  <c r="D4695" i="1"/>
  <c r="E4694" i="1"/>
  <c r="D4694" i="1"/>
  <c r="E4693" i="1"/>
  <c r="D4693" i="1"/>
  <c r="E4692" i="1"/>
  <c r="D4692" i="1"/>
  <c r="E4691" i="1"/>
  <c r="D4691" i="1"/>
  <c r="E4690" i="1"/>
  <c r="D4690" i="1"/>
  <c r="E4689" i="1"/>
  <c r="D4689" i="1"/>
  <c r="E4688" i="1"/>
  <c r="D4688" i="1"/>
  <c r="E4687" i="1"/>
  <c r="D4687" i="1"/>
  <c r="E4686" i="1"/>
  <c r="D4686" i="1"/>
  <c r="E4685" i="1"/>
  <c r="D4685" i="1"/>
  <c r="E4684" i="1"/>
  <c r="D4684" i="1"/>
  <c r="E4683" i="1"/>
  <c r="D4683" i="1"/>
  <c r="E4682" i="1"/>
  <c r="D4682" i="1"/>
  <c r="E4681" i="1"/>
  <c r="D4681" i="1"/>
  <c r="E4680" i="1"/>
  <c r="D4680" i="1"/>
  <c r="E4679" i="1"/>
  <c r="D4679" i="1"/>
  <c r="E4678" i="1"/>
  <c r="D4678" i="1"/>
  <c r="E4677" i="1"/>
  <c r="D4677" i="1"/>
  <c r="E4676" i="1"/>
  <c r="D4676" i="1"/>
  <c r="E4675" i="1"/>
  <c r="D4675" i="1"/>
  <c r="E4674" i="1"/>
  <c r="D4674" i="1"/>
  <c r="E4673" i="1"/>
  <c r="D4673" i="1"/>
  <c r="E4672" i="1"/>
  <c r="D4672" i="1"/>
  <c r="E4671" i="1"/>
  <c r="D4671" i="1"/>
  <c r="E4670" i="1"/>
  <c r="D4670" i="1"/>
  <c r="E4669" i="1"/>
  <c r="D4669" i="1"/>
  <c r="E4668" i="1"/>
  <c r="D4668" i="1"/>
  <c r="E4667" i="1"/>
  <c r="D4667" i="1"/>
  <c r="E4666" i="1"/>
  <c r="D4666" i="1"/>
  <c r="E4665" i="1"/>
  <c r="D4665" i="1"/>
  <c r="E4664" i="1"/>
  <c r="D4664" i="1"/>
  <c r="E4663" i="1"/>
  <c r="D4663" i="1"/>
  <c r="E4662" i="1"/>
  <c r="D4662" i="1"/>
  <c r="E4661" i="1"/>
  <c r="D4661" i="1"/>
  <c r="E4660" i="1"/>
  <c r="D4660" i="1"/>
  <c r="E4659" i="1"/>
  <c r="D4659" i="1"/>
  <c r="E4658" i="1"/>
  <c r="D4658" i="1"/>
  <c r="E4657" i="1"/>
  <c r="D4657" i="1"/>
  <c r="E4656" i="1"/>
  <c r="D4656" i="1"/>
  <c r="E4655" i="1"/>
  <c r="D4655" i="1"/>
  <c r="E4654" i="1"/>
  <c r="D4654" i="1"/>
  <c r="E4653" i="1"/>
  <c r="D4653" i="1"/>
  <c r="E4652" i="1"/>
  <c r="D4652" i="1"/>
  <c r="E4651" i="1"/>
  <c r="D4651" i="1"/>
  <c r="E4650" i="1"/>
  <c r="D4650" i="1"/>
  <c r="E4649" i="1"/>
  <c r="D4649" i="1"/>
  <c r="E4648" i="1"/>
  <c r="D4648" i="1"/>
  <c r="E4647" i="1"/>
  <c r="D4647" i="1"/>
  <c r="E4646" i="1"/>
  <c r="D4646" i="1"/>
  <c r="E4645" i="1"/>
  <c r="D4645" i="1"/>
  <c r="E4644" i="1"/>
  <c r="D4644" i="1"/>
  <c r="E4643" i="1"/>
  <c r="D4643" i="1"/>
  <c r="E4642" i="1"/>
  <c r="D4642" i="1"/>
  <c r="E4641" i="1"/>
  <c r="D4641" i="1"/>
  <c r="E4640" i="1"/>
  <c r="D4640" i="1"/>
  <c r="E4639" i="1"/>
  <c r="D4639" i="1"/>
  <c r="E4638" i="1"/>
  <c r="D4638" i="1"/>
  <c r="E4637" i="1"/>
  <c r="D4637" i="1"/>
  <c r="E4636" i="1"/>
  <c r="D4636" i="1"/>
  <c r="E4635" i="1"/>
  <c r="D4635" i="1"/>
  <c r="E4634" i="1"/>
  <c r="D4634" i="1"/>
  <c r="E4633" i="1"/>
  <c r="D4633" i="1"/>
  <c r="E4632" i="1"/>
  <c r="D4632" i="1"/>
  <c r="E4631" i="1"/>
  <c r="D4631" i="1"/>
  <c r="E4630" i="1"/>
  <c r="D4630" i="1"/>
  <c r="E4629" i="1"/>
  <c r="D4629" i="1"/>
  <c r="E4628" i="1"/>
  <c r="D4628" i="1"/>
  <c r="E4627" i="1"/>
  <c r="D4627" i="1"/>
  <c r="E4626" i="1"/>
  <c r="D4626" i="1"/>
  <c r="E4625" i="1"/>
  <c r="D4625" i="1"/>
  <c r="E4624" i="1"/>
  <c r="D4624" i="1"/>
  <c r="E4623" i="1"/>
  <c r="D4623" i="1"/>
  <c r="E4622" i="1"/>
  <c r="D4622" i="1"/>
  <c r="E4621" i="1"/>
  <c r="D4621" i="1"/>
  <c r="E4620" i="1"/>
  <c r="D4620" i="1"/>
  <c r="E4619" i="1"/>
  <c r="D4619" i="1"/>
  <c r="E4618" i="1"/>
  <c r="D4618" i="1"/>
  <c r="E4617" i="1"/>
  <c r="D4617" i="1"/>
  <c r="E4616" i="1"/>
  <c r="D4616" i="1"/>
  <c r="E4615" i="1"/>
  <c r="D4615" i="1"/>
  <c r="E4614" i="1"/>
  <c r="D4614" i="1"/>
  <c r="E4613" i="1"/>
  <c r="D4613" i="1"/>
  <c r="E4612" i="1"/>
  <c r="D4612" i="1"/>
  <c r="E4611" i="1"/>
  <c r="D4611" i="1"/>
  <c r="E4610" i="1"/>
  <c r="D4610" i="1"/>
  <c r="E4609" i="1"/>
  <c r="D4609" i="1"/>
  <c r="E4608" i="1"/>
  <c r="D4608" i="1"/>
  <c r="E4607" i="1"/>
  <c r="D4607" i="1"/>
  <c r="E4606" i="1"/>
  <c r="D4606" i="1"/>
  <c r="E4605" i="1"/>
  <c r="D4605" i="1"/>
  <c r="E4604" i="1"/>
  <c r="D4604" i="1"/>
  <c r="E4603" i="1"/>
  <c r="D4603" i="1"/>
  <c r="E4602" i="1"/>
  <c r="D4602" i="1"/>
  <c r="E4601" i="1"/>
  <c r="D4601" i="1"/>
  <c r="E4600" i="1"/>
  <c r="D4600" i="1"/>
  <c r="E4599" i="1"/>
  <c r="D4599" i="1"/>
  <c r="E4598" i="1"/>
  <c r="D4598" i="1"/>
  <c r="E4597" i="1"/>
  <c r="D4597" i="1"/>
  <c r="E4596" i="1"/>
  <c r="D4596" i="1"/>
  <c r="E4595" i="1"/>
  <c r="D4595" i="1"/>
  <c r="E4594" i="1"/>
  <c r="D4594" i="1"/>
  <c r="E4593" i="1"/>
  <c r="D4593" i="1"/>
  <c r="E4592" i="1"/>
  <c r="D4592" i="1"/>
  <c r="E4591" i="1"/>
  <c r="D4591" i="1"/>
  <c r="E4590" i="1"/>
  <c r="D4590" i="1"/>
  <c r="E4589" i="1"/>
  <c r="D4589" i="1"/>
  <c r="E4588" i="1"/>
  <c r="D4588" i="1"/>
  <c r="E4587" i="1"/>
  <c r="D4587" i="1"/>
  <c r="E4586" i="1"/>
  <c r="D4586" i="1"/>
  <c r="E4585" i="1"/>
  <c r="D4585" i="1"/>
  <c r="E4584" i="1"/>
  <c r="D4584" i="1"/>
  <c r="E4583" i="1"/>
  <c r="D4583" i="1"/>
  <c r="E4582" i="1"/>
  <c r="D4582" i="1"/>
  <c r="E4581" i="1"/>
  <c r="D4581" i="1"/>
  <c r="E4580" i="1"/>
  <c r="D4580" i="1"/>
  <c r="E4579" i="1"/>
  <c r="D4579" i="1"/>
  <c r="E4578" i="1"/>
  <c r="D4578" i="1"/>
  <c r="E4577" i="1"/>
  <c r="D4577" i="1"/>
  <c r="E4576" i="1"/>
  <c r="D4576" i="1"/>
  <c r="E4575" i="1"/>
  <c r="D4575" i="1"/>
  <c r="E4574" i="1"/>
  <c r="D4574" i="1"/>
  <c r="E4573" i="1"/>
  <c r="D4573" i="1"/>
  <c r="E4572" i="1"/>
  <c r="D4572" i="1"/>
  <c r="E4571" i="1"/>
  <c r="D4571" i="1"/>
  <c r="E4570" i="1"/>
  <c r="D4570" i="1"/>
  <c r="E4569" i="1"/>
  <c r="D4569" i="1"/>
  <c r="E4568" i="1"/>
  <c r="D4568" i="1"/>
  <c r="E4567" i="1"/>
  <c r="D4567" i="1"/>
  <c r="E4566" i="1"/>
  <c r="D4566" i="1"/>
  <c r="E4565" i="1"/>
  <c r="D4565" i="1"/>
  <c r="E4564" i="1"/>
  <c r="D4564" i="1"/>
  <c r="E4563" i="1"/>
  <c r="D4563" i="1"/>
  <c r="E4562" i="1"/>
  <c r="D4562" i="1"/>
  <c r="E4561" i="1"/>
  <c r="D4561" i="1"/>
  <c r="E4560" i="1"/>
  <c r="D4560" i="1"/>
  <c r="E4559" i="1"/>
  <c r="D4559" i="1"/>
  <c r="E4558" i="1"/>
  <c r="D4558" i="1"/>
  <c r="E4557" i="1"/>
  <c r="D4557" i="1"/>
  <c r="E4556" i="1"/>
  <c r="D4556" i="1"/>
  <c r="E4555" i="1"/>
  <c r="D4555" i="1"/>
  <c r="E4554" i="1"/>
  <c r="D4554" i="1"/>
  <c r="E4553" i="1"/>
  <c r="D4553" i="1"/>
  <c r="E4552" i="1"/>
  <c r="D4552" i="1"/>
  <c r="E4551" i="1"/>
  <c r="D4551" i="1"/>
  <c r="E4550" i="1"/>
  <c r="D4550" i="1"/>
  <c r="E4549" i="1"/>
  <c r="D4549" i="1"/>
  <c r="E4548" i="1"/>
  <c r="D4548" i="1"/>
  <c r="E4547" i="1"/>
  <c r="D4547" i="1"/>
  <c r="E4546" i="1"/>
  <c r="D4546" i="1"/>
  <c r="E4545" i="1"/>
  <c r="D4545" i="1"/>
  <c r="E4544" i="1"/>
  <c r="D4544" i="1"/>
  <c r="E4543" i="1"/>
  <c r="D4543" i="1"/>
  <c r="E4542" i="1"/>
  <c r="D4542" i="1"/>
  <c r="E4541" i="1"/>
  <c r="D4541" i="1"/>
  <c r="E4540" i="1"/>
  <c r="D4540" i="1"/>
  <c r="E4539" i="1"/>
  <c r="D4539" i="1"/>
  <c r="E4538" i="1"/>
  <c r="D4538" i="1"/>
  <c r="E4537" i="1"/>
  <c r="D4537" i="1"/>
  <c r="E4536" i="1"/>
  <c r="D4536" i="1"/>
  <c r="E4535" i="1"/>
  <c r="D4535" i="1"/>
  <c r="E4534" i="1"/>
  <c r="D4534" i="1"/>
  <c r="E4533" i="1"/>
  <c r="D4533" i="1"/>
  <c r="E4532" i="1"/>
  <c r="D4532" i="1"/>
  <c r="E4531" i="1"/>
  <c r="D4531" i="1"/>
  <c r="E4530" i="1"/>
  <c r="D4530" i="1"/>
  <c r="E4529" i="1"/>
  <c r="D4529" i="1"/>
  <c r="E4528" i="1"/>
  <c r="D4528" i="1"/>
  <c r="E4527" i="1"/>
  <c r="D4527" i="1"/>
  <c r="E4526" i="1"/>
  <c r="D4526" i="1"/>
  <c r="E4525" i="1"/>
  <c r="D4525" i="1"/>
  <c r="E4524" i="1"/>
  <c r="D4524" i="1"/>
  <c r="E4523" i="1"/>
  <c r="D4523" i="1"/>
  <c r="E4522" i="1"/>
  <c r="D4522" i="1"/>
  <c r="E4521" i="1"/>
  <c r="D4521" i="1"/>
  <c r="E4520" i="1"/>
  <c r="D4520" i="1"/>
  <c r="E4519" i="1"/>
  <c r="D4519" i="1"/>
  <c r="E4518" i="1"/>
  <c r="D4518" i="1"/>
  <c r="E4517" i="1"/>
  <c r="D4517" i="1"/>
  <c r="E4516" i="1"/>
  <c r="D4516" i="1"/>
  <c r="E4515" i="1"/>
  <c r="D4515" i="1"/>
  <c r="E4514" i="1"/>
  <c r="D4514" i="1"/>
  <c r="E4513" i="1"/>
  <c r="D4513" i="1"/>
  <c r="E4512" i="1"/>
  <c r="D4512" i="1"/>
  <c r="E4511" i="1"/>
  <c r="D4511" i="1"/>
  <c r="E4510" i="1"/>
  <c r="D4510" i="1"/>
  <c r="E4509" i="1"/>
  <c r="D4509" i="1"/>
  <c r="E4508" i="1"/>
  <c r="D4508" i="1"/>
  <c r="E4507" i="1"/>
  <c r="D4507" i="1"/>
  <c r="E4506" i="1"/>
  <c r="D4506" i="1"/>
  <c r="E4505" i="1"/>
  <c r="D4505" i="1"/>
  <c r="E4504" i="1"/>
  <c r="D4504" i="1"/>
  <c r="E4503" i="1"/>
  <c r="D4503" i="1"/>
  <c r="E4502" i="1"/>
  <c r="D4502" i="1"/>
  <c r="E4501" i="1"/>
  <c r="D4501" i="1"/>
  <c r="E4500" i="1"/>
  <c r="D4500" i="1"/>
  <c r="E4499" i="1"/>
  <c r="D4499" i="1"/>
  <c r="E4498" i="1"/>
  <c r="D4498" i="1"/>
  <c r="E4497" i="1"/>
  <c r="D4497" i="1"/>
  <c r="E4496" i="1"/>
  <c r="D4496" i="1"/>
  <c r="E4495" i="1"/>
  <c r="D4495" i="1"/>
  <c r="E4494" i="1"/>
  <c r="D4494" i="1"/>
  <c r="E4493" i="1"/>
  <c r="D4493" i="1"/>
  <c r="E4492" i="1"/>
  <c r="D4492" i="1"/>
  <c r="E4491" i="1"/>
  <c r="D4491" i="1"/>
  <c r="E4490" i="1"/>
  <c r="D4490" i="1"/>
  <c r="E4489" i="1"/>
  <c r="D4489" i="1"/>
  <c r="E4488" i="1"/>
  <c r="D4488" i="1"/>
  <c r="E4487" i="1"/>
  <c r="D4487" i="1"/>
  <c r="E4486" i="1"/>
  <c r="D4486" i="1"/>
  <c r="E4485" i="1"/>
  <c r="D4485" i="1"/>
  <c r="E4484" i="1"/>
  <c r="D4484" i="1"/>
  <c r="E4483" i="1"/>
  <c r="D4483" i="1"/>
  <c r="E4482" i="1"/>
  <c r="D4482" i="1"/>
  <c r="E4481" i="1"/>
  <c r="D4481" i="1"/>
  <c r="E4480" i="1"/>
  <c r="D4480" i="1"/>
  <c r="E4479" i="1"/>
  <c r="D4479" i="1"/>
  <c r="E4478" i="1"/>
  <c r="D4478" i="1"/>
  <c r="E4477" i="1"/>
  <c r="D4477" i="1"/>
  <c r="E4476" i="1"/>
  <c r="D4476" i="1"/>
  <c r="E4475" i="1"/>
  <c r="D4475" i="1"/>
  <c r="E4474" i="1"/>
  <c r="D4474" i="1"/>
  <c r="E4473" i="1"/>
  <c r="D4473" i="1"/>
  <c r="E4472" i="1"/>
  <c r="D4472" i="1"/>
  <c r="E4471" i="1"/>
  <c r="D4471" i="1"/>
  <c r="E4470" i="1"/>
  <c r="D4470" i="1"/>
  <c r="E4469" i="1"/>
  <c r="D4469" i="1"/>
  <c r="E4468" i="1"/>
  <c r="D4468" i="1"/>
  <c r="E4467" i="1"/>
  <c r="D4467" i="1"/>
  <c r="E4466" i="1"/>
  <c r="D4466" i="1"/>
  <c r="E4465" i="1"/>
  <c r="D4465" i="1"/>
  <c r="E4464" i="1"/>
  <c r="D4464" i="1"/>
  <c r="E4463" i="1"/>
  <c r="D4463" i="1"/>
  <c r="E4462" i="1"/>
  <c r="D4462" i="1"/>
  <c r="E4461" i="1"/>
  <c r="D4461" i="1"/>
  <c r="E4460" i="1"/>
  <c r="D4460" i="1"/>
  <c r="E4459" i="1"/>
  <c r="D4459" i="1"/>
  <c r="E4458" i="1"/>
  <c r="D4458" i="1"/>
  <c r="E4457" i="1"/>
  <c r="D4457" i="1"/>
  <c r="E4456" i="1"/>
  <c r="D4456" i="1"/>
  <c r="E4455" i="1"/>
  <c r="D4455" i="1"/>
  <c r="E4454" i="1"/>
  <c r="D4454" i="1"/>
  <c r="E4453" i="1"/>
  <c r="D4453" i="1"/>
  <c r="E4452" i="1"/>
  <c r="D4452" i="1"/>
  <c r="E4451" i="1"/>
  <c r="D4451" i="1"/>
  <c r="E4450" i="1"/>
  <c r="D4450" i="1"/>
  <c r="E4449" i="1"/>
  <c r="D4449" i="1"/>
  <c r="E4448" i="1"/>
  <c r="D4448" i="1"/>
  <c r="E4447" i="1"/>
  <c r="D4447" i="1"/>
  <c r="E4446" i="1"/>
  <c r="D4446" i="1"/>
  <c r="E4445" i="1"/>
  <c r="D4445" i="1"/>
  <c r="E4444" i="1"/>
  <c r="D4444" i="1"/>
  <c r="E4443" i="1"/>
  <c r="D4443" i="1"/>
  <c r="E4442" i="1"/>
  <c r="D4442" i="1"/>
  <c r="E4441" i="1"/>
  <c r="D4441" i="1"/>
  <c r="E4440" i="1"/>
  <c r="D4440" i="1"/>
  <c r="E4439" i="1"/>
  <c r="D4439" i="1"/>
  <c r="E4438" i="1"/>
  <c r="D4438" i="1"/>
  <c r="E4437" i="1"/>
  <c r="D4437" i="1"/>
  <c r="E4436" i="1"/>
  <c r="D4436" i="1"/>
  <c r="E4435" i="1"/>
  <c r="D4435" i="1"/>
  <c r="E4434" i="1"/>
  <c r="D4434" i="1"/>
  <c r="E4433" i="1"/>
  <c r="D4433" i="1"/>
  <c r="E4432" i="1"/>
  <c r="D4432" i="1"/>
  <c r="E4431" i="1"/>
  <c r="D4431" i="1"/>
  <c r="E4430" i="1"/>
  <c r="D4430" i="1"/>
  <c r="E4429" i="1"/>
  <c r="D4429" i="1"/>
  <c r="E4428" i="1"/>
  <c r="D4428" i="1"/>
  <c r="E4427" i="1"/>
  <c r="D4427" i="1"/>
  <c r="E4426" i="1"/>
  <c r="D4426" i="1"/>
  <c r="E4425" i="1"/>
  <c r="D4425" i="1"/>
  <c r="E4424" i="1"/>
  <c r="D4424" i="1"/>
  <c r="E4423" i="1"/>
  <c r="D4423" i="1"/>
  <c r="E4422" i="1"/>
  <c r="D4422" i="1"/>
  <c r="E4421" i="1"/>
  <c r="D4421" i="1"/>
  <c r="E4420" i="1"/>
  <c r="D4420" i="1"/>
  <c r="E4419" i="1"/>
  <c r="D4419" i="1"/>
  <c r="E4418" i="1"/>
  <c r="D4418" i="1"/>
  <c r="E4417" i="1"/>
  <c r="D4417" i="1"/>
  <c r="E4416" i="1"/>
  <c r="D4416" i="1"/>
  <c r="E4415" i="1"/>
  <c r="D4415" i="1"/>
  <c r="E4414" i="1"/>
  <c r="D4414" i="1"/>
  <c r="E4413" i="1"/>
  <c r="D4413" i="1"/>
  <c r="E4412" i="1"/>
  <c r="D4412" i="1"/>
  <c r="E4411" i="1"/>
  <c r="D4411" i="1"/>
  <c r="E4410" i="1"/>
  <c r="D4410" i="1"/>
  <c r="E4409" i="1"/>
  <c r="D4409" i="1"/>
  <c r="E4408" i="1"/>
  <c r="D4408" i="1"/>
  <c r="E4407" i="1"/>
  <c r="D4407" i="1"/>
  <c r="E4406" i="1"/>
  <c r="D4406" i="1"/>
  <c r="E4405" i="1"/>
  <c r="D4405" i="1"/>
  <c r="E4404" i="1"/>
  <c r="D4404" i="1"/>
  <c r="E4403" i="1"/>
  <c r="D4403" i="1"/>
  <c r="E4402" i="1"/>
  <c r="D4402" i="1"/>
  <c r="E4401" i="1"/>
  <c r="D4401" i="1"/>
  <c r="E4400" i="1"/>
  <c r="D4400" i="1"/>
  <c r="E4399" i="1"/>
  <c r="D4399" i="1"/>
  <c r="E4398" i="1"/>
  <c r="D4398" i="1"/>
  <c r="E4397" i="1"/>
  <c r="D4397" i="1"/>
  <c r="E4396" i="1"/>
  <c r="D4396" i="1"/>
  <c r="E4395" i="1"/>
  <c r="D4395" i="1"/>
  <c r="E4394" i="1"/>
  <c r="D4394" i="1"/>
  <c r="E4393" i="1"/>
  <c r="D4393" i="1"/>
  <c r="E4392" i="1"/>
  <c r="D4392" i="1"/>
  <c r="E4391" i="1"/>
  <c r="D4391" i="1"/>
  <c r="E4390" i="1"/>
  <c r="D4390" i="1"/>
  <c r="E4389" i="1"/>
  <c r="D4389" i="1"/>
  <c r="E4388" i="1"/>
  <c r="D4388" i="1"/>
  <c r="E4387" i="1"/>
  <c r="D4387" i="1"/>
  <c r="E4386" i="1"/>
  <c r="D4386" i="1"/>
  <c r="E4385" i="1"/>
  <c r="D4385" i="1"/>
  <c r="E4384" i="1"/>
  <c r="D4384" i="1"/>
  <c r="E4383" i="1"/>
  <c r="D4383" i="1"/>
  <c r="E4382" i="1"/>
  <c r="D4382" i="1"/>
  <c r="E4381" i="1"/>
  <c r="D4381" i="1"/>
  <c r="E4380" i="1"/>
  <c r="D4380" i="1"/>
  <c r="E4379" i="1"/>
  <c r="D4379" i="1"/>
  <c r="E4378" i="1"/>
  <c r="D4378" i="1"/>
  <c r="E4377" i="1"/>
  <c r="D4377" i="1"/>
  <c r="E4376" i="1"/>
  <c r="D4376" i="1"/>
  <c r="E4375" i="1"/>
  <c r="D4375" i="1"/>
  <c r="E4374" i="1"/>
  <c r="D4374" i="1"/>
  <c r="E4373" i="1"/>
  <c r="D4373" i="1"/>
  <c r="E4372" i="1"/>
  <c r="D4372" i="1"/>
  <c r="E4371" i="1"/>
  <c r="D4371" i="1"/>
  <c r="E4370" i="1"/>
  <c r="D4370" i="1"/>
  <c r="E4369" i="1"/>
  <c r="D4369" i="1"/>
  <c r="E4368" i="1"/>
  <c r="D4368" i="1"/>
  <c r="E4367" i="1"/>
  <c r="D4367" i="1"/>
  <c r="E4366" i="1"/>
  <c r="D4366" i="1"/>
  <c r="E4365" i="1"/>
  <c r="D4365" i="1"/>
  <c r="E4364" i="1"/>
  <c r="D4364" i="1"/>
  <c r="E4363" i="1"/>
  <c r="D4363" i="1"/>
  <c r="E4362" i="1"/>
  <c r="D4362" i="1"/>
  <c r="E4361" i="1"/>
  <c r="D4361" i="1"/>
  <c r="E4360" i="1"/>
  <c r="D4360" i="1"/>
  <c r="E4359" i="1"/>
  <c r="D4359" i="1"/>
  <c r="E4358" i="1"/>
  <c r="D4358" i="1"/>
  <c r="E4357" i="1"/>
  <c r="D4357" i="1"/>
  <c r="E4356" i="1"/>
  <c r="D4356" i="1"/>
  <c r="E4355" i="1"/>
  <c r="D4355" i="1"/>
  <c r="E4354" i="1"/>
  <c r="D4354" i="1"/>
  <c r="E4353" i="1"/>
  <c r="D4353" i="1"/>
  <c r="E4352" i="1"/>
  <c r="D4352" i="1"/>
  <c r="E4351" i="1"/>
  <c r="D4351" i="1"/>
  <c r="E4350" i="1"/>
  <c r="D4350" i="1"/>
  <c r="E4349" i="1"/>
  <c r="D4349" i="1"/>
  <c r="E4348" i="1"/>
  <c r="D4348" i="1"/>
  <c r="E4347" i="1"/>
  <c r="D4347" i="1"/>
  <c r="E4346" i="1"/>
  <c r="D4346" i="1"/>
  <c r="E4345" i="1"/>
  <c r="D4345" i="1"/>
  <c r="E4344" i="1"/>
  <c r="D4344" i="1"/>
  <c r="E4343" i="1"/>
  <c r="D4343" i="1"/>
  <c r="E4342" i="1"/>
  <c r="D4342" i="1"/>
  <c r="E4341" i="1"/>
  <c r="D4341" i="1"/>
  <c r="E4340" i="1"/>
  <c r="D4340" i="1"/>
  <c r="E4339" i="1"/>
  <c r="D4339" i="1"/>
  <c r="E4338" i="1"/>
  <c r="D4338" i="1"/>
  <c r="E4337" i="1"/>
  <c r="D4337" i="1"/>
  <c r="E4336" i="1"/>
  <c r="D4336" i="1"/>
  <c r="E4335" i="1"/>
  <c r="D4335" i="1"/>
  <c r="E4334" i="1"/>
  <c r="D4334" i="1"/>
  <c r="E4333" i="1"/>
  <c r="D4333" i="1"/>
  <c r="E4332" i="1"/>
  <c r="D4332" i="1"/>
  <c r="E4331" i="1"/>
  <c r="D4331" i="1"/>
  <c r="E4330" i="1"/>
  <c r="D4330" i="1"/>
  <c r="E4329" i="1"/>
  <c r="D4329" i="1"/>
  <c r="E4328" i="1"/>
  <c r="D4328" i="1"/>
  <c r="E4327" i="1"/>
  <c r="D4327" i="1"/>
  <c r="E4326" i="1"/>
  <c r="D4326" i="1"/>
  <c r="E4325" i="1"/>
  <c r="D4325" i="1"/>
  <c r="E4324" i="1"/>
  <c r="D4324" i="1"/>
  <c r="E4323" i="1"/>
  <c r="D4323" i="1"/>
  <c r="E4322" i="1"/>
  <c r="D4322" i="1"/>
  <c r="E4321" i="1"/>
  <c r="D4321" i="1"/>
  <c r="E4320" i="1"/>
  <c r="D4320" i="1"/>
  <c r="E4319" i="1"/>
  <c r="D4319" i="1"/>
  <c r="E4318" i="1"/>
  <c r="D4318" i="1"/>
  <c r="E4317" i="1"/>
  <c r="D4317" i="1"/>
  <c r="E4316" i="1"/>
  <c r="D4316" i="1"/>
  <c r="E4315" i="1"/>
  <c r="D4315" i="1"/>
  <c r="E4314" i="1"/>
  <c r="D4314" i="1"/>
  <c r="E4313" i="1"/>
  <c r="D4313" i="1"/>
  <c r="E4312" i="1"/>
  <c r="D4312" i="1"/>
  <c r="E4311" i="1"/>
  <c r="D4311" i="1"/>
  <c r="E4310" i="1"/>
  <c r="D4310" i="1"/>
  <c r="E4309" i="1"/>
  <c r="D4309" i="1"/>
  <c r="E4308" i="1"/>
  <c r="D4308" i="1"/>
  <c r="E4307" i="1"/>
  <c r="D4307" i="1"/>
  <c r="E4306" i="1"/>
  <c r="D4306" i="1"/>
  <c r="E4305" i="1"/>
  <c r="D4305" i="1"/>
  <c r="E4304" i="1"/>
  <c r="D4304" i="1"/>
  <c r="E4303" i="1"/>
  <c r="D4303" i="1"/>
  <c r="E4302" i="1"/>
  <c r="D4302" i="1"/>
  <c r="E4301" i="1"/>
  <c r="D4301" i="1"/>
  <c r="E4300" i="1"/>
  <c r="D4300" i="1"/>
  <c r="E4299" i="1"/>
  <c r="D4299" i="1"/>
  <c r="E4298" i="1"/>
  <c r="D4298" i="1"/>
  <c r="E4297" i="1"/>
  <c r="D4297" i="1"/>
  <c r="E4296" i="1"/>
  <c r="D4296" i="1"/>
  <c r="E4295" i="1"/>
  <c r="D4295" i="1"/>
  <c r="E4294" i="1"/>
  <c r="D4294" i="1"/>
  <c r="E4293" i="1"/>
  <c r="D4293" i="1"/>
  <c r="E4292" i="1"/>
  <c r="D4292" i="1"/>
  <c r="E4291" i="1"/>
  <c r="D4291" i="1"/>
  <c r="E4290" i="1"/>
  <c r="D4290" i="1"/>
  <c r="E4289" i="1"/>
  <c r="D4289" i="1"/>
  <c r="E4288" i="1"/>
  <c r="D4288" i="1"/>
  <c r="E4287" i="1"/>
  <c r="D4287" i="1"/>
  <c r="E4286" i="1"/>
  <c r="D4286" i="1"/>
  <c r="E4285" i="1"/>
  <c r="D4285" i="1"/>
  <c r="E4284" i="1"/>
  <c r="D4284" i="1"/>
  <c r="E4283" i="1"/>
  <c r="D4283" i="1"/>
  <c r="E4282" i="1"/>
  <c r="D4282" i="1"/>
  <c r="E4281" i="1"/>
  <c r="D4281" i="1"/>
  <c r="E4280" i="1"/>
  <c r="D4280" i="1"/>
  <c r="E4279" i="1"/>
  <c r="D4279" i="1"/>
  <c r="E4278" i="1"/>
  <c r="D4278" i="1"/>
  <c r="E4277" i="1"/>
  <c r="D4277" i="1"/>
  <c r="E4276" i="1"/>
  <c r="D4276" i="1"/>
  <c r="E4275" i="1"/>
  <c r="D4275" i="1"/>
  <c r="E4274" i="1"/>
  <c r="D4274" i="1"/>
  <c r="E4273" i="1"/>
  <c r="D4273" i="1"/>
  <c r="E4272" i="1"/>
  <c r="D4272" i="1"/>
  <c r="E4271" i="1"/>
  <c r="D4271" i="1"/>
  <c r="E4270" i="1"/>
  <c r="D4270" i="1"/>
  <c r="E4269" i="1"/>
  <c r="D4269" i="1"/>
  <c r="E4268" i="1"/>
  <c r="D4268" i="1"/>
  <c r="E4267" i="1"/>
  <c r="D4267" i="1"/>
  <c r="E4266" i="1"/>
  <c r="D4266" i="1"/>
  <c r="E4265" i="1"/>
  <c r="D4265" i="1"/>
  <c r="E4264" i="1"/>
  <c r="D4264" i="1"/>
  <c r="E4263" i="1"/>
  <c r="D4263" i="1"/>
  <c r="E4262" i="1"/>
  <c r="D4262" i="1"/>
  <c r="E4261" i="1"/>
  <c r="D4261" i="1"/>
  <c r="E4260" i="1"/>
  <c r="D4260" i="1"/>
  <c r="E4259" i="1"/>
  <c r="D4259" i="1"/>
  <c r="E4258" i="1"/>
  <c r="D4258" i="1"/>
  <c r="E4257" i="1"/>
  <c r="D4257" i="1"/>
  <c r="E4256" i="1"/>
  <c r="D4256" i="1"/>
  <c r="E4255" i="1"/>
  <c r="D4255" i="1"/>
  <c r="E4254" i="1"/>
  <c r="D4254" i="1"/>
  <c r="E4253" i="1"/>
  <c r="D4253" i="1"/>
  <c r="E4252" i="1"/>
  <c r="D4252" i="1"/>
  <c r="E4251" i="1"/>
  <c r="D4251" i="1"/>
  <c r="E4250" i="1"/>
  <c r="D4250" i="1"/>
  <c r="E4249" i="1"/>
  <c r="D4249" i="1"/>
  <c r="E4248" i="1"/>
  <c r="D4248" i="1"/>
  <c r="E4247" i="1"/>
  <c r="D4247" i="1"/>
  <c r="E4246" i="1"/>
  <c r="D4246" i="1"/>
  <c r="E4245" i="1"/>
  <c r="D4245" i="1"/>
  <c r="E4244" i="1"/>
  <c r="D4244" i="1"/>
  <c r="E4243" i="1"/>
  <c r="D4243" i="1"/>
  <c r="E4242" i="1"/>
  <c r="D4242" i="1"/>
  <c r="E4241" i="1"/>
  <c r="D4241" i="1"/>
  <c r="E4240" i="1"/>
  <c r="D4240" i="1"/>
  <c r="E4239" i="1"/>
  <c r="D4239" i="1"/>
  <c r="E4238" i="1"/>
  <c r="D4238" i="1"/>
  <c r="E4237" i="1"/>
  <c r="D4237" i="1"/>
  <c r="E4236" i="1"/>
  <c r="D4236" i="1"/>
  <c r="E4235" i="1"/>
  <c r="D4235" i="1"/>
  <c r="E4234" i="1"/>
  <c r="D4234" i="1"/>
  <c r="E4233" i="1"/>
  <c r="D4233" i="1"/>
  <c r="E4232" i="1"/>
  <c r="D4232" i="1"/>
  <c r="E4231" i="1"/>
  <c r="D4231" i="1"/>
  <c r="E4230" i="1"/>
  <c r="D4230" i="1"/>
  <c r="E4229" i="1"/>
  <c r="D4229" i="1"/>
  <c r="E4228" i="1"/>
  <c r="D4228" i="1"/>
  <c r="E4227" i="1"/>
  <c r="D4227" i="1"/>
  <c r="E4226" i="1"/>
  <c r="D4226" i="1"/>
  <c r="E4225" i="1"/>
  <c r="D4225" i="1"/>
  <c r="E4224" i="1"/>
  <c r="D4224" i="1"/>
  <c r="E4223" i="1"/>
  <c r="D4223" i="1"/>
  <c r="E4222" i="1"/>
  <c r="D4222" i="1"/>
  <c r="E4221" i="1"/>
  <c r="D4221" i="1"/>
  <c r="E4220" i="1"/>
  <c r="D4220" i="1"/>
  <c r="E4219" i="1"/>
  <c r="D4219" i="1"/>
  <c r="E4218" i="1"/>
  <c r="D4218" i="1"/>
  <c r="E4217" i="1"/>
  <c r="D4217" i="1"/>
  <c r="E4216" i="1"/>
  <c r="D4216" i="1"/>
  <c r="E4215" i="1"/>
  <c r="D4215" i="1"/>
  <c r="E4214" i="1"/>
  <c r="D4214" i="1"/>
  <c r="E4213" i="1"/>
  <c r="D4213" i="1"/>
  <c r="E4212" i="1"/>
  <c r="D4212" i="1"/>
  <c r="E4211" i="1"/>
  <c r="D4211" i="1"/>
  <c r="E4210" i="1"/>
  <c r="D4210" i="1"/>
  <c r="E4209" i="1"/>
  <c r="D4209" i="1"/>
  <c r="E4208" i="1"/>
  <c r="D4208" i="1"/>
  <c r="E4207" i="1"/>
  <c r="D4207" i="1"/>
  <c r="E4206" i="1"/>
  <c r="D4206" i="1"/>
  <c r="E4205" i="1"/>
  <c r="D4205" i="1"/>
  <c r="E4204" i="1"/>
  <c r="D4204" i="1"/>
  <c r="E4203" i="1"/>
  <c r="D4203" i="1"/>
  <c r="E4202" i="1"/>
  <c r="D4202" i="1"/>
  <c r="E4201" i="1"/>
  <c r="D4201" i="1"/>
  <c r="E4200" i="1"/>
  <c r="D4200" i="1"/>
  <c r="E4199" i="1"/>
  <c r="D4199" i="1"/>
  <c r="E4198" i="1"/>
  <c r="D4198" i="1"/>
  <c r="E4197" i="1"/>
  <c r="D4197" i="1"/>
  <c r="E4196" i="1"/>
  <c r="D4196" i="1"/>
  <c r="E4195" i="1"/>
  <c r="D4195" i="1"/>
  <c r="E4194" i="1"/>
  <c r="D4194" i="1"/>
  <c r="E4193" i="1"/>
  <c r="D4193" i="1"/>
  <c r="E4192" i="1"/>
  <c r="D4192" i="1"/>
  <c r="E4191" i="1"/>
  <c r="D4191" i="1"/>
  <c r="E4190" i="1"/>
  <c r="D4190" i="1"/>
  <c r="E4189" i="1"/>
  <c r="D4189" i="1"/>
  <c r="E4188" i="1"/>
  <c r="D4188" i="1"/>
  <c r="E4187" i="1"/>
  <c r="D4187" i="1"/>
  <c r="E4186" i="1"/>
  <c r="D4186" i="1"/>
  <c r="E4185" i="1"/>
  <c r="D4185" i="1"/>
  <c r="E4184" i="1"/>
  <c r="D4184" i="1"/>
  <c r="E4183" i="1"/>
  <c r="D4183" i="1"/>
  <c r="E4182" i="1"/>
  <c r="D4182" i="1"/>
  <c r="E4181" i="1"/>
  <c r="D4181" i="1"/>
  <c r="E4180" i="1"/>
  <c r="D4180" i="1"/>
  <c r="E4179" i="1"/>
  <c r="D4179" i="1"/>
  <c r="E4178" i="1"/>
  <c r="D4178" i="1"/>
  <c r="E4177" i="1"/>
  <c r="D4177" i="1"/>
  <c r="E4176" i="1"/>
  <c r="D4176" i="1"/>
  <c r="E4175" i="1"/>
  <c r="D4175" i="1"/>
  <c r="E4174" i="1"/>
  <c r="D4174" i="1"/>
  <c r="E4173" i="1"/>
  <c r="D4173" i="1"/>
  <c r="E4172" i="1"/>
  <c r="D4172" i="1"/>
  <c r="E4171" i="1"/>
  <c r="D4171" i="1"/>
  <c r="E4170" i="1"/>
  <c r="D4170" i="1"/>
  <c r="E4169" i="1"/>
  <c r="D4169" i="1"/>
  <c r="E4168" i="1"/>
  <c r="D4168" i="1"/>
  <c r="E4167" i="1"/>
  <c r="D4167" i="1"/>
  <c r="E4166" i="1"/>
  <c r="D4166" i="1"/>
  <c r="E4165" i="1"/>
  <c r="D4165" i="1"/>
  <c r="E4164" i="1"/>
  <c r="D4164" i="1"/>
  <c r="E4163" i="1"/>
  <c r="D4163" i="1"/>
  <c r="E4162" i="1"/>
  <c r="D4162" i="1"/>
  <c r="E4161" i="1"/>
  <c r="D4161" i="1"/>
  <c r="E4160" i="1"/>
  <c r="D4160" i="1"/>
  <c r="E4159" i="1"/>
  <c r="D4159" i="1"/>
  <c r="E4158" i="1"/>
  <c r="D4158" i="1"/>
  <c r="E4157" i="1"/>
  <c r="D4157" i="1"/>
  <c r="E4156" i="1"/>
  <c r="D4156" i="1"/>
  <c r="E4155" i="1"/>
  <c r="D4155" i="1"/>
  <c r="E4154" i="1"/>
  <c r="D4154" i="1"/>
  <c r="E4153" i="1"/>
  <c r="D4153" i="1"/>
  <c r="E4152" i="1"/>
  <c r="D4152" i="1"/>
  <c r="E4151" i="1"/>
  <c r="D4151" i="1"/>
  <c r="E4150" i="1"/>
  <c r="D4150" i="1"/>
  <c r="E4149" i="1"/>
  <c r="D4149" i="1"/>
  <c r="E4148" i="1"/>
  <c r="D4148" i="1"/>
  <c r="E4147" i="1"/>
  <c r="D4147" i="1"/>
  <c r="E4146" i="1"/>
  <c r="D4146" i="1"/>
  <c r="E4145" i="1"/>
  <c r="D4145" i="1"/>
  <c r="E4144" i="1"/>
  <c r="D4144" i="1"/>
  <c r="E4143" i="1"/>
  <c r="D4143" i="1"/>
  <c r="E4142" i="1"/>
  <c r="D4142" i="1"/>
  <c r="E4141" i="1"/>
  <c r="D4141" i="1"/>
  <c r="E4140" i="1"/>
  <c r="D4140" i="1"/>
  <c r="E4139" i="1"/>
  <c r="D4139" i="1"/>
  <c r="E4138" i="1"/>
  <c r="D4138" i="1"/>
  <c r="E4137" i="1"/>
  <c r="D4137" i="1"/>
  <c r="E4136" i="1"/>
  <c r="D4136" i="1"/>
  <c r="E4135" i="1"/>
  <c r="D4135" i="1"/>
  <c r="E4134" i="1"/>
  <c r="D4134" i="1"/>
  <c r="E4133" i="1"/>
  <c r="D4133" i="1"/>
  <c r="E4132" i="1"/>
  <c r="D4132" i="1"/>
  <c r="E4131" i="1"/>
  <c r="D4131" i="1"/>
  <c r="E4130" i="1"/>
  <c r="D4130" i="1"/>
  <c r="E4129" i="1"/>
  <c r="D4129" i="1"/>
  <c r="E4128" i="1"/>
  <c r="D4128" i="1"/>
  <c r="E4127" i="1"/>
  <c r="D4127" i="1"/>
  <c r="E4126" i="1"/>
  <c r="D4126" i="1"/>
  <c r="E4125" i="1"/>
  <c r="D4125" i="1"/>
  <c r="E4124" i="1"/>
  <c r="D4124" i="1"/>
  <c r="E4123" i="1"/>
  <c r="D4123" i="1"/>
  <c r="E4122" i="1"/>
  <c r="D4122" i="1"/>
  <c r="E4121" i="1"/>
  <c r="D4121" i="1"/>
  <c r="E4120" i="1"/>
  <c r="D4120" i="1"/>
  <c r="E4119" i="1"/>
  <c r="D4119" i="1"/>
  <c r="E4118" i="1"/>
  <c r="D4118" i="1"/>
  <c r="E4117" i="1"/>
  <c r="D4117" i="1"/>
  <c r="E4116" i="1"/>
  <c r="D4116" i="1"/>
  <c r="E4115" i="1"/>
  <c r="D4115" i="1"/>
  <c r="E4114" i="1"/>
  <c r="D4114" i="1"/>
  <c r="E4113" i="1"/>
  <c r="D4113" i="1"/>
  <c r="E4112" i="1"/>
  <c r="D4112" i="1"/>
  <c r="E4111" i="1"/>
  <c r="D4111" i="1"/>
  <c r="E4110" i="1"/>
  <c r="D4110" i="1"/>
  <c r="E4109" i="1"/>
  <c r="D4109" i="1"/>
  <c r="E4108" i="1"/>
  <c r="D4108" i="1"/>
  <c r="E4107" i="1"/>
  <c r="D4107" i="1"/>
  <c r="E4106" i="1"/>
  <c r="D4106" i="1"/>
  <c r="E4105" i="1"/>
  <c r="D4105" i="1"/>
  <c r="E4104" i="1"/>
  <c r="D4104" i="1"/>
  <c r="E4103" i="1"/>
  <c r="D4103" i="1"/>
  <c r="E4102" i="1"/>
  <c r="D4102" i="1"/>
  <c r="E4101" i="1"/>
  <c r="D4101" i="1"/>
  <c r="E4100" i="1"/>
  <c r="D4100" i="1"/>
  <c r="E4099" i="1"/>
  <c r="D4099" i="1"/>
  <c r="E4098" i="1"/>
  <c r="D4098" i="1"/>
  <c r="E4097" i="1"/>
  <c r="D4097" i="1"/>
  <c r="E4096" i="1"/>
  <c r="D4096" i="1"/>
  <c r="E4095" i="1"/>
  <c r="D4095" i="1"/>
  <c r="E4094" i="1"/>
  <c r="D4094" i="1"/>
  <c r="E4093" i="1"/>
  <c r="D4093" i="1"/>
  <c r="E4092" i="1"/>
  <c r="D4092" i="1"/>
  <c r="E4091" i="1"/>
  <c r="D4091" i="1"/>
  <c r="E4090" i="1"/>
  <c r="D4090" i="1"/>
  <c r="E4089" i="1"/>
  <c r="D4089" i="1"/>
  <c r="E4088" i="1"/>
  <c r="D4088" i="1"/>
  <c r="E4087" i="1"/>
  <c r="D4087" i="1"/>
  <c r="E4086" i="1"/>
  <c r="D4086" i="1"/>
  <c r="E4085" i="1"/>
  <c r="D4085" i="1"/>
  <c r="E4084" i="1"/>
  <c r="D4084" i="1"/>
  <c r="E4083" i="1"/>
  <c r="D4083" i="1"/>
  <c r="E4082" i="1"/>
  <c r="D4082" i="1"/>
  <c r="E4081" i="1"/>
  <c r="D4081" i="1"/>
  <c r="E4080" i="1"/>
  <c r="D4080" i="1"/>
  <c r="E4079" i="1"/>
  <c r="D4079" i="1"/>
  <c r="E4078" i="1"/>
  <c r="D4078" i="1"/>
  <c r="E4077" i="1"/>
  <c r="D4077" i="1"/>
  <c r="E4076" i="1"/>
  <c r="D4076" i="1"/>
  <c r="E4075" i="1"/>
  <c r="D4075" i="1"/>
  <c r="E4074" i="1"/>
  <c r="D4074" i="1"/>
  <c r="E4073" i="1"/>
  <c r="D4073" i="1"/>
  <c r="E4072" i="1"/>
  <c r="D4072" i="1"/>
  <c r="E4071" i="1"/>
  <c r="D4071" i="1"/>
  <c r="E4070" i="1"/>
  <c r="D4070" i="1"/>
  <c r="E4069" i="1"/>
  <c r="D4069" i="1"/>
  <c r="E4068" i="1"/>
  <c r="D4068" i="1"/>
  <c r="E4067" i="1"/>
  <c r="D4067" i="1"/>
  <c r="E4066" i="1"/>
  <c r="D4066" i="1"/>
  <c r="E4065" i="1"/>
  <c r="D4065" i="1"/>
  <c r="E4064" i="1"/>
  <c r="D4064" i="1"/>
  <c r="E4063" i="1"/>
  <c r="D4063" i="1"/>
  <c r="E4062" i="1"/>
  <c r="D4062" i="1"/>
  <c r="E4061" i="1"/>
  <c r="D4061" i="1"/>
  <c r="E4060" i="1"/>
  <c r="D4060" i="1"/>
  <c r="E4059" i="1"/>
  <c r="D4059" i="1"/>
  <c r="E4058" i="1"/>
  <c r="D4058" i="1"/>
  <c r="E4057" i="1"/>
  <c r="D4057" i="1"/>
  <c r="E4056" i="1"/>
  <c r="D4056" i="1"/>
  <c r="E4055" i="1"/>
  <c r="D4055" i="1"/>
  <c r="E4054" i="1"/>
  <c r="D4054" i="1"/>
  <c r="E4053" i="1"/>
  <c r="D4053" i="1"/>
  <c r="E4052" i="1"/>
  <c r="D4052" i="1"/>
  <c r="E4051" i="1"/>
  <c r="D4051" i="1"/>
  <c r="E4050" i="1"/>
  <c r="D4050" i="1"/>
  <c r="E4049" i="1"/>
  <c r="D4049" i="1"/>
  <c r="E4048" i="1"/>
  <c r="D4048" i="1"/>
  <c r="E4047" i="1"/>
  <c r="D4047" i="1"/>
  <c r="E4046" i="1"/>
  <c r="D4046" i="1"/>
  <c r="E4045" i="1"/>
  <c r="D4045" i="1"/>
  <c r="E4044" i="1"/>
  <c r="D4044" i="1"/>
  <c r="E4043" i="1"/>
  <c r="D4043" i="1"/>
  <c r="E4042" i="1"/>
  <c r="D4042" i="1"/>
  <c r="E4041" i="1"/>
  <c r="D4041" i="1"/>
  <c r="E4040" i="1"/>
  <c r="D4040" i="1"/>
  <c r="E4039" i="1"/>
  <c r="D4039" i="1"/>
  <c r="E4038" i="1"/>
  <c r="D4038" i="1"/>
  <c r="E4037" i="1"/>
  <c r="D4037" i="1"/>
  <c r="E4036" i="1"/>
  <c r="D4036" i="1"/>
  <c r="E4035" i="1"/>
  <c r="D4035" i="1"/>
  <c r="E4034" i="1"/>
  <c r="D4034" i="1"/>
  <c r="E4033" i="1"/>
  <c r="D4033" i="1"/>
  <c r="E4032" i="1"/>
  <c r="D4032" i="1"/>
  <c r="E4031" i="1"/>
  <c r="D4031" i="1"/>
  <c r="E4030" i="1"/>
  <c r="D4030" i="1"/>
  <c r="E4029" i="1"/>
  <c r="D4029" i="1"/>
  <c r="E4028" i="1"/>
  <c r="D4028" i="1"/>
  <c r="E4027" i="1"/>
  <c r="D4027" i="1"/>
  <c r="E4026" i="1"/>
  <c r="D4026" i="1"/>
  <c r="E4025" i="1"/>
  <c r="D4025" i="1"/>
  <c r="E4024" i="1"/>
  <c r="D4024" i="1"/>
  <c r="E4023" i="1"/>
  <c r="D4023" i="1"/>
  <c r="E4022" i="1"/>
  <c r="D4022" i="1"/>
  <c r="E4021" i="1"/>
  <c r="D4021" i="1"/>
  <c r="E4020" i="1"/>
  <c r="D4020" i="1"/>
  <c r="E4019" i="1"/>
  <c r="D4019" i="1"/>
  <c r="E4018" i="1"/>
  <c r="D4018" i="1"/>
  <c r="E4017" i="1"/>
  <c r="D4017" i="1"/>
  <c r="E4016" i="1"/>
  <c r="D4016" i="1"/>
  <c r="E4015" i="1"/>
  <c r="D4015" i="1"/>
  <c r="E4014" i="1"/>
  <c r="D4014" i="1"/>
  <c r="E4013" i="1"/>
  <c r="D4013" i="1"/>
  <c r="E4012" i="1"/>
  <c r="D4012" i="1"/>
  <c r="E4011" i="1"/>
  <c r="D4011" i="1"/>
  <c r="E4010" i="1"/>
  <c r="D4010" i="1"/>
  <c r="E4009" i="1"/>
  <c r="D4009" i="1"/>
  <c r="E4008" i="1"/>
  <c r="D4008" i="1"/>
  <c r="E4007" i="1"/>
  <c r="D4007" i="1"/>
  <c r="E4006" i="1"/>
  <c r="D4006" i="1"/>
  <c r="E4005" i="1"/>
  <c r="D4005" i="1"/>
  <c r="E4004" i="1"/>
  <c r="D4004" i="1"/>
  <c r="E4003" i="1"/>
  <c r="D4003" i="1"/>
  <c r="E4002" i="1"/>
  <c r="D4002" i="1"/>
  <c r="E4001" i="1"/>
  <c r="D4001" i="1"/>
  <c r="E4000" i="1"/>
  <c r="D4000" i="1"/>
  <c r="E3999" i="1"/>
  <c r="D3999" i="1"/>
  <c r="E3998" i="1"/>
  <c r="D3998" i="1"/>
  <c r="E3997" i="1"/>
  <c r="D3997" i="1"/>
  <c r="E3996" i="1"/>
  <c r="D3996" i="1"/>
  <c r="E3995" i="1"/>
  <c r="D3995" i="1"/>
  <c r="E3994" i="1"/>
  <c r="D3994" i="1"/>
  <c r="E3993" i="1"/>
  <c r="D3993" i="1"/>
  <c r="E3992" i="1"/>
  <c r="D3992" i="1"/>
  <c r="E3991" i="1"/>
  <c r="D3991" i="1"/>
  <c r="E3990" i="1"/>
  <c r="D3990" i="1"/>
  <c r="E3989" i="1"/>
  <c r="D3989" i="1"/>
  <c r="E3988" i="1"/>
  <c r="D3988" i="1"/>
  <c r="E3987" i="1"/>
  <c r="D3987" i="1"/>
  <c r="E3986" i="1"/>
  <c r="D3986" i="1"/>
  <c r="E3985" i="1"/>
  <c r="D3985" i="1"/>
  <c r="E3984" i="1"/>
  <c r="D3984" i="1"/>
  <c r="E3983" i="1"/>
  <c r="D3983" i="1"/>
  <c r="E3982" i="1"/>
  <c r="D3982" i="1"/>
  <c r="E3981" i="1"/>
  <c r="D3981" i="1"/>
  <c r="E3980" i="1"/>
  <c r="D3980" i="1"/>
  <c r="E3979" i="1"/>
  <c r="D3979" i="1"/>
  <c r="E3978" i="1"/>
  <c r="D3978" i="1"/>
  <c r="E3977" i="1"/>
  <c r="D3977" i="1"/>
  <c r="E3976" i="1"/>
  <c r="D3976" i="1"/>
  <c r="E3975" i="1"/>
  <c r="D3975" i="1"/>
  <c r="E3974" i="1"/>
  <c r="D3974" i="1"/>
  <c r="E3973" i="1"/>
  <c r="D3973" i="1"/>
  <c r="E3972" i="1"/>
  <c r="D3972" i="1"/>
  <c r="E3971" i="1"/>
  <c r="D3971" i="1"/>
  <c r="E3970" i="1"/>
  <c r="D3970" i="1"/>
  <c r="E3969" i="1"/>
  <c r="D3969" i="1"/>
  <c r="E3968" i="1"/>
  <c r="D3968" i="1"/>
  <c r="E3967" i="1"/>
  <c r="D3967" i="1"/>
  <c r="E3966" i="1"/>
  <c r="D3966" i="1"/>
  <c r="E3965" i="1"/>
  <c r="D3965" i="1"/>
  <c r="E3964" i="1"/>
  <c r="D3964" i="1"/>
  <c r="E3963" i="1"/>
  <c r="D3963" i="1"/>
  <c r="E3962" i="1"/>
  <c r="D3962" i="1"/>
  <c r="E3961" i="1"/>
  <c r="D3961" i="1"/>
  <c r="E3960" i="1"/>
  <c r="D3960" i="1"/>
  <c r="E3959" i="1"/>
  <c r="D3959" i="1"/>
  <c r="E3958" i="1"/>
  <c r="D3958" i="1"/>
  <c r="E3957" i="1"/>
  <c r="D3957" i="1"/>
  <c r="E3956" i="1"/>
  <c r="D3956" i="1"/>
  <c r="E3955" i="1"/>
  <c r="D3955" i="1"/>
  <c r="E3954" i="1"/>
  <c r="D3954" i="1"/>
  <c r="E3953" i="1"/>
  <c r="D3953" i="1"/>
  <c r="E3952" i="1"/>
  <c r="D3952" i="1"/>
  <c r="E3951" i="1"/>
  <c r="D3951" i="1"/>
  <c r="E3950" i="1"/>
  <c r="D3950" i="1"/>
  <c r="E3949" i="1"/>
  <c r="D3949" i="1"/>
  <c r="E3948" i="1"/>
  <c r="D3948" i="1"/>
  <c r="E3947" i="1"/>
  <c r="D3947" i="1"/>
  <c r="E3946" i="1"/>
  <c r="D3946" i="1"/>
  <c r="E3945" i="1"/>
  <c r="D3945" i="1"/>
  <c r="E3944" i="1"/>
  <c r="D3944" i="1"/>
  <c r="E3943" i="1"/>
  <c r="D3943" i="1"/>
  <c r="E3942" i="1"/>
  <c r="D3942" i="1"/>
  <c r="E3941" i="1"/>
  <c r="D3941" i="1"/>
  <c r="E3940" i="1"/>
  <c r="D3940" i="1"/>
  <c r="E3939" i="1"/>
  <c r="D3939" i="1"/>
  <c r="E3938" i="1"/>
  <c r="D3938" i="1"/>
  <c r="E3937" i="1"/>
  <c r="D3937" i="1"/>
  <c r="E3936" i="1"/>
  <c r="D3936" i="1"/>
  <c r="E3935" i="1"/>
  <c r="D3935" i="1"/>
  <c r="E3934" i="1"/>
  <c r="D3934" i="1"/>
  <c r="E3933" i="1"/>
  <c r="D3933" i="1"/>
  <c r="E3932" i="1"/>
  <c r="D3932" i="1"/>
  <c r="E3931" i="1"/>
  <c r="D3931" i="1"/>
  <c r="E3930" i="1"/>
  <c r="D3930" i="1"/>
  <c r="E3929" i="1"/>
  <c r="D3929" i="1"/>
  <c r="E3928" i="1"/>
  <c r="D3928" i="1"/>
  <c r="E3927" i="1"/>
  <c r="D3927" i="1"/>
  <c r="E3926" i="1"/>
  <c r="D3926" i="1"/>
  <c r="E3925" i="1"/>
  <c r="D3925" i="1"/>
  <c r="E3924" i="1"/>
  <c r="D3924" i="1"/>
  <c r="E3923" i="1"/>
  <c r="D3923" i="1"/>
  <c r="E3922" i="1"/>
  <c r="D3922" i="1"/>
  <c r="E3921" i="1"/>
  <c r="D3921" i="1"/>
  <c r="E3920" i="1"/>
  <c r="D3920" i="1"/>
  <c r="E3919" i="1"/>
  <c r="D3919" i="1"/>
  <c r="E3918" i="1"/>
  <c r="D3918" i="1"/>
  <c r="E3917" i="1"/>
  <c r="D3917" i="1"/>
  <c r="E3916" i="1"/>
  <c r="D3916" i="1"/>
  <c r="E3915" i="1"/>
  <c r="D3915" i="1"/>
  <c r="E3914" i="1"/>
  <c r="D3914" i="1"/>
  <c r="E3913" i="1"/>
  <c r="D3913" i="1"/>
  <c r="E3912" i="1"/>
  <c r="D3912" i="1"/>
  <c r="E3911" i="1"/>
  <c r="D3911" i="1"/>
  <c r="E3910" i="1"/>
  <c r="D3910" i="1"/>
  <c r="E3909" i="1"/>
  <c r="D3909" i="1"/>
  <c r="E3908" i="1"/>
  <c r="D3908" i="1"/>
  <c r="E3907" i="1"/>
  <c r="D3907" i="1"/>
  <c r="E3906" i="1"/>
  <c r="D3906" i="1"/>
  <c r="E3905" i="1"/>
  <c r="D3905" i="1"/>
  <c r="E3904" i="1"/>
  <c r="D3904" i="1"/>
  <c r="E3903" i="1"/>
  <c r="D3903" i="1"/>
  <c r="E3902" i="1"/>
  <c r="D3902" i="1"/>
  <c r="E3901" i="1"/>
  <c r="D3901" i="1"/>
  <c r="E3900" i="1"/>
  <c r="D3900" i="1"/>
  <c r="E3899" i="1"/>
  <c r="D3899" i="1"/>
  <c r="E3898" i="1"/>
  <c r="D3898" i="1"/>
  <c r="E3897" i="1"/>
  <c r="D3897" i="1"/>
  <c r="E3896" i="1"/>
  <c r="D3896" i="1"/>
  <c r="E3895" i="1"/>
  <c r="D3895" i="1"/>
  <c r="E3894" i="1"/>
  <c r="D3894" i="1"/>
  <c r="E3893" i="1"/>
  <c r="D3893" i="1"/>
  <c r="E3892" i="1"/>
  <c r="D3892" i="1"/>
  <c r="E3891" i="1"/>
  <c r="D3891" i="1"/>
  <c r="E3890" i="1"/>
  <c r="D3890" i="1"/>
  <c r="E3889" i="1"/>
  <c r="D3889" i="1"/>
  <c r="E3888" i="1"/>
  <c r="D3888" i="1"/>
  <c r="E3887" i="1"/>
  <c r="D3887" i="1"/>
  <c r="E3886" i="1"/>
  <c r="D3886" i="1"/>
  <c r="E3885" i="1"/>
  <c r="D3885" i="1"/>
  <c r="E3884" i="1"/>
  <c r="D3884" i="1"/>
  <c r="E3883" i="1"/>
  <c r="D3883" i="1"/>
  <c r="E3882" i="1"/>
  <c r="D3882" i="1"/>
  <c r="E3881" i="1"/>
  <c r="D3881" i="1"/>
  <c r="E3880" i="1"/>
  <c r="D3880" i="1"/>
  <c r="E3879" i="1"/>
  <c r="D3879" i="1"/>
  <c r="E3878" i="1"/>
  <c r="D3878" i="1"/>
  <c r="E3877" i="1"/>
  <c r="D3877" i="1"/>
  <c r="E3876" i="1"/>
  <c r="D3876" i="1"/>
  <c r="E3875" i="1"/>
  <c r="D3875" i="1"/>
  <c r="E3874" i="1"/>
  <c r="D3874" i="1"/>
  <c r="E3873" i="1"/>
  <c r="D3873" i="1"/>
  <c r="E3872" i="1"/>
  <c r="D3872" i="1"/>
  <c r="E3871" i="1"/>
  <c r="D3871" i="1"/>
  <c r="E3870" i="1"/>
  <c r="D3870" i="1"/>
  <c r="E3869" i="1"/>
  <c r="D3869" i="1"/>
  <c r="E3868" i="1"/>
  <c r="D3868" i="1"/>
  <c r="E3867" i="1"/>
  <c r="D3867" i="1"/>
  <c r="E3866" i="1"/>
  <c r="D3866" i="1"/>
  <c r="E3865" i="1"/>
  <c r="D3865" i="1"/>
  <c r="E3864" i="1"/>
  <c r="D3864" i="1"/>
  <c r="E3863" i="1"/>
  <c r="D3863" i="1"/>
  <c r="E3862" i="1"/>
  <c r="D3862" i="1"/>
  <c r="E3861" i="1"/>
  <c r="D3861" i="1"/>
  <c r="E3860" i="1"/>
  <c r="D3860" i="1"/>
  <c r="E3859" i="1"/>
  <c r="D3859" i="1"/>
  <c r="E3858" i="1"/>
  <c r="D3858" i="1"/>
  <c r="E3857" i="1"/>
  <c r="D3857" i="1"/>
  <c r="E3856" i="1"/>
  <c r="D3856" i="1"/>
  <c r="E3855" i="1"/>
  <c r="D3855" i="1"/>
  <c r="E3854" i="1"/>
  <c r="D3854" i="1"/>
  <c r="E3853" i="1"/>
  <c r="D3853" i="1"/>
  <c r="E3852" i="1"/>
  <c r="D3852" i="1"/>
  <c r="E3851" i="1"/>
  <c r="D3851" i="1"/>
  <c r="E3850" i="1"/>
  <c r="D3850" i="1"/>
  <c r="E3849" i="1"/>
  <c r="D3849" i="1"/>
  <c r="E3848" i="1"/>
  <c r="D3848" i="1"/>
  <c r="E3847" i="1"/>
  <c r="D3847" i="1"/>
  <c r="E3846" i="1"/>
  <c r="D3846" i="1"/>
  <c r="E3845" i="1"/>
  <c r="D3845" i="1"/>
  <c r="E3844" i="1"/>
  <c r="D3844" i="1"/>
  <c r="E3843" i="1"/>
  <c r="D3843" i="1"/>
  <c r="E3842" i="1"/>
  <c r="D3842" i="1"/>
  <c r="E3841" i="1"/>
  <c r="D3841" i="1"/>
  <c r="E3840" i="1"/>
  <c r="D3840" i="1"/>
  <c r="E3839" i="1"/>
  <c r="D3839" i="1"/>
  <c r="E3838" i="1"/>
  <c r="D3838" i="1"/>
  <c r="E3837" i="1"/>
  <c r="D3837" i="1"/>
  <c r="E3836" i="1"/>
  <c r="D3836" i="1"/>
  <c r="E3835" i="1"/>
  <c r="D3835" i="1"/>
  <c r="E3834" i="1"/>
  <c r="D3834" i="1"/>
  <c r="E3833" i="1"/>
  <c r="D3833" i="1"/>
  <c r="E3832" i="1"/>
  <c r="D3832" i="1"/>
  <c r="E3831" i="1"/>
  <c r="D3831" i="1"/>
  <c r="E3830" i="1"/>
  <c r="D3830" i="1"/>
  <c r="E3829" i="1"/>
  <c r="D3829" i="1"/>
  <c r="E3828" i="1"/>
  <c r="D3828" i="1"/>
  <c r="E3827" i="1"/>
  <c r="D3827" i="1"/>
  <c r="E3826" i="1"/>
  <c r="D3826" i="1"/>
  <c r="E3825" i="1"/>
  <c r="D3825" i="1"/>
  <c r="E3824" i="1"/>
  <c r="D3824" i="1"/>
  <c r="E3823" i="1"/>
  <c r="D3823" i="1"/>
  <c r="E3822" i="1"/>
  <c r="D3822" i="1"/>
  <c r="E3821" i="1"/>
  <c r="D3821" i="1"/>
  <c r="E3820" i="1"/>
  <c r="D3820" i="1"/>
  <c r="E3819" i="1"/>
  <c r="D3819" i="1"/>
  <c r="E3818" i="1"/>
  <c r="D3818" i="1"/>
  <c r="E3817" i="1"/>
  <c r="D3817" i="1"/>
  <c r="E3816" i="1"/>
  <c r="D3816" i="1"/>
  <c r="E3815" i="1"/>
  <c r="D3815" i="1"/>
  <c r="E3814" i="1"/>
  <c r="D3814" i="1"/>
  <c r="E3813" i="1"/>
  <c r="D3813" i="1"/>
  <c r="E3812" i="1"/>
  <c r="D3812" i="1"/>
  <c r="E3811" i="1"/>
  <c r="D3811" i="1"/>
  <c r="E3810" i="1"/>
  <c r="D3810" i="1"/>
  <c r="E3809" i="1"/>
  <c r="D3809" i="1"/>
  <c r="E3808" i="1"/>
  <c r="D3808" i="1"/>
  <c r="E3807" i="1"/>
  <c r="D3807" i="1"/>
  <c r="E3806" i="1"/>
  <c r="D3806" i="1"/>
  <c r="E3805" i="1"/>
  <c r="D3805" i="1"/>
  <c r="E3804" i="1"/>
  <c r="D3804" i="1"/>
  <c r="E3803" i="1"/>
  <c r="D3803" i="1"/>
  <c r="E3802" i="1"/>
  <c r="D3802" i="1"/>
  <c r="E3801" i="1"/>
  <c r="D3801" i="1"/>
  <c r="E3800" i="1"/>
  <c r="D3800" i="1"/>
  <c r="E3799" i="1"/>
  <c r="D3799" i="1"/>
  <c r="E3798" i="1"/>
  <c r="D3798" i="1"/>
  <c r="E3797" i="1"/>
  <c r="D3797" i="1"/>
  <c r="E3796" i="1"/>
  <c r="D3796" i="1"/>
  <c r="E3795" i="1"/>
  <c r="D3795" i="1"/>
  <c r="E3794" i="1"/>
  <c r="D3794" i="1"/>
  <c r="E3793" i="1"/>
  <c r="D3793" i="1"/>
  <c r="E3792" i="1"/>
  <c r="D3792" i="1"/>
  <c r="E3791" i="1"/>
  <c r="D3791" i="1"/>
  <c r="E3790" i="1"/>
  <c r="D3790" i="1"/>
  <c r="E3789" i="1"/>
  <c r="D3789" i="1"/>
  <c r="E3788" i="1"/>
  <c r="D3788" i="1"/>
  <c r="E3787" i="1"/>
  <c r="D3787" i="1"/>
  <c r="E3786" i="1"/>
  <c r="D3786" i="1"/>
  <c r="E3785" i="1"/>
  <c r="D3785" i="1"/>
  <c r="E3784" i="1"/>
  <c r="D3784" i="1"/>
  <c r="E3783" i="1"/>
  <c r="D3783" i="1"/>
  <c r="E3782" i="1"/>
  <c r="D3782" i="1"/>
  <c r="E3781" i="1"/>
  <c r="D3781" i="1"/>
  <c r="E3780" i="1"/>
  <c r="D3780" i="1"/>
  <c r="E3779" i="1"/>
  <c r="D3779" i="1"/>
  <c r="E3778" i="1"/>
  <c r="D3778" i="1"/>
  <c r="E3777" i="1"/>
  <c r="D3777" i="1"/>
  <c r="E3776" i="1"/>
  <c r="D3776" i="1"/>
  <c r="E3775" i="1"/>
  <c r="D3775" i="1"/>
  <c r="E3774" i="1"/>
  <c r="D3774" i="1"/>
  <c r="E3773" i="1"/>
  <c r="D3773" i="1"/>
  <c r="E3772" i="1"/>
  <c r="D3772" i="1"/>
  <c r="E3771" i="1"/>
  <c r="D3771" i="1"/>
  <c r="E3770" i="1"/>
  <c r="D3770" i="1"/>
  <c r="E3769" i="1"/>
  <c r="D3769" i="1"/>
  <c r="E3768" i="1"/>
  <c r="D3768" i="1"/>
  <c r="E3767" i="1"/>
  <c r="D3767" i="1"/>
  <c r="E3766" i="1"/>
  <c r="D3766" i="1"/>
  <c r="E3765" i="1"/>
  <c r="D3765" i="1"/>
  <c r="E3764" i="1"/>
  <c r="D3764" i="1"/>
  <c r="E3763" i="1"/>
  <c r="D3763" i="1"/>
  <c r="E3762" i="1"/>
  <c r="D3762" i="1"/>
  <c r="E3761" i="1"/>
  <c r="D3761" i="1"/>
  <c r="E3760" i="1"/>
  <c r="D3760" i="1"/>
  <c r="E3759" i="1"/>
  <c r="D3759" i="1"/>
  <c r="E3758" i="1"/>
  <c r="D3758" i="1"/>
  <c r="E3757" i="1"/>
  <c r="D3757" i="1"/>
  <c r="E3756" i="1"/>
  <c r="D3756" i="1"/>
  <c r="E3755" i="1"/>
  <c r="D3755" i="1"/>
  <c r="E3754" i="1"/>
  <c r="D3754" i="1"/>
  <c r="E3753" i="1"/>
  <c r="D3753" i="1"/>
  <c r="E3752" i="1"/>
  <c r="D3752" i="1"/>
  <c r="E3751" i="1"/>
  <c r="D3751" i="1"/>
  <c r="E3750" i="1"/>
  <c r="D3750" i="1"/>
  <c r="E3749" i="1"/>
  <c r="D3749" i="1"/>
  <c r="E3748" i="1"/>
  <c r="D3748" i="1"/>
  <c r="E3747" i="1"/>
  <c r="D3747" i="1"/>
  <c r="E3746" i="1"/>
  <c r="D3746" i="1"/>
  <c r="E3745" i="1"/>
  <c r="D3745" i="1"/>
  <c r="E3744" i="1"/>
  <c r="D3744" i="1"/>
  <c r="E3743" i="1"/>
  <c r="D3743" i="1"/>
  <c r="E3742" i="1"/>
  <c r="D3742" i="1"/>
  <c r="E3741" i="1"/>
  <c r="D3741" i="1"/>
  <c r="E3740" i="1"/>
  <c r="D3740" i="1"/>
  <c r="E3739" i="1"/>
  <c r="D3739" i="1"/>
  <c r="E3738" i="1"/>
  <c r="D3738" i="1"/>
  <c r="E3737" i="1"/>
  <c r="D3737" i="1"/>
  <c r="E3736" i="1"/>
  <c r="D3736" i="1"/>
  <c r="E3735" i="1"/>
  <c r="D3735" i="1"/>
  <c r="E3734" i="1"/>
  <c r="D3734" i="1"/>
  <c r="E3733" i="1"/>
  <c r="D3733" i="1"/>
  <c r="E3732" i="1"/>
  <c r="D3732" i="1"/>
  <c r="E3731" i="1"/>
  <c r="D3731" i="1"/>
  <c r="E3730" i="1"/>
  <c r="D3730" i="1"/>
  <c r="E3729" i="1"/>
  <c r="D3729" i="1"/>
  <c r="E3728" i="1"/>
  <c r="D3728" i="1"/>
  <c r="E3727" i="1"/>
  <c r="D3727" i="1"/>
  <c r="E3726" i="1"/>
  <c r="D3726" i="1"/>
  <c r="E3725" i="1"/>
  <c r="D3725" i="1"/>
  <c r="E3724" i="1"/>
  <c r="D3724" i="1"/>
  <c r="E3723" i="1"/>
  <c r="D3723" i="1"/>
  <c r="E3722" i="1"/>
  <c r="D3722" i="1"/>
  <c r="E3721" i="1"/>
  <c r="D3721" i="1"/>
  <c r="E3720" i="1"/>
  <c r="D3720" i="1"/>
  <c r="E3719" i="1"/>
  <c r="D3719" i="1"/>
  <c r="E3718" i="1"/>
  <c r="D3718" i="1"/>
  <c r="E3717" i="1"/>
  <c r="D3717" i="1"/>
  <c r="E3716" i="1"/>
  <c r="D3716" i="1"/>
  <c r="E3715" i="1"/>
  <c r="D3715" i="1"/>
  <c r="E3714" i="1"/>
  <c r="D3714" i="1"/>
  <c r="E3713" i="1"/>
  <c r="D3713" i="1"/>
  <c r="E3712" i="1"/>
  <c r="D3712" i="1"/>
  <c r="E3711" i="1"/>
  <c r="D3711" i="1"/>
  <c r="E3710" i="1"/>
  <c r="D3710" i="1"/>
  <c r="E3709" i="1"/>
  <c r="D3709" i="1"/>
  <c r="E3708" i="1"/>
  <c r="D3708" i="1"/>
  <c r="E3707" i="1"/>
  <c r="D3707" i="1"/>
  <c r="E3706" i="1"/>
  <c r="D3706" i="1"/>
  <c r="E3705" i="1"/>
  <c r="D3705" i="1"/>
  <c r="E3704" i="1"/>
  <c r="D3704" i="1"/>
  <c r="E3703" i="1"/>
  <c r="D3703" i="1"/>
  <c r="E3702" i="1"/>
  <c r="D3702" i="1"/>
  <c r="E3701" i="1"/>
  <c r="D3701" i="1"/>
  <c r="E3700" i="1"/>
  <c r="D3700" i="1"/>
  <c r="E3699" i="1"/>
  <c r="D3699" i="1"/>
  <c r="E3698" i="1"/>
  <c r="D3698" i="1"/>
  <c r="E3697" i="1"/>
  <c r="D3697" i="1"/>
  <c r="E3696" i="1"/>
  <c r="D3696" i="1"/>
  <c r="E3695" i="1"/>
  <c r="D3695" i="1"/>
  <c r="E3694" i="1"/>
  <c r="D3694" i="1"/>
  <c r="E3693" i="1"/>
  <c r="D3693" i="1"/>
  <c r="E3692" i="1"/>
  <c r="D3692" i="1"/>
  <c r="E3691" i="1"/>
  <c r="D3691" i="1"/>
  <c r="E3690" i="1"/>
  <c r="D3690" i="1"/>
  <c r="E3689" i="1"/>
  <c r="D3689" i="1"/>
  <c r="E3688" i="1"/>
  <c r="D3688" i="1"/>
  <c r="E3687" i="1"/>
  <c r="D3687" i="1"/>
  <c r="E3686" i="1"/>
  <c r="D3686" i="1"/>
  <c r="E3685" i="1"/>
  <c r="D3685" i="1"/>
  <c r="E3684" i="1"/>
  <c r="D3684" i="1"/>
  <c r="E3683" i="1"/>
  <c r="D3683" i="1"/>
  <c r="E3682" i="1"/>
  <c r="D3682" i="1"/>
  <c r="E3681" i="1"/>
  <c r="D3681" i="1"/>
  <c r="E3680" i="1"/>
  <c r="D3680" i="1"/>
  <c r="E3679" i="1"/>
  <c r="D3679" i="1"/>
  <c r="E3678" i="1"/>
  <c r="D3678" i="1"/>
  <c r="E3677" i="1"/>
  <c r="D3677" i="1"/>
  <c r="E3676" i="1"/>
  <c r="D3676" i="1"/>
  <c r="E3675" i="1"/>
  <c r="D3675" i="1"/>
  <c r="E3674" i="1"/>
  <c r="D3674" i="1"/>
  <c r="E3673" i="1"/>
  <c r="D3673" i="1"/>
  <c r="E3672" i="1"/>
  <c r="D3672" i="1"/>
  <c r="E3671" i="1"/>
  <c r="D3671" i="1"/>
  <c r="E3670" i="1"/>
  <c r="D3670" i="1"/>
  <c r="E3669" i="1"/>
  <c r="D3669" i="1"/>
  <c r="E3668" i="1"/>
  <c r="D3668" i="1"/>
  <c r="E3667" i="1"/>
  <c r="D3667" i="1"/>
  <c r="E3666" i="1"/>
  <c r="D3666" i="1"/>
  <c r="E3665" i="1"/>
  <c r="D3665" i="1"/>
  <c r="E3664" i="1"/>
  <c r="D3664" i="1"/>
  <c r="E3663" i="1"/>
  <c r="D3663" i="1"/>
  <c r="E3662" i="1"/>
  <c r="D3662" i="1"/>
  <c r="E3661" i="1"/>
  <c r="D3661" i="1"/>
  <c r="E3660" i="1"/>
  <c r="D3660" i="1"/>
  <c r="E3659" i="1"/>
  <c r="D3659" i="1"/>
  <c r="E3658" i="1"/>
  <c r="D3658" i="1"/>
  <c r="E3657" i="1"/>
  <c r="D3657" i="1"/>
  <c r="E3656" i="1"/>
  <c r="D3656" i="1"/>
  <c r="E3655" i="1"/>
  <c r="D3655" i="1"/>
  <c r="E3654" i="1"/>
  <c r="D3654" i="1"/>
  <c r="E3653" i="1"/>
  <c r="D3653" i="1"/>
  <c r="E3652" i="1"/>
  <c r="D3652" i="1"/>
  <c r="E3651" i="1"/>
  <c r="D3651" i="1"/>
  <c r="E3650" i="1"/>
  <c r="D3650" i="1"/>
  <c r="E3649" i="1"/>
  <c r="D3649" i="1"/>
  <c r="E3648" i="1"/>
  <c r="D3648" i="1"/>
  <c r="E3647" i="1"/>
  <c r="D3647" i="1"/>
  <c r="E3646" i="1"/>
  <c r="D3646" i="1"/>
  <c r="E3645" i="1"/>
  <c r="D3645" i="1"/>
  <c r="E3644" i="1"/>
  <c r="D3644" i="1"/>
  <c r="E3643" i="1"/>
  <c r="D3643" i="1"/>
  <c r="E3642" i="1"/>
  <c r="D3642" i="1"/>
  <c r="E3641" i="1"/>
  <c r="D3641" i="1"/>
  <c r="E3640" i="1"/>
  <c r="D3640" i="1"/>
  <c r="E3639" i="1"/>
  <c r="D3639" i="1"/>
  <c r="E3638" i="1"/>
  <c r="D3638" i="1"/>
  <c r="E3637" i="1"/>
  <c r="D3637" i="1"/>
  <c r="E3636" i="1"/>
  <c r="D3636" i="1"/>
  <c r="E3635" i="1"/>
  <c r="D3635" i="1"/>
  <c r="E3634" i="1"/>
  <c r="D3634" i="1"/>
  <c r="E3633" i="1"/>
  <c r="D3633" i="1"/>
  <c r="E3632" i="1"/>
  <c r="D3632" i="1"/>
  <c r="E3631" i="1"/>
  <c r="D3631" i="1"/>
  <c r="E3630" i="1"/>
  <c r="D3630" i="1"/>
  <c r="E3629" i="1"/>
  <c r="D3629" i="1"/>
  <c r="E3628" i="1"/>
  <c r="D3628" i="1"/>
  <c r="E3627" i="1"/>
  <c r="D3627" i="1"/>
  <c r="E3626" i="1"/>
  <c r="D3626" i="1"/>
  <c r="E3625" i="1"/>
  <c r="D3625" i="1"/>
  <c r="E3624" i="1"/>
  <c r="D3624" i="1"/>
  <c r="E3623" i="1"/>
  <c r="D3623" i="1"/>
  <c r="E3622" i="1"/>
  <c r="D3622" i="1"/>
  <c r="E3621" i="1"/>
  <c r="D3621" i="1"/>
  <c r="E3620" i="1"/>
  <c r="D3620" i="1"/>
  <c r="E3619" i="1"/>
  <c r="D3619" i="1"/>
  <c r="E3618" i="1"/>
  <c r="D3618" i="1"/>
  <c r="E3617" i="1"/>
  <c r="D3617" i="1"/>
  <c r="E3616" i="1"/>
  <c r="D3616" i="1"/>
  <c r="E3615" i="1"/>
  <c r="D3615" i="1"/>
  <c r="E3614" i="1"/>
  <c r="D3614" i="1"/>
  <c r="E3613" i="1"/>
  <c r="D3613" i="1"/>
  <c r="E3612" i="1"/>
  <c r="D3612" i="1"/>
  <c r="E3611" i="1"/>
  <c r="D3611" i="1"/>
  <c r="E3610" i="1"/>
  <c r="D3610" i="1"/>
  <c r="E3609" i="1"/>
  <c r="D3609" i="1"/>
  <c r="E3608" i="1"/>
  <c r="D3608" i="1"/>
  <c r="E3607" i="1"/>
  <c r="D3607" i="1"/>
  <c r="E3606" i="1"/>
  <c r="D3606" i="1"/>
  <c r="E3605" i="1"/>
  <c r="D3605" i="1"/>
  <c r="E3604" i="1"/>
  <c r="D3604" i="1"/>
  <c r="E3603" i="1"/>
  <c r="D3603" i="1"/>
  <c r="E3602" i="1"/>
  <c r="D3602" i="1"/>
  <c r="E3601" i="1"/>
  <c r="D3601" i="1"/>
  <c r="E3600" i="1"/>
  <c r="D3600" i="1"/>
  <c r="E3599" i="1"/>
  <c r="D3599" i="1"/>
  <c r="E3598" i="1"/>
  <c r="D3598" i="1"/>
  <c r="E3597" i="1"/>
  <c r="D3597" i="1"/>
  <c r="E3596" i="1"/>
  <c r="D3596" i="1"/>
  <c r="E3595" i="1"/>
  <c r="D3595" i="1"/>
  <c r="E3594" i="1"/>
  <c r="D3594" i="1"/>
  <c r="E3593" i="1"/>
  <c r="D3593" i="1"/>
  <c r="E3592" i="1"/>
  <c r="D3592" i="1"/>
  <c r="E3591" i="1"/>
  <c r="D3591" i="1"/>
  <c r="E3590" i="1"/>
  <c r="D3590" i="1"/>
  <c r="E3589" i="1"/>
  <c r="D3589" i="1"/>
  <c r="E3588" i="1"/>
  <c r="D3588" i="1"/>
  <c r="E3587" i="1"/>
  <c r="D3587" i="1"/>
  <c r="E3586" i="1"/>
  <c r="D3586" i="1"/>
  <c r="E3585" i="1"/>
  <c r="D3585" i="1"/>
  <c r="E3584" i="1"/>
  <c r="D3584" i="1"/>
  <c r="E3583" i="1"/>
  <c r="D3583" i="1"/>
  <c r="E3582" i="1"/>
  <c r="D3582" i="1"/>
  <c r="E3581" i="1"/>
  <c r="D3581" i="1"/>
  <c r="E3580" i="1"/>
  <c r="D3580" i="1"/>
  <c r="E3579" i="1"/>
  <c r="D3579" i="1"/>
  <c r="E3578" i="1"/>
  <c r="D3578" i="1"/>
  <c r="E3577" i="1"/>
  <c r="D3577" i="1"/>
  <c r="E3576" i="1"/>
  <c r="D3576" i="1"/>
  <c r="E3575" i="1"/>
  <c r="D3575" i="1"/>
  <c r="E3574" i="1"/>
  <c r="D3574" i="1"/>
  <c r="E3573" i="1"/>
  <c r="D3573" i="1"/>
  <c r="E3572" i="1"/>
  <c r="D3572" i="1"/>
  <c r="E3571" i="1"/>
  <c r="D3571" i="1"/>
  <c r="E3570" i="1"/>
  <c r="D3570" i="1"/>
  <c r="E3569" i="1"/>
  <c r="D3569" i="1"/>
  <c r="E3568" i="1"/>
  <c r="D3568" i="1"/>
  <c r="E3567" i="1"/>
  <c r="D3567" i="1"/>
  <c r="E3566" i="1"/>
  <c r="D3566" i="1"/>
  <c r="E3565" i="1"/>
  <c r="D3565" i="1"/>
  <c r="E3564" i="1"/>
  <c r="D3564" i="1"/>
  <c r="E3563" i="1"/>
  <c r="D3563" i="1"/>
  <c r="E3562" i="1"/>
  <c r="D3562" i="1"/>
  <c r="E3561" i="1"/>
  <c r="D3561" i="1"/>
  <c r="E3560" i="1"/>
  <c r="D3560" i="1"/>
  <c r="E3559" i="1"/>
  <c r="D3559" i="1"/>
  <c r="E3558" i="1"/>
  <c r="D3558" i="1"/>
  <c r="E3557" i="1"/>
  <c r="D3557" i="1"/>
  <c r="E3556" i="1"/>
  <c r="D3556" i="1"/>
  <c r="E3555" i="1"/>
  <c r="D3555" i="1"/>
  <c r="E3554" i="1"/>
  <c r="D3554" i="1"/>
  <c r="E3553" i="1"/>
  <c r="D3553" i="1"/>
  <c r="E3552" i="1"/>
  <c r="D3552" i="1"/>
  <c r="E3551" i="1"/>
  <c r="D3551" i="1"/>
  <c r="E3550" i="1"/>
  <c r="D3550" i="1"/>
  <c r="E3549" i="1"/>
  <c r="D3549" i="1"/>
  <c r="E3548" i="1"/>
  <c r="D3548" i="1"/>
  <c r="E3547" i="1"/>
  <c r="D3547" i="1"/>
  <c r="E3546" i="1"/>
  <c r="D3546" i="1"/>
  <c r="E3545" i="1"/>
  <c r="D3545" i="1"/>
  <c r="E3544" i="1"/>
  <c r="D3544" i="1"/>
  <c r="E3543" i="1"/>
  <c r="D3543" i="1"/>
  <c r="E3542" i="1"/>
  <c r="D3542" i="1"/>
  <c r="E3541" i="1"/>
  <c r="D3541" i="1"/>
  <c r="E3540" i="1"/>
  <c r="D3540" i="1"/>
  <c r="E3539" i="1"/>
  <c r="D3539" i="1"/>
  <c r="E3538" i="1"/>
  <c r="D3538" i="1"/>
  <c r="E3537" i="1"/>
  <c r="D3537" i="1"/>
  <c r="E3536" i="1"/>
  <c r="D3536" i="1"/>
  <c r="E3535" i="1"/>
  <c r="D3535" i="1"/>
  <c r="E3534" i="1"/>
  <c r="D3534" i="1"/>
  <c r="E3533" i="1"/>
  <c r="D3533" i="1"/>
  <c r="E3532" i="1"/>
  <c r="D3532" i="1"/>
  <c r="E3531" i="1"/>
  <c r="D3531" i="1"/>
  <c r="E3530" i="1"/>
  <c r="D3530" i="1"/>
  <c r="E3529" i="1"/>
  <c r="D3529" i="1"/>
  <c r="E3528" i="1"/>
  <c r="D3528" i="1"/>
  <c r="E3527" i="1"/>
  <c r="D3527" i="1"/>
  <c r="E3526" i="1"/>
  <c r="D3526" i="1"/>
  <c r="E3525" i="1"/>
  <c r="D3525" i="1"/>
  <c r="E3524" i="1"/>
  <c r="D3524" i="1"/>
  <c r="E3523" i="1"/>
  <c r="D3523" i="1"/>
  <c r="E3522" i="1"/>
  <c r="D3522" i="1"/>
  <c r="E3521" i="1"/>
  <c r="D3521" i="1"/>
  <c r="E3520" i="1"/>
  <c r="D3520" i="1"/>
  <c r="E3519" i="1"/>
  <c r="D3519" i="1"/>
  <c r="E3518" i="1"/>
  <c r="D3518" i="1"/>
  <c r="E3517" i="1"/>
  <c r="D3517" i="1"/>
  <c r="E3516" i="1"/>
  <c r="D3516" i="1"/>
  <c r="E3515" i="1"/>
  <c r="D3515" i="1"/>
  <c r="E3514" i="1"/>
  <c r="D3514" i="1"/>
  <c r="E3513" i="1"/>
  <c r="D3513" i="1"/>
  <c r="E3512" i="1"/>
  <c r="D3512" i="1"/>
  <c r="E3511" i="1"/>
  <c r="D3511" i="1"/>
  <c r="E3510" i="1"/>
  <c r="D3510" i="1"/>
  <c r="E3509" i="1"/>
  <c r="D3509" i="1"/>
  <c r="E3508" i="1"/>
  <c r="D3508" i="1"/>
  <c r="E3507" i="1"/>
  <c r="D3507" i="1"/>
  <c r="E3506" i="1"/>
  <c r="D3506" i="1"/>
  <c r="E3505" i="1"/>
  <c r="D3505" i="1"/>
  <c r="E3504" i="1"/>
  <c r="D3504" i="1"/>
  <c r="E3503" i="1"/>
  <c r="D3503" i="1"/>
  <c r="E3502" i="1"/>
  <c r="D3502" i="1"/>
  <c r="E3501" i="1"/>
  <c r="D3501" i="1"/>
  <c r="E3500" i="1"/>
  <c r="D3500" i="1"/>
  <c r="E3499" i="1"/>
  <c r="D3499" i="1"/>
  <c r="E3498" i="1"/>
  <c r="D3498" i="1"/>
  <c r="E3497" i="1"/>
  <c r="D3497" i="1"/>
  <c r="E3496" i="1"/>
  <c r="D3496" i="1"/>
  <c r="E3495" i="1"/>
  <c r="D3495" i="1"/>
  <c r="E3494" i="1"/>
  <c r="D3494" i="1"/>
  <c r="E3493" i="1"/>
  <c r="D3493" i="1"/>
  <c r="E3492" i="1"/>
  <c r="D3492" i="1"/>
  <c r="E3491" i="1"/>
  <c r="D3491" i="1"/>
  <c r="E3490" i="1"/>
  <c r="D3490" i="1"/>
  <c r="E3489" i="1"/>
  <c r="D3489" i="1"/>
  <c r="E3488" i="1"/>
  <c r="D3488" i="1"/>
  <c r="E3487" i="1"/>
  <c r="D3487" i="1"/>
  <c r="E3486" i="1"/>
  <c r="D3486" i="1"/>
  <c r="E3485" i="1"/>
  <c r="D3485" i="1"/>
  <c r="E3484" i="1"/>
  <c r="D3484" i="1"/>
  <c r="E3483" i="1"/>
  <c r="D3483" i="1"/>
  <c r="E3482" i="1"/>
  <c r="D3482" i="1"/>
  <c r="E3481" i="1"/>
  <c r="D3481" i="1"/>
  <c r="E3480" i="1"/>
  <c r="D3480" i="1"/>
  <c r="E3479" i="1"/>
  <c r="D3479" i="1"/>
  <c r="E3478" i="1"/>
  <c r="D3478" i="1"/>
  <c r="E3477" i="1"/>
  <c r="D3477" i="1"/>
  <c r="E3476" i="1"/>
  <c r="D3476" i="1"/>
  <c r="E3475" i="1"/>
  <c r="D3475" i="1"/>
  <c r="E3474" i="1"/>
  <c r="D3474" i="1"/>
  <c r="E3473" i="1"/>
  <c r="D3473" i="1"/>
  <c r="E3472" i="1"/>
  <c r="D3472" i="1"/>
  <c r="E3471" i="1"/>
  <c r="D3471" i="1"/>
  <c r="E3470" i="1"/>
  <c r="D3470" i="1"/>
  <c r="E3469" i="1"/>
  <c r="D3469" i="1"/>
  <c r="E3468" i="1"/>
  <c r="D3468" i="1"/>
  <c r="E3467" i="1"/>
  <c r="D3467" i="1"/>
  <c r="E3466" i="1"/>
  <c r="D3466" i="1"/>
  <c r="E3465" i="1"/>
  <c r="D3465" i="1"/>
  <c r="E3464" i="1"/>
  <c r="D3464" i="1"/>
  <c r="E3463" i="1"/>
  <c r="D3463" i="1"/>
  <c r="E3462" i="1"/>
  <c r="D3462" i="1"/>
  <c r="E3461" i="1"/>
  <c r="D3461" i="1"/>
  <c r="E3460" i="1"/>
  <c r="D3460" i="1"/>
  <c r="E3459" i="1"/>
  <c r="D3459" i="1"/>
  <c r="E3458" i="1"/>
  <c r="D3458" i="1"/>
  <c r="E3457" i="1"/>
  <c r="D3457" i="1"/>
  <c r="E3456" i="1"/>
  <c r="D3456" i="1"/>
  <c r="E3455" i="1"/>
  <c r="D3455" i="1"/>
  <c r="E3454" i="1"/>
  <c r="D3454" i="1"/>
  <c r="E3453" i="1"/>
  <c r="D3453" i="1"/>
  <c r="E3452" i="1"/>
  <c r="D3452" i="1"/>
  <c r="E3451" i="1"/>
  <c r="D3451" i="1"/>
  <c r="E3450" i="1"/>
  <c r="D3450" i="1"/>
  <c r="E3449" i="1"/>
  <c r="D3449" i="1"/>
  <c r="E3448" i="1"/>
  <c r="D3448" i="1"/>
  <c r="E3447" i="1"/>
  <c r="D3447" i="1"/>
  <c r="E3446" i="1"/>
  <c r="D3446" i="1"/>
  <c r="E3445" i="1"/>
  <c r="D3445" i="1"/>
  <c r="E3444" i="1"/>
  <c r="D3444" i="1"/>
  <c r="E3443" i="1"/>
  <c r="D3443" i="1"/>
  <c r="E3442" i="1"/>
  <c r="D3442" i="1"/>
  <c r="E3441" i="1"/>
  <c r="D3441" i="1"/>
  <c r="E3440" i="1"/>
  <c r="D3440" i="1"/>
  <c r="E3439" i="1"/>
  <c r="D3439" i="1"/>
  <c r="E3438" i="1"/>
  <c r="D3438" i="1"/>
  <c r="E3437" i="1"/>
  <c r="D3437" i="1"/>
  <c r="E3436" i="1"/>
  <c r="D3436" i="1"/>
  <c r="E3435" i="1"/>
  <c r="D3435" i="1"/>
  <c r="E3434" i="1"/>
  <c r="D3434" i="1"/>
  <c r="E3433" i="1"/>
  <c r="D3433" i="1"/>
  <c r="E3432" i="1"/>
  <c r="D3432" i="1"/>
  <c r="E3431" i="1"/>
  <c r="D3431" i="1"/>
  <c r="E3430" i="1"/>
  <c r="D3430" i="1"/>
  <c r="E3429" i="1"/>
  <c r="D3429" i="1"/>
  <c r="E3428" i="1"/>
  <c r="D3428" i="1"/>
  <c r="E3427" i="1"/>
  <c r="D3427" i="1"/>
  <c r="E3426" i="1"/>
  <c r="D3426" i="1"/>
  <c r="E3425" i="1"/>
  <c r="D3425" i="1"/>
  <c r="E3424" i="1"/>
  <c r="D3424" i="1"/>
  <c r="E3423" i="1"/>
  <c r="D3423" i="1"/>
  <c r="E3422" i="1"/>
  <c r="D3422" i="1"/>
  <c r="E3421" i="1"/>
  <c r="D3421" i="1"/>
  <c r="E3420" i="1"/>
  <c r="D3420" i="1"/>
  <c r="E3419" i="1"/>
  <c r="D3419" i="1"/>
  <c r="E3418" i="1"/>
  <c r="D3418" i="1"/>
  <c r="E3417" i="1"/>
  <c r="D3417" i="1"/>
  <c r="E3416" i="1"/>
  <c r="D3416" i="1"/>
  <c r="E3415" i="1"/>
  <c r="D3415" i="1"/>
  <c r="E3414" i="1"/>
  <c r="D3414" i="1"/>
  <c r="E3413" i="1"/>
  <c r="D3413" i="1"/>
  <c r="E3412" i="1"/>
  <c r="D3412" i="1"/>
  <c r="E3411" i="1"/>
  <c r="D3411" i="1"/>
  <c r="E3410" i="1"/>
  <c r="D3410" i="1"/>
  <c r="E3409" i="1"/>
  <c r="D3409" i="1"/>
  <c r="E3408" i="1"/>
  <c r="D3408" i="1"/>
  <c r="E3407" i="1"/>
  <c r="D3407" i="1"/>
  <c r="E3406" i="1"/>
  <c r="D3406" i="1"/>
  <c r="E3405" i="1"/>
  <c r="D3405" i="1"/>
  <c r="E3404" i="1"/>
  <c r="D3404" i="1"/>
  <c r="E3403" i="1"/>
  <c r="D3403" i="1"/>
  <c r="E3402" i="1"/>
  <c r="D3402" i="1"/>
  <c r="E3401" i="1"/>
  <c r="D3401" i="1"/>
  <c r="E3400" i="1"/>
  <c r="D3400" i="1"/>
  <c r="E3399" i="1"/>
  <c r="D3399" i="1"/>
  <c r="E3398" i="1"/>
  <c r="D3398" i="1"/>
  <c r="E3397" i="1"/>
  <c r="D3397" i="1"/>
  <c r="E3396" i="1"/>
  <c r="D3396" i="1"/>
  <c r="E3395" i="1"/>
  <c r="D3395" i="1"/>
  <c r="E3394" i="1"/>
  <c r="D3394" i="1"/>
  <c r="E3393" i="1"/>
  <c r="D3393" i="1"/>
  <c r="E3392" i="1"/>
  <c r="D3392" i="1"/>
  <c r="E3391" i="1"/>
  <c r="D3391" i="1"/>
  <c r="E3390" i="1"/>
  <c r="D3390" i="1"/>
  <c r="E3389" i="1"/>
  <c r="D3389" i="1"/>
  <c r="E3388" i="1"/>
  <c r="D3388" i="1"/>
  <c r="E3387" i="1"/>
  <c r="D3387" i="1"/>
  <c r="E3386" i="1"/>
  <c r="D3386" i="1"/>
  <c r="E3385" i="1"/>
  <c r="D3385" i="1"/>
  <c r="E3384" i="1"/>
  <c r="D3384" i="1"/>
  <c r="E3383" i="1"/>
  <c r="D3383" i="1"/>
  <c r="E3382" i="1"/>
  <c r="D3382" i="1"/>
  <c r="E3381" i="1"/>
  <c r="D3381" i="1"/>
  <c r="E3380" i="1"/>
  <c r="D3380" i="1"/>
  <c r="E3379" i="1"/>
  <c r="D3379" i="1"/>
  <c r="E3378" i="1"/>
  <c r="D3378" i="1"/>
  <c r="E3377" i="1"/>
  <c r="D3377" i="1"/>
  <c r="E3376" i="1"/>
  <c r="D3376" i="1"/>
  <c r="E3375" i="1"/>
  <c r="D3375" i="1"/>
  <c r="E3374" i="1"/>
  <c r="D3374" i="1"/>
  <c r="E3373" i="1"/>
  <c r="D3373" i="1"/>
  <c r="E3372" i="1"/>
  <c r="D3372" i="1"/>
  <c r="E3371" i="1"/>
  <c r="E3370" i="1"/>
  <c r="D3370" i="1"/>
  <c r="E3369" i="1"/>
  <c r="D3369" i="1"/>
  <c r="E3368" i="1"/>
  <c r="D3368" i="1"/>
  <c r="E3367" i="1"/>
  <c r="D3367" i="1"/>
  <c r="E3366" i="1"/>
  <c r="D3366" i="1"/>
  <c r="E3365" i="1"/>
  <c r="D3365" i="1"/>
  <c r="E3364" i="1"/>
  <c r="D3364" i="1"/>
  <c r="E3363" i="1"/>
  <c r="D3363" i="1"/>
  <c r="E3362" i="1"/>
  <c r="D3362" i="1"/>
  <c r="E3361" i="1"/>
  <c r="D3361" i="1"/>
  <c r="E3360" i="1"/>
  <c r="D3360" i="1"/>
  <c r="E3359" i="1"/>
  <c r="D3359" i="1"/>
  <c r="E3358" i="1"/>
  <c r="D3358" i="1"/>
  <c r="E3357" i="1"/>
  <c r="D3357" i="1"/>
  <c r="E3356" i="1"/>
  <c r="D3356" i="1"/>
  <c r="E3355" i="1"/>
  <c r="D3355" i="1"/>
  <c r="E3354" i="1"/>
  <c r="D3354" i="1"/>
  <c r="E3353" i="1"/>
  <c r="D3353" i="1"/>
  <c r="E3352" i="1"/>
  <c r="D3352" i="1"/>
  <c r="E3351" i="1"/>
  <c r="D3351" i="1"/>
  <c r="E3350" i="1"/>
  <c r="D3350" i="1"/>
  <c r="E3349" i="1"/>
  <c r="D3349" i="1"/>
  <c r="E3348" i="1"/>
  <c r="D3348" i="1"/>
  <c r="E3347" i="1"/>
  <c r="D3347" i="1"/>
  <c r="E3346" i="1"/>
  <c r="D3346" i="1"/>
  <c r="E3345" i="1"/>
  <c r="D3345" i="1"/>
  <c r="E3344" i="1"/>
  <c r="D3344" i="1"/>
  <c r="E3343" i="1"/>
  <c r="D3343" i="1"/>
  <c r="E3342" i="1"/>
  <c r="D3342" i="1"/>
  <c r="E3341" i="1"/>
  <c r="D3341" i="1"/>
  <c r="E3340" i="1"/>
  <c r="D3340" i="1"/>
  <c r="E3339" i="1"/>
  <c r="D3339" i="1"/>
  <c r="E3338" i="1"/>
  <c r="D3338" i="1"/>
  <c r="E3337" i="1"/>
  <c r="D3337" i="1"/>
  <c r="E3336" i="1"/>
  <c r="D3336" i="1"/>
  <c r="E3335" i="1"/>
  <c r="D3335" i="1"/>
  <c r="E3334" i="1"/>
  <c r="D3334" i="1"/>
  <c r="E3333" i="1"/>
  <c r="D3333" i="1"/>
  <c r="E3332" i="1"/>
  <c r="D3332" i="1"/>
  <c r="E3331" i="1"/>
  <c r="D3331" i="1"/>
  <c r="E3330" i="1"/>
  <c r="D3330" i="1"/>
  <c r="E3329" i="1"/>
  <c r="D3329" i="1"/>
  <c r="E3328" i="1"/>
  <c r="D3328" i="1"/>
  <c r="E3327" i="1"/>
  <c r="D3327" i="1"/>
  <c r="E3326" i="1"/>
  <c r="D3326" i="1"/>
  <c r="E3325" i="1"/>
  <c r="D3325" i="1"/>
  <c r="E3324" i="1"/>
  <c r="D3324" i="1"/>
  <c r="E3323" i="1"/>
  <c r="D3323" i="1"/>
  <c r="E3322" i="1"/>
  <c r="D3322" i="1"/>
  <c r="E3321" i="1"/>
  <c r="D3321" i="1"/>
  <c r="E3320" i="1"/>
  <c r="D3320" i="1"/>
  <c r="E3319" i="1"/>
  <c r="D3319" i="1"/>
  <c r="E3318" i="1"/>
  <c r="D3318" i="1"/>
  <c r="E3317" i="1"/>
  <c r="D3317" i="1"/>
  <c r="E3316" i="1"/>
  <c r="D3316" i="1"/>
  <c r="E3315" i="1"/>
  <c r="D3315" i="1"/>
  <c r="E3314" i="1"/>
  <c r="D3314" i="1"/>
  <c r="E3313" i="1"/>
  <c r="D3313" i="1"/>
  <c r="E3312" i="1"/>
  <c r="D3312" i="1"/>
  <c r="E3311" i="1"/>
  <c r="D3311" i="1"/>
  <c r="E3310" i="1"/>
  <c r="D3310" i="1"/>
  <c r="E3309" i="1"/>
  <c r="D3309" i="1"/>
  <c r="E3308" i="1"/>
  <c r="D3308" i="1"/>
  <c r="E3307" i="1"/>
  <c r="D3307" i="1"/>
  <c r="E3306" i="1"/>
  <c r="D3306" i="1"/>
  <c r="E3305" i="1"/>
  <c r="D3305" i="1"/>
  <c r="E3304" i="1"/>
  <c r="D3304" i="1"/>
  <c r="E3303" i="1"/>
  <c r="D3303" i="1"/>
  <c r="E3302" i="1"/>
  <c r="D3302" i="1"/>
  <c r="E3301" i="1"/>
  <c r="D3301" i="1"/>
  <c r="E3300" i="1"/>
  <c r="D3300" i="1"/>
  <c r="E3299" i="1"/>
  <c r="D3299" i="1"/>
  <c r="E3298" i="1"/>
  <c r="D3298" i="1"/>
  <c r="E3297" i="1"/>
  <c r="D3297" i="1"/>
  <c r="E3296" i="1"/>
  <c r="D3296" i="1"/>
  <c r="E3295" i="1"/>
  <c r="D3295" i="1"/>
  <c r="E3294" i="1"/>
  <c r="D3294" i="1"/>
  <c r="E3293" i="1"/>
  <c r="D3293" i="1"/>
  <c r="E3292" i="1"/>
  <c r="D3292" i="1"/>
  <c r="E3291" i="1"/>
  <c r="D3291" i="1"/>
  <c r="E3290" i="1"/>
  <c r="D3290" i="1"/>
  <c r="E3289" i="1"/>
  <c r="D3289" i="1"/>
  <c r="E3288" i="1"/>
  <c r="D3288" i="1"/>
  <c r="E3287" i="1"/>
  <c r="D3287" i="1"/>
  <c r="E3286" i="1"/>
  <c r="D3286" i="1"/>
  <c r="E3285" i="1"/>
  <c r="D3285" i="1"/>
  <c r="E3284" i="1"/>
  <c r="D3284" i="1"/>
  <c r="E3283" i="1"/>
  <c r="D3283" i="1"/>
  <c r="E3282" i="1"/>
  <c r="D3282" i="1"/>
  <c r="E3281" i="1"/>
  <c r="D3281" i="1"/>
  <c r="E3280" i="1"/>
  <c r="D3280" i="1"/>
  <c r="E3279" i="1"/>
  <c r="D3279" i="1"/>
  <c r="E3278" i="1"/>
  <c r="D3278" i="1"/>
  <c r="E3277" i="1"/>
  <c r="D3277" i="1"/>
  <c r="E3276" i="1"/>
  <c r="D3276" i="1"/>
  <c r="E3275" i="1"/>
  <c r="D3275" i="1"/>
  <c r="E3274" i="1"/>
  <c r="D3274" i="1"/>
  <c r="E3273" i="1"/>
  <c r="D3273" i="1"/>
  <c r="E3272" i="1"/>
  <c r="D3272" i="1"/>
  <c r="E3271" i="1"/>
  <c r="D3271" i="1"/>
  <c r="E3270" i="1"/>
  <c r="D3270" i="1"/>
  <c r="E3269" i="1"/>
  <c r="D3269" i="1"/>
  <c r="E3268" i="1"/>
  <c r="D3268" i="1"/>
  <c r="E3267" i="1"/>
  <c r="D3267" i="1"/>
  <c r="E3266" i="1"/>
  <c r="D3266" i="1"/>
  <c r="E3265" i="1"/>
  <c r="D3265" i="1"/>
  <c r="E3264" i="1"/>
  <c r="D3264" i="1"/>
  <c r="E3263" i="1"/>
  <c r="D3263" i="1"/>
  <c r="E3262" i="1"/>
  <c r="D3262" i="1"/>
  <c r="E3261" i="1"/>
  <c r="D3261" i="1"/>
  <c r="E3260" i="1"/>
  <c r="D3260" i="1"/>
  <c r="E3259" i="1"/>
  <c r="D3259" i="1"/>
  <c r="E3258" i="1"/>
  <c r="D3258" i="1"/>
  <c r="E3257" i="1"/>
  <c r="D3257" i="1"/>
  <c r="E3256" i="1"/>
  <c r="D3256" i="1"/>
  <c r="E3255" i="1"/>
  <c r="D3255" i="1"/>
  <c r="E3254" i="1"/>
  <c r="D3254" i="1"/>
  <c r="E3253" i="1"/>
  <c r="D3253" i="1"/>
  <c r="E3252" i="1"/>
  <c r="D3252" i="1"/>
  <c r="E3251" i="1"/>
  <c r="D3251" i="1"/>
  <c r="E3250" i="1"/>
  <c r="D3250" i="1"/>
  <c r="E3249" i="1"/>
  <c r="D3249" i="1"/>
  <c r="E3248" i="1"/>
  <c r="D3248" i="1"/>
  <c r="E3247" i="1"/>
  <c r="D3247" i="1"/>
  <c r="E3246" i="1"/>
  <c r="D3246" i="1"/>
  <c r="E3245" i="1"/>
  <c r="D3245" i="1"/>
  <c r="E3244" i="1"/>
  <c r="D3244" i="1"/>
  <c r="E3243" i="1"/>
  <c r="D3243" i="1"/>
  <c r="E3242" i="1"/>
  <c r="D3242" i="1"/>
  <c r="E3241" i="1"/>
  <c r="D3241" i="1"/>
  <c r="E3240" i="1"/>
  <c r="D3240" i="1"/>
  <c r="E3239" i="1"/>
  <c r="D3239" i="1"/>
  <c r="E3238" i="1"/>
  <c r="D3238" i="1"/>
  <c r="E3237" i="1"/>
  <c r="D3237" i="1"/>
  <c r="E3236" i="1"/>
  <c r="D3236" i="1"/>
  <c r="E3235" i="1"/>
  <c r="D3235" i="1"/>
  <c r="E3234" i="1"/>
  <c r="D3234" i="1"/>
  <c r="E3233" i="1"/>
  <c r="D3233" i="1"/>
  <c r="E3232" i="1"/>
  <c r="D3232" i="1"/>
  <c r="E3231" i="1"/>
  <c r="D3231" i="1"/>
  <c r="E3230" i="1"/>
  <c r="D3230" i="1"/>
  <c r="E3229" i="1"/>
  <c r="D3229" i="1"/>
  <c r="E3228" i="1"/>
  <c r="D3228" i="1"/>
  <c r="E3227" i="1"/>
  <c r="D3227" i="1"/>
  <c r="E3226" i="1"/>
  <c r="D3226" i="1"/>
  <c r="E3225" i="1"/>
  <c r="D3225" i="1"/>
  <c r="E3224" i="1"/>
  <c r="D3224" i="1"/>
  <c r="E3223" i="1"/>
  <c r="D3223" i="1"/>
  <c r="E3222" i="1"/>
  <c r="D3222" i="1"/>
  <c r="E3221" i="1"/>
  <c r="D3221" i="1"/>
  <c r="E3220" i="1"/>
  <c r="D3220" i="1"/>
  <c r="E3219" i="1"/>
  <c r="D3219" i="1"/>
  <c r="E3218" i="1"/>
  <c r="D3218" i="1"/>
  <c r="E3217" i="1"/>
  <c r="D3217" i="1"/>
  <c r="E3216" i="1"/>
  <c r="D3216" i="1"/>
  <c r="E3215" i="1"/>
  <c r="D3215" i="1"/>
  <c r="E3214" i="1"/>
  <c r="D3214" i="1"/>
  <c r="E3213" i="1"/>
  <c r="D3213" i="1"/>
  <c r="E3212" i="1"/>
  <c r="D3212" i="1"/>
  <c r="E3211" i="1"/>
  <c r="D3211" i="1"/>
  <c r="E3210" i="1"/>
  <c r="D3210" i="1"/>
  <c r="E3209" i="1"/>
  <c r="D3209" i="1"/>
  <c r="E3208" i="1"/>
  <c r="D3208" i="1"/>
  <c r="E3207" i="1"/>
  <c r="D3207" i="1"/>
  <c r="E3206" i="1"/>
  <c r="D3206" i="1"/>
  <c r="E3205" i="1"/>
  <c r="D3205" i="1"/>
  <c r="E3204" i="1"/>
  <c r="D3204" i="1"/>
  <c r="E3203" i="1"/>
  <c r="D3203" i="1"/>
  <c r="E3202" i="1"/>
  <c r="D3202" i="1"/>
  <c r="E3201" i="1"/>
  <c r="D3201" i="1"/>
  <c r="E3200" i="1"/>
  <c r="D3200" i="1"/>
  <c r="E3199" i="1"/>
  <c r="D3199" i="1"/>
  <c r="E3198" i="1"/>
  <c r="D3198" i="1"/>
  <c r="E3197" i="1"/>
  <c r="D3197" i="1"/>
  <c r="E3196" i="1"/>
  <c r="D3196" i="1"/>
  <c r="E3195" i="1"/>
  <c r="D3195" i="1"/>
  <c r="E3194" i="1"/>
  <c r="D3194" i="1"/>
  <c r="E3193" i="1"/>
  <c r="D3193" i="1"/>
  <c r="E3192" i="1"/>
  <c r="D3192" i="1"/>
  <c r="E3191" i="1"/>
  <c r="D3191" i="1"/>
  <c r="E3190" i="1"/>
  <c r="D3190" i="1"/>
  <c r="E3189" i="1"/>
  <c r="D3189" i="1"/>
  <c r="E3188" i="1"/>
  <c r="D3188" i="1"/>
  <c r="E3187" i="1"/>
  <c r="D3187" i="1"/>
  <c r="E3186" i="1"/>
  <c r="D3186" i="1"/>
  <c r="E3185" i="1"/>
  <c r="D3185" i="1"/>
  <c r="E3184" i="1"/>
  <c r="D3184" i="1"/>
  <c r="E3183" i="1"/>
  <c r="D3183" i="1"/>
  <c r="E3182" i="1"/>
  <c r="D3182" i="1"/>
  <c r="E3181" i="1"/>
  <c r="D3181" i="1"/>
  <c r="E3180" i="1"/>
  <c r="D3180" i="1"/>
  <c r="E3179" i="1"/>
  <c r="D3179" i="1"/>
  <c r="E3178" i="1"/>
  <c r="D3178" i="1"/>
  <c r="E3177" i="1"/>
  <c r="D3177" i="1"/>
  <c r="E3176" i="1"/>
  <c r="D3176" i="1"/>
  <c r="E3175" i="1"/>
  <c r="D3175" i="1"/>
  <c r="E3174" i="1"/>
  <c r="D3174" i="1"/>
  <c r="E3173" i="1"/>
  <c r="D3173" i="1"/>
  <c r="E3172" i="1"/>
  <c r="D3172" i="1"/>
  <c r="E3171" i="1"/>
  <c r="D3171" i="1"/>
  <c r="E3170" i="1"/>
  <c r="D3170" i="1"/>
  <c r="E3169" i="1"/>
  <c r="D3169" i="1"/>
  <c r="E3168" i="1"/>
  <c r="D3168" i="1"/>
  <c r="E3167" i="1"/>
  <c r="D3167" i="1"/>
  <c r="E3166" i="1"/>
  <c r="D3166" i="1"/>
  <c r="E3165" i="1"/>
  <c r="D3165" i="1"/>
  <c r="E3164" i="1"/>
  <c r="D3164" i="1"/>
  <c r="E3163" i="1"/>
  <c r="D3163" i="1"/>
  <c r="E3162" i="1"/>
  <c r="D3162" i="1"/>
  <c r="E3161" i="1"/>
  <c r="D3161" i="1"/>
  <c r="E3160" i="1"/>
  <c r="D3160" i="1"/>
  <c r="E3159" i="1"/>
  <c r="D3159" i="1"/>
  <c r="E3158" i="1"/>
  <c r="D3158" i="1"/>
  <c r="E3157" i="1"/>
  <c r="D3157" i="1"/>
  <c r="E3156" i="1"/>
  <c r="D3156" i="1"/>
  <c r="E3155" i="1"/>
  <c r="D3155" i="1"/>
  <c r="E3154" i="1"/>
  <c r="D3154" i="1"/>
  <c r="E3153" i="1"/>
  <c r="D3153" i="1"/>
  <c r="E3152" i="1"/>
  <c r="D3152" i="1"/>
  <c r="E3151" i="1"/>
  <c r="D3151" i="1"/>
  <c r="E3150" i="1"/>
  <c r="D3150" i="1"/>
  <c r="E3149" i="1"/>
  <c r="D3149" i="1"/>
  <c r="E3148" i="1"/>
  <c r="D3148" i="1"/>
  <c r="E3147" i="1"/>
  <c r="D3147" i="1"/>
  <c r="E3146" i="1"/>
  <c r="D3146" i="1"/>
  <c r="E3145" i="1"/>
  <c r="D3145" i="1"/>
  <c r="E3144" i="1"/>
  <c r="D3144" i="1"/>
  <c r="E3143" i="1"/>
  <c r="D3143" i="1"/>
  <c r="E3142" i="1"/>
  <c r="D3142" i="1"/>
  <c r="E3141" i="1"/>
  <c r="D3141" i="1"/>
  <c r="E3140" i="1"/>
  <c r="D3140" i="1"/>
  <c r="E3139" i="1"/>
  <c r="D3139" i="1"/>
  <c r="E3138" i="1"/>
  <c r="D3138" i="1"/>
  <c r="E3137" i="1"/>
  <c r="D3137" i="1"/>
  <c r="E3136" i="1"/>
  <c r="D3136" i="1"/>
  <c r="E3135" i="1"/>
  <c r="D3135" i="1"/>
  <c r="E3134" i="1"/>
  <c r="D3134" i="1"/>
  <c r="E3133" i="1"/>
  <c r="D3133" i="1"/>
  <c r="E3132" i="1"/>
  <c r="D3132" i="1"/>
  <c r="E3131" i="1"/>
  <c r="D3131" i="1"/>
  <c r="E3130" i="1"/>
  <c r="D3130" i="1"/>
  <c r="E3129" i="1"/>
  <c r="D3129" i="1"/>
  <c r="E3128" i="1"/>
  <c r="D3128" i="1"/>
  <c r="E3127" i="1"/>
  <c r="D3127" i="1"/>
  <c r="E3126" i="1"/>
  <c r="D3126" i="1"/>
  <c r="E3125" i="1"/>
  <c r="D3125" i="1"/>
  <c r="E3124" i="1"/>
  <c r="D3124" i="1"/>
  <c r="E3123" i="1"/>
  <c r="D3123" i="1"/>
  <c r="E3122" i="1"/>
  <c r="D3122" i="1"/>
  <c r="E3121" i="1"/>
  <c r="D3121" i="1"/>
  <c r="E3120" i="1"/>
  <c r="D3120" i="1"/>
  <c r="E3119" i="1"/>
  <c r="D3119" i="1"/>
  <c r="E3118" i="1"/>
  <c r="D3118" i="1"/>
  <c r="E3117" i="1"/>
  <c r="D3117" i="1"/>
  <c r="E3116" i="1"/>
  <c r="D3116" i="1"/>
  <c r="E3115" i="1"/>
  <c r="D3115" i="1"/>
  <c r="E3114" i="1"/>
  <c r="D3114" i="1"/>
  <c r="E3113" i="1"/>
  <c r="D3113" i="1"/>
  <c r="E3112" i="1"/>
  <c r="D3112" i="1"/>
  <c r="E3111" i="1"/>
  <c r="D3111" i="1"/>
  <c r="E3110" i="1"/>
  <c r="D3110" i="1"/>
  <c r="E3109" i="1"/>
  <c r="D3109" i="1"/>
  <c r="E3108" i="1"/>
  <c r="D3108" i="1"/>
  <c r="E3107" i="1"/>
  <c r="D3107" i="1"/>
  <c r="E3106" i="1"/>
  <c r="D3106" i="1"/>
  <c r="E3105" i="1"/>
  <c r="D3105" i="1"/>
  <c r="E3104" i="1"/>
  <c r="D3104" i="1"/>
  <c r="E3103" i="1"/>
  <c r="D3103" i="1"/>
  <c r="E3102" i="1"/>
  <c r="D3102" i="1"/>
  <c r="E3101" i="1"/>
  <c r="D3101" i="1"/>
  <c r="E3100" i="1"/>
  <c r="D3100" i="1"/>
  <c r="E3099" i="1"/>
  <c r="D3099" i="1"/>
  <c r="E3098" i="1"/>
  <c r="D3098" i="1"/>
  <c r="E3097" i="1"/>
  <c r="D3097" i="1"/>
  <c r="E3096" i="1"/>
  <c r="D3096" i="1"/>
  <c r="E3095" i="1"/>
  <c r="D3095" i="1"/>
  <c r="E3094" i="1"/>
  <c r="D3094" i="1"/>
  <c r="E3093" i="1"/>
  <c r="D3093" i="1"/>
  <c r="E3092" i="1"/>
  <c r="D3092" i="1"/>
  <c r="E3091" i="1"/>
  <c r="D3091" i="1"/>
  <c r="E3090" i="1"/>
  <c r="D3090" i="1"/>
  <c r="E3089" i="1"/>
  <c r="D3089" i="1"/>
  <c r="E3088" i="1"/>
  <c r="D3088" i="1"/>
  <c r="E3087" i="1"/>
  <c r="D3087" i="1"/>
  <c r="E3086" i="1"/>
  <c r="D3086" i="1"/>
  <c r="E3085" i="1"/>
  <c r="D3085" i="1"/>
  <c r="E3084" i="1"/>
  <c r="D3084" i="1"/>
  <c r="E3083" i="1"/>
  <c r="D3083" i="1"/>
  <c r="E3082" i="1"/>
  <c r="D3082" i="1"/>
  <c r="E3081" i="1"/>
  <c r="D3081" i="1"/>
  <c r="E3080" i="1"/>
  <c r="D3080" i="1"/>
  <c r="E3079" i="1"/>
  <c r="D3079" i="1"/>
  <c r="E3078" i="1"/>
  <c r="D3078" i="1"/>
  <c r="E3077" i="1"/>
  <c r="D3077" i="1"/>
  <c r="E3076" i="1"/>
  <c r="D3076" i="1"/>
  <c r="E3075" i="1"/>
  <c r="D3075" i="1"/>
  <c r="E3074" i="1"/>
  <c r="D3074" i="1"/>
  <c r="E3073" i="1"/>
  <c r="D3073" i="1"/>
  <c r="E3072" i="1"/>
  <c r="D3072" i="1"/>
  <c r="E3071" i="1"/>
  <c r="D3071" i="1"/>
  <c r="E3070" i="1"/>
  <c r="D3070" i="1"/>
  <c r="E3069" i="1"/>
  <c r="D3069" i="1"/>
  <c r="E3068" i="1"/>
  <c r="D3068" i="1"/>
  <c r="E3067" i="1"/>
  <c r="D3067" i="1"/>
  <c r="E3066" i="1"/>
  <c r="D3066" i="1"/>
  <c r="E3065" i="1"/>
  <c r="D3065" i="1"/>
  <c r="E3064" i="1"/>
  <c r="D3064" i="1"/>
  <c r="E3063" i="1"/>
  <c r="D3063" i="1"/>
  <c r="E3062" i="1"/>
  <c r="D3062" i="1"/>
  <c r="E3061" i="1"/>
  <c r="D3061" i="1"/>
  <c r="E3060" i="1"/>
  <c r="D3060" i="1"/>
  <c r="E3059" i="1"/>
  <c r="D3059" i="1"/>
  <c r="E3058" i="1"/>
  <c r="D3058" i="1"/>
  <c r="E3057" i="1"/>
  <c r="D3057" i="1"/>
  <c r="E3056" i="1"/>
  <c r="D3056" i="1"/>
  <c r="E3055" i="1"/>
  <c r="D3055" i="1"/>
  <c r="E3054" i="1"/>
  <c r="D3054" i="1"/>
  <c r="E3053" i="1"/>
  <c r="D3053" i="1"/>
  <c r="E3052" i="1"/>
  <c r="D3052" i="1"/>
  <c r="E3051" i="1"/>
  <c r="D3051" i="1"/>
  <c r="E3050" i="1"/>
  <c r="D3050" i="1"/>
  <c r="E3049" i="1"/>
  <c r="D3049" i="1"/>
  <c r="E3048" i="1"/>
  <c r="D3048" i="1"/>
  <c r="E3047" i="1"/>
  <c r="D3047" i="1"/>
  <c r="E3046" i="1"/>
  <c r="D3046" i="1"/>
  <c r="E3045" i="1"/>
  <c r="D3045" i="1"/>
  <c r="E3044" i="1"/>
  <c r="D3044" i="1"/>
  <c r="E3043" i="1"/>
  <c r="D3043" i="1"/>
  <c r="E3042" i="1"/>
  <c r="D3042" i="1"/>
  <c r="E3041" i="1"/>
  <c r="D3041" i="1"/>
  <c r="E3040" i="1"/>
  <c r="D3040" i="1"/>
  <c r="E3039" i="1"/>
  <c r="D3039" i="1"/>
  <c r="E3038" i="1"/>
  <c r="D3038" i="1"/>
  <c r="E3037" i="1"/>
  <c r="D3037" i="1"/>
  <c r="E3036" i="1"/>
  <c r="D3036" i="1"/>
  <c r="E3035" i="1"/>
  <c r="D3035" i="1"/>
  <c r="E3034" i="1"/>
  <c r="D3034" i="1"/>
  <c r="E3033" i="1"/>
  <c r="D3033" i="1"/>
  <c r="E3032" i="1"/>
  <c r="D3032" i="1"/>
  <c r="E3031" i="1"/>
  <c r="D3031" i="1"/>
  <c r="E3030" i="1"/>
  <c r="D3030" i="1"/>
  <c r="E3029" i="1"/>
  <c r="D3029" i="1"/>
  <c r="E3028" i="1"/>
  <c r="D3028" i="1"/>
  <c r="E3027" i="1"/>
  <c r="D3027" i="1"/>
  <c r="E3026" i="1"/>
  <c r="D3026" i="1"/>
  <c r="E3025" i="1"/>
  <c r="D3025" i="1"/>
  <c r="E3024" i="1"/>
  <c r="D3024" i="1"/>
  <c r="E3023" i="1"/>
  <c r="D3023" i="1"/>
  <c r="E3022" i="1"/>
  <c r="D3022" i="1"/>
  <c r="E3021" i="1"/>
  <c r="D3021" i="1"/>
  <c r="E3020" i="1"/>
  <c r="D3020" i="1"/>
  <c r="E3019" i="1"/>
  <c r="D3019" i="1"/>
  <c r="E3018" i="1"/>
  <c r="D3018" i="1"/>
  <c r="E3017" i="1"/>
  <c r="D3017" i="1"/>
  <c r="E3016" i="1"/>
  <c r="D3016" i="1"/>
  <c r="E3015" i="1"/>
  <c r="D3015" i="1"/>
  <c r="E3014" i="1"/>
  <c r="D3014" i="1"/>
  <c r="E3013" i="1"/>
  <c r="D3013" i="1"/>
  <c r="E3012" i="1"/>
  <c r="D3012" i="1"/>
  <c r="E3011" i="1"/>
  <c r="D3011" i="1"/>
  <c r="E3010" i="1"/>
  <c r="D3010" i="1"/>
  <c r="E3009" i="1"/>
  <c r="D3009" i="1"/>
  <c r="E3008" i="1"/>
  <c r="D3008" i="1"/>
  <c r="E3007" i="1"/>
  <c r="D3007" i="1"/>
  <c r="E3006" i="1"/>
  <c r="D3006" i="1"/>
  <c r="E3005" i="1"/>
  <c r="D3005" i="1"/>
  <c r="E3004" i="1"/>
  <c r="D3004" i="1"/>
  <c r="E3003" i="1"/>
  <c r="D3003" i="1"/>
  <c r="E3002" i="1"/>
  <c r="D3002" i="1"/>
  <c r="E3001" i="1"/>
  <c r="D3001" i="1"/>
  <c r="E3000" i="1"/>
  <c r="D3000" i="1"/>
  <c r="E2999" i="1"/>
  <c r="D2999" i="1"/>
  <c r="E2998" i="1"/>
  <c r="D2998" i="1"/>
  <c r="E2997" i="1"/>
  <c r="D2997" i="1"/>
  <c r="E2996" i="1"/>
  <c r="D2996" i="1"/>
  <c r="E2995" i="1"/>
  <c r="D2995" i="1"/>
  <c r="E2994" i="1"/>
  <c r="D2994" i="1"/>
  <c r="E2993" i="1"/>
  <c r="D2993" i="1"/>
  <c r="E2992" i="1"/>
  <c r="D2992" i="1"/>
  <c r="E2991" i="1"/>
  <c r="D2991" i="1"/>
  <c r="E2990" i="1"/>
  <c r="D2990" i="1"/>
  <c r="E2989" i="1"/>
  <c r="D2989" i="1"/>
  <c r="E2988" i="1"/>
  <c r="D2988" i="1"/>
  <c r="E2987" i="1"/>
  <c r="D2987" i="1"/>
  <c r="E2986" i="1"/>
  <c r="D2986" i="1"/>
  <c r="E2985" i="1"/>
  <c r="D2985" i="1"/>
  <c r="E2984" i="1"/>
  <c r="D2984" i="1"/>
  <c r="E2983" i="1"/>
  <c r="D2983" i="1"/>
  <c r="E2982" i="1"/>
  <c r="D2982" i="1"/>
  <c r="E2981" i="1"/>
  <c r="D2981" i="1"/>
  <c r="E2980" i="1"/>
  <c r="D2980" i="1"/>
  <c r="E2979" i="1"/>
  <c r="D2979" i="1"/>
  <c r="E2978" i="1"/>
  <c r="D2978" i="1"/>
  <c r="E2977" i="1"/>
  <c r="D2977" i="1"/>
  <c r="E2976" i="1"/>
  <c r="D2976" i="1"/>
  <c r="E2975" i="1"/>
  <c r="D2975" i="1"/>
  <c r="E2974" i="1"/>
  <c r="D2974" i="1"/>
  <c r="E2973" i="1"/>
  <c r="D2973" i="1"/>
  <c r="E2972" i="1"/>
  <c r="D2972" i="1"/>
  <c r="E2971" i="1"/>
  <c r="D2971" i="1"/>
  <c r="E2970" i="1"/>
  <c r="D2970" i="1"/>
  <c r="E2969" i="1"/>
  <c r="D2969" i="1"/>
  <c r="E2968" i="1"/>
  <c r="D2968" i="1"/>
  <c r="E2967" i="1"/>
  <c r="D2967" i="1"/>
  <c r="E2966" i="1"/>
  <c r="D2966" i="1"/>
  <c r="E2965" i="1"/>
  <c r="D2965" i="1"/>
  <c r="E2964" i="1"/>
  <c r="D2964" i="1"/>
  <c r="E2963" i="1"/>
  <c r="D2963" i="1"/>
  <c r="E2962" i="1"/>
  <c r="D2962" i="1"/>
  <c r="E2961" i="1"/>
  <c r="D2961" i="1"/>
  <c r="E2960" i="1"/>
  <c r="D2960" i="1"/>
  <c r="E2959" i="1"/>
  <c r="D2959" i="1"/>
  <c r="E2958" i="1"/>
  <c r="D2958" i="1"/>
  <c r="E2957" i="1"/>
  <c r="D2957" i="1"/>
  <c r="E2956" i="1"/>
  <c r="D2956" i="1"/>
  <c r="E2955" i="1"/>
  <c r="D2955" i="1"/>
  <c r="E2954" i="1"/>
  <c r="D2954" i="1"/>
  <c r="E2953" i="1"/>
  <c r="D2953" i="1"/>
  <c r="E2952" i="1"/>
  <c r="D2952" i="1"/>
  <c r="E2951" i="1"/>
  <c r="D2951" i="1"/>
  <c r="E2950" i="1"/>
  <c r="D2950" i="1"/>
  <c r="E2949" i="1"/>
  <c r="D2949" i="1"/>
  <c r="E2948" i="1"/>
  <c r="D2948" i="1"/>
  <c r="E2947" i="1"/>
  <c r="D2947" i="1"/>
  <c r="E2946" i="1"/>
  <c r="D2946" i="1"/>
  <c r="E2945" i="1"/>
  <c r="D2945" i="1"/>
  <c r="E2944" i="1"/>
  <c r="D2944" i="1"/>
  <c r="E2943" i="1"/>
  <c r="D2943" i="1"/>
  <c r="E2942" i="1"/>
  <c r="D2942" i="1"/>
  <c r="E2941" i="1"/>
  <c r="D2941" i="1"/>
  <c r="E2940" i="1"/>
  <c r="D2940" i="1"/>
  <c r="E2939" i="1"/>
  <c r="D2939" i="1"/>
  <c r="E2938" i="1"/>
  <c r="D2938" i="1"/>
  <c r="E2937" i="1"/>
  <c r="D2937" i="1"/>
  <c r="E2936" i="1"/>
  <c r="D2936" i="1"/>
  <c r="E2935" i="1"/>
  <c r="D2935" i="1"/>
  <c r="E2934" i="1"/>
  <c r="D2934" i="1"/>
  <c r="E2933" i="1"/>
  <c r="D2933" i="1"/>
  <c r="E2932" i="1"/>
  <c r="D2932" i="1"/>
  <c r="E2931" i="1"/>
  <c r="D2931" i="1"/>
  <c r="E2930" i="1"/>
  <c r="D2930" i="1"/>
  <c r="E2929" i="1"/>
  <c r="D2929" i="1"/>
  <c r="E2928" i="1"/>
  <c r="D2928" i="1"/>
  <c r="E2927" i="1"/>
  <c r="D2927" i="1"/>
  <c r="E2926" i="1"/>
  <c r="D2926" i="1"/>
  <c r="E2925" i="1"/>
  <c r="D2925" i="1"/>
  <c r="E2924" i="1"/>
  <c r="D2924" i="1"/>
  <c r="E2923" i="1"/>
  <c r="D2923" i="1"/>
  <c r="E2922" i="1"/>
  <c r="D2922" i="1"/>
  <c r="E2921" i="1"/>
  <c r="D2921" i="1"/>
  <c r="E2920" i="1"/>
  <c r="D2920" i="1"/>
  <c r="E2919" i="1"/>
  <c r="D2919" i="1"/>
  <c r="E2918" i="1"/>
  <c r="D2918" i="1"/>
  <c r="E2917" i="1"/>
  <c r="D2917" i="1"/>
  <c r="E2916" i="1"/>
  <c r="D2916" i="1"/>
  <c r="E2915" i="1"/>
  <c r="D2915" i="1"/>
  <c r="E2914" i="1"/>
  <c r="D2914" i="1"/>
  <c r="E2913" i="1"/>
  <c r="D2913" i="1"/>
  <c r="E2912" i="1"/>
  <c r="D2912" i="1"/>
  <c r="E2911" i="1"/>
  <c r="D2911" i="1"/>
  <c r="E2910" i="1"/>
  <c r="D2910" i="1"/>
  <c r="E2909" i="1"/>
  <c r="D2909" i="1"/>
  <c r="E2908" i="1"/>
  <c r="D2908" i="1"/>
  <c r="E2907" i="1"/>
  <c r="D2907" i="1"/>
  <c r="E2906" i="1"/>
  <c r="D2906" i="1"/>
  <c r="E2905" i="1"/>
  <c r="D2905" i="1"/>
  <c r="E2904" i="1"/>
  <c r="D2904" i="1"/>
  <c r="E2903" i="1"/>
  <c r="D2903" i="1"/>
  <c r="E2902" i="1"/>
  <c r="D2902" i="1"/>
  <c r="E2901" i="1"/>
  <c r="D2901" i="1"/>
  <c r="E2900" i="1"/>
  <c r="D2900" i="1"/>
  <c r="E2899" i="1"/>
  <c r="D2899" i="1"/>
  <c r="E2898" i="1"/>
  <c r="D2898" i="1"/>
  <c r="E2897" i="1"/>
  <c r="D2897" i="1"/>
  <c r="E2896" i="1"/>
  <c r="D2896" i="1"/>
  <c r="E2895" i="1"/>
  <c r="D2895" i="1"/>
  <c r="E2894" i="1"/>
  <c r="D2894" i="1"/>
  <c r="E2893" i="1"/>
  <c r="D2893" i="1"/>
  <c r="E2892" i="1"/>
  <c r="D2892" i="1"/>
  <c r="E2891" i="1"/>
  <c r="D2891" i="1"/>
  <c r="E2890" i="1"/>
  <c r="D2890" i="1"/>
  <c r="E2889" i="1"/>
  <c r="D2889" i="1"/>
  <c r="E2888" i="1"/>
  <c r="D2888" i="1"/>
  <c r="E2887" i="1"/>
  <c r="D2887" i="1"/>
  <c r="E2886" i="1"/>
  <c r="D2886" i="1"/>
  <c r="E2885" i="1"/>
  <c r="D2885" i="1"/>
  <c r="E2884" i="1"/>
  <c r="D2884" i="1"/>
  <c r="E2883" i="1"/>
  <c r="D2883" i="1"/>
  <c r="E2882" i="1"/>
  <c r="D2882" i="1"/>
  <c r="E2881" i="1"/>
  <c r="D2881" i="1"/>
  <c r="E2880" i="1"/>
  <c r="D2880" i="1"/>
  <c r="E2879" i="1"/>
  <c r="D2879" i="1"/>
  <c r="E2878" i="1"/>
  <c r="D2878" i="1"/>
  <c r="E2877" i="1"/>
  <c r="D2877" i="1"/>
  <c r="E2876" i="1"/>
  <c r="D2876" i="1"/>
  <c r="E2875" i="1"/>
  <c r="D2875" i="1"/>
  <c r="E2874" i="1"/>
  <c r="D2874" i="1"/>
  <c r="E2873" i="1"/>
  <c r="D2873" i="1"/>
  <c r="E2872" i="1"/>
  <c r="D2872" i="1"/>
  <c r="E2871" i="1"/>
  <c r="D2871" i="1"/>
  <c r="E2870" i="1"/>
  <c r="D2870" i="1"/>
  <c r="E2869" i="1"/>
  <c r="D2869" i="1"/>
  <c r="E2868" i="1"/>
  <c r="D2868" i="1"/>
  <c r="E2867" i="1"/>
  <c r="D2867" i="1"/>
  <c r="E2866" i="1"/>
  <c r="D2866" i="1"/>
  <c r="E2865" i="1"/>
  <c r="D2865" i="1"/>
  <c r="E2864" i="1"/>
  <c r="D2864" i="1"/>
  <c r="E2863" i="1"/>
  <c r="D2863" i="1"/>
  <c r="E2862" i="1"/>
  <c r="D2862" i="1"/>
  <c r="E2861" i="1"/>
  <c r="D2861" i="1"/>
  <c r="E2860" i="1"/>
  <c r="D2860" i="1"/>
  <c r="E2859" i="1"/>
  <c r="D2859" i="1"/>
  <c r="E2858" i="1"/>
  <c r="D2858" i="1"/>
  <c r="E2857" i="1"/>
  <c r="D2857" i="1"/>
  <c r="E2856" i="1"/>
  <c r="D2856" i="1"/>
  <c r="E2855" i="1"/>
  <c r="D2855" i="1"/>
  <c r="E2854" i="1"/>
  <c r="D2854" i="1"/>
  <c r="E2853" i="1"/>
  <c r="D2853" i="1"/>
  <c r="E2852" i="1"/>
  <c r="D2852" i="1"/>
  <c r="E2851" i="1"/>
  <c r="D2851" i="1"/>
  <c r="E2850" i="1"/>
  <c r="D2850" i="1"/>
  <c r="E2849" i="1"/>
  <c r="D2849" i="1"/>
  <c r="E2848" i="1"/>
  <c r="D2848" i="1"/>
  <c r="E2847" i="1"/>
  <c r="D2847" i="1"/>
  <c r="E2846" i="1"/>
  <c r="D2846" i="1"/>
  <c r="E2845" i="1"/>
  <c r="D2845" i="1"/>
  <c r="E2844" i="1"/>
  <c r="D2844" i="1"/>
  <c r="E2843" i="1"/>
  <c r="D2843" i="1"/>
  <c r="E2842" i="1"/>
  <c r="D2842" i="1"/>
  <c r="E2841" i="1"/>
  <c r="D2841" i="1"/>
  <c r="E2840" i="1"/>
  <c r="D2840" i="1"/>
  <c r="E2839" i="1"/>
  <c r="D2839" i="1"/>
  <c r="E2838" i="1"/>
  <c r="D2838" i="1"/>
  <c r="E2837" i="1"/>
  <c r="D2837" i="1"/>
  <c r="E2836" i="1"/>
  <c r="D2836" i="1"/>
  <c r="E2835" i="1"/>
  <c r="D2835" i="1"/>
  <c r="E2834" i="1"/>
  <c r="D2834" i="1"/>
  <c r="E2833" i="1"/>
  <c r="D2833" i="1"/>
  <c r="E2832" i="1"/>
  <c r="D2832" i="1"/>
  <c r="E2831" i="1"/>
  <c r="D2831" i="1"/>
  <c r="E2830" i="1"/>
  <c r="D2830" i="1"/>
  <c r="E2829" i="1"/>
  <c r="D2829" i="1"/>
  <c r="E2828" i="1"/>
  <c r="D2828" i="1"/>
  <c r="E2827" i="1"/>
  <c r="D2827" i="1"/>
  <c r="E2826" i="1"/>
  <c r="D2826" i="1"/>
  <c r="E2825" i="1"/>
  <c r="D2825" i="1"/>
  <c r="E2824" i="1"/>
  <c r="D2824" i="1"/>
  <c r="E2823" i="1"/>
  <c r="D2823" i="1"/>
  <c r="E2822" i="1"/>
  <c r="D2822" i="1"/>
  <c r="E2821" i="1"/>
  <c r="D2821" i="1"/>
  <c r="E2820" i="1"/>
  <c r="D2820" i="1"/>
  <c r="E2819" i="1"/>
  <c r="D2819" i="1"/>
  <c r="E2818" i="1"/>
  <c r="D2818" i="1"/>
  <c r="E2817" i="1"/>
  <c r="D2817" i="1"/>
  <c r="E2816" i="1"/>
  <c r="D2816" i="1"/>
  <c r="E2815" i="1"/>
  <c r="D2815" i="1"/>
  <c r="E2814" i="1"/>
  <c r="D2814" i="1"/>
  <c r="E2813" i="1"/>
  <c r="D2813" i="1"/>
  <c r="E2812" i="1"/>
  <c r="D2812" i="1"/>
  <c r="E2811" i="1"/>
  <c r="D2811" i="1"/>
  <c r="E2810" i="1"/>
  <c r="D2810" i="1"/>
  <c r="E2809" i="1"/>
  <c r="D2809" i="1"/>
  <c r="E2808" i="1"/>
  <c r="D2808" i="1"/>
  <c r="E2807" i="1"/>
  <c r="D2807" i="1"/>
  <c r="E2806" i="1"/>
  <c r="D2806" i="1"/>
  <c r="E2805" i="1"/>
  <c r="D2805" i="1"/>
  <c r="E2804" i="1"/>
  <c r="D2804" i="1"/>
  <c r="E2803" i="1"/>
  <c r="D2803" i="1"/>
  <c r="E2802" i="1"/>
  <c r="D2802" i="1"/>
  <c r="E2801" i="1"/>
  <c r="D2801" i="1"/>
  <c r="E2800" i="1"/>
  <c r="D2800" i="1"/>
  <c r="E2799" i="1"/>
  <c r="D2799" i="1"/>
  <c r="E2798" i="1"/>
  <c r="D2798" i="1"/>
  <c r="E2797" i="1"/>
  <c r="D2797" i="1"/>
  <c r="E2796" i="1"/>
  <c r="D2796" i="1"/>
  <c r="E2795" i="1"/>
  <c r="D2795" i="1"/>
  <c r="E2794" i="1"/>
  <c r="D2794" i="1"/>
  <c r="E2793" i="1"/>
  <c r="D2793" i="1"/>
  <c r="E2792" i="1"/>
  <c r="D2792" i="1"/>
  <c r="E2791" i="1"/>
  <c r="D2791" i="1"/>
  <c r="E2790" i="1"/>
  <c r="D2790" i="1"/>
  <c r="E2789" i="1"/>
  <c r="D2789" i="1"/>
  <c r="E2788" i="1"/>
  <c r="D2788" i="1"/>
  <c r="E2787" i="1"/>
  <c r="D2787" i="1"/>
  <c r="E2786" i="1"/>
  <c r="D2786" i="1"/>
  <c r="E2785" i="1"/>
  <c r="D2785" i="1"/>
  <c r="E2784" i="1"/>
  <c r="D2784" i="1"/>
  <c r="E2783" i="1"/>
  <c r="D2783" i="1"/>
  <c r="E2782" i="1"/>
  <c r="D2782" i="1"/>
  <c r="E2781" i="1"/>
  <c r="D2781" i="1"/>
  <c r="E2780" i="1"/>
  <c r="D2780" i="1"/>
  <c r="E2779" i="1"/>
  <c r="D2779" i="1"/>
  <c r="E2778" i="1"/>
  <c r="D2778" i="1"/>
  <c r="E2777" i="1"/>
  <c r="D2777" i="1"/>
  <c r="E2776" i="1"/>
  <c r="D2776" i="1"/>
  <c r="E2775" i="1"/>
  <c r="D2775" i="1"/>
  <c r="E2774" i="1"/>
  <c r="D2774" i="1"/>
  <c r="E2773" i="1"/>
  <c r="D2773" i="1"/>
  <c r="E2772" i="1"/>
  <c r="D2772" i="1"/>
  <c r="E2771" i="1"/>
  <c r="D2771" i="1"/>
  <c r="E2770" i="1"/>
  <c r="D2770" i="1"/>
  <c r="E2769" i="1"/>
  <c r="D2769" i="1"/>
  <c r="E2768" i="1"/>
  <c r="D2768" i="1"/>
  <c r="E2767" i="1"/>
  <c r="D2767" i="1"/>
  <c r="E2766" i="1"/>
  <c r="D2766" i="1"/>
  <c r="E2765" i="1"/>
  <c r="D2765" i="1"/>
  <c r="E2764" i="1"/>
  <c r="D2764" i="1"/>
  <c r="E2763" i="1"/>
  <c r="D2763" i="1"/>
  <c r="E2762" i="1"/>
  <c r="D2762" i="1"/>
  <c r="E2761" i="1"/>
  <c r="D2761" i="1"/>
  <c r="E2760" i="1"/>
  <c r="D2760" i="1"/>
  <c r="E2759" i="1"/>
  <c r="D2759" i="1"/>
  <c r="E2758" i="1"/>
  <c r="D2758" i="1"/>
  <c r="E2757" i="1"/>
  <c r="D2757" i="1"/>
  <c r="E2756" i="1"/>
  <c r="D2756" i="1"/>
  <c r="E2755" i="1"/>
  <c r="D2755" i="1"/>
  <c r="E2754" i="1"/>
  <c r="D2754" i="1"/>
  <c r="E2753" i="1"/>
  <c r="D2753" i="1"/>
  <c r="E2752" i="1"/>
  <c r="D2752" i="1"/>
  <c r="E2751" i="1"/>
  <c r="D2751" i="1"/>
  <c r="E2750" i="1"/>
  <c r="D2750" i="1"/>
  <c r="E2749" i="1"/>
  <c r="D2749" i="1"/>
  <c r="E2748" i="1"/>
  <c r="D2748" i="1"/>
  <c r="E2747" i="1"/>
  <c r="D2747" i="1"/>
  <c r="E2746" i="1"/>
  <c r="D2746" i="1"/>
  <c r="E2745" i="1"/>
  <c r="D2745" i="1"/>
  <c r="E2744" i="1"/>
  <c r="D2744" i="1"/>
  <c r="E2743" i="1"/>
  <c r="D2743" i="1"/>
  <c r="E2742" i="1"/>
  <c r="D2742" i="1"/>
  <c r="E2741" i="1"/>
  <c r="D2741" i="1"/>
  <c r="E2740" i="1"/>
  <c r="D2740" i="1"/>
  <c r="E2739" i="1"/>
  <c r="D2739" i="1"/>
  <c r="E2738" i="1"/>
  <c r="D2738" i="1"/>
  <c r="E2737" i="1"/>
  <c r="D2737" i="1"/>
  <c r="E2736" i="1"/>
  <c r="D2736" i="1"/>
  <c r="E2735" i="1"/>
  <c r="D2735" i="1"/>
  <c r="E2734" i="1"/>
  <c r="D2734" i="1"/>
  <c r="E2733" i="1"/>
  <c r="D2733" i="1"/>
  <c r="E2732" i="1"/>
  <c r="D2732" i="1"/>
  <c r="E2731" i="1"/>
  <c r="D2731" i="1"/>
  <c r="E2730" i="1"/>
  <c r="D2730" i="1"/>
  <c r="E2729" i="1"/>
  <c r="D2729" i="1"/>
  <c r="E2728" i="1"/>
  <c r="D2728" i="1"/>
  <c r="E2727" i="1"/>
  <c r="D2727" i="1"/>
  <c r="E2726" i="1"/>
  <c r="D2726" i="1"/>
  <c r="E2725" i="1"/>
  <c r="D2725" i="1"/>
  <c r="E2724" i="1"/>
  <c r="D2724" i="1"/>
  <c r="E2723" i="1"/>
  <c r="D2723" i="1"/>
  <c r="E2722" i="1"/>
  <c r="D2722" i="1"/>
  <c r="E2721" i="1"/>
  <c r="D2721" i="1"/>
  <c r="E2720" i="1"/>
  <c r="D2720" i="1"/>
  <c r="E2719" i="1"/>
  <c r="D2719" i="1"/>
  <c r="E2718" i="1"/>
  <c r="D2718" i="1"/>
  <c r="E2717" i="1"/>
  <c r="D2717" i="1"/>
  <c r="E2716" i="1"/>
  <c r="D2716" i="1"/>
  <c r="E2715" i="1"/>
  <c r="D2715" i="1"/>
  <c r="E2714" i="1"/>
  <c r="D2714" i="1"/>
  <c r="E2713" i="1"/>
  <c r="D2713" i="1"/>
  <c r="E2712" i="1"/>
  <c r="D2712" i="1"/>
  <c r="E2711" i="1"/>
  <c r="D2711" i="1"/>
  <c r="E2710" i="1"/>
  <c r="D2710" i="1"/>
  <c r="E2709" i="1"/>
  <c r="D2709" i="1"/>
  <c r="E2708" i="1"/>
  <c r="D2708" i="1"/>
  <c r="E2707" i="1"/>
  <c r="D2707" i="1"/>
  <c r="E2706" i="1"/>
  <c r="D2706" i="1"/>
  <c r="E2705" i="1"/>
  <c r="D2705" i="1"/>
  <c r="E2704" i="1"/>
  <c r="D2704" i="1"/>
  <c r="E2703" i="1"/>
  <c r="D2703" i="1"/>
  <c r="E2702" i="1"/>
  <c r="D2702" i="1"/>
  <c r="E2701" i="1"/>
  <c r="D2701" i="1"/>
  <c r="E2700" i="1"/>
  <c r="D2700" i="1"/>
  <c r="E2699" i="1"/>
  <c r="D2699" i="1"/>
  <c r="E2698" i="1"/>
  <c r="D2698" i="1"/>
  <c r="E2697" i="1"/>
  <c r="D2697" i="1"/>
  <c r="E2696" i="1"/>
  <c r="D2696" i="1"/>
  <c r="E2695" i="1"/>
  <c r="D2695" i="1"/>
  <c r="E2694" i="1"/>
  <c r="D2694" i="1"/>
  <c r="E2693" i="1"/>
  <c r="D2693" i="1"/>
  <c r="E2692" i="1"/>
  <c r="D2692" i="1"/>
  <c r="E2691" i="1"/>
  <c r="D2691" i="1"/>
  <c r="E2690" i="1"/>
  <c r="D2690" i="1"/>
  <c r="E2689" i="1"/>
  <c r="D2689" i="1"/>
  <c r="E2688" i="1"/>
  <c r="D2688" i="1"/>
  <c r="E2687" i="1"/>
  <c r="D2687" i="1"/>
  <c r="E2686" i="1"/>
  <c r="D2686" i="1"/>
  <c r="E2685" i="1"/>
  <c r="D2685" i="1"/>
  <c r="E2684" i="1"/>
  <c r="D2684" i="1"/>
  <c r="E2683" i="1"/>
  <c r="D2683" i="1"/>
  <c r="E2682" i="1"/>
  <c r="D2682" i="1"/>
  <c r="E2681" i="1"/>
  <c r="D2681" i="1"/>
  <c r="E2680" i="1"/>
  <c r="D2680" i="1"/>
  <c r="E2679" i="1"/>
  <c r="D2679" i="1"/>
  <c r="E2678" i="1"/>
  <c r="D2678" i="1"/>
  <c r="E2677" i="1"/>
  <c r="D2677" i="1"/>
  <c r="E2676" i="1"/>
  <c r="D2676" i="1"/>
  <c r="E2675" i="1"/>
  <c r="D2675" i="1"/>
  <c r="E2674" i="1"/>
  <c r="D2674" i="1"/>
  <c r="E2673" i="1"/>
  <c r="D2673" i="1"/>
  <c r="E2672" i="1"/>
  <c r="D2672" i="1"/>
  <c r="E2671" i="1"/>
  <c r="D2671" i="1"/>
  <c r="E2670" i="1"/>
  <c r="D2670" i="1"/>
  <c r="E2669" i="1"/>
  <c r="D2669" i="1"/>
  <c r="E2668" i="1"/>
  <c r="D2668" i="1"/>
  <c r="E2667" i="1"/>
  <c r="D2667" i="1"/>
  <c r="E2666" i="1"/>
  <c r="D2666" i="1"/>
  <c r="E2665" i="1"/>
  <c r="D2665" i="1"/>
  <c r="E2664" i="1"/>
  <c r="D2664" i="1"/>
  <c r="E2663" i="1"/>
  <c r="D2663" i="1"/>
  <c r="E2662" i="1"/>
  <c r="D2662" i="1"/>
  <c r="E2661" i="1"/>
  <c r="D2661" i="1"/>
  <c r="E2660" i="1"/>
  <c r="D2660" i="1"/>
  <c r="E2659" i="1"/>
  <c r="D2659" i="1"/>
  <c r="E2658" i="1"/>
  <c r="D2658" i="1"/>
  <c r="E2657" i="1"/>
  <c r="D2657" i="1"/>
  <c r="E2656" i="1"/>
  <c r="D2656" i="1"/>
  <c r="E2655" i="1"/>
  <c r="D2655" i="1"/>
  <c r="E2654" i="1"/>
  <c r="D2654" i="1"/>
  <c r="E2653" i="1"/>
  <c r="D2653" i="1"/>
  <c r="E2652" i="1"/>
  <c r="D2652" i="1"/>
  <c r="E2651" i="1"/>
  <c r="D2651" i="1"/>
  <c r="E2650" i="1"/>
  <c r="D2650" i="1"/>
  <c r="E2649" i="1"/>
  <c r="D2649" i="1"/>
  <c r="E2648" i="1"/>
  <c r="D2648" i="1"/>
  <c r="E2647" i="1"/>
  <c r="D2647" i="1"/>
  <c r="E2646" i="1"/>
  <c r="D2646" i="1"/>
  <c r="E2645" i="1"/>
  <c r="D2645" i="1"/>
  <c r="E2644" i="1"/>
  <c r="D2644" i="1"/>
  <c r="E2643" i="1"/>
  <c r="D2643" i="1"/>
  <c r="E2642" i="1"/>
  <c r="D2642" i="1"/>
  <c r="E2641" i="1"/>
  <c r="D2641" i="1"/>
  <c r="E2640" i="1"/>
  <c r="D2640" i="1"/>
  <c r="E2639" i="1"/>
  <c r="D2639" i="1"/>
  <c r="E2638" i="1"/>
  <c r="D2638" i="1"/>
  <c r="E2637" i="1"/>
  <c r="D2637" i="1"/>
  <c r="E2636" i="1"/>
  <c r="D2636" i="1"/>
  <c r="E2635" i="1"/>
  <c r="D2635" i="1"/>
  <c r="E2634" i="1"/>
  <c r="D2634" i="1"/>
  <c r="E2633" i="1"/>
  <c r="D2633" i="1"/>
  <c r="E2632" i="1"/>
  <c r="D2632" i="1"/>
  <c r="E2631" i="1"/>
  <c r="D2631" i="1"/>
  <c r="E2630" i="1"/>
  <c r="D2630" i="1"/>
  <c r="E2629" i="1"/>
  <c r="D2629" i="1"/>
  <c r="E2628" i="1"/>
  <c r="D2628" i="1"/>
  <c r="E2627" i="1"/>
  <c r="D2627" i="1"/>
  <c r="E2626" i="1"/>
  <c r="D2626" i="1"/>
  <c r="E2625" i="1"/>
  <c r="D2625" i="1"/>
  <c r="E2624" i="1"/>
  <c r="D2624" i="1"/>
  <c r="E2623" i="1"/>
  <c r="D2623" i="1"/>
  <c r="E2622" i="1"/>
  <c r="D2622" i="1"/>
  <c r="E2621" i="1"/>
  <c r="D2621" i="1"/>
  <c r="E2620" i="1"/>
  <c r="D2620" i="1"/>
  <c r="E2619" i="1"/>
  <c r="D2619" i="1"/>
  <c r="E2618" i="1"/>
  <c r="D2618" i="1"/>
  <c r="E2617" i="1"/>
  <c r="D2617" i="1"/>
  <c r="E2616" i="1"/>
  <c r="D2616" i="1"/>
  <c r="E2615" i="1"/>
  <c r="D2615" i="1"/>
  <c r="E2614" i="1"/>
  <c r="D2614" i="1"/>
  <c r="E2613" i="1"/>
  <c r="D2613" i="1"/>
  <c r="E2612" i="1"/>
  <c r="D2612" i="1"/>
  <c r="E2611" i="1"/>
  <c r="D2611" i="1"/>
  <c r="E2610" i="1"/>
  <c r="D2610" i="1"/>
  <c r="E2609" i="1"/>
  <c r="D2609" i="1"/>
  <c r="E2608" i="1"/>
  <c r="D2608" i="1"/>
  <c r="E2607" i="1"/>
  <c r="D2607" i="1"/>
  <c r="E2606" i="1"/>
  <c r="D2606" i="1"/>
  <c r="E2605" i="1"/>
  <c r="D2605" i="1"/>
  <c r="E2604" i="1"/>
  <c r="D2604" i="1"/>
  <c r="E2603" i="1"/>
  <c r="D2603" i="1"/>
  <c r="E2602" i="1"/>
  <c r="D2602" i="1"/>
  <c r="E2601" i="1"/>
  <c r="D2601" i="1"/>
  <c r="E2600" i="1"/>
  <c r="D2600" i="1"/>
  <c r="E2599" i="1"/>
  <c r="D2599" i="1"/>
  <c r="E2598" i="1"/>
  <c r="D2598" i="1"/>
  <c r="E2597" i="1"/>
  <c r="D2597" i="1"/>
  <c r="E2596" i="1"/>
  <c r="D2596" i="1"/>
  <c r="E2595" i="1"/>
  <c r="D2595" i="1"/>
  <c r="E2594" i="1"/>
  <c r="D2594" i="1"/>
  <c r="E2593" i="1"/>
  <c r="D2593" i="1"/>
  <c r="E2592" i="1"/>
  <c r="D2592" i="1"/>
  <c r="E2591" i="1"/>
  <c r="D2591" i="1"/>
  <c r="E2590" i="1"/>
  <c r="D2590" i="1"/>
  <c r="E2589" i="1"/>
  <c r="D2589" i="1"/>
  <c r="E2588" i="1"/>
  <c r="D2588" i="1"/>
  <c r="E2587" i="1"/>
  <c r="D2587" i="1"/>
  <c r="E2586" i="1"/>
  <c r="D2586" i="1"/>
  <c r="E2585" i="1"/>
  <c r="D2585" i="1"/>
  <c r="E2584" i="1"/>
  <c r="D2584" i="1"/>
  <c r="E2583" i="1"/>
  <c r="D2583" i="1"/>
  <c r="E2582" i="1"/>
  <c r="D2582" i="1"/>
  <c r="E2581" i="1"/>
  <c r="D2581" i="1"/>
  <c r="E2580" i="1"/>
  <c r="D2580" i="1"/>
  <c r="E2579" i="1"/>
  <c r="D2579" i="1"/>
  <c r="E2578" i="1"/>
  <c r="D2578" i="1"/>
  <c r="E2577" i="1"/>
  <c r="D2577" i="1"/>
  <c r="E2576" i="1"/>
  <c r="D2576" i="1"/>
  <c r="E2575" i="1"/>
  <c r="D2575" i="1"/>
  <c r="E2574" i="1"/>
  <c r="D2574" i="1"/>
  <c r="E2573" i="1"/>
  <c r="D2573" i="1"/>
  <c r="E2572" i="1"/>
  <c r="D2572" i="1"/>
  <c r="E2571" i="1"/>
  <c r="D2571" i="1"/>
  <c r="E2570" i="1"/>
  <c r="D2570" i="1"/>
  <c r="E2569" i="1"/>
  <c r="D2569" i="1"/>
  <c r="E2568" i="1"/>
  <c r="D2568" i="1"/>
  <c r="E2567" i="1"/>
  <c r="D2567" i="1"/>
  <c r="E2566" i="1"/>
  <c r="D2566" i="1"/>
  <c r="E2565" i="1"/>
  <c r="D2565" i="1"/>
  <c r="E2564" i="1"/>
  <c r="D2564" i="1"/>
  <c r="E2563" i="1"/>
  <c r="D2563" i="1"/>
  <c r="E2562" i="1"/>
  <c r="D2562" i="1"/>
  <c r="E2561" i="1"/>
  <c r="D2561" i="1"/>
  <c r="E2560" i="1"/>
  <c r="D2560" i="1"/>
  <c r="E2559" i="1"/>
  <c r="D2559" i="1"/>
  <c r="E2558" i="1"/>
  <c r="D2558" i="1"/>
  <c r="E2557" i="1"/>
  <c r="D2557" i="1"/>
  <c r="E2556" i="1"/>
  <c r="D2556" i="1"/>
  <c r="E2555" i="1"/>
  <c r="D2555" i="1"/>
  <c r="E2554" i="1"/>
  <c r="D2554" i="1"/>
  <c r="E2553" i="1"/>
  <c r="D2553" i="1"/>
  <c r="E2552" i="1"/>
  <c r="D2552" i="1"/>
  <c r="E2551" i="1"/>
  <c r="D2551" i="1"/>
  <c r="E2550" i="1"/>
  <c r="D2550" i="1"/>
  <c r="E2549" i="1"/>
  <c r="D2549" i="1"/>
  <c r="E2548" i="1"/>
  <c r="D2548" i="1"/>
  <c r="E2547" i="1"/>
  <c r="D2547" i="1"/>
  <c r="E2546" i="1"/>
  <c r="D2546" i="1"/>
  <c r="E2545" i="1"/>
  <c r="D2545" i="1"/>
  <c r="E2544" i="1"/>
  <c r="D2544" i="1"/>
  <c r="E2543" i="1"/>
  <c r="D2543" i="1"/>
  <c r="E2542" i="1"/>
  <c r="D2542" i="1"/>
  <c r="E2541" i="1"/>
  <c r="D2541" i="1"/>
  <c r="E2540" i="1"/>
  <c r="D2540" i="1"/>
  <c r="E2539" i="1"/>
  <c r="D2539" i="1"/>
  <c r="E2538" i="1"/>
  <c r="D2538" i="1"/>
  <c r="E2537" i="1"/>
  <c r="D2537" i="1"/>
  <c r="E2536" i="1"/>
  <c r="D2536" i="1"/>
  <c r="E2535" i="1"/>
  <c r="D2535" i="1"/>
  <c r="E2534" i="1"/>
  <c r="D2534" i="1"/>
  <c r="E2533" i="1"/>
  <c r="D2533" i="1"/>
  <c r="E2532" i="1"/>
  <c r="D2532" i="1"/>
  <c r="E2531" i="1"/>
  <c r="D2531" i="1"/>
  <c r="E2530" i="1"/>
  <c r="D2530" i="1"/>
  <c r="E2529" i="1"/>
  <c r="D2529" i="1"/>
  <c r="E2528" i="1"/>
  <c r="D2528" i="1"/>
  <c r="E2527" i="1"/>
  <c r="D2527" i="1"/>
  <c r="E2526" i="1"/>
  <c r="D2526" i="1"/>
  <c r="E2525" i="1"/>
  <c r="D2525" i="1"/>
  <c r="E2524" i="1"/>
  <c r="D2524" i="1"/>
  <c r="E2523" i="1"/>
  <c r="D2523" i="1"/>
  <c r="E2522" i="1"/>
  <c r="D2522" i="1"/>
  <c r="E2521" i="1"/>
  <c r="D2521" i="1"/>
  <c r="E2520" i="1"/>
  <c r="D2520" i="1"/>
  <c r="E2519" i="1"/>
  <c r="D2519" i="1"/>
  <c r="E2518" i="1"/>
  <c r="D2518" i="1"/>
  <c r="E2517" i="1"/>
  <c r="D2517" i="1"/>
  <c r="E2516" i="1"/>
  <c r="D2516" i="1"/>
  <c r="E2515" i="1"/>
  <c r="D2515" i="1"/>
  <c r="E2514" i="1"/>
  <c r="D2514" i="1"/>
  <c r="E2513" i="1"/>
  <c r="D2513" i="1"/>
  <c r="E2512" i="1"/>
  <c r="D2512" i="1"/>
  <c r="E2511" i="1"/>
  <c r="D2511" i="1"/>
  <c r="E2510" i="1"/>
  <c r="D2510" i="1"/>
  <c r="E2509" i="1"/>
  <c r="D2509" i="1"/>
  <c r="E2508" i="1"/>
  <c r="D2508" i="1"/>
  <c r="E2507" i="1"/>
  <c r="D2507" i="1"/>
  <c r="E2506" i="1"/>
  <c r="D2506" i="1"/>
  <c r="E2505" i="1"/>
  <c r="D2505" i="1"/>
  <c r="E2504" i="1"/>
  <c r="D2504" i="1"/>
  <c r="E2503" i="1"/>
  <c r="D2503" i="1"/>
  <c r="E2502" i="1"/>
  <c r="D2502" i="1"/>
  <c r="E2501" i="1"/>
  <c r="D2501" i="1"/>
  <c r="E2500" i="1"/>
  <c r="D2500" i="1"/>
  <c r="E2499" i="1"/>
  <c r="D2499" i="1"/>
  <c r="E2498" i="1"/>
  <c r="D2498" i="1"/>
  <c r="E2497" i="1"/>
  <c r="D2497" i="1"/>
  <c r="E2496" i="1"/>
  <c r="D2496" i="1"/>
  <c r="E2495" i="1"/>
  <c r="D2495" i="1"/>
  <c r="E2494" i="1"/>
  <c r="D2494" i="1"/>
  <c r="E2493" i="1"/>
  <c r="D2493" i="1"/>
  <c r="E2492" i="1"/>
  <c r="D2492" i="1"/>
  <c r="E2491" i="1"/>
  <c r="D2491" i="1"/>
  <c r="E2490" i="1"/>
  <c r="D2490" i="1"/>
  <c r="E2489" i="1"/>
  <c r="D2489" i="1"/>
  <c r="E2488" i="1"/>
  <c r="D2488" i="1"/>
  <c r="E2487" i="1"/>
  <c r="D2487" i="1"/>
  <c r="E2486" i="1"/>
  <c r="D2486" i="1"/>
  <c r="E2485" i="1"/>
  <c r="D2485" i="1"/>
  <c r="E2484" i="1"/>
  <c r="D2484" i="1"/>
  <c r="E2483" i="1"/>
  <c r="D2483" i="1"/>
  <c r="E2482" i="1"/>
  <c r="D2482" i="1"/>
  <c r="E2481" i="1"/>
  <c r="D2481" i="1"/>
  <c r="E2480" i="1"/>
  <c r="D2480" i="1"/>
  <c r="E2479" i="1"/>
  <c r="D2479" i="1"/>
  <c r="E2478" i="1"/>
  <c r="D2478" i="1"/>
  <c r="E2477" i="1"/>
  <c r="D2477" i="1"/>
  <c r="E2476" i="1"/>
  <c r="D2476" i="1"/>
  <c r="E2475" i="1"/>
  <c r="D2475" i="1"/>
  <c r="E2474" i="1"/>
  <c r="D2474" i="1"/>
  <c r="E2473" i="1"/>
  <c r="D2473" i="1"/>
  <c r="E2472" i="1"/>
  <c r="D2472" i="1"/>
  <c r="E2471" i="1"/>
  <c r="D2471" i="1"/>
  <c r="E2470" i="1"/>
  <c r="D2470" i="1"/>
  <c r="E2469" i="1"/>
  <c r="D2469" i="1"/>
  <c r="E2468" i="1"/>
  <c r="D2468" i="1"/>
  <c r="E2467" i="1"/>
  <c r="D2467" i="1"/>
  <c r="E2466" i="1"/>
  <c r="D2466" i="1"/>
  <c r="E2465" i="1"/>
  <c r="D2465" i="1"/>
  <c r="E2464" i="1"/>
  <c r="D2464" i="1"/>
  <c r="E2463" i="1"/>
  <c r="D2463" i="1"/>
  <c r="E2462" i="1"/>
  <c r="D2462" i="1"/>
  <c r="E2461" i="1"/>
  <c r="D2461" i="1"/>
  <c r="E2460" i="1"/>
  <c r="D2460" i="1"/>
  <c r="E2459" i="1"/>
  <c r="D2459" i="1"/>
  <c r="E2458" i="1"/>
  <c r="D2458" i="1"/>
  <c r="E2457" i="1"/>
  <c r="D2457" i="1"/>
  <c r="E2456" i="1"/>
  <c r="D2456" i="1"/>
  <c r="E2455" i="1"/>
  <c r="D2455" i="1"/>
  <c r="E2454" i="1"/>
  <c r="D2454" i="1"/>
  <c r="E2453" i="1"/>
  <c r="D2453" i="1"/>
  <c r="E2452" i="1"/>
  <c r="D2452" i="1"/>
  <c r="E2451" i="1"/>
  <c r="D2451" i="1"/>
  <c r="E2450" i="1"/>
  <c r="D2450" i="1"/>
  <c r="E2449" i="1"/>
  <c r="D2449" i="1"/>
  <c r="E2448" i="1"/>
  <c r="D2448" i="1"/>
  <c r="E2447" i="1"/>
  <c r="D2447" i="1"/>
  <c r="E2446" i="1"/>
  <c r="D2446" i="1"/>
  <c r="E2445" i="1"/>
  <c r="D2445" i="1"/>
  <c r="E2444" i="1"/>
  <c r="D2444" i="1"/>
  <c r="E2443" i="1"/>
  <c r="D2443" i="1"/>
  <c r="E2442" i="1"/>
  <c r="D2442" i="1"/>
  <c r="E2441" i="1"/>
  <c r="D2441" i="1"/>
  <c r="E2440" i="1"/>
  <c r="D2440" i="1"/>
  <c r="E2439" i="1"/>
  <c r="D2439" i="1"/>
  <c r="E2438" i="1"/>
  <c r="D2438" i="1"/>
  <c r="E2437" i="1"/>
  <c r="D2437" i="1"/>
  <c r="E2436" i="1"/>
  <c r="D2436" i="1"/>
  <c r="E2435" i="1"/>
  <c r="D2435" i="1"/>
  <c r="E2434" i="1"/>
  <c r="D2434" i="1"/>
  <c r="E2433" i="1"/>
  <c r="D2433" i="1"/>
  <c r="E2432" i="1"/>
  <c r="D2432" i="1"/>
  <c r="E2431" i="1"/>
  <c r="D2431" i="1"/>
  <c r="E2430" i="1"/>
  <c r="D2430" i="1"/>
  <c r="E2429" i="1"/>
  <c r="D2429" i="1"/>
  <c r="E2428" i="1"/>
  <c r="D2428" i="1"/>
  <c r="E2427" i="1"/>
  <c r="D2427" i="1"/>
  <c r="E2426" i="1"/>
  <c r="D2426" i="1"/>
  <c r="E2425" i="1"/>
  <c r="D2425" i="1"/>
  <c r="E2424" i="1"/>
  <c r="D2424" i="1"/>
  <c r="E2423" i="1"/>
  <c r="D2423" i="1"/>
  <c r="E2422" i="1"/>
  <c r="D2422" i="1"/>
  <c r="E2421" i="1"/>
  <c r="D2421" i="1"/>
  <c r="E2420" i="1"/>
  <c r="D2420" i="1"/>
  <c r="E2419" i="1"/>
  <c r="D2419" i="1"/>
  <c r="E2418" i="1"/>
  <c r="D2418" i="1"/>
  <c r="E2417" i="1"/>
  <c r="D2417" i="1"/>
  <c r="E2416" i="1"/>
  <c r="D2416" i="1"/>
  <c r="E2415" i="1"/>
  <c r="D2415" i="1"/>
  <c r="E2414" i="1"/>
  <c r="D2414" i="1"/>
  <c r="E2413" i="1"/>
  <c r="D2413" i="1"/>
  <c r="E2412" i="1"/>
  <c r="D2412" i="1"/>
  <c r="E2411" i="1"/>
  <c r="D2411" i="1"/>
  <c r="E2410" i="1"/>
  <c r="D2410" i="1"/>
  <c r="E2409" i="1"/>
  <c r="D2409" i="1"/>
  <c r="E2408" i="1"/>
  <c r="D2408" i="1"/>
  <c r="E2407" i="1"/>
  <c r="D2407" i="1"/>
  <c r="E2406" i="1"/>
  <c r="D2406" i="1"/>
  <c r="E2405" i="1"/>
  <c r="D2405" i="1"/>
  <c r="E2404" i="1"/>
  <c r="D2404" i="1"/>
  <c r="E2403" i="1"/>
  <c r="D2403" i="1"/>
  <c r="E2402" i="1"/>
  <c r="D2402" i="1"/>
  <c r="E2401" i="1"/>
  <c r="D2401" i="1"/>
  <c r="E2400" i="1"/>
  <c r="D2400" i="1"/>
  <c r="E2399" i="1"/>
  <c r="D2399" i="1"/>
  <c r="E2398" i="1"/>
  <c r="D2398" i="1"/>
  <c r="E2397" i="1"/>
  <c r="D2397" i="1"/>
  <c r="E2396" i="1"/>
  <c r="D2396" i="1"/>
  <c r="E2395" i="1"/>
  <c r="D2395" i="1"/>
  <c r="E2394" i="1"/>
  <c r="D2394" i="1"/>
  <c r="E2393" i="1"/>
  <c r="D2393" i="1"/>
  <c r="E2392" i="1"/>
  <c r="D2392" i="1"/>
  <c r="E2391" i="1"/>
  <c r="D2391" i="1"/>
  <c r="E2390" i="1"/>
  <c r="D2390" i="1"/>
  <c r="E2389" i="1"/>
  <c r="D2389" i="1"/>
  <c r="E2388" i="1"/>
  <c r="D2388" i="1"/>
  <c r="E2387" i="1"/>
  <c r="D2387" i="1"/>
  <c r="E2386" i="1"/>
  <c r="D2386" i="1"/>
  <c r="E2385" i="1"/>
  <c r="D2385" i="1"/>
  <c r="E2384" i="1"/>
  <c r="D2384" i="1"/>
  <c r="E2383" i="1"/>
  <c r="D2383" i="1"/>
  <c r="E2382" i="1"/>
  <c r="D2382" i="1"/>
  <c r="E2381" i="1"/>
  <c r="D2381" i="1"/>
  <c r="E2380" i="1"/>
  <c r="D2380" i="1"/>
  <c r="E2379" i="1"/>
  <c r="D2379" i="1"/>
  <c r="E2378" i="1"/>
  <c r="D2378" i="1"/>
  <c r="E2377" i="1"/>
  <c r="D2377" i="1"/>
  <c r="E2376" i="1"/>
  <c r="D2376" i="1"/>
  <c r="E2375" i="1"/>
  <c r="D2375" i="1"/>
  <c r="E2374" i="1"/>
  <c r="D2374" i="1"/>
  <c r="E2373" i="1"/>
  <c r="D2373" i="1"/>
  <c r="E2372" i="1"/>
  <c r="D2372" i="1"/>
  <c r="E2371" i="1"/>
  <c r="D2371" i="1"/>
  <c r="E2370" i="1"/>
  <c r="D2370" i="1"/>
  <c r="E2369" i="1"/>
  <c r="D2369" i="1"/>
  <c r="E2368" i="1"/>
  <c r="D2368" i="1"/>
  <c r="E2367" i="1"/>
  <c r="D2367" i="1"/>
  <c r="E2366" i="1"/>
  <c r="D2366" i="1"/>
  <c r="E2365" i="1"/>
  <c r="D2365" i="1"/>
  <c r="E2364" i="1"/>
  <c r="D2364" i="1"/>
  <c r="E2363" i="1"/>
  <c r="D2363" i="1"/>
  <c r="E2362" i="1"/>
  <c r="D2362" i="1"/>
  <c r="E2361" i="1"/>
  <c r="D2361" i="1"/>
  <c r="E2360" i="1"/>
  <c r="D2360" i="1"/>
  <c r="E2359" i="1"/>
  <c r="D2359" i="1"/>
  <c r="E2358" i="1"/>
  <c r="D2358" i="1"/>
  <c r="E2357" i="1"/>
  <c r="D2357" i="1"/>
  <c r="E2356" i="1"/>
  <c r="D2356" i="1"/>
  <c r="E2355" i="1"/>
  <c r="D2355" i="1"/>
  <c r="E2354" i="1"/>
  <c r="D2354" i="1"/>
  <c r="E2353" i="1"/>
  <c r="D2353" i="1"/>
  <c r="E2352" i="1"/>
  <c r="D2352" i="1"/>
  <c r="E2351" i="1"/>
  <c r="D2351" i="1"/>
  <c r="E2350" i="1"/>
  <c r="D2350" i="1"/>
  <c r="E2349" i="1"/>
  <c r="D2349" i="1"/>
  <c r="E2348" i="1"/>
  <c r="D2348" i="1"/>
  <c r="E2347" i="1"/>
  <c r="D2347" i="1"/>
  <c r="E2346" i="1"/>
  <c r="D2346" i="1"/>
  <c r="E2345" i="1"/>
  <c r="D2345" i="1"/>
  <c r="E2344" i="1"/>
  <c r="D2344" i="1"/>
  <c r="E2343" i="1"/>
  <c r="D2343" i="1"/>
  <c r="E2342" i="1"/>
  <c r="D2342" i="1"/>
  <c r="E2341" i="1"/>
  <c r="D2341" i="1"/>
  <c r="E2340" i="1"/>
  <c r="D2340" i="1"/>
  <c r="E2339" i="1"/>
  <c r="D2339" i="1"/>
  <c r="E2338" i="1"/>
  <c r="D2338" i="1"/>
  <c r="E2337" i="1"/>
  <c r="D2337" i="1"/>
  <c r="E2336" i="1"/>
  <c r="D2336" i="1"/>
  <c r="E2335" i="1"/>
  <c r="D2335" i="1"/>
  <c r="E2334" i="1"/>
  <c r="D2334" i="1"/>
  <c r="E2333" i="1"/>
  <c r="D2333" i="1"/>
  <c r="E2332" i="1"/>
  <c r="D2332" i="1"/>
  <c r="E2331" i="1"/>
  <c r="D2331" i="1"/>
  <c r="E2330" i="1"/>
  <c r="D2330" i="1"/>
  <c r="E2329" i="1"/>
  <c r="D2329" i="1"/>
  <c r="E2328" i="1"/>
  <c r="D2328" i="1"/>
  <c r="E2327" i="1"/>
  <c r="D2327" i="1"/>
  <c r="E2326" i="1"/>
  <c r="D2326" i="1"/>
  <c r="E2325" i="1"/>
  <c r="D2325" i="1"/>
  <c r="E2324" i="1"/>
  <c r="D2324" i="1"/>
  <c r="E2323" i="1"/>
  <c r="D2323" i="1"/>
  <c r="E2322" i="1"/>
  <c r="D2322" i="1"/>
  <c r="E2321" i="1"/>
  <c r="D2321" i="1"/>
  <c r="E2320" i="1"/>
  <c r="D2320" i="1"/>
  <c r="E2319" i="1"/>
  <c r="D2319" i="1"/>
  <c r="E2318" i="1"/>
  <c r="D2318" i="1"/>
  <c r="E2317" i="1"/>
  <c r="D2317" i="1"/>
  <c r="E2316" i="1"/>
  <c r="D2316" i="1"/>
  <c r="E2315" i="1"/>
  <c r="D2315" i="1"/>
  <c r="E2314" i="1"/>
  <c r="D2314" i="1"/>
  <c r="E2313" i="1"/>
  <c r="D2313" i="1"/>
  <c r="E2312" i="1"/>
  <c r="D2312" i="1"/>
  <c r="E2311" i="1"/>
  <c r="D2311" i="1"/>
  <c r="E2310" i="1"/>
  <c r="D2310" i="1"/>
  <c r="E2309" i="1"/>
  <c r="D2309" i="1"/>
  <c r="E2308" i="1"/>
  <c r="D2308" i="1"/>
  <c r="E2307" i="1"/>
  <c r="D2307" i="1"/>
  <c r="E2306" i="1"/>
  <c r="D2306" i="1"/>
  <c r="E2305" i="1"/>
  <c r="D2305" i="1"/>
  <c r="E2304" i="1"/>
  <c r="D2304" i="1"/>
  <c r="E2303" i="1"/>
  <c r="D2303" i="1"/>
  <c r="E2302" i="1"/>
  <c r="D2302" i="1"/>
  <c r="E2301" i="1"/>
  <c r="D2301" i="1"/>
  <c r="E2300" i="1"/>
  <c r="D2300" i="1"/>
  <c r="E2299" i="1"/>
  <c r="D2299" i="1"/>
  <c r="E2298" i="1"/>
  <c r="D2298" i="1"/>
  <c r="E2297" i="1"/>
  <c r="D2297" i="1"/>
  <c r="E2296" i="1"/>
  <c r="D2296" i="1"/>
  <c r="E2295" i="1"/>
  <c r="D2295" i="1"/>
  <c r="E2294" i="1"/>
  <c r="D2294" i="1"/>
  <c r="E2293" i="1"/>
  <c r="D2293" i="1"/>
  <c r="E2292" i="1"/>
  <c r="D2292" i="1"/>
  <c r="E2291" i="1"/>
  <c r="D2291" i="1"/>
  <c r="E2290" i="1"/>
  <c r="D2290" i="1"/>
  <c r="E2289" i="1"/>
  <c r="D2289" i="1"/>
  <c r="E2288" i="1"/>
  <c r="D2288" i="1"/>
  <c r="E2287" i="1"/>
  <c r="D2287" i="1"/>
  <c r="E2286" i="1"/>
  <c r="D2286" i="1"/>
  <c r="E2285" i="1"/>
  <c r="D2285" i="1"/>
  <c r="E2284" i="1"/>
  <c r="D2284" i="1"/>
  <c r="E2283" i="1"/>
  <c r="D2283" i="1"/>
  <c r="E2282" i="1"/>
  <c r="D2282" i="1"/>
  <c r="E2281" i="1"/>
  <c r="D2281" i="1"/>
  <c r="E2280" i="1"/>
  <c r="D2280" i="1"/>
  <c r="E2279" i="1"/>
  <c r="D2279" i="1"/>
  <c r="E2278" i="1"/>
  <c r="D2278" i="1"/>
  <c r="E2277" i="1"/>
  <c r="D2277" i="1"/>
  <c r="E2276" i="1"/>
  <c r="D2276" i="1"/>
  <c r="E2275" i="1"/>
  <c r="D2275" i="1"/>
  <c r="E2274" i="1"/>
  <c r="D2274" i="1"/>
  <c r="E2273" i="1"/>
  <c r="D2273" i="1"/>
  <c r="E2272" i="1"/>
  <c r="D2272" i="1"/>
  <c r="E2271" i="1"/>
  <c r="D2271" i="1"/>
  <c r="E2270" i="1"/>
  <c r="D2270" i="1"/>
  <c r="E2269" i="1"/>
  <c r="D2269" i="1"/>
  <c r="E2268" i="1"/>
  <c r="D2268" i="1"/>
  <c r="E2267" i="1"/>
  <c r="D2267" i="1"/>
  <c r="E2266" i="1"/>
  <c r="D2266" i="1"/>
  <c r="E2265" i="1"/>
  <c r="D2265" i="1"/>
  <c r="E2264" i="1"/>
  <c r="D2264" i="1"/>
  <c r="E2263" i="1"/>
  <c r="D2263" i="1"/>
  <c r="E2262" i="1"/>
  <c r="D2262" i="1"/>
  <c r="E2261" i="1"/>
  <c r="D2261" i="1"/>
  <c r="E2260" i="1"/>
  <c r="D2260" i="1"/>
  <c r="E2259" i="1"/>
  <c r="D2259" i="1"/>
  <c r="E2258" i="1"/>
  <c r="D2258" i="1"/>
  <c r="E2257" i="1"/>
  <c r="D2257" i="1"/>
  <c r="E2256" i="1"/>
  <c r="D2256" i="1"/>
  <c r="E2255" i="1"/>
  <c r="D2255" i="1"/>
  <c r="E2254" i="1"/>
  <c r="D2254" i="1"/>
  <c r="E2253" i="1"/>
  <c r="D2253" i="1"/>
  <c r="E2252" i="1"/>
  <c r="D2252" i="1"/>
  <c r="E2251" i="1"/>
  <c r="D2251" i="1"/>
  <c r="E2250" i="1"/>
  <c r="D2250" i="1"/>
  <c r="E2249" i="1"/>
  <c r="D2249" i="1"/>
  <c r="E2248" i="1"/>
  <c r="D2248" i="1"/>
  <c r="E2247" i="1"/>
  <c r="D2247" i="1"/>
  <c r="E2246" i="1"/>
  <c r="D2246" i="1"/>
  <c r="E2245" i="1"/>
  <c r="D2245" i="1"/>
  <c r="E2244" i="1"/>
  <c r="D2244" i="1"/>
  <c r="E2243" i="1"/>
  <c r="D2243" i="1"/>
  <c r="E2242" i="1"/>
  <c r="D2242" i="1"/>
  <c r="E2241" i="1"/>
  <c r="D2241" i="1"/>
  <c r="E2240" i="1"/>
  <c r="D2240" i="1"/>
  <c r="E2239" i="1"/>
  <c r="D2239" i="1"/>
  <c r="E2238" i="1"/>
  <c r="D2238" i="1"/>
  <c r="E2237" i="1"/>
  <c r="D2237" i="1"/>
  <c r="E2236" i="1"/>
  <c r="D2236" i="1"/>
  <c r="E2235" i="1"/>
  <c r="D2235" i="1"/>
  <c r="E2234" i="1"/>
  <c r="D2234" i="1"/>
  <c r="E2233" i="1"/>
  <c r="D2233" i="1"/>
  <c r="E2232" i="1"/>
  <c r="D2232" i="1"/>
  <c r="E2231" i="1"/>
  <c r="D2231" i="1"/>
  <c r="E2230" i="1"/>
  <c r="D2230" i="1"/>
  <c r="E2229" i="1"/>
  <c r="D2229" i="1"/>
  <c r="E2228" i="1"/>
  <c r="D2228" i="1"/>
  <c r="E2227" i="1"/>
  <c r="D2227" i="1"/>
  <c r="E2226" i="1"/>
  <c r="D2226" i="1"/>
  <c r="E2225" i="1"/>
  <c r="D2225" i="1"/>
  <c r="E2224" i="1"/>
  <c r="D2224" i="1"/>
  <c r="E2223" i="1"/>
  <c r="D2223" i="1"/>
  <c r="E2222" i="1"/>
  <c r="D2222" i="1"/>
  <c r="E2221" i="1"/>
  <c r="D2221" i="1"/>
  <c r="E2220" i="1"/>
  <c r="D2220" i="1"/>
  <c r="E2219" i="1"/>
  <c r="D2219" i="1"/>
  <c r="E2218" i="1"/>
  <c r="D2218" i="1"/>
  <c r="E2217" i="1"/>
  <c r="D2217" i="1"/>
  <c r="E2216" i="1"/>
  <c r="D2216" i="1"/>
  <c r="E2215" i="1"/>
  <c r="D2215" i="1"/>
  <c r="E2214" i="1"/>
  <c r="D2214" i="1"/>
  <c r="E2213" i="1"/>
  <c r="D2213" i="1"/>
  <c r="E2212" i="1"/>
  <c r="D2212" i="1"/>
  <c r="E2211" i="1"/>
  <c r="D2211" i="1"/>
  <c r="E2210" i="1"/>
  <c r="D2210" i="1"/>
  <c r="E2209" i="1"/>
  <c r="D2209" i="1"/>
  <c r="E2208" i="1"/>
  <c r="D2208" i="1"/>
  <c r="E2207" i="1"/>
  <c r="D2207" i="1"/>
  <c r="E2206" i="1"/>
  <c r="D2206" i="1"/>
  <c r="E2205" i="1"/>
  <c r="D2205" i="1"/>
  <c r="E2204" i="1"/>
  <c r="D2204" i="1"/>
  <c r="E2203" i="1"/>
  <c r="D2203" i="1"/>
  <c r="E2202" i="1"/>
  <c r="D2202" i="1"/>
  <c r="E2201" i="1"/>
  <c r="D2201" i="1"/>
  <c r="E2200" i="1"/>
  <c r="D2200" i="1"/>
  <c r="E2199" i="1"/>
  <c r="D2199" i="1"/>
  <c r="E2198" i="1"/>
  <c r="D2198" i="1"/>
  <c r="E2197" i="1"/>
  <c r="D2197" i="1"/>
  <c r="E2196" i="1"/>
  <c r="D2196" i="1"/>
  <c r="E2195" i="1"/>
  <c r="D2195" i="1"/>
  <c r="E2194" i="1"/>
  <c r="D2194" i="1"/>
  <c r="E2193" i="1"/>
  <c r="D2193" i="1"/>
  <c r="E2192" i="1"/>
  <c r="D2192" i="1"/>
  <c r="E2191" i="1"/>
  <c r="D2191" i="1"/>
  <c r="E2190" i="1"/>
  <c r="D2190" i="1"/>
  <c r="E2189" i="1"/>
  <c r="D2189" i="1"/>
  <c r="E2188" i="1"/>
  <c r="D2188" i="1"/>
  <c r="E2187" i="1"/>
  <c r="D2187" i="1"/>
  <c r="E2186" i="1"/>
  <c r="D2186" i="1"/>
  <c r="E2185" i="1"/>
  <c r="D2185" i="1"/>
  <c r="E2184" i="1"/>
  <c r="D2184" i="1"/>
  <c r="E2183" i="1"/>
  <c r="D2183" i="1"/>
  <c r="E2182" i="1"/>
  <c r="D2182" i="1"/>
  <c r="E2181" i="1"/>
  <c r="D2181" i="1"/>
  <c r="E2180" i="1"/>
  <c r="D2180" i="1"/>
  <c r="E2179" i="1"/>
  <c r="D2179" i="1"/>
  <c r="E2178" i="1"/>
  <c r="D2178" i="1"/>
  <c r="E2177" i="1"/>
  <c r="D2177" i="1"/>
  <c r="E2176" i="1"/>
  <c r="D2176" i="1"/>
  <c r="E2175" i="1"/>
  <c r="D2175" i="1"/>
  <c r="E2174" i="1"/>
  <c r="D2174" i="1"/>
  <c r="E2173" i="1"/>
  <c r="D2173" i="1"/>
  <c r="E2172" i="1"/>
  <c r="D2172" i="1"/>
  <c r="E2171" i="1"/>
  <c r="D2171" i="1"/>
  <c r="E2170" i="1"/>
  <c r="D2170" i="1"/>
  <c r="E2169" i="1"/>
  <c r="D2169" i="1"/>
  <c r="E2168" i="1"/>
  <c r="D2168" i="1"/>
  <c r="E2167" i="1"/>
  <c r="D2167" i="1"/>
  <c r="E2166" i="1"/>
  <c r="D2166" i="1"/>
  <c r="E2165" i="1"/>
  <c r="D2165" i="1"/>
  <c r="E2164" i="1"/>
  <c r="D2164" i="1"/>
  <c r="E2163" i="1"/>
  <c r="D2163" i="1"/>
  <c r="E2162" i="1"/>
  <c r="D2162" i="1"/>
  <c r="E2161" i="1"/>
  <c r="D2161" i="1"/>
  <c r="E2160" i="1"/>
  <c r="D2160" i="1"/>
  <c r="E2159" i="1"/>
  <c r="D2159" i="1"/>
  <c r="E2158" i="1"/>
  <c r="D2158" i="1"/>
  <c r="E2157" i="1"/>
  <c r="D2157" i="1"/>
  <c r="E2156" i="1"/>
  <c r="D2156" i="1"/>
  <c r="E2155" i="1"/>
  <c r="D2155" i="1"/>
  <c r="E2154" i="1"/>
  <c r="D2154" i="1"/>
  <c r="E2153" i="1"/>
  <c r="D2153" i="1"/>
  <c r="E2152" i="1"/>
  <c r="D2152" i="1"/>
  <c r="E2151" i="1"/>
  <c r="D2151" i="1"/>
  <c r="E2150" i="1"/>
  <c r="D2150" i="1"/>
  <c r="E2149" i="1"/>
  <c r="D2149" i="1"/>
  <c r="E2148" i="1"/>
  <c r="D2148" i="1"/>
  <c r="E2147" i="1"/>
  <c r="D2147" i="1"/>
  <c r="E2146" i="1"/>
  <c r="D2146" i="1"/>
  <c r="E2145" i="1"/>
  <c r="D2145" i="1"/>
  <c r="E2144" i="1"/>
  <c r="D2144" i="1"/>
  <c r="E2143" i="1"/>
  <c r="D2143" i="1"/>
  <c r="E2142" i="1"/>
  <c r="D2142" i="1"/>
  <c r="E2141" i="1"/>
  <c r="D2141" i="1"/>
  <c r="E2140" i="1"/>
  <c r="D2140" i="1"/>
  <c r="E2139" i="1"/>
  <c r="D2139" i="1"/>
  <c r="E2138" i="1"/>
  <c r="D2138" i="1"/>
  <c r="E2137" i="1"/>
  <c r="D2137" i="1"/>
  <c r="E2136" i="1"/>
  <c r="D2136" i="1"/>
  <c r="E2135" i="1"/>
  <c r="D2135" i="1"/>
  <c r="E2134" i="1"/>
  <c r="D2134" i="1"/>
  <c r="E2133" i="1"/>
  <c r="D2133" i="1"/>
  <c r="E2132" i="1"/>
  <c r="D2132" i="1"/>
  <c r="E2131" i="1"/>
  <c r="D2131" i="1"/>
  <c r="E2130" i="1"/>
  <c r="D2130" i="1"/>
  <c r="E2129" i="1"/>
  <c r="D2129" i="1"/>
  <c r="E2128" i="1"/>
  <c r="D2128" i="1"/>
  <c r="E2127" i="1"/>
  <c r="D2127" i="1"/>
  <c r="E2126" i="1"/>
  <c r="D2126" i="1"/>
  <c r="E2125" i="1"/>
  <c r="D2125" i="1"/>
  <c r="E2124" i="1"/>
  <c r="D2124" i="1"/>
  <c r="E2123" i="1"/>
  <c r="D2123" i="1"/>
  <c r="E2122" i="1"/>
  <c r="D2122" i="1"/>
  <c r="E2121" i="1"/>
  <c r="D2121" i="1"/>
  <c r="E2120" i="1"/>
  <c r="D2120" i="1"/>
  <c r="E2119" i="1"/>
  <c r="D2119" i="1"/>
  <c r="E2118" i="1"/>
  <c r="D2118" i="1"/>
  <c r="E2117" i="1"/>
  <c r="D2117" i="1"/>
  <c r="E2116" i="1"/>
  <c r="D2116" i="1"/>
  <c r="E2115" i="1"/>
  <c r="D2115" i="1"/>
  <c r="E2114" i="1"/>
  <c r="D2114" i="1"/>
  <c r="E2113" i="1"/>
  <c r="D2113" i="1"/>
  <c r="E2112" i="1"/>
  <c r="D2112" i="1"/>
  <c r="E2111" i="1"/>
  <c r="D2111" i="1"/>
  <c r="E2110" i="1"/>
  <c r="D2110" i="1"/>
  <c r="E2109" i="1"/>
  <c r="D2109" i="1"/>
  <c r="E2108" i="1"/>
  <c r="D2108" i="1"/>
  <c r="E2107" i="1"/>
  <c r="D2107" i="1"/>
  <c r="E2106" i="1"/>
  <c r="D2106" i="1"/>
  <c r="E2105" i="1"/>
  <c r="D2105" i="1"/>
  <c r="E2104" i="1"/>
  <c r="D2104" i="1"/>
  <c r="E2103" i="1"/>
  <c r="D2103" i="1"/>
  <c r="E2102" i="1"/>
  <c r="D2102" i="1"/>
  <c r="E2101" i="1"/>
  <c r="D2101" i="1"/>
  <c r="E2100" i="1"/>
  <c r="D2100" i="1"/>
  <c r="E2099" i="1"/>
  <c r="D2099" i="1"/>
  <c r="E2098" i="1"/>
  <c r="D2098" i="1"/>
  <c r="E2097" i="1"/>
  <c r="D2097" i="1"/>
  <c r="E2096" i="1"/>
  <c r="D2096" i="1"/>
  <c r="E2095" i="1"/>
  <c r="D2095" i="1"/>
  <c r="E2094" i="1"/>
  <c r="D2094" i="1"/>
  <c r="E2093" i="1"/>
  <c r="D2093" i="1"/>
  <c r="E2092" i="1"/>
  <c r="D2092" i="1"/>
  <c r="E2091" i="1"/>
  <c r="D2091" i="1"/>
  <c r="E2090" i="1"/>
  <c r="D2090" i="1"/>
  <c r="E2089" i="1"/>
  <c r="D2089" i="1"/>
  <c r="E2088" i="1"/>
  <c r="D2088" i="1"/>
  <c r="E2087" i="1"/>
  <c r="D2087" i="1"/>
  <c r="E2086" i="1"/>
  <c r="D2086" i="1"/>
  <c r="E2085" i="1"/>
  <c r="D2085" i="1"/>
  <c r="E2084" i="1"/>
  <c r="D2084" i="1"/>
  <c r="E2083" i="1"/>
  <c r="D2083" i="1"/>
  <c r="E2082" i="1"/>
  <c r="D2082" i="1"/>
  <c r="E2081" i="1"/>
  <c r="D2081" i="1"/>
  <c r="E2080" i="1"/>
  <c r="D2080" i="1"/>
  <c r="E2079" i="1"/>
  <c r="D2079" i="1"/>
  <c r="E2078" i="1"/>
  <c r="D2078" i="1"/>
  <c r="E2077" i="1"/>
  <c r="D2077" i="1"/>
  <c r="E2076" i="1"/>
  <c r="D2076" i="1"/>
  <c r="E2075" i="1"/>
  <c r="D2075" i="1"/>
  <c r="E2074" i="1"/>
  <c r="D2074" i="1"/>
  <c r="E2073" i="1"/>
  <c r="D2073" i="1"/>
  <c r="E2072" i="1"/>
  <c r="D2072" i="1"/>
  <c r="E2071" i="1"/>
  <c r="D2071" i="1"/>
  <c r="E2070" i="1"/>
  <c r="D2070" i="1"/>
  <c r="E2069" i="1"/>
  <c r="D2069" i="1"/>
  <c r="E2068" i="1"/>
  <c r="D2068" i="1"/>
  <c r="E2067" i="1"/>
  <c r="D2067" i="1"/>
  <c r="E2066" i="1"/>
  <c r="D2066" i="1"/>
  <c r="E2065" i="1"/>
  <c r="D2065" i="1"/>
  <c r="E2064" i="1"/>
  <c r="D2064" i="1"/>
  <c r="E2063" i="1"/>
  <c r="D2063" i="1"/>
  <c r="E2062" i="1"/>
  <c r="D2062" i="1"/>
  <c r="E2061" i="1"/>
  <c r="D2061" i="1"/>
  <c r="E2060" i="1"/>
  <c r="D2060" i="1"/>
  <c r="E2059" i="1"/>
  <c r="D2059" i="1"/>
  <c r="E2058" i="1"/>
  <c r="D2058" i="1"/>
  <c r="E2057" i="1"/>
  <c r="D2057" i="1"/>
  <c r="E2056" i="1"/>
  <c r="D2056" i="1"/>
  <c r="E2055" i="1"/>
  <c r="D2055" i="1"/>
  <c r="E2054" i="1"/>
  <c r="D2054" i="1"/>
  <c r="E2053" i="1"/>
  <c r="D2053" i="1"/>
  <c r="E2052" i="1"/>
  <c r="D2052" i="1"/>
  <c r="E2051" i="1"/>
  <c r="D2051" i="1"/>
  <c r="E2050" i="1"/>
  <c r="D2050" i="1"/>
  <c r="E2049" i="1"/>
  <c r="D2049" i="1"/>
  <c r="E2048" i="1"/>
  <c r="D2048" i="1"/>
  <c r="E2047" i="1"/>
  <c r="D2047" i="1"/>
  <c r="E2046" i="1"/>
  <c r="D2046" i="1"/>
  <c r="E2045" i="1"/>
  <c r="D2045" i="1"/>
  <c r="E2044" i="1"/>
  <c r="D2044" i="1"/>
  <c r="E2043" i="1"/>
  <c r="D2043" i="1"/>
  <c r="E2042" i="1"/>
  <c r="D2042" i="1"/>
  <c r="E2041" i="1"/>
  <c r="D2041" i="1"/>
  <c r="E2040" i="1"/>
  <c r="D2040" i="1"/>
  <c r="E2039" i="1"/>
  <c r="D2039" i="1"/>
  <c r="E2038" i="1"/>
  <c r="D2038" i="1"/>
  <c r="E2037" i="1"/>
  <c r="D2037" i="1"/>
  <c r="E2036" i="1"/>
  <c r="D2036" i="1"/>
  <c r="E2035" i="1"/>
  <c r="D2035" i="1"/>
  <c r="E2034" i="1"/>
  <c r="D2034" i="1"/>
  <c r="E2033" i="1"/>
  <c r="D2033" i="1"/>
  <c r="E2032" i="1"/>
  <c r="D2032" i="1"/>
  <c r="E2031" i="1"/>
  <c r="D2031" i="1"/>
  <c r="E2030" i="1"/>
  <c r="D2030" i="1"/>
  <c r="E2029" i="1"/>
  <c r="D2029" i="1"/>
  <c r="E2028" i="1"/>
  <c r="D2028" i="1"/>
  <c r="E2027" i="1"/>
  <c r="D2027" i="1"/>
  <c r="E2026" i="1"/>
  <c r="D2026" i="1"/>
  <c r="E2025" i="1"/>
  <c r="D2025" i="1"/>
  <c r="E2024" i="1"/>
  <c r="D2024" i="1"/>
  <c r="E2023" i="1"/>
  <c r="D2023" i="1"/>
  <c r="E2022" i="1"/>
  <c r="D2022" i="1"/>
  <c r="E2021" i="1"/>
  <c r="D2021" i="1"/>
  <c r="E2020" i="1"/>
  <c r="D2020" i="1"/>
  <c r="E2019" i="1"/>
  <c r="D2019" i="1"/>
  <c r="E2018" i="1"/>
  <c r="D2018" i="1"/>
  <c r="E2017" i="1"/>
  <c r="D2017" i="1"/>
  <c r="E2016" i="1"/>
  <c r="D2016" i="1"/>
  <c r="E2015" i="1"/>
  <c r="D2015" i="1"/>
  <c r="E2014" i="1"/>
  <c r="D2014" i="1"/>
  <c r="E2013" i="1"/>
  <c r="D2013" i="1"/>
  <c r="E2012" i="1"/>
  <c r="D2012" i="1"/>
  <c r="E2011" i="1"/>
  <c r="D2011" i="1"/>
  <c r="E2010" i="1"/>
  <c r="D2010" i="1"/>
  <c r="E2009" i="1"/>
  <c r="D2009" i="1"/>
  <c r="E2008" i="1"/>
  <c r="D2008" i="1"/>
  <c r="E2007" i="1"/>
  <c r="D2007" i="1"/>
  <c r="E2006" i="1"/>
  <c r="D2006" i="1"/>
  <c r="E2005" i="1"/>
  <c r="D2005" i="1"/>
  <c r="E2004" i="1"/>
  <c r="D2004" i="1"/>
  <c r="E2003" i="1"/>
  <c r="D2003" i="1"/>
  <c r="E2002" i="1"/>
  <c r="D2002" i="1"/>
  <c r="E2001" i="1"/>
  <c r="D2001" i="1"/>
  <c r="E2000" i="1"/>
  <c r="D2000" i="1"/>
  <c r="D6510" i="1" s="1"/>
  <c r="E1999" i="1"/>
  <c r="D1999" i="1"/>
  <c r="E1998" i="1"/>
  <c r="D1998" i="1"/>
  <c r="E1997" i="1"/>
  <c r="D1997" i="1"/>
  <c r="E1996" i="1"/>
  <c r="D1996" i="1"/>
  <c r="E1995" i="1"/>
  <c r="D1995" i="1"/>
  <c r="E1994" i="1"/>
  <c r="D1994" i="1"/>
  <c r="E1993" i="1"/>
  <c r="D1993" i="1"/>
  <c r="E1992" i="1"/>
  <c r="D1992" i="1"/>
  <c r="E1991" i="1"/>
  <c r="D1991" i="1"/>
  <c r="E1990" i="1"/>
  <c r="D1990" i="1"/>
  <c r="E1989" i="1"/>
  <c r="D1989" i="1"/>
  <c r="E1988" i="1"/>
  <c r="D1988" i="1"/>
  <c r="E1987" i="1"/>
  <c r="D1987" i="1"/>
  <c r="E1986" i="1"/>
  <c r="D1986" i="1"/>
  <c r="E1985" i="1"/>
  <c r="D1985" i="1"/>
  <c r="E1984" i="1"/>
  <c r="D1984" i="1"/>
  <c r="E1983" i="1"/>
  <c r="D1983" i="1"/>
  <c r="E1982" i="1"/>
  <c r="D1982" i="1"/>
  <c r="E1981" i="1"/>
  <c r="D1981" i="1"/>
  <c r="E1980" i="1"/>
  <c r="D1980" i="1"/>
  <c r="E1979" i="1"/>
  <c r="D1979" i="1"/>
  <c r="E1978" i="1"/>
  <c r="D1978" i="1"/>
  <c r="E1977" i="1"/>
  <c r="D1977" i="1"/>
  <c r="E1976" i="1"/>
  <c r="D1976" i="1"/>
  <c r="E1975" i="1"/>
  <c r="D1975" i="1"/>
  <c r="E1974" i="1"/>
  <c r="D1974" i="1"/>
  <c r="E1973" i="1"/>
  <c r="D1973" i="1"/>
  <c r="E1972" i="1"/>
  <c r="D1972" i="1"/>
  <c r="E1971" i="1"/>
  <c r="D1971" i="1"/>
  <c r="E1970" i="1"/>
  <c r="D1970" i="1"/>
  <c r="E1969" i="1"/>
  <c r="D1969" i="1"/>
  <c r="E1968" i="1"/>
  <c r="D1968" i="1"/>
  <c r="E1967" i="1"/>
  <c r="D1967" i="1"/>
  <c r="E1966" i="1"/>
  <c r="D1966" i="1"/>
  <c r="E1965" i="1"/>
  <c r="D1965" i="1"/>
  <c r="E1964" i="1"/>
  <c r="D1964" i="1"/>
  <c r="E1963" i="1"/>
  <c r="D1963" i="1"/>
  <c r="E1962" i="1"/>
  <c r="D1962" i="1"/>
  <c r="E1961" i="1"/>
  <c r="D1961" i="1"/>
  <c r="E1960" i="1"/>
  <c r="D1960" i="1"/>
  <c r="E1959" i="1"/>
  <c r="D1959" i="1"/>
  <c r="E1958" i="1"/>
  <c r="D1958" i="1"/>
  <c r="E1957" i="1"/>
  <c r="D1957" i="1"/>
  <c r="E1956" i="1"/>
  <c r="D1956" i="1"/>
  <c r="E1955" i="1"/>
  <c r="D1955" i="1"/>
  <c r="E1954" i="1"/>
  <c r="D1954" i="1"/>
  <c r="E1953" i="1"/>
  <c r="D1953" i="1"/>
  <c r="E1952" i="1"/>
  <c r="D1952" i="1"/>
  <c r="E1951" i="1"/>
  <c r="D1951" i="1"/>
  <c r="E1950" i="1"/>
  <c r="D1950" i="1"/>
  <c r="E1949" i="1"/>
  <c r="D1949" i="1"/>
  <c r="E1948" i="1"/>
  <c r="D1948" i="1"/>
  <c r="E1947" i="1"/>
  <c r="D1947" i="1"/>
  <c r="E1946" i="1"/>
  <c r="D1946" i="1"/>
  <c r="E1945" i="1"/>
  <c r="D1945" i="1"/>
  <c r="E1944" i="1"/>
  <c r="D1944" i="1"/>
  <c r="E1943" i="1"/>
  <c r="D1943" i="1"/>
  <c r="E1942" i="1"/>
  <c r="D1942" i="1"/>
  <c r="E1941" i="1"/>
  <c r="D1941" i="1"/>
  <c r="E1940" i="1"/>
  <c r="D1940" i="1"/>
  <c r="E1939" i="1"/>
  <c r="D1939" i="1"/>
  <c r="E1938" i="1"/>
  <c r="D1938" i="1"/>
  <c r="E1937" i="1"/>
  <c r="D1937" i="1"/>
  <c r="E1936" i="1"/>
  <c r="D1936" i="1"/>
  <c r="E1935" i="1"/>
  <c r="D1935" i="1"/>
  <c r="E1934" i="1"/>
  <c r="D1934" i="1"/>
  <c r="E1933" i="1"/>
  <c r="D1933" i="1"/>
  <c r="E1932" i="1"/>
  <c r="D1932" i="1"/>
  <c r="E1931" i="1"/>
  <c r="D1931" i="1"/>
  <c r="E1930" i="1"/>
  <c r="D1930" i="1"/>
  <c r="E1929" i="1"/>
  <c r="D1929" i="1"/>
  <c r="E1928" i="1"/>
  <c r="D1928" i="1"/>
  <c r="E1927" i="1"/>
  <c r="D1927" i="1"/>
  <c r="E1926" i="1"/>
  <c r="D1926" i="1"/>
  <c r="E1925" i="1"/>
  <c r="D1925" i="1"/>
  <c r="E1924" i="1"/>
  <c r="D1924" i="1"/>
  <c r="E1923" i="1"/>
  <c r="D1923" i="1"/>
  <c r="E1922" i="1"/>
  <c r="D1922" i="1"/>
  <c r="E1921" i="1"/>
  <c r="D1921" i="1"/>
  <c r="E1920" i="1"/>
  <c r="D1920" i="1"/>
  <c r="E1919" i="1"/>
  <c r="D1919" i="1"/>
  <c r="E1918" i="1"/>
  <c r="D1918" i="1"/>
  <c r="E1917" i="1"/>
  <c r="D1917" i="1"/>
  <c r="E1916" i="1"/>
  <c r="D1916" i="1"/>
  <c r="E1915" i="1"/>
  <c r="D1915" i="1"/>
  <c r="E1914" i="1"/>
  <c r="D1914" i="1"/>
  <c r="E1913" i="1"/>
  <c r="D1913" i="1"/>
  <c r="E1912" i="1"/>
  <c r="D1912" i="1"/>
  <c r="E1911" i="1"/>
  <c r="D1911" i="1"/>
  <c r="E1910" i="1"/>
  <c r="D1910" i="1"/>
  <c r="E1909" i="1"/>
  <c r="D1909" i="1"/>
  <c r="E1908" i="1"/>
  <c r="D1908" i="1"/>
  <c r="E1907" i="1"/>
  <c r="D1907" i="1"/>
  <c r="E1906" i="1"/>
  <c r="D1906" i="1"/>
  <c r="E1905" i="1"/>
  <c r="D1905" i="1"/>
  <c r="E1904" i="1"/>
  <c r="D1904" i="1"/>
  <c r="E1903" i="1"/>
  <c r="D1903" i="1"/>
  <c r="E1902" i="1"/>
  <c r="D1902" i="1"/>
  <c r="E1901" i="1"/>
  <c r="D1901" i="1"/>
  <c r="E1900" i="1"/>
  <c r="D1900" i="1"/>
  <c r="E1899" i="1"/>
  <c r="D1899" i="1"/>
  <c r="E1898" i="1"/>
  <c r="D1898" i="1"/>
  <c r="E1897" i="1"/>
  <c r="D1897" i="1"/>
  <c r="E1896" i="1"/>
  <c r="D1896" i="1"/>
  <c r="E1895" i="1"/>
  <c r="D1895" i="1"/>
  <c r="E1894" i="1"/>
  <c r="D1894" i="1"/>
  <c r="E1893" i="1"/>
  <c r="D1893" i="1"/>
  <c r="E1892" i="1"/>
  <c r="D1892" i="1"/>
  <c r="E1891" i="1"/>
  <c r="D1891" i="1"/>
  <c r="E1890" i="1"/>
  <c r="D1890" i="1"/>
  <c r="E1889" i="1"/>
  <c r="D1889" i="1"/>
  <c r="E1888" i="1"/>
  <c r="D1888" i="1"/>
  <c r="E1887" i="1"/>
  <c r="D1887" i="1"/>
  <c r="E1886" i="1"/>
  <c r="D1886" i="1"/>
  <c r="E1885" i="1"/>
  <c r="D1885" i="1"/>
  <c r="E1884" i="1"/>
  <c r="D1884" i="1"/>
  <c r="E1883" i="1"/>
  <c r="D1883" i="1"/>
  <c r="E1882" i="1"/>
  <c r="D1882" i="1"/>
  <c r="E1881" i="1"/>
  <c r="D1881" i="1"/>
  <c r="E1880" i="1"/>
  <c r="D1880" i="1"/>
  <c r="E1879" i="1"/>
  <c r="D1879" i="1"/>
  <c r="E1878" i="1"/>
  <c r="D1878" i="1"/>
  <c r="E1877" i="1"/>
  <c r="D1877" i="1"/>
  <c r="E1876" i="1"/>
  <c r="D1876" i="1"/>
  <c r="E1875" i="1"/>
  <c r="D1875" i="1"/>
  <c r="E1874" i="1"/>
  <c r="D1874" i="1"/>
  <c r="E1873" i="1"/>
  <c r="D1873" i="1"/>
  <c r="E1872" i="1"/>
  <c r="D1872" i="1"/>
  <c r="E1871" i="1"/>
  <c r="D1871" i="1"/>
  <c r="E1870" i="1"/>
  <c r="D1870" i="1"/>
  <c r="E1869" i="1"/>
  <c r="D1869" i="1"/>
  <c r="E1868" i="1"/>
  <c r="D1868" i="1"/>
  <c r="E1867" i="1"/>
  <c r="D1867" i="1"/>
  <c r="E1866" i="1"/>
  <c r="D1866" i="1"/>
  <c r="E1865" i="1"/>
  <c r="D1865" i="1"/>
  <c r="E1864" i="1"/>
  <c r="D1864" i="1"/>
  <c r="E1863" i="1"/>
  <c r="D1863" i="1"/>
  <c r="E1862" i="1"/>
  <c r="D1862" i="1"/>
  <c r="E1861" i="1"/>
  <c r="D1861" i="1"/>
  <c r="E1860" i="1"/>
  <c r="D1860" i="1"/>
  <c r="E1859" i="1"/>
  <c r="D1859" i="1"/>
  <c r="E1858" i="1"/>
  <c r="D1858" i="1"/>
  <c r="E1857" i="1"/>
  <c r="D1857" i="1"/>
  <c r="E1856" i="1"/>
  <c r="D1856" i="1"/>
  <c r="E1855" i="1"/>
  <c r="D1855" i="1"/>
  <c r="E1854" i="1"/>
  <c r="D1854" i="1"/>
  <c r="E1853" i="1"/>
  <c r="D1853" i="1"/>
  <c r="E1852" i="1"/>
  <c r="D1852" i="1"/>
  <c r="E1851" i="1"/>
  <c r="D1851" i="1"/>
  <c r="E1850" i="1"/>
  <c r="D1850" i="1"/>
  <c r="E1849" i="1"/>
  <c r="D1849" i="1"/>
  <c r="E1848" i="1"/>
  <c r="D1848" i="1"/>
  <c r="E1847" i="1"/>
  <c r="D1847" i="1"/>
  <c r="E1846" i="1"/>
  <c r="D1846" i="1"/>
  <c r="E1845" i="1"/>
  <c r="D1845" i="1"/>
  <c r="E1844" i="1"/>
  <c r="D1844" i="1"/>
  <c r="E1843" i="1"/>
  <c r="D1843" i="1"/>
  <c r="E1842" i="1"/>
  <c r="D1842" i="1"/>
  <c r="E1841" i="1"/>
  <c r="D1841" i="1"/>
  <c r="E1840" i="1"/>
  <c r="D1840" i="1"/>
  <c r="E1839" i="1"/>
  <c r="D1839" i="1"/>
  <c r="E1838" i="1"/>
  <c r="D1838" i="1"/>
  <c r="E1837" i="1"/>
  <c r="D1837" i="1"/>
  <c r="E1836" i="1"/>
  <c r="D1836" i="1"/>
  <c r="E1835" i="1"/>
  <c r="D1835" i="1"/>
  <c r="E1834" i="1"/>
  <c r="D1834" i="1"/>
  <c r="E1833" i="1"/>
  <c r="D1833" i="1"/>
  <c r="E1832" i="1"/>
  <c r="D1832" i="1"/>
  <c r="E1831" i="1"/>
  <c r="D1831" i="1"/>
  <c r="E1830" i="1"/>
  <c r="D1830" i="1"/>
  <c r="E1829" i="1"/>
  <c r="D1829" i="1"/>
  <c r="E1828" i="1"/>
  <c r="D1828" i="1"/>
  <c r="E1827" i="1"/>
  <c r="D1827" i="1"/>
  <c r="E1826" i="1"/>
  <c r="D1826" i="1"/>
  <c r="E1825" i="1"/>
  <c r="D1825" i="1"/>
  <c r="E1824" i="1"/>
  <c r="D1824" i="1"/>
  <c r="E1823" i="1"/>
  <c r="D1823" i="1"/>
  <c r="E1822" i="1"/>
  <c r="D1822" i="1"/>
  <c r="E1821" i="1"/>
  <c r="D1821" i="1"/>
  <c r="E1820" i="1"/>
  <c r="D1820" i="1"/>
  <c r="E1819" i="1"/>
  <c r="D1819" i="1"/>
  <c r="E1818" i="1"/>
  <c r="D1818" i="1"/>
  <c r="E1817" i="1"/>
  <c r="D1817" i="1"/>
  <c r="E1816" i="1"/>
  <c r="D1816" i="1"/>
  <c r="E1815" i="1"/>
  <c r="D1815" i="1"/>
  <c r="E1814" i="1"/>
  <c r="D1814" i="1"/>
  <c r="E1813" i="1"/>
  <c r="D1813" i="1"/>
  <c r="E1812" i="1"/>
  <c r="D1812" i="1"/>
  <c r="E1811" i="1"/>
  <c r="D1811" i="1"/>
  <c r="E1810" i="1"/>
  <c r="D1810" i="1"/>
  <c r="E1809" i="1"/>
  <c r="D1809" i="1"/>
  <c r="E1808" i="1"/>
  <c r="D1808" i="1"/>
  <c r="E1807" i="1"/>
  <c r="D1807" i="1"/>
  <c r="E1806" i="1"/>
  <c r="D1806" i="1"/>
  <c r="E1805" i="1"/>
  <c r="D1805" i="1"/>
  <c r="E1804" i="1"/>
  <c r="D1804" i="1"/>
  <c r="E1803" i="1"/>
  <c r="D1803" i="1"/>
  <c r="E1802" i="1"/>
  <c r="D1802" i="1"/>
  <c r="E1801" i="1"/>
  <c r="D1801" i="1"/>
  <c r="E1800" i="1"/>
  <c r="D1800" i="1"/>
  <c r="E1799" i="1"/>
  <c r="D1799" i="1"/>
  <c r="E1798" i="1"/>
  <c r="D1798" i="1"/>
  <c r="E1797" i="1"/>
  <c r="D1797" i="1"/>
  <c r="E1796" i="1"/>
  <c r="D1796" i="1"/>
  <c r="E1795" i="1"/>
  <c r="D1795" i="1"/>
  <c r="E1794" i="1"/>
  <c r="D1794" i="1"/>
  <c r="E1793" i="1"/>
  <c r="D1793" i="1"/>
  <c r="E1792" i="1"/>
  <c r="D1792" i="1"/>
  <c r="E1791" i="1"/>
  <c r="D1791" i="1"/>
  <c r="E1790" i="1"/>
  <c r="D1790" i="1"/>
  <c r="E1789" i="1"/>
  <c r="D1789" i="1"/>
  <c r="E1788" i="1"/>
  <c r="D1788" i="1"/>
  <c r="E1787" i="1"/>
  <c r="D1787" i="1"/>
  <c r="E1786" i="1"/>
  <c r="D1786" i="1"/>
  <c r="E1785" i="1"/>
  <c r="D1785" i="1"/>
  <c r="E1784" i="1"/>
  <c r="D1784" i="1"/>
  <c r="E1783" i="1"/>
  <c r="D1783" i="1"/>
  <c r="E1782" i="1"/>
  <c r="D1782" i="1"/>
  <c r="E1781" i="1"/>
  <c r="D1781" i="1"/>
  <c r="E1780" i="1"/>
  <c r="D1780" i="1"/>
  <c r="E1779" i="1"/>
  <c r="D1779" i="1"/>
  <c r="E1778" i="1"/>
  <c r="D1778" i="1"/>
  <c r="E1777" i="1"/>
  <c r="D1777" i="1"/>
  <c r="E1776" i="1"/>
  <c r="D1776" i="1"/>
  <c r="E1775" i="1"/>
  <c r="D1775" i="1"/>
  <c r="E1774" i="1"/>
  <c r="D1774" i="1"/>
  <c r="E1773" i="1"/>
  <c r="D1773" i="1"/>
  <c r="E1772" i="1"/>
  <c r="D1772" i="1"/>
  <c r="E1771" i="1"/>
  <c r="D1771" i="1"/>
  <c r="E1770" i="1"/>
  <c r="D1770" i="1"/>
  <c r="E1769" i="1"/>
  <c r="D1769" i="1"/>
  <c r="E1768" i="1"/>
  <c r="D1768" i="1"/>
  <c r="E1767" i="1"/>
  <c r="D1767" i="1"/>
  <c r="E1766" i="1"/>
  <c r="D1766" i="1"/>
  <c r="E1765" i="1"/>
  <c r="D1765" i="1"/>
  <c r="E1764" i="1"/>
  <c r="D1764" i="1"/>
  <c r="E1763" i="1"/>
  <c r="D1763" i="1"/>
  <c r="E1762" i="1"/>
  <c r="D1762" i="1"/>
  <c r="E1761" i="1"/>
  <c r="D1761" i="1"/>
  <c r="E1760" i="1"/>
  <c r="D1760" i="1"/>
  <c r="E1759" i="1"/>
  <c r="D1759" i="1"/>
  <c r="E1758" i="1"/>
  <c r="D1758" i="1"/>
  <c r="E1757" i="1"/>
  <c r="D1757" i="1"/>
  <c r="E1756" i="1"/>
  <c r="D1756" i="1"/>
  <c r="E1755" i="1"/>
  <c r="D1755" i="1"/>
  <c r="E1754" i="1"/>
  <c r="D1754" i="1"/>
  <c r="E1753" i="1"/>
  <c r="D1753" i="1"/>
  <c r="E1752" i="1"/>
  <c r="D1752" i="1"/>
  <c r="E1751" i="1"/>
  <c r="D1751" i="1"/>
  <c r="E1750" i="1"/>
  <c r="D1750" i="1"/>
  <c r="E1749" i="1"/>
  <c r="D1749" i="1"/>
  <c r="E1748" i="1"/>
  <c r="D1748" i="1"/>
  <c r="E1747" i="1"/>
  <c r="D1747" i="1"/>
  <c r="E1746" i="1"/>
  <c r="D1746" i="1"/>
  <c r="E1745" i="1"/>
  <c r="D1745" i="1"/>
  <c r="E1744" i="1"/>
  <c r="D1744" i="1"/>
  <c r="E1743" i="1"/>
  <c r="D1743" i="1"/>
  <c r="E1742" i="1"/>
  <c r="D1742" i="1"/>
  <c r="E1741" i="1"/>
  <c r="D1741" i="1"/>
  <c r="E1740" i="1"/>
  <c r="D1740" i="1"/>
  <c r="E1739" i="1"/>
  <c r="D1739" i="1"/>
  <c r="E1738" i="1"/>
  <c r="D1738" i="1"/>
  <c r="E1737" i="1"/>
  <c r="D1737" i="1"/>
  <c r="E1736" i="1"/>
  <c r="D1736" i="1"/>
  <c r="E1735" i="1"/>
  <c r="D1735" i="1"/>
  <c r="E1734" i="1"/>
  <c r="D1734" i="1"/>
  <c r="E1733" i="1"/>
  <c r="D1733" i="1"/>
  <c r="E1732" i="1"/>
  <c r="D1732" i="1"/>
  <c r="E1731" i="1"/>
  <c r="D1731" i="1"/>
  <c r="E1730" i="1"/>
  <c r="D1730" i="1"/>
  <c r="E1729" i="1"/>
  <c r="D1729" i="1"/>
  <c r="E1728" i="1"/>
  <c r="D1728" i="1"/>
  <c r="E1727" i="1"/>
  <c r="D1727" i="1"/>
  <c r="E1726" i="1"/>
  <c r="D1726" i="1"/>
  <c r="E1725" i="1"/>
  <c r="D1725" i="1"/>
  <c r="E1724" i="1"/>
  <c r="D1724" i="1"/>
  <c r="E1723" i="1"/>
  <c r="D1723" i="1"/>
  <c r="E1722" i="1"/>
  <c r="D1722" i="1"/>
  <c r="E1721" i="1"/>
  <c r="D1721" i="1"/>
  <c r="E1720" i="1"/>
  <c r="D1720" i="1"/>
  <c r="E1719" i="1"/>
  <c r="D1719" i="1"/>
  <c r="E1718" i="1"/>
  <c r="D1718" i="1"/>
  <c r="E1717" i="1"/>
  <c r="D1717" i="1"/>
  <c r="E1716" i="1"/>
  <c r="D1716" i="1"/>
  <c r="E1715" i="1"/>
  <c r="D1715" i="1"/>
  <c r="E1714" i="1"/>
  <c r="D1714" i="1"/>
  <c r="E1713" i="1"/>
  <c r="D1713" i="1"/>
  <c r="E1712" i="1"/>
  <c r="D1712" i="1"/>
  <c r="E1711" i="1"/>
  <c r="D1711" i="1"/>
  <c r="E1710" i="1"/>
  <c r="D1710" i="1"/>
  <c r="E1709" i="1"/>
  <c r="D1709" i="1"/>
  <c r="E1708" i="1"/>
  <c r="D1708" i="1"/>
  <c r="E1707" i="1"/>
  <c r="D1707" i="1"/>
  <c r="E1706" i="1"/>
  <c r="D1706" i="1"/>
  <c r="E1705" i="1"/>
  <c r="D1705" i="1"/>
  <c r="E1704" i="1"/>
  <c r="D1704" i="1"/>
  <c r="E1703" i="1"/>
  <c r="D1703" i="1"/>
  <c r="E1702" i="1"/>
  <c r="D1702" i="1"/>
  <c r="E1701" i="1"/>
  <c r="D1701" i="1"/>
  <c r="E1700" i="1"/>
  <c r="D1700" i="1"/>
  <c r="E1699" i="1"/>
  <c r="D1699" i="1"/>
  <c r="E1698" i="1"/>
  <c r="D1698" i="1"/>
  <c r="E1697" i="1"/>
  <c r="D1697" i="1"/>
  <c r="E1696" i="1"/>
  <c r="D1696" i="1"/>
  <c r="E1695" i="1"/>
  <c r="D1695" i="1"/>
  <c r="E1694" i="1"/>
  <c r="D1694" i="1"/>
  <c r="E1693" i="1"/>
  <c r="D1693" i="1"/>
  <c r="E1692" i="1"/>
  <c r="D1692" i="1"/>
  <c r="E1691" i="1"/>
  <c r="D1691" i="1"/>
  <c r="E1690" i="1"/>
  <c r="D1690" i="1"/>
  <c r="E1689" i="1"/>
  <c r="D1689" i="1"/>
  <c r="E1688" i="1"/>
  <c r="D1688" i="1"/>
  <c r="E1687" i="1"/>
  <c r="D1687" i="1"/>
  <c r="E1686" i="1"/>
  <c r="D1686" i="1"/>
  <c r="E1685" i="1"/>
  <c r="D1685" i="1"/>
  <c r="E1684" i="1"/>
  <c r="D1684" i="1"/>
  <c r="E1683" i="1"/>
  <c r="D1683" i="1"/>
  <c r="E1682" i="1"/>
  <c r="D1682" i="1"/>
  <c r="E1681" i="1"/>
  <c r="D1681" i="1"/>
  <c r="E1680" i="1"/>
  <c r="D1680" i="1"/>
  <c r="E1679" i="1"/>
  <c r="D1679" i="1"/>
  <c r="E1678" i="1"/>
  <c r="D1678" i="1"/>
  <c r="E1677" i="1"/>
  <c r="D1677" i="1"/>
  <c r="E1676" i="1"/>
  <c r="D1676" i="1"/>
  <c r="E1675" i="1"/>
  <c r="D1675" i="1"/>
  <c r="E1674" i="1"/>
  <c r="D1674" i="1"/>
  <c r="E1673" i="1"/>
  <c r="D1673" i="1"/>
  <c r="E1672" i="1"/>
  <c r="D1672" i="1"/>
  <c r="E1671" i="1"/>
  <c r="D1671" i="1"/>
  <c r="E1670" i="1"/>
  <c r="D1670" i="1"/>
  <c r="E1669" i="1"/>
  <c r="D1669" i="1"/>
  <c r="E1668" i="1"/>
  <c r="D1668" i="1"/>
  <c r="E1667" i="1"/>
  <c r="D1667" i="1"/>
  <c r="E1666" i="1"/>
  <c r="D1666" i="1"/>
  <c r="E1665" i="1"/>
  <c r="D1665" i="1"/>
  <c r="E1664" i="1"/>
  <c r="D1664" i="1"/>
  <c r="E1663" i="1"/>
  <c r="D1663" i="1"/>
  <c r="E1662" i="1"/>
  <c r="D1662" i="1"/>
  <c r="E1661" i="1"/>
  <c r="D1661" i="1"/>
  <c r="E1660" i="1"/>
  <c r="D1660" i="1"/>
  <c r="E1659" i="1"/>
  <c r="D1659" i="1"/>
  <c r="E1658" i="1"/>
  <c r="D1658" i="1"/>
  <c r="E1657" i="1"/>
  <c r="D1657" i="1"/>
  <c r="E1656" i="1"/>
  <c r="D1656" i="1"/>
  <c r="E1655" i="1"/>
  <c r="D1655" i="1"/>
  <c r="E1654" i="1"/>
  <c r="D1654" i="1"/>
  <c r="E1653" i="1"/>
  <c r="D1653" i="1"/>
  <c r="E1652" i="1"/>
  <c r="D1652" i="1"/>
  <c r="E1651" i="1"/>
  <c r="D1651" i="1"/>
  <c r="E1650" i="1"/>
  <c r="D1650" i="1"/>
  <c r="E1649" i="1"/>
  <c r="D1649" i="1"/>
  <c r="E1648" i="1"/>
  <c r="D1648" i="1"/>
  <c r="E1647" i="1"/>
  <c r="D1647" i="1"/>
  <c r="E1646" i="1"/>
  <c r="D1646" i="1"/>
  <c r="E1645" i="1"/>
  <c r="D1645" i="1"/>
  <c r="E1644" i="1"/>
  <c r="D1644" i="1"/>
  <c r="E1643" i="1"/>
  <c r="D1643" i="1"/>
  <c r="E1642" i="1"/>
  <c r="D1642" i="1"/>
  <c r="E1641" i="1"/>
  <c r="D1641" i="1"/>
  <c r="E1640" i="1"/>
  <c r="D1640" i="1"/>
  <c r="E1639" i="1"/>
  <c r="D1639" i="1"/>
  <c r="E1638" i="1"/>
  <c r="D1638" i="1"/>
  <c r="E1637" i="1"/>
  <c r="D1637" i="1"/>
  <c r="E1636" i="1"/>
  <c r="D1636" i="1"/>
  <c r="E1635" i="1"/>
  <c r="D1635" i="1"/>
  <c r="E1634" i="1"/>
  <c r="D1634" i="1"/>
  <c r="E1633" i="1"/>
  <c r="D1633" i="1"/>
  <c r="E1632" i="1"/>
  <c r="D1632" i="1"/>
  <c r="E1631" i="1"/>
  <c r="D1631" i="1"/>
  <c r="E1630" i="1"/>
  <c r="D1630" i="1"/>
  <c r="E1629" i="1"/>
  <c r="D1629" i="1"/>
  <c r="E1628" i="1"/>
  <c r="D1628" i="1"/>
  <c r="E1627" i="1"/>
  <c r="D1627" i="1"/>
  <c r="E1626" i="1"/>
  <c r="D1626" i="1"/>
  <c r="E1625" i="1"/>
  <c r="D1625" i="1"/>
  <c r="E1624" i="1"/>
  <c r="D1624" i="1"/>
  <c r="E1623" i="1"/>
  <c r="D1623" i="1"/>
  <c r="E1622" i="1"/>
  <c r="D1622" i="1"/>
  <c r="E1621" i="1"/>
  <c r="D1621" i="1"/>
  <c r="E1620" i="1"/>
  <c r="D1620" i="1"/>
  <c r="E1619" i="1"/>
  <c r="D1619" i="1"/>
  <c r="E1618" i="1"/>
  <c r="D1618" i="1"/>
  <c r="E1617" i="1"/>
  <c r="D1617" i="1"/>
  <c r="E1616" i="1"/>
  <c r="D1616" i="1"/>
  <c r="E1615" i="1"/>
  <c r="D1615" i="1"/>
  <c r="E1614" i="1"/>
  <c r="D1614" i="1"/>
  <c r="E1613" i="1"/>
  <c r="D1613" i="1"/>
  <c r="E1612" i="1"/>
  <c r="D1612" i="1"/>
  <c r="E1611" i="1"/>
  <c r="D1611" i="1"/>
  <c r="E1610" i="1"/>
  <c r="D1610" i="1"/>
  <c r="E1609" i="1"/>
  <c r="D1609" i="1"/>
  <c r="E1608" i="1"/>
  <c r="D1608" i="1"/>
  <c r="E1607" i="1"/>
  <c r="D1607" i="1"/>
  <c r="E1606" i="1"/>
  <c r="D1606" i="1"/>
  <c r="E1605" i="1"/>
  <c r="D1605" i="1"/>
  <c r="E1604" i="1"/>
  <c r="D1604" i="1"/>
  <c r="E1603" i="1"/>
  <c r="D1603" i="1"/>
  <c r="E1602" i="1"/>
  <c r="D1602" i="1"/>
  <c r="E1601" i="1"/>
  <c r="D1601" i="1"/>
  <c r="E1600" i="1"/>
  <c r="D1600" i="1"/>
  <c r="E1599" i="1"/>
  <c r="D1599" i="1"/>
  <c r="E1598" i="1"/>
  <c r="D1598" i="1"/>
  <c r="E1597" i="1"/>
  <c r="D1597" i="1"/>
  <c r="E1596" i="1"/>
  <c r="D1596" i="1"/>
  <c r="E1595" i="1"/>
  <c r="D1595" i="1"/>
  <c r="E1594" i="1"/>
  <c r="D1594" i="1"/>
  <c r="E1593" i="1"/>
  <c r="D1593" i="1"/>
  <c r="E1592" i="1"/>
  <c r="D1592" i="1"/>
  <c r="E1591" i="1"/>
  <c r="D1591" i="1"/>
  <c r="E1590" i="1"/>
  <c r="D1590" i="1"/>
  <c r="E1589" i="1"/>
  <c r="D1589" i="1"/>
  <c r="E1588" i="1"/>
  <c r="D1588" i="1"/>
  <c r="E1587" i="1"/>
  <c r="D1587" i="1"/>
  <c r="E1586" i="1"/>
  <c r="D1586" i="1"/>
  <c r="E1585" i="1"/>
  <c r="D1585" i="1"/>
  <c r="E1584" i="1"/>
  <c r="D1584" i="1"/>
  <c r="E1583" i="1"/>
  <c r="D1583" i="1"/>
  <c r="E1582" i="1"/>
  <c r="D1582" i="1"/>
  <c r="E1581" i="1"/>
  <c r="D1581" i="1"/>
  <c r="E1580" i="1"/>
  <c r="D1580" i="1"/>
  <c r="E1579" i="1"/>
  <c r="D1579" i="1"/>
  <c r="E1578" i="1"/>
  <c r="D1578" i="1"/>
  <c r="E1577" i="1"/>
  <c r="D1577" i="1"/>
  <c r="E1576" i="1"/>
  <c r="D1576" i="1"/>
  <c r="E1575" i="1"/>
  <c r="D1575" i="1"/>
  <c r="E1574" i="1"/>
  <c r="D1574" i="1"/>
  <c r="E1573" i="1"/>
  <c r="D1573" i="1"/>
  <c r="E1572" i="1"/>
  <c r="D1572" i="1"/>
  <c r="E1571" i="1"/>
  <c r="D1571" i="1"/>
  <c r="E1570" i="1"/>
  <c r="D1570" i="1"/>
  <c r="E1569" i="1"/>
  <c r="D1569" i="1"/>
  <c r="E1568" i="1"/>
  <c r="D1568" i="1"/>
  <c r="E1567" i="1"/>
  <c r="D1567" i="1"/>
  <c r="E1566" i="1"/>
  <c r="D1566" i="1"/>
  <c r="E1565" i="1"/>
  <c r="D1565" i="1"/>
  <c r="E1564" i="1"/>
  <c r="D1564" i="1"/>
  <c r="E1563" i="1"/>
  <c r="D1563" i="1"/>
  <c r="E1562" i="1"/>
  <c r="D1562" i="1"/>
  <c r="E1561" i="1"/>
  <c r="D1561" i="1"/>
  <c r="E1560" i="1"/>
  <c r="D1560" i="1"/>
  <c r="E1559" i="1"/>
  <c r="D1559" i="1"/>
  <c r="E1558" i="1"/>
  <c r="D1558" i="1"/>
  <c r="E1557" i="1"/>
  <c r="D1557" i="1"/>
  <c r="E1556" i="1"/>
  <c r="D1556" i="1"/>
  <c r="E1555" i="1"/>
  <c r="D1555" i="1"/>
  <c r="E1554" i="1"/>
  <c r="D1554" i="1"/>
  <c r="E1553" i="1"/>
  <c r="D1553" i="1"/>
  <c r="E1552" i="1"/>
  <c r="D1552" i="1"/>
  <c r="E1551" i="1"/>
  <c r="D1551" i="1"/>
  <c r="E1550" i="1"/>
  <c r="D1550" i="1"/>
  <c r="E1549" i="1"/>
  <c r="D1549" i="1"/>
  <c r="E1548" i="1"/>
  <c r="D1548" i="1"/>
  <c r="E1547" i="1"/>
  <c r="D1547" i="1"/>
  <c r="E1546" i="1"/>
  <c r="D1546" i="1"/>
  <c r="E1545" i="1"/>
  <c r="D1545" i="1"/>
  <c r="E1544" i="1"/>
  <c r="D1544" i="1"/>
  <c r="E1543" i="1"/>
  <c r="D1543" i="1"/>
  <c r="E1542" i="1"/>
  <c r="D1542" i="1"/>
  <c r="E1541" i="1"/>
  <c r="D1541" i="1"/>
  <c r="E1540" i="1"/>
  <c r="D1540" i="1"/>
  <c r="E1539" i="1"/>
  <c r="D1539" i="1"/>
  <c r="E1538" i="1"/>
  <c r="D1538" i="1"/>
  <c r="E1537" i="1"/>
  <c r="D1537" i="1"/>
  <c r="E1536" i="1"/>
  <c r="D1536" i="1"/>
  <c r="E1535" i="1"/>
  <c r="D1535" i="1"/>
  <c r="E1534" i="1"/>
  <c r="D1534" i="1"/>
  <c r="E1533" i="1"/>
  <c r="D1533" i="1"/>
  <c r="E1532" i="1"/>
  <c r="D1532" i="1"/>
  <c r="E1531" i="1"/>
  <c r="D1531" i="1"/>
  <c r="E1530" i="1"/>
  <c r="D1530" i="1"/>
  <c r="E1529" i="1"/>
  <c r="D1529" i="1"/>
  <c r="E1528" i="1"/>
  <c r="D1528" i="1"/>
  <c r="E1527" i="1"/>
  <c r="D1527" i="1"/>
  <c r="E1526" i="1"/>
  <c r="D1526" i="1"/>
  <c r="E1525" i="1"/>
  <c r="D1525" i="1"/>
  <c r="E1524" i="1"/>
  <c r="D1524" i="1"/>
  <c r="E1523" i="1"/>
  <c r="D1523" i="1"/>
  <c r="E1522" i="1"/>
  <c r="D1522" i="1"/>
  <c r="E1521" i="1"/>
  <c r="D1521" i="1"/>
  <c r="E1519" i="1"/>
  <c r="D1519" i="1"/>
  <c r="E1518" i="1"/>
  <c r="D1518" i="1"/>
  <c r="E1517" i="1"/>
  <c r="D1517" i="1"/>
  <c r="E1516" i="1"/>
  <c r="D1516" i="1"/>
  <c r="E1515" i="1"/>
  <c r="D1515" i="1"/>
  <c r="E1514" i="1"/>
  <c r="D1514" i="1"/>
  <c r="E1513" i="1"/>
  <c r="D1513" i="1"/>
  <c r="E1512" i="1"/>
  <c r="D1512" i="1"/>
  <c r="E1511" i="1"/>
  <c r="D1511" i="1"/>
  <c r="E1510" i="1"/>
  <c r="D1510" i="1"/>
  <c r="E1509" i="1"/>
  <c r="D1509" i="1"/>
  <c r="E1508" i="1"/>
  <c r="D1508" i="1"/>
  <c r="E1507" i="1"/>
  <c r="D1507" i="1"/>
  <c r="E1506" i="1"/>
  <c r="D1506" i="1"/>
  <c r="E1505" i="1"/>
  <c r="D1505" i="1"/>
  <c r="E1504" i="1"/>
  <c r="D1504" i="1"/>
  <c r="D1503" i="1"/>
  <c r="E1502" i="1"/>
  <c r="D1502" i="1"/>
  <c r="E1501" i="1"/>
  <c r="D1501" i="1"/>
  <c r="E1500" i="1"/>
  <c r="D1500" i="1"/>
  <c r="E1499" i="1"/>
  <c r="D1499" i="1"/>
  <c r="E1498" i="1"/>
  <c r="D1498" i="1"/>
  <c r="E1497" i="1"/>
  <c r="D1497" i="1"/>
  <c r="E1496" i="1"/>
  <c r="D1496" i="1"/>
  <c r="E1495" i="1"/>
  <c r="D1495" i="1"/>
  <c r="E1494" i="1"/>
  <c r="D1494" i="1"/>
  <c r="E1493" i="1"/>
  <c r="D1493" i="1"/>
  <c r="E1492" i="1"/>
  <c r="D1492" i="1"/>
  <c r="E1491" i="1"/>
  <c r="D1491" i="1"/>
  <c r="E1490" i="1"/>
  <c r="D1490" i="1"/>
  <c r="E1489" i="1"/>
  <c r="D1489" i="1"/>
  <c r="E1488" i="1"/>
  <c r="D1488" i="1"/>
  <c r="E1487" i="1"/>
  <c r="D1487" i="1"/>
  <c r="E1486" i="1"/>
  <c r="D1486" i="1"/>
  <c r="E1485" i="1"/>
  <c r="D1485" i="1"/>
  <c r="E1484" i="1"/>
  <c r="D1484" i="1"/>
  <c r="E1483" i="1"/>
  <c r="D1483" i="1"/>
  <c r="E1482" i="1"/>
  <c r="D1482" i="1"/>
  <c r="E1481" i="1"/>
  <c r="D1481" i="1"/>
  <c r="E1480" i="1"/>
  <c r="D1480" i="1"/>
  <c r="E1479" i="1"/>
  <c r="D1479" i="1"/>
  <c r="E1478" i="1"/>
  <c r="D1478" i="1"/>
  <c r="E1477" i="1"/>
  <c r="D1477" i="1"/>
  <c r="E1476" i="1"/>
  <c r="D1476" i="1"/>
  <c r="E1475" i="1"/>
  <c r="D1475" i="1"/>
  <c r="E1474" i="1"/>
  <c r="D1474" i="1"/>
  <c r="E1473" i="1"/>
  <c r="D1473" i="1"/>
  <c r="E1472" i="1"/>
  <c r="D1472" i="1"/>
  <c r="E1471" i="1"/>
  <c r="D1471" i="1"/>
  <c r="E1470" i="1"/>
  <c r="D1470" i="1"/>
  <c r="E1469" i="1"/>
  <c r="D1469" i="1"/>
  <c r="E1468" i="1"/>
  <c r="D1468" i="1"/>
  <c r="E1467" i="1"/>
  <c r="D1467" i="1"/>
  <c r="E1466" i="1"/>
  <c r="D1466" i="1"/>
  <c r="E1465" i="1"/>
  <c r="D1465" i="1"/>
  <c r="E1464" i="1"/>
  <c r="D1464" i="1"/>
  <c r="E1463" i="1"/>
  <c r="D1463" i="1"/>
  <c r="E1462" i="1"/>
  <c r="D1462" i="1"/>
  <c r="E1461" i="1"/>
  <c r="D1461" i="1"/>
  <c r="E1460" i="1"/>
  <c r="D1460" i="1"/>
  <c r="E1459" i="1"/>
  <c r="D1459" i="1"/>
  <c r="E1458" i="1"/>
  <c r="D1458" i="1"/>
  <c r="E1457" i="1"/>
  <c r="D1457" i="1"/>
  <c r="E1456" i="1"/>
  <c r="D1456" i="1"/>
  <c r="E1455" i="1"/>
  <c r="D1455" i="1"/>
  <c r="E1454" i="1"/>
  <c r="D1454" i="1"/>
  <c r="E1453" i="1"/>
  <c r="D1453" i="1"/>
  <c r="E1452" i="1"/>
  <c r="D1452" i="1"/>
  <c r="E1451" i="1"/>
  <c r="D1451" i="1"/>
  <c r="E1450" i="1"/>
  <c r="D1450" i="1"/>
  <c r="E1449" i="1"/>
  <c r="D1449" i="1"/>
  <c r="E1448" i="1"/>
  <c r="D1448" i="1"/>
  <c r="E1447" i="1"/>
  <c r="D1447" i="1"/>
  <c r="E1446" i="1"/>
  <c r="D1446" i="1"/>
  <c r="E1445" i="1"/>
  <c r="D1445" i="1"/>
  <c r="E1444" i="1"/>
  <c r="D1444" i="1"/>
  <c r="E1443" i="1"/>
  <c r="D1443" i="1"/>
  <c r="E1442" i="1"/>
  <c r="D1442" i="1"/>
  <c r="E1441" i="1"/>
  <c r="D1441" i="1"/>
  <c r="E1440" i="1"/>
  <c r="D1440" i="1"/>
  <c r="E1439" i="1"/>
  <c r="D1439" i="1"/>
  <c r="E1438" i="1"/>
  <c r="D1438" i="1"/>
  <c r="E1437" i="1"/>
  <c r="D1437" i="1"/>
  <c r="E1436" i="1"/>
  <c r="D1436" i="1"/>
  <c r="E1435" i="1"/>
  <c r="D1435" i="1"/>
  <c r="E1434" i="1"/>
  <c r="D1434" i="1"/>
  <c r="E1433" i="1"/>
  <c r="D1433" i="1"/>
  <c r="E1432" i="1"/>
  <c r="D1432" i="1"/>
  <c r="E1431" i="1"/>
  <c r="D1431" i="1"/>
  <c r="E1430" i="1"/>
  <c r="D1430" i="1"/>
  <c r="E1429" i="1"/>
  <c r="D1429" i="1"/>
  <c r="E1428" i="1"/>
  <c r="D1428" i="1"/>
  <c r="E1427" i="1"/>
  <c r="D1427" i="1"/>
  <c r="E1426" i="1"/>
  <c r="D1426" i="1"/>
  <c r="E1425" i="1"/>
  <c r="D1425" i="1"/>
  <c r="E1424" i="1"/>
  <c r="D1424" i="1"/>
  <c r="E1423" i="1"/>
  <c r="D1423" i="1"/>
  <c r="E1422" i="1"/>
  <c r="D1422" i="1"/>
  <c r="E1421" i="1"/>
  <c r="D1421" i="1"/>
  <c r="E1420" i="1"/>
  <c r="D1420" i="1"/>
  <c r="E1419" i="1"/>
  <c r="D1419" i="1"/>
  <c r="E1418" i="1"/>
  <c r="D1418" i="1"/>
  <c r="E1417" i="1"/>
  <c r="D1417" i="1"/>
  <c r="E1416" i="1"/>
  <c r="D1416" i="1"/>
  <c r="E1415" i="1"/>
  <c r="D1415" i="1"/>
  <c r="E1414" i="1"/>
  <c r="D1414" i="1"/>
  <c r="E1413" i="1"/>
  <c r="D1413" i="1"/>
  <c r="E1412" i="1"/>
  <c r="D1412" i="1"/>
  <c r="E1411" i="1"/>
  <c r="D1411" i="1"/>
  <c r="E1410" i="1"/>
  <c r="D1410" i="1"/>
  <c r="E1409" i="1"/>
  <c r="D1409" i="1"/>
  <c r="E1408" i="1"/>
  <c r="D1408" i="1"/>
  <c r="E1407" i="1"/>
  <c r="D1407" i="1"/>
  <c r="E1406" i="1"/>
  <c r="D1406" i="1"/>
  <c r="E1405" i="1"/>
  <c r="D1405" i="1"/>
  <c r="E1404" i="1"/>
  <c r="D1404" i="1"/>
  <c r="E1403" i="1"/>
  <c r="D1403" i="1"/>
  <c r="E1402" i="1"/>
  <c r="D1402" i="1"/>
  <c r="E1401" i="1"/>
  <c r="D1401" i="1"/>
  <c r="E1400" i="1"/>
  <c r="D1400" i="1"/>
  <c r="E1399" i="1"/>
  <c r="D1399" i="1"/>
  <c r="E1398" i="1"/>
  <c r="D1398" i="1"/>
  <c r="E1397" i="1"/>
  <c r="D1397" i="1"/>
  <c r="E1396" i="1"/>
  <c r="D1396" i="1"/>
  <c r="E1395" i="1"/>
  <c r="D1395" i="1"/>
  <c r="E1394" i="1"/>
  <c r="D1394" i="1"/>
  <c r="E1393" i="1"/>
  <c r="D1393" i="1"/>
  <c r="E1392" i="1"/>
  <c r="D1392" i="1"/>
  <c r="E1391" i="1"/>
  <c r="D1391" i="1"/>
  <c r="E1390" i="1"/>
  <c r="D1390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E1382" i="1"/>
  <c r="D1382" i="1"/>
  <c r="E1381" i="1"/>
  <c r="D1381" i="1"/>
  <c r="E1380" i="1"/>
  <c r="D1380" i="1"/>
  <c r="E1379" i="1"/>
  <c r="D1379" i="1"/>
  <c r="E1378" i="1"/>
  <c r="D1378" i="1"/>
  <c r="E1377" i="1"/>
  <c r="D1377" i="1"/>
  <c r="E1376" i="1"/>
  <c r="D1376" i="1"/>
  <c r="E1375" i="1"/>
  <c r="D1375" i="1"/>
  <c r="E1374" i="1"/>
  <c r="D1374" i="1"/>
  <c r="E1373" i="1"/>
  <c r="D1373" i="1"/>
  <c r="E1372" i="1"/>
  <c r="D1372" i="1"/>
  <c r="E1371" i="1"/>
  <c r="D1371" i="1"/>
  <c r="E1370" i="1"/>
  <c r="D1370" i="1"/>
  <c r="E1369" i="1"/>
  <c r="D1369" i="1"/>
  <c r="E1368" i="1"/>
  <c r="D1368" i="1"/>
  <c r="E1367" i="1"/>
  <c r="D1367" i="1"/>
  <c r="E1366" i="1"/>
  <c r="D1366" i="1"/>
  <c r="E1365" i="1"/>
  <c r="D1365" i="1"/>
  <c r="E1364" i="1"/>
  <c r="D1364" i="1"/>
  <c r="E1363" i="1"/>
  <c r="D1363" i="1"/>
  <c r="E1362" i="1"/>
  <c r="D1362" i="1"/>
  <c r="E1361" i="1"/>
  <c r="D1361" i="1"/>
  <c r="E1360" i="1"/>
  <c r="D1360" i="1"/>
  <c r="E1359" i="1"/>
  <c r="D1359" i="1"/>
  <c r="E1358" i="1"/>
  <c r="D1358" i="1"/>
  <c r="E1357" i="1"/>
  <c r="D1357" i="1"/>
  <c r="E1356" i="1"/>
  <c r="D1356" i="1"/>
  <c r="E1355" i="1"/>
  <c r="D1355" i="1"/>
  <c r="E1354" i="1"/>
  <c r="D1354" i="1"/>
  <c r="E1353" i="1"/>
  <c r="D1353" i="1"/>
  <c r="E1352" i="1"/>
  <c r="D1352" i="1"/>
  <c r="E1351" i="1"/>
  <c r="D1351" i="1"/>
  <c r="E1350" i="1"/>
  <c r="D1350" i="1"/>
  <c r="E1349" i="1"/>
  <c r="D1349" i="1"/>
  <c r="E1348" i="1"/>
  <c r="D1348" i="1"/>
  <c r="E1347" i="1"/>
  <c r="D1347" i="1"/>
  <c r="E1346" i="1"/>
  <c r="D1346" i="1"/>
  <c r="E1345" i="1"/>
  <c r="D1345" i="1"/>
  <c r="E1344" i="1"/>
  <c r="D1344" i="1"/>
  <c r="E1343" i="1"/>
  <c r="D1343" i="1"/>
  <c r="E1342" i="1"/>
  <c r="D1342" i="1"/>
  <c r="E1341" i="1"/>
  <c r="D1341" i="1"/>
  <c r="E1340" i="1"/>
  <c r="D1340" i="1"/>
  <c r="E1339" i="1"/>
  <c r="D1339" i="1"/>
  <c r="E1338" i="1"/>
  <c r="D1338" i="1"/>
  <c r="E1337" i="1"/>
  <c r="D1337" i="1"/>
  <c r="E1336" i="1"/>
  <c r="D1336" i="1"/>
  <c r="E1335" i="1"/>
  <c r="D1335" i="1"/>
  <c r="E1334" i="1"/>
  <c r="D1334" i="1"/>
  <c r="E1333" i="1"/>
  <c r="D1333" i="1"/>
  <c r="E1332" i="1"/>
  <c r="D1332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E1315" i="1"/>
  <c r="D1315" i="1"/>
  <c r="E1314" i="1"/>
  <c r="D1314" i="1"/>
  <c r="E1313" i="1"/>
  <c r="D1313" i="1"/>
  <c r="E1312" i="1"/>
  <c r="D1312" i="1"/>
  <c r="E1311" i="1"/>
  <c r="D1311" i="1"/>
  <c r="E1310" i="1"/>
  <c r="D1310" i="1"/>
  <c r="E1309" i="1"/>
  <c r="D1309" i="1"/>
  <c r="E1308" i="1"/>
  <c r="D1308" i="1"/>
  <c r="E1307" i="1"/>
  <c r="D1307" i="1"/>
  <c r="E1306" i="1"/>
  <c r="D1306" i="1"/>
  <c r="E1305" i="1"/>
  <c r="D1305" i="1"/>
  <c r="E1304" i="1"/>
  <c r="D1304" i="1"/>
  <c r="E1303" i="1"/>
  <c r="D1303" i="1"/>
  <c r="E1302" i="1"/>
  <c r="D1302" i="1"/>
  <c r="E1301" i="1"/>
  <c r="D1301" i="1"/>
  <c r="E1300" i="1"/>
  <c r="D1300" i="1"/>
  <c r="E1299" i="1"/>
  <c r="D1299" i="1"/>
  <c r="E1298" i="1"/>
  <c r="D1298" i="1"/>
  <c r="E1297" i="1"/>
  <c r="D1297" i="1"/>
  <c r="E1296" i="1"/>
  <c r="D1296" i="1"/>
  <c r="E1295" i="1"/>
  <c r="D1295" i="1"/>
  <c r="E1294" i="1"/>
  <c r="D1294" i="1"/>
  <c r="E1293" i="1"/>
  <c r="D1293" i="1"/>
  <c r="E1292" i="1"/>
  <c r="D1292" i="1"/>
  <c r="E1291" i="1"/>
  <c r="D1291" i="1"/>
  <c r="E1290" i="1"/>
  <c r="D1290" i="1"/>
  <c r="E1289" i="1"/>
  <c r="D1289" i="1"/>
  <c r="E1288" i="1"/>
  <c r="D1288" i="1"/>
  <c r="E1287" i="1"/>
  <c r="D1287" i="1"/>
  <c r="E1286" i="1"/>
  <c r="D1286" i="1"/>
  <c r="E1285" i="1"/>
  <c r="D1285" i="1"/>
  <c r="E1284" i="1"/>
  <c r="D1284" i="1"/>
  <c r="E1283" i="1"/>
  <c r="D1283" i="1"/>
  <c r="E1282" i="1"/>
  <c r="D1282" i="1"/>
  <c r="E1281" i="1"/>
  <c r="D1281" i="1"/>
  <c r="E1280" i="1"/>
  <c r="D1280" i="1"/>
  <c r="E1279" i="1"/>
  <c r="D1279" i="1"/>
  <c r="E1278" i="1"/>
  <c r="D1278" i="1"/>
  <c r="E1277" i="1"/>
  <c r="D1277" i="1"/>
  <c r="E1276" i="1"/>
  <c r="D1276" i="1"/>
  <c r="E1275" i="1"/>
  <c r="D1275" i="1"/>
  <c r="E1274" i="1"/>
  <c r="D1274" i="1"/>
  <c r="E1273" i="1"/>
  <c r="D1273" i="1"/>
  <c r="E1272" i="1"/>
  <c r="D1272" i="1"/>
  <c r="E1271" i="1"/>
  <c r="D1271" i="1"/>
  <c r="E1270" i="1"/>
  <c r="D1270" i="1"/>
  <c r="E1269" i="1"/>
  <c r="D1269" i="1"/>
  <c r="E1268" i="1"/>
  <c r="D1268" i="1"/>
  <c r="E1267" i="1"/>
  <c r="D1267" i="1"/>
  <c r="E1266" i="1"/>
  <c r="D1266" i="1"/>
  <c r="E1265" i="1"/>
  <c r="D1265" i="1"/>
  <c r="E1264" i="1"/>
  <c r="D1264" i="1"/>
  <c r="E1263" i="1"/>
  <c r="D1263" i="1"/>
  <c r="E1262" i="1"/>
  <c r="D1262" i="1"/>
  <c r="E1261" i="1"/>
  <c r="D1261" i="1"/>
  <c r="E1260" i="1"/>
  <c r="D1260" i="1"/>
  <c r="E1259" i="1"/>
  <c r="D1259" i="1"/>
  <c r="E1258" i="1"/>
  <c r="D1258" i="1"/>
  <c r="E1257" i="1"/>
  <c r="D1257" i="1"/>
  <c r="E1256" i="1"/>
  <c r="D1256" i="1"/>
  <c r="E1255" i="1"/>
  <c r="D1255" i="1"/>
  <c r="E1254" i="1"/>
  <c r="D1254" i="1"/>
  <c r="E1253" i="1"/>
  <c r="D1253" i="1"/>
  <c r="E1252" i="1"/>
  <c r="D1252" i="1"/>
  <c r="E1251" i="1"/>
  <c r="D1251" i="1"/>
  <c r="E1250" i="1"/>
  <c r="D1250" i="1"/>
  <c r="E1249" i="1"/>
  <c r="D1249" i="1"/>
  <c r="E1248" i="1"/>
  <c r="D1248" i="1"/>
  <c r="E1247" i="1"/>
  <c r="D1247" i="1"/>
  <c r="E1246" i="1"/>
  <c r="D1246" i="1"/>
  <c r="E1245" i="1"/>
  <c r="D1245" i="1"/>
  <c r="E1244" i="1"/>
  <c r="D1244" i="1"/>
  <c r="E1243" i="1"/>
  <c r="D1243" i="1"/>
  <c r="E1242" i="1"/>
  <c r="D1242" i="1"/>
  <c r="E1241" i="1"/>
  <c r="D1241" i="1"/>
  <c r="E1240" i="1"/>
  <c r="D1240" i="1"/>
  <c r="E1239" i="1"/>
  <c r="D1239" i="1"/>
  <c r="E1238" i="1"/>
  <c r="D1238" i="1"/>
  <c r="E1237" i="1"/>
  <c r="D1237" i="1"/>
  <c r="E1236" i="1"/>
  <c r="D1236" i="1"/>
  <c r="E1235" i="1"/>
  <c r="D1235" i="1"/>
  <c r="E1234" i="1"/>
  <c r="D1234" i="1"/>
  <c r="E1233" i="1"/>
  <c r="D1233" i="1"/>
  <c r="E1232" i="1"/>
  <c r="D1232" i="1"/>
  <c r="E1231" i="1"/>
  <c r="D1231" i="1"/>
  <c r="E1230" i="1"/>
  <c r="D1230" i="1"/>
  <c r="E1229" i="1"/>
  <c r="D1229" i="1"/>
  <c r="E1228" i="1"/>
  <c r="D1228" i="1"/>
  <c r="E1227" i="1"/>
  <c r="D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D1216" i="1"/>
  <c r="E1215" i="1"/>
  <c r="D1215" i="1"/>
  <c r="E1214" i="1"/>
  <c r="D1214" i="1"/>
  <c r="E1213" i="1"/>
  <c r="D1213" i="1"/>
  <c r="E1212" i="1"/>
  <c r="D1212" i="1"/>
  <c r="E1211" i="1"/>
  <c r="D1211" i="1"/>
  <c r="E1210" i="1"/>
  <c r="D1210" i="1"/>
  <c r="E1209" i="1"/>
  <c r="D1209" i="1"/>
  <c r="E1208" i="1"/>
  <c r="D1208" i="1"/>
  <c r="E1207" i="1"/>
  <c r="D1207" i="1"/>
  <c r="E1206" i="1"/>
  <c r="D1206" i="1"/>
  <c r="E1205" i="1"/>
  <c r="D1205" i="1"/>
  <c r="E1204" i="1"/>
  <c r="D1204" i="1"/>
  <c r="E1203" i="1"/>
  <c r="D1203" i="1"/>
  <c r="E1202" i="1"/>
  <c r="D1202" i="1"/>
  <c r="E1201" i="1"/>
  <c r="D1201" i="1"/>
  <c r="E1200" i="1"/>
  <c r="D1200" i="1"/>
  <c r="E1199" i="1"/>
  <c r="D1199" i="1"/>
  <c r="E1198" i="1"/>
  <c r="D1198" i="1"/>
  <c r="E1197" i="1"/>
  <c r="D1197" i="1"/>
  <c r="E1196" i="1"/>
  <c r="D1196" i="1"/>
  <c r="E1195" i="1"/>
  <c r="D1195" i="1"/>
  <c r="E1194" i="1"/>
  <c r="D1194" i="1"/>
  <c r="E1193" i="1"/>
  <c r="D1193" i="1"/>
  <c r="E1192" i="1"/>
  <c r="D1192" i="1"/>
  <c r="E1191" i="1"/>
  <c r="D1191" i="1"/>
  <c r="E1190" i="1"/>
  <c r="D1190" i="1"/>
  <c r="E1189" i="1"/>
  <c r="D1189" i="1"/>
  <c r="E1188" i="1"/>
  <c r="D1188" i="1"/>
  <c r="E1187" i="1"/>
  <c r="D1187" i="1"/>
  <c r="E1186" i="1"/>
  <c r="D1186" i="1"/>
  <c r="E1185" i="1"/>
  <c r="D1185" i="1"/>
  <c r="E1184" i="1"/>
  <c r="D1184" i="1"/>
  <c r="E1183" i="1"/>
  <c r="D1183" i="1"/>
  <c r="E1182" i="1"/>
  <c r="D1182" i="1"/>
  <c r="E1181" i="1"/>
  <c r="D1181" i="1"/>
  <c r="E1180" i="1"/>
  <c r="D1180" i="1"/>
  <c r="E1179" i="1"/>
  <c r="D1179" i="1"/>
  <c r="E1178" i="1"/>
  <c r="D1178" i="1"/>
  <c r="E1177" i="1"/>
  <c r="D1177" i="1"/>
  <c r="E1176" i="1"/>
  <c r="D1176" i="1"/>
  <c r="E1175" i="1"/>
  <c r="D1175" i="1"/>
  <c r="E1174" i="1"/>
  <c r="D1174" i="1"/>
  <c r="E1173" i="1"/>
  <c r="D1173" i="1"/>
  <c r="E1172" i="1"/>
  <c r="D1172" i="1"/>
  <c r="E1171" i="1"/>
  <c r="D1171" i="1"/>
  <c r="E1170" i="1"/>
  <c r="D1170" i="1"/>
  <c r="E1169" i="1"/>
  <c r="D1169" i="1"/>
  <c r="E1168" i="1"/>
  <c r="D1168" i="1"/>
  <c r="E1167" i="1"/>
  <c r="D1167" i="1"/>
  <c r="E1166" i="1"/>
  <c r="D1166" i="1"/>
  <c r="E1165" i="1"/>
  <c r="D1165" i="1"/>
  <c r="E1164" i="1"/>
  <c r="D1164" i="1"/>
  <c r="E1163" i="1"/>
  <c r="D1163" i="1"/>
  <c r="E1162" i="1"/>
  <c r="D1162" i="1"/>
  <c r="E1161" i="1"/>
  <c r="D1161" i="1"/>
  <c r="E1160" i="1"/>
  <c r="D1160" i="1"/>
  <c r="E1159" i="1"/>
  <c r="D1159" i="1"/>
  <c r="E1158" i="1"/>
  <c r="D1158" i="1"/>
  <c r="E1157" i="1"/>
  <c r="D1157" i="1"/>
  <c r="E1156" i="1"/>
  <c r="D1156" i="1"/>
  <c r="E1155" i="1"/>
  <c r="D1155" i="1"/>
  <c r="E1154" i="1"/>
  <c r="D1154" i="1"/>
  <c r="E1153" i="1"/>
  <c r="D1153" i="1"/>
  <c r="E1152" i="1"/>
  <c r="D1152" i="1"/>
  <c r="E1151" i="1"/>
  <c r="D1151" i="1"/>
  <c r="E1150" i="1"/>
  <c r="D1150" i="1"/>
  <c r="E1149" i="1"/>
  <c r="D1149" i="1"/>
  <c r="E1148" i="1"/>
  <c r="D1148" i="1"/>
  <c r="E1147" i="1"/>
  <c r="D1147" i="1"/>
  <c r="E1146" i="1"/>
  <c r="D1146" i="1"/>
  <c r="E1145" i="1"/>
  <c r="D1145" i="1"/>
  <c r="E1144" i="1"/>
  <c r="D1144" i="1"/>
  <c r="E1143" i="1"/>
  <c r="D1143" i="1"/>
  <c r="E1142" i="1"/>
  <c r="D1142" i="1"/>
  <c r="E1141" i="1"/>
  <c r="D1141" i="1"/>
  <c r="E1140" i="1"/>
  <c r="D1140" i="1"/>
  <c r="E1139" i="1"/>
  <c r="D1139" i="1"/>
  <c r="E1138" i="1"/>
  <c r="D1138" i="1"/>
  <c r="E1137" i="1"/>
  <c r="D1137" i="1"/>
  <c r="E1136" i="1"/>
  <c r="D1136" i="1"/>
  <c r="E1135" i="1"/>
  <c r="D1135" i="1"/>
  <c r="E1134" i="1"/>
  <c r="D1134" i="1"/>
  <c r="E1133" i="1"/>
  <c r="D1133" i="1"/>
  <c r="E1132" i="1"/>
  <c r="D1132" i="1"/>
  <c r="E1131" i="1"/>
  <c r="D1131" i="1"/>
  <c r="E1130" i="1"/>
  <c r="D1130" i="1"/>
  <c r="E1129" i="1"/>
  <c r="D1129" i="1"/>
  <c r="E1128" i="1"/>
  <c r="D1128" i="1"/>
  <c r="E1127" i="1"/>
  <c r="D1127" i="1"/>
  <c r="E1126" i="1"/>
  <c r="D1126" i="1"/>
  <c r="E1125" i="1"/>
  <c r="D1125" i="1"/>
  <c r="E1124" i="1"/>
  <c r="D1124" i="1"/>
  <c r="E1123" i="1"/>
  <c r="D1123" i="1"/>
  <c r="E1122" i="1"/>
  <c r="D1122" i="1"/>
  <c r="E1121" i="1"/>
  <c r="D1121" i="1"/>
  <c r="E1120" i="1"/>
  <c r="D1120" i="1"/>
  <c r="E1119" i="1"/>
  <c r="D1119" i="1"/>
  <c r="E1118" i="1"/>
  <c r="D1118" i="1"/>
  <c r="E1117" i="1"/>
  <c r="D1117" i="1"/>
  <c r="E1116" i="1"/>
  <c r="D1116" i="1"/>
  <c r="E1115" i="1"/>
  <c r="D1115" i="1"/>
  <c r="E1114" i="1"/>
  <c r="D1114" i="1"/>
  <c r="E1113" i="1"/>
  <c r="D1113" i="1"/>
  <c r="E1112" i="1"/>
  <c r="D1112" i="1"/>
  <c r="E1111" i="1"/>
  <c r="D1111" i="1"/>
  <c r="E1110" i="1"/>
  <c r="D1110" i="1"/>
  <c r="E1109" i="1"/>
  <c r="D1109" i="1"/>
  <c r="E1108" i="1"/>
  <c r="D1108" i="1"/>
  <c r="E1107" i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E1077" i="1"/>
  <c r="D1077" i="1"/>
  <c r="E1076" i="1"/>
  <c r="D1076" i="1"/>
  <c r="E1075" i="1"/>
  <c r="D1075" i="1"/>
  <c r="E1074" i="1"/>
  <c r="D1074" i="1"/>
  <c r="E1073" i="1"/>
  <c r="D1073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F1079" i="1" l="1"/>
  <c r="E6510" i="1"/>
  <c r="F3371" i="1"/>
  <c r="F9" i="1"/>
  <c r="H4787" i="1"/>
  <c r="G4787" i="1" s="1"/>
  <c r="H1520" i="1"/>
  <c r="G1520" i="1" s="1"/>
  <c r="E254" i="8"/>
  <c r="F254" i="8" s="1"/>
  <c r="E255" i="8"/>
  <c r="F255" i="8" s="1"/>
  <c r="E256" i="8"/>
  <c r="F256" i="8" s="1"/>
  <c r="E257" i="8"/>
  <c r="F257" i="8" s="1"/>
  <c r="E258" i="8"/>
  <c r="F258" i="8" s="1"/>
  <c r="E259" i="8"/>
  <c r="F259" i="8" s="1"/>
  <c r="E260" i="8"/>
  <c r="F260" i="8" s="1"/>
  <c r="O4787" i="1" l="1"/>
  <c r="P4787" i="1"/>
  <c r="P1520" i="1"/>
  <c r="O1520" i="1"/>
  <c r="M4787" i="1"/>
  <c r="N4787" i="1" s="1"/>
  <c r="M1520" i="1"/>
  <c r="N1520" i="1" s="1"/>
  <c r="H3371" i="1"/>
  <c r="E247" i="8"/>
  <c r="F247" i="8" s="1"/>
  <c r="E248" i="8"/>
  <c r="F248" i="8" s="1"/>
  <c r="E249" i="8"/>
  <c r="F249" i="8" s="1"/>
  <c r="E250" i="8"/>
  <c r="F250" i="8" s="1"/>
  <c r="E251" i="8"/>
  <c r="F251" i="8" s="1"/>
  <c r="E252" i="8"/>
  <c r="F252" i="8" s="1"/>
  <c r="E253" i="8"/>
  <c r="F253" i="8" s="1"/>
  <c r="E245" i="8" l="1"/>
  <c r="F245" i="8" s="1"/>
  <c r="E246" i="8"/>
  <c r="F246" i="8" s="1"/>
  <c r="E2" i="8"/>
  <c r="F52" i="8"/>
  <c r="E3" i="8"/>
  <c r="F3" i="8" s="1"/>
  <c r="E4" i="8"/>
  <c r="F4" i="8" s="1"/>
  <c r="E5" i="8"/>
  <c r="F5" i="8" s="1"/>
  <c r="E6" i="8"/>
  <c r="F6" i="8" s="1"/>
  <c r="E7" i="8"/>
  <c r="F7" i="8" s="1"/>
  <c r="E8" i="8"/>
  <c r="F8" i="8" s="1"/>
  <c r="E9" i="8"/>
  <c r="F9" i="8" s="1"/>
  <c r="E10" i="8"/>
  <c r="F10" i="8" s="1"/>
  <c r="E11" i="8"/>
  <c r="F11" i="8" s="1"/>
  <c r="E12" i="8"/>
  <c r="F12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9" i="8"/>
  <c r="F19" i="8" s="1"/>
  <c r="E20" i="8"/>
  <c r="F20" i="8" s="1"/>
  <c r="E21" i="8"/>
  <c r="F21" i="8" s="1"/>
  <c r="E22" i="8"/>
  <c r="F22" i="8" s="1"/>
  <c r="E23" i="8"/>
  <c r="F23" i="8" s="1"/>
  <c r="E24" i="8"/>
  <c r="F24" i="8" s="1"/>
  <c r="E25" i="8"/>
  <c r="F25" i="8" s="1"/>
  <c r="E26" i="8"/>
  <c r="F26" i="8" s="1"/>
  <c r="E27" i="8"/>
  <c r="F27" i="8" s="1"/>
  <c r="E28" i="8"/>
  <c r="F28" i="8" s="1"/>
  <c r="E29" i="8"/>
  <c r="F29" i="8" s="1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88" i="8"/>
  <c r="F88" i="8" s="1"/>
  <c r="E89" i="8"/>
  <c r="F89" i="8" s="1"/>
  <c r="E90" i="8"/>
  <c r="F90" i="8" s="1"/>
  <c r="E91" i="8"/>
  <c r="F91" i="8" s="1"/>
  <c r="E92" i="8"/>
  <c r="F92" i="8" s="1"/>
  <c r="E93" i="8"/>
  <c r="F93" i="8" s="1"/>
  <c r="E94" i="8"/>
  <c r="F94" i="8" s="1"/>
  <c r="E95" i="8"/>
  <c r="F95" i="8" s="1"/>
  <c r="E96" i="8"/>
  <c r="F96" i="8" s="1"/>
  <c r="E97" i="8"/>
  <c r="F97" i="8" s="1"/>
  <c r="E98" i="8"/>
  <c r="F98" i="8" s="1"/>
  <c r="E99" i="8"/>
  <c r="F99" i="8" s="1"/>
  <c r="E100" i="8"/>
  <c r="F100" i="8" s="1"/>
  <c r="E101" i="8"/>
  <c r="F101" i="8" s="1"/>
  <c r="E102" i="8"/>
  <c r="F102" i="8" s="1"/>
  <c r="E103" i="8"/>
  <c r="F103" i="8" s="1"/>
  <c r="E104" i="8"/>
  <c r="F104" i="8" s="1"/>
  <c r="E105" i="8"/>
  <c r="F105" i="8" s="1"/>
  <c r="E106" i="8"/>
  <c r="F106" i="8" s="1"/>
  <c r="E107" i="8"/>
  <c r="F107" i="8" s="1"/>
  <c r="E108" i="8"/>
  <c r="F108" i="8" s="1"/>
  <c r="E109" i="8"/>
  <c r="F109" i="8" s="1"/>
  <c r="E110" i="8"/>
  <c r="F110" i="8" s="1"/>
  <c r="E111" i="8"/>
  <c r="F111" i="8" s="1"/>
  <c r="E112" i="8"/>
  <c r="F112" i="8" s="1"/>
  <c r="E113" i="8"/>
  <c r="F113" i="8" s="1"/>
  <c r="E114" i="8"/>
  <c r="F114" i="8" s="1"/>
  <c r="E115" i="8"/>
  <c r="F115" i="8" s="1"/>
  <c r="E116" i="8"/>
  <c r="F116" i="8" s="1"/>
  <c r="E117" i="8"/>
  <c r="F117" i="8" s="1"/>
  <c r="E118" i="8"/>
  <c r="F118" i="8" s="1"/>
  <c r="E119" i="8"/>
  <c r="F119" i="8" s="1"/>
  <c r="E120" i="8"/>
  <c r="F120" i="8" s="1"/>
  <c r="E121" i="8"/>
  <c r="F121" i="8" s="1"/>
  <c r="E122" i="8"/>
  <c r="F122" i="8" s="1"/>
  <c r="E123" i="8"/>
  <c r="F123" i="8" s="1"/>
  <c r="E124" i="8"/>
  <c r="F124" i="8" s="1"/>
  <c r="E125" i="8"/>
  <c r="F125" i="8" s="1"/>
  <c r="E126" i="8"/>
  <c r="F126" i="8" s="1"/>
  <c r="E127" i="8"/>
  <c r="F127" i="8" s="1"/>
  <c r="E128" i="8"/>
  <c r="F128" i="8" s="1"/>
  <c r="E129" i="8"/>
  <c r="F129" i="8" s="1"/>
  <c r="E130" i="8"/>
  <c r="F130" i="8" s="1"/>
  <c r="E131" i="8"/>
  <c r="F131" i="8" s="1"/>
  <c r="E132" i="8"/>
  <c r="F132" i="8" s="1"/>
  <c r="E133" i="8"/>
  <c r="F133" i="8" s="1"/>
  <c r="E134" i="8"/>
  <c r="F134" i="8" s="1"/>
  <c r="E135" i="8"/>
  <c r="F135" i="8" s="1"/>
  <c r="E136" i="8"/>
  <c r="F136" i="8" s="1"/>
  <c r="E137" i="8"/>
  <c r="F137" i="8" s="1"/>
  <c r="E138" i="8"/>
  <c r="F138" i="8" s="1"/>
  <c r="E139" i="8"/>
  <c r="F139" i="8" s="1"/>
  <c r="E140" i="8"/>
  <c r="F140" i="8" s="1"/>
  <c r="E141" i="8"/>
  <c r="F141" i="8" s="1"/>
  <c r="E142" i="8"/>
  <c r="F142" i="8" s="1"/>
  <c r="E143" i="8"/>
  <c r="F143" i="8" s="1"/>
  <c r="E144" i="8"/>
  <c r="F144" i="8" s="1"/>
  <c r="E145" i="8"/>
  <c r="F145" i="8" s="1"/>
  <c r="E146" i="8"/>
  <c r="F146" i="8" s="1"/>
  <c r="E147" i="8"/>
  <c r="F147" i="8" s="1"/>
  <c r="E148" i="8"/>
  <c r="F148" i="8" s="1"/>
  <c r="E149" i="8"/>
  <c r="F149" i="8" s="1"/>
  <c r="E150" i="8"/>
  <c r="F150" i="8" s="1"/>
  <c r="E151" i="8"/>
  <c r="F151" i="8" s="1"/>
  <c r="E152" i="8"/>
  <c r="F152" i="8" s="1"/>
  <c r="E153" i="8"/>
  <c r="F153" i="8" s="1"/>
  <c r="E154" i="8"/>
  <c r="F154" i="8" s="1"/>
  <c r="E155" i="8"/>
  <c r="F155" i="8" s="1"/>
  <c r="E156" i="8"/>
  <c r="F156" i="8" s="1"/>
  <c r="E157" i="8"/>
  <c r="F157" i="8" s="1"/>
  <c r="E158" i="8"/>
  <c r="F158" i="8" s="1"/>
  <c r="E159" i="8"/>
  <c r="F159" i="8" s="1"/>
  <c r="E160" i="8"/>
  <c r="F160" i="8" s="1"/>
  <c r="E161" i="8"/>
  <c r="F161" i="8" s="1"/>
  <c r="E162" i="8"/>
  <c r="F162" i="8" s="1"/>
  <c r="E163" i="8"/>
  <c r="F163" i="8" s="1"/>
  <c r="E164" i="8"/>
  <c r="F164" i="8" s="1"/>
  <c r="E165" i="8"/>
  <c r="F165" i="8" s="1"/>
  <c r="E166" i="8"/>
  <c r="F166" i="8" s="1"/>
  <c r="E167" i="8"/>
  <c r="F167" i="8" s="1"/>
  <c r="E168" i="8"/>
  <c r="F168" i="8" s="1"/>
  <c r="E169" i="8"/>
  <c r="F169" i="8" s="1"/>
  <c r="E170" i="8"/>
  <c r="F170" i="8" s="1"/>
  <c r="E171" i="8"/>
  <c r="F171" i="8" s="1"/>
  <c r="E172" i="8"/>
  <c r="F172" i="8" s="1"/>
  <c r="E173" i="8"/>
  <c r="F173" i="8" s="1"/>
  <c r="E174" i="8"/>
  <c r="F174" i="8" s="1"/>
  <c r="E175" i="8"/>
  <c r="F175" i="8" s="1"/>
  <c r="E176" i="8"/>
  <c r="F176" i="8" s="1"/>
  <c r="E177" i="8"/>
  <c r="F177" i="8" s="1"/>
  <c r="E178" i="8"/>
  <c r="F178" i="8" s="1"/>
  <c r="E179" i="8"/>
  <c r="F179" i="8" s="1"/>
  <c r="E180" i="8"/>
  <c r="F180" i="8" s="1"/>
  <c r="E181" i="8"/>
  <c r="F181" i="8" s="1"/>
  <c r="E182" i="8"/>
  <c r="F182" i="8" s="1"/>
  <c r="E183" i="8"/>
  <c r="F183" i="8" s="1"/>
  <c r="E184" i="8"/>
  <c r="F184" i="8" s="1"/>
  <c r="E185" i="8"/>
  <c r="F185" i="8" s="1"/>
  <c r="E186" i="8"/>
  <c r="F186" i="8" s="1"/>
  <c r="E187" i="8"/>
  <c r="F187" i="8" s="1"/>
  <c r="E188" i="8"/>
  <c r="F188" i="8" s="1"/>
  <c r="E189" i="8"/>
  <c r="F189" i="8" s="1"/>
  <c r="E190" i="8"/>
  <c r="F190" i="8" s="1"/>
  <c r="E191" i="8"/>
  <c r="F191" i="8" s="1"/>
  <c r="E192" i="8"/>
  <c r="F192" i="8" s="1"/>
  <c r="E193" i="8"/>
  <c r="F193" i="8" s="1"/>
  <c r="E194" i="8"/>
  <c r="F194" i="8" s="1"/>
  <c r="E195" i="8"/>
  <c r="F195" i="8" s="1"/>
  <c r="E196" i="8"/>
  <c r="F196" i="8" s="1"/>
  <c r="E197" i="8"/>
  <c r="F197" i="8" s="1"/>
  <c r="E198" i="8"/>
  <c r="F198" i="8" s="1"/>
  <c r="E199" i="8"/>
  <c r="F199" i="8" s="1"/>
  <c r="E200" i="8"/>
  <c r="F200" i="8" s="1"/>
  <c r="E201" i="8"/>
  <c r="F201" i="8" s="1"/>
  <c r="E202" i="8"/>
  <c r="F202" i="8" s="1"/>
  <c r="E203" i="8"/>
  <c r="F203" i="8" s="1"/>
  <c r="E204" i="8"/>
  <c r="F204" i="8" s="1"/>
  <c r="E205" i="8"/>
  <c r="F205" i="8" s="1"/>
  <c r="E206" i="8"/>
  <c r="F206" i="8" s="1"/>
  <c r="E207" i="8"/>
  <c r="F207" i="8" s="1"/>
  <c r="E208" i="8"/>
  <c r="F208" i="8" s="1"/>
  <c r="E209" i="8"/>
  <c r="F209" i="8" s="1"/>
  <c r="E210" i="8"/>
  <c r="F210" i="8" s="1"/>
  <c r="E211" i="8"/>
  <c r="F211" i="8" s="1"/>
  <c r="E212" i="8"/>
  <c r="F212" i="8" s="1"/>
  <c r="E213" i="8"/>
  <c r="F213" i="8" s="1"/>
  <c r="E214" i="8"/>
  <c r="F214" i="8" s="1"/>
  <c r="E215" i="8"/>
  <c r="F215" i="8" s="1"/>
  <c r="E216" i="8"/>
  <c r="F216" i="8" s="1"/>
  <c r="E217" i="8"/>
  <c r="F217" i="8" s="1"/>
  <c r="E218" i="8"/>
  <c r="F218" i="8" s="1"/>
  <c r="E219" i="8"/>
  <c r="F219" i="8" s="1"/>
  <c r="E220" i="8"/>
  <c r="F220" i="8" s="1"/>
  <c r="E221" i="8"/>
  <c r="F221" i="8" s="1"/>
  <c r="E222" i="8"/>
  <c r="F222" i="8" s="1"/>
  <c r="E223" i="8"/>
  <c r="F223" i="8" s="1"/>
  <c r="E224" i="8"/>
  <c r="F224" i="8" s="1"/>
  <c r="E225" i="8"/>
  <c r="F225" i="8" s="1"/>
  <c r="E226" i="8"/>
  <c r="F226" i="8" s="1"/>
  <c r="E227" i="8"/>
  <c r="F227" i="8" s="1"/>
  <c r="E228" i="8"/>
  <c r="F228" i="8" s="1"/>
  <c r="E229" i="8"/>
  <c r="F229" i="8" s="1"/>
  <c r="E230" i="8"/>
  <c r="F230" i="8" s="1"/>
  <c r="E231" i="8"/>
  <c r="F231" i="8" s="1"/>
  <c r="E232" i="8"/>
  <c r="F232" i="8" s="1"/>
  <c r="E233" i="8"/>
  <c r="F233" i="8" s="1"/>
  <c r="E234" i="8"/>
  <c r="F234" i="8" s="1"/>
  <c r="E235" i="8"/>
  <c r="F235" i="8" s="1"/>
  <c r="E236" i="8"/>
  <c r="F236" i="8" s="1"/>
  <c r="E237" i="8"/>
  <c r="F237" i="8" s="1"/>
  <c r="E238" i="8"/>
  <c r="F238" i="8" s="1"/>
  <c r="E239" i="8"/>
  <c r="F239" i="8" s="1"/>
  <c r="E240" i="8"/>
  <c r="F240" i="8" s="1"/>
  <c r="E241" i="8"/>
  <c r="F241" i="8" s="1"/>
  <c r="E242" i="8"/>
  <c r="F242" i="8" s="1"/>
  <c r="E243" i="8"/>
  <c r="F243" i="8" s="1"/>
  <c r="E244" i="8"/>
  <c r="F244" i="8" s="1"/>
  <c r="F2" i="8" l="1"/>
  <c r="F59" i="1" l="1"/>
  <c r="J9" i="1" l="1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2" i="4"/>
  <c r="A281" i="4"/>
  <c r="A280" i="4"/>
  <c r="A276" i="4"/>
  <c r="A275" i="4"/>
  <c r="A271" i="4"/>
  <c r="A270" i="4"/>
  <c r="A269" i="4"/>
  <c r="A268" i="4"/>
  <c r="A267" i="4"/>
  <c r="A266" i="4"/>
  <c r="A265" i="4"/>
  <c r="A264" i="4"/>
  <c r="A263" i="4"/>
  <c r="A259" i="4"/>
  <c r="A258" i="4"/>
  <c r="A257" i="4"/>
  <c r="A256" i="4"/>
  <c r="A255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0" i="4"/>
  <c r="A229" i="4"/>
  <c r="A228" i="4"/>
  <c r="A227" i="4"/>
  <c r="A226" i="4"/>
  <c r="A225" i="4"/>
  <c r="A224" i="4"/>
  <c r="A223" i="4"/>
  <c r="A219" i="4"/>
  <c r="A218" i="4"/>
  <c r="A217" i="4"/>
  <c r="A216" i="4"/>
  <c r="A215" i="4"/>
  <c r="A214" i="4"/>
  <c r="A213" i="4"/>
  <c r="A212" i="4"/>
  <c r="A211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0" i="4"/>
  <c r="A189" i="4"/>
  <c r="A188" i="4"/>
  <c r="A184" i="4"/>
  <c r="A183" i="4"/>
  <c r="A182" i="4"/>
  <c r="A181" i="4"/>
  <c r="A180" i="4"/>
  <c r="A179" i="4"/>
  <c r="A175" i="4"/>
  <c r="A174" i="4"/>
  <c r="A173" i="4"/>
  <c r="A172" i="4"/>
  <c r="A171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08" i="4"/>
  <c r="A107" i="4"/>
  <c r="A106" i="4"/>
  <c r="A105" i="4"/>
  <c r="A104" i="4"/>
  <c r="A103" i="4"/>
  <c r="A102" i="4"/>
  <c r="A101" i="4"/>
  <c r="A100" i="4"/>
  <c r="A99" i="4"/>
  <c r="A98" i="4"/>
  <c r="A92" i="4"/>
  <c r="A91" i="4"/>
  <c r="A90" i="4"/>
  <c r="A89" i="4"/>
  <c r="A88" i="4"/>
  <c r="A87" i="4"/>
  <c r="A83" i="4"/>
  <c r="A82" i="4"/>
  <c r="A76" i="4"/>
  <c r="A75" i="4"/>
  <c r="A74" i="4"/>
  <c r="A73" i="4"/>
  <c r="A72" i="4"/>
  <c r="A71" i="4"/>
  <c r="A70" i="4"/>
  <c r="A69" i="4"/>
  <c r="A68" i="4"/>
  <c r="A67" i="4"/>
  <c r="A66" i="4"/>
  <c r="A62" i="4"/>
  <c r="A61" i="4"/>
  <c r="A60" i="4"/>
  <c r="A56" i="4"/>
  <c r="A55" i="4"/>
  <c r="A54" i="4"/>
  <c r="A53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0" i="4"/>
  <c r="A29" i="4"/>
  <c r="A28" i="4"/>
  <c r="A27" i="4"/>
  <c r="A26" i="4"/>
  <c r="A25" i="4"/>
  <c r="A21" i="4"/>
  <c r="A20" i="4"/>
  <c r="A19" i="4"/>
  <c r="A18" i="4"/>
  <c r="A17" i="4"/>
  <c r="A16" i="4"/>
  <c r="A15" i="4"/>
  <c r="I413" i="3"/>
  <c r="I412" i="3"/>
  <c r="I411" i="3"/>
  <c r="I410" i="3"/>
  <c r="A413" i="3"/>
  <c r="O409" i="3" l="1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O245" i="3" s="1"/>
  <c r="I243" i="3"/>
  <c r="I242" i="3"/>
  <c r="I241" i="3"/>
  <c r="I240" i="3"/>
  <c r="I239" i="3"/>
  <c r="I238" i="3"/>
  <c r="I237" i="3"/>
  <c r="I236" i="3"/>
  <c r="I235" i="3"/>
  <c r="I234" i="3"/>
  <c r="O232" i="3" s="1"/>
  <c r="I230" i="3"/>
  <c r="I229" i="3"/>
  <c r="I228" i="3"/>
  <c r="I227" i="3"/>
  <c r="I226" i="3"/>
  <c r="I225" i="3"/>
  <c r="I224" i="3"/>
  <c r="I220" i="3"/>
  <c r="I219" i="3"/>
  <c r="I218" i="3"/>
  <c r="I217" i="3"/>
  <c r="I216" i="3"/>
  <c r="I215" i="3"/>
  <c r="I214" i="3"/>
  <c r="I213" i="3"/>
  <c r="I212" i="3"/>
  <c r="I211" i="3"/>
  <c r="O209" i="3" s="1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0" i="3"/>
  <c r="I169" i="3"/>
  <c r="I168" i="3"/>
  <c r="I167" i="3"/>
  <c r="I166" i="3"/>
  <c r="I165" i="3"/>
  <c r="I164" i="3"/>
  <c r="I163" i="3"/>
  <c r="I162" i="3"/>
  <c r="I161" i="3"/>
  <c r="I160" i="3"/>
  <c r="O158" i="3" s="1"/>
  <c r="I156" i="3"/>
  <c r="I155" i="3"/>
  <c r="I154" i="3"/>
  <c r="I153" i="3"/>
  <c r="I152" i="3"/>
  <c r="I151" i="3"/>
  <c r="I150" i="3"/>
  <c r="I149" i="3"/>
  <c r="I148" i="3"/>
  <c r="I147" i="3"/>
  <c r="I143" i="3"/>
  <c r="I142" i="3"/>
  <c r="I141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O121" i="3" s="1"/>
  <c r="I119" i="3"/>
  <c r="I118" i="3"/>
  <c r="I117" i="3"/>
  <c r="I116" i="3"/>
  <c r="I115" i="3"/>
  <c r="I114" i="3"/>
  <c r="I113" i="3"/>
  <c r="I112" i="3"/>
  <c r="I111" i="3"/>
  <c r="I110" i="3"/>
  <c r="I106" i="3"/>
  <c r="I105" i="3"/>
  <c r="I104" i="3"/>
  <c r="I103" i="3"/>
  <c r="I102" i="3"/>
  <c r="I101" i="3"/>
  <c r="I100" i="3"/>
  <c r="I96" i="3"/>
  <c r="I95" i="3"/>
  <c r="I94" i="3"/>
  <c r="I93" i="3"/>
  <c r="I92" i="3"/>
  <c r="I91" i="3"/>
  <c r="I90" i="3"/>
  <c r="I89" i="3"/>
  <c r="I88" i="3"/>
  <c r="I87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6" i="3"/>
  <c r="I45" i="3"/>
  <c r="I44" i="3"/>
  <c r="I43" i="3"/>
  <c r="I42" i="3"/>
  <c r="I41" i="3"/>
  <c r="I40" i="3"/>
  <c r="I39" i="3"/>
  <c r="I38" i="3"/>
  <c r="I37" i="3"/>
  <c r="I36" i="3"/>
  <c r="O34" i="3" s="1"/>
  <c r="I32" i="3"/>
  <c r="I31" i="3"/>
  <c r="I30" i="3"/>
  <c r="I29" i="3"/>
  <c r="I28" i="3"/>
  <c r="I27" i="3"/>
  <c r="I26" i="3"/>
  <c r="I25" i="3"/>
  <c r="I24" i="3"/>
  <c r="I23" i="3"/>
  <c r="I19" i="3"/>
  <c r="I18" i="3"/>
  <c r="I17" i="3"/>
  <c r="A412" i="3"/>
  <c r="A411" i="3"/>
  <c r="A410" i="3"/>
  <c r="G409" i="3" s="1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4" i="3"/>
  <c r="A363" i="3"/>
  <c r="A362" i="3"/>
  <c r="A361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5" i="3"/>
  <c r="A174" i="3"/>
  <c r="A173" i="3"/>
  <c r="A172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G126" i="3" s="1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G55" i="3" s="1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G28" i="3" s="1"/>
  <c r="A26" i="3"/>
  <c r="A25" i="3"/>
  <c r="A24" i="3"/>
  <c r="A23" i="3"/>
  <c r="A22" i="3"/>
  <c r="A21" i="3"/>
  <c r="A20" i="3"/>
  <c r="A19" i="3"/>
  <c r="A18" i="3"/>
  <c r="A17" i="3"/>
  <c r="G217" i="3" l="1"/>
  <c r="G244" i="3"/>
  <c r="G344" i="3"/>
  <c r="G359" i="3"/>
  <c r="G366" i="3"/>
  <c r="O85" i="3"/>
  <c r="O139" i="3"/>
  <c r="O172" i="3"/>
  <c r="O222" i="3"/>
  <c r="G155" i="3"/>
  <c r="G170" i="3"/>
  <c r="G177" i="3"/>
  <c r="G268" i="3"/>
  <c r="G299" i="3"/>
  <c r="O21" i="3"/>
  <c r="O108" i="3"/>
  <c r="G79" i="3"/>
  <c r="G110" i="3"/>
  <c r="G315" i="3"/>
  <c r="O15" i="3"/>
  <c r="O48" i="3"/>
  <c r="O98" i="3"/>
  <c r="O145" i="3"/>
  <c r="G15" i="3"/>
  <c r="H192" i="4"/>
  <c r="H186" i="4"/>
  <c r="H177" i="4"/>
  <c r="H169" i="4"/>
  <c r="H130" i="4"/>
  <c r="H110" i="4"/>
  <c r="H96" i="4"/>
  <c r="H85" i="4"/>
  <c r="H80" i="4"/>
  <c r="H78" i="4" l="1"/>
  <c r="O13" i="3"/>
  <c r="G13" i="3"/>
  <c r="O137" i="3"/>
  <c r="G215" i="3"/>
  <c r="H94" i="4"/>
  <c r="O261" i="3" l="1"/>
  <c r="H302" i="4"/>
  <c r="G406" i="3"/>
  <c r="O294" i="3"/>
  <c r="O266" i="3" l="1"/>
  <c r="O404" i="3" s="1"/>
  <c r="O406" i="3" s="1"/>
  <c r="S406" i="3" s="1"/>
  <c r="G5062" i="1"/>
  <c r="G4916" i="1"/>
  <c r="G4247" i="1"/>
  <c r="G4204" i="1"/>
  <c r="G4025" i="1"/>
  <c r="G3966" i="1"/>
  <c r="G1032" i="1"/>
  <c r="G1030" i="1"/>
  <c r="G1015" i="1"/>
  <c r="G966" i="1"/>
  <c r="G962" i="1"/>
  <c r="G955" i="1"/>
  <c r="G941" i="1"/>
  <c r="G935" i="1"/>
  <c r="G923" i="1"/>
  <c r="G915" i="1"/>
  <c r="G911" i="1"/>
  <c r="G893" i="1"/>
  <c r="G866" i="1"/>
  <c r="G842" i="1"/>
  <c r="G836" i="1"/>
  <c r="G751" i="1"/>
  <c r="G745" i="1"/>
  <c r="H696" i="1"/>
  <c r="E270" i="3" s="1"/>
  <c r="E90" i="3" l="1"/>
  <c r="E96" i="3"/>
  <c r="E100" i="3"/>
  <c r="E106" i="3"/>
  <c r="E84" i="3"/>
  <c r="E83" i="3"/>
  <c r="E91" i="3"/>
  <c r="E97" i="3"/>
  <c r="E102" i="3"/>
  <c r="E107" i="3"/>
  <c r="E93" i="3"/>
  <c r="E98" i="3"/>
  <c r="E103" i="3"/>
  <c r="E89" i="3"/>
  <c r="E95" i="3"/>
  <c r="E99" i="3"/>
  <c r="E105" i="3"/>
  <c r="G501" i="1"/>
  <c r="G476" i="1"/>
  <c r="G470" i="1"/>
  <c r="G467" i="1"/>
  <c r="E65" i="3" l="1"/>
  <c r="E63" i="3"/>
  <c r="E64" i="3"/>
  <c r="E62" i="3"/>
  <c r="F4468" i="1" l="1"/>
  <c r="F11" i="1" l="1"/>
  <c r="G458" i="1"/>
  <c r="G3136" i="1"/>
  <c r="G3170" i="1"/>
  <c r="G3186" i="1"/>
  <c r="G3191" i="1"/>
  <c r="G3211" i="1"/>
  <c r="J11" i="1" l="1"/>
  <c r="J13" i="1"/>
  <c r="J10" i="1"/>
  <c r="F695" i="1"/>
  <c r="F110" i="1"/>
  <c r="F2993" i="1"/>
  <c r="F694" i="1"/>
  <c r="F32" i="1"/>
  <c r="F693" i="1"/>
  <c r="J14" i="1"/>
  <c r="F696" i="1"/>
  <c r="F63" i="1"/>
  <c r="F10" i="1"/>
  <c r="F5857" i="1"/>
  <c r="J12" i="1"/>
  <c r="F2000" i="1"/>
  <c r="G3135" i="1"/>
  <c r="G456" i="1"/>
  <c r="G310" i="1"/>
  <c r="G3210" i="1"/>
  <c r="F3794" i="1"/>
  <c r="F4415" i="1"/>
  <c r="F4717" i="1"/>
  <c r="F4713" i="1"/>
  <c r="F4712" i="1"/>
  <c r="F4708" i="1"/>
  <c r="F4703" i="1"/>
  <c r="F4698" i="1"/>
  <c r="F4697" i="1"/>
  <c r="F4692" i="1"/>
  <c r="F4688" i="1"/>
  <c r="F4687" i="1"/>
  <c r="F4682" i="1"/>
  <c r="F4681" i="1"/>
  <c r="F4676" i="1"/>
  <c r="F4672" i="1"/>
  <c r="F4667" i="1"/>
  <c r="F4662" i="1"/>
  <c r="F4658" i="1"/>
  <c r="F4654" i="1"/>
  <c r="F4650" i="1"/>
  <c r="F4645" i="1"/>
  <c r="F4644" i="1"/>
  <c r="F4639" i="1"/>
  <c r="F4635" i="1"/>
  <c r="F4634" i="1"/>
  <c r="F4629" i="1"/>
  <c r="F4624" i="1"/>
  <c r="F4619" i="1"/>
  <c r="F4615" i="1"/>
  <c r="F4614" i="1"/>
  <c r="F4609" i="1"/>
  <c r="F4608" i="1"/>
  <c r="F4604" i="1"/>
  <c r="F4598" i="1"/>
  <c r="F4594" i="1"/>
  <c r="F4590" i="1"/>
  <c r="F4585" i="1"/>
  <c r="F4584" i="1"/>
  <c r="F4580" i="1"/>
  <c r="F4576" i="1"/>
  <c r="F4575" i="1"/>
  <c r="F4570" i="1"/>
  <c r="F4566" i="1"/>
  <c r="F4561" i="1"/>
  <c r="F4560" i="1"/>
  <c r="F4556" i="1"/>
  <c r="F4551" i="1"/>
  <c r="P4551" i="1" s="1"/>
  <c r="F4546" i="1"/>
  <c r="F4542" i="1"/>
  <c r="F4537" i="1"/>
  <c r="F4533" i="1"/>
  <c r="F4529" i="1"/>
  <c r="F4528" i="1"/>
  <c r="F4524" i="1"/>
  <c r="F4520" i="1"/>
  <c r="F4515" i="1"/>
  <c r="F4511" i="1"/>
  <c r="F4506" i="1"/>
  <c r="F4502" i="1"/>
  <c r="F4497" i="1"/>
  <c r="F4493" i="1"/>
  <c r="F4489" i="1"/>
  <c r="F4488" i="1"/>
  <c r="F4484" i="1"/>
  <c r="F4480" i="1"/>
  <c r="F4475" i="1"/>
  <c r="F4471" i="1"/>
  <c r="F4466" i="1"/>
  <c r="F4462" i="1"/>
  <c r="F4457" i="1"/>
  <c r="F4453" i="1"/>
  <c r="F4449" i="1"/>
  <c r="F4444" i="1"/>
  <c r="F4440" i="1"/>
  <c r="F4435" i="1"/>
  <c r="F4431" i="1"/>
  <c r="F4427" i="1"/>
  <c r="F4426" i="1"/>
  <c r="F4422" i="1"/>
  <c r="F4418" i="1"/>
  <c r="F4413" i="1"/>
  <c r="F4409" i="1"/>
  <c r="F4404" i="1"/>
  <c r="F4400" i="1"/>
  <c r="F4396" i="1"/>
  <c r="F4395" i="1"/>
  <c r="F4391" i="1"/>
  <c r="F4387" i="1"/>
  <c r="F4382" i="1"/>
  <c r="F4378" i="1"/>
  <c r="F4373" i="1"/>
  <c r="F4369" i="1"/>
  <c r="F4364" i="1"/>
  <c r="F4360" i="1"/>
  <c r="F4356" i="1"/>
  <c r="F4351" i="1"/>
  <c r="F4347" i="1"/>
  <c r="F4342" i="1"/>
  <c r="F4412" i="1"/>
  <c r="F4408" i="1"/>
  <c r="F4403" i="1"/>
  <c r="F4399" i="1"/>
  <c r="F4394" i="1"/>
  <c r="F4390" i="1"/>
  <c r="F4386" i="1"/>
  <c r="F4385" i="1"/>
  <c r="F4338" i="1"/>
  <c r="F4333" i="1"/>
  <c r="F4329" i="1"/>
  <c r="F4325" i="1"/>
  <c r="F4324" i="1"/>
  <c r="F4320" i="1"/>
  <c r="F4316" i="1"/>
  <c r="F4311" i="1"/>
  <c r="F4307" i="1"/>
  <c r="F4302" i="1"/>
  <c r="F4298" i="1"/>
  <c r="F4293" i="1"/>
  <c r="F4289" i="1"/>
  <c r="F4285" i="1"/>
  <c r="F4280" i="1"/>
  <c r="F4276" i="1"/>
  <c r="F4271" i="1"/>
  <c r="F4267" i="1"/>
  <c r="F4262" i="1"/>
  <c r="F4258" i="1"/>
  <c r="F4254" i="1"/>
  <c r="F4253" i="1"/>
  <c r="F4249" i="1"/>
  <c r="F4245" i="1"/>
  <c r="F4240" i="1"/>
  <c r="F4236" i="1"/>
  <c r="F4231" i="1"/>
  <c r="F4227" i="1"/>
  <c r="F4222" i="1"/>
  <c r="F4218" i="1"/>
  <c r="F4214" i="1"/>
  <c r="F4213" i="1"/>
  <c r="F4209" i="1"/>
  <c r="F4205" i="1"/>
  <c r="F4200" i="1"/>
  <c r="F4196" i="1"/>
  <c r="F4191" i="1"/>
  <c r="F4187" i="1"/>
  <c r="F4182" i="1"/>
  <c r="F4178" i="1"/>
  <c r="F4174" i="1"/>
  <c r="F4173" i="1"/>
  <c r="F4169" i="1"/>
  <c r="F4165" i="1"/>
  <c r="F4160" i="1"/>
  <c r="F4156" i="1"/>
  <c r="F4151" i="1"/>
  <c r="F4147" i="1"/>
  <c r="F4142" i="1"/>
  <c r="F4138" i="1"/>
  <c r="F4134" i="1"/>
  <c r="F4133" i="1"/>
  <c r="F4129" i="1"/>
  <c r="F4125" i="1"/>
  <c r="F4120" i="1"/>
  <c r="F4116" i="1"/>
  <c r="F4111" i="1"/>
  <c r="F4107" i="1"/>
  <c r="F4102" i="1"/>
  <c r="F4098" i="1"/>
  <c r="F4094" i="1"/>
  <c r="F4093" i="1"/>
  <c r="F4089" i="1"/>
  <c r="F4085" i="1"/>
  <c r="F4080" i="1"/>
  <c r="F4076" i="1"/>
  <c r="F4071" i="1"/>
  <c r="F4067" i="1"/>
  <c r="F4062" i="1"/>
  <c r="F4058" i="1"/>
  <c r="F4054" i="1"/>
  <c r="F4053" i="1"/>
  <c r="F4049" i="1"/>
  <c r="F4045" i="1"/>
  <c r="F4040" i="1"/>
  <c r="F4036" i="1"/>
  <c r="F4031" i="1"/>
  <c r="F4027" i="1"/>
  <c r="F4022" i="1"/>
  <c r="F4018" i="1"/>
  <c r="F4014" i="1"/>
  <c r="F4013" i="1"/>
  <c r="F4009" i="1"/>
  <c r="F4005" i="1"/>
  <c r="F4000" i="1"/>
  <c r="F3996" i="1"/>
  <c r="F3991" i="1"/>
  <c r="F3987" i="1"/>
  <c r="F3982" i="1"/>
  <c r="F3978" i="1"/>
  <c r="F3974" i="1"/>
  <c r="F3973" i="1"/>
  <c r="F3969" i="1"/>
  <c r="F3965" i="1"/>
  <c r="F3960" i="1"/>
  <c r="F3956" i="1"/>
  <c r="F3951" i="1"/>
  <c r="F3947" i="1"/>
  <c r="F3942" i="1"/>
  <c r="F3938" i="1"/>
  <c r="F3934" i="1"/>
  <c r="F3933" i="1"/>
  <c r="F3929" i="1"/>
  <c r="F3925" i="1"/>
  <c r="F3920" i="1"/>
  <c r="F3916" i="1"/>
  <c r="F3911" i="1"/>
  <c r="F3907" i="1"/>
  <c r="F3903" i="1"/>
  <c r="F3902" i="1"/>
  <c r="F3898" i="1"/>
  <c r="F3894" i="1"/>
  <c r="F3889" i="1"/>
  <c r="F3885" i="1"/>
  <c r="F3880" i="1"/>
  <c r="F3876" i="1"/>
  <c r="F3871" i="1"/>
  <c r="F3867" i="1"/>
  <c r="F3863" i="1"/>
  <c r="F3862" i="1"/>
  <c r="F3858" i="1"/>
  <c r="F3854" i="1"/>
  <c r="F3850" i="1"/>
  <c r="F3846" i="1"/>
  <c r="F3841" i="1"/>
  <c r="F3837" i="1"/>
  <c r="F3833" i="1"/>
  <c r="F3832" i="1"/>
  <c r="F3828" i="1"/>
  <c r="F3824" i="1"/>
  <c r="F3819" i="1"/>
  <c r="F3815" i="1"/>
  <c r="F3810" i="1"/>
  <c r="F3806" i="1"/>
  <c r="F3801" i="1"/>
  <c r="F3797" i="1"/>
  <c r="F3793" i="1"/>
  <c r="F3792" i="1"/>
  <c r="F3788" i="1"/>
  <c r="F3784" i="1"/>
  <c r="F3779" i="1"/>
  <c r="F3775" i="1"/>
  <c r="F3770" i="1"/>
  <c r="F3766" i="1"/>
  <c r="F3761" i="1"/>
  <c r="F3757" i="1"/>
  <c r="F3753" i="1"/>
  <c r="P3753" i="1" s="1"/>
  <c r="F3748" i="1"/>
  <c r="F3744" i="1"/>
  <c r="F3740" i="1"/>
  <c r="F3739" i="1"/>
  <c r="F3735" i="1"/>
  <c r="F3731" i="1"/>
  <c r="F3726" i="1"/>
  <c r="F3722" i="1"/>
  <c r="F3718" i="1"/>
  <c r="F3717" i="1"/>
  <c r="F3713" i="1"/>
  <c r="F3709" i="1"/>
  <c r="F3704" i="1"/>
  <c r="F3700" i="1"/>
  <c r="F3695" i="1"/>
  <c r="F3691" i="1"/>
  <c r="F3687" i="1"/>
  <c r="F3682" i="1"/>
  <c r="F3678" i="1"/>
  <c r="F3673" i="1"/>
  <c r="F3669" i="1"/>
  <c r="F3665" i="1"/>
  <c r="F3660" i="1"/>
  <c r="F3656" i="1"/>
  <c r="F3651" i="1"/>
  <c r="F3647" i="1"/>
  <c r="F3643" i="1"/>
  <c r="F3638" i="1"/>
  <c r="F3634" i="1"/>
  <c r="F3629" i="1"/>
  <c r="P3629" i="1" s="1"/>
  <c r="F3625" i="1"/>
  <c r="F3621" i="1"/>
  <c r="F3616" i="1"/>
  <c r="F3612" i="1"/>
  <c r="F3607" i="1"/>
  <c r="F3603" i="1"/>
  <c r="F3599" i="1"/>
  <c r="F3594" i="1"/>
  <c r="F3590" i="1"/>
  <c r="F3585" i="1"/>
  <c r="F3581" i="1"/>
  <c r="F3577" i="1"/>
  <c r="F3572" i="1"/>
  <c r="F3568" i="1"/>
  <c r="F3563" i="1"/>
  <c r="F3559" i="1"/>
  <c r="F3555" i="1"/>
  <c r="F3550" i="1"/>
  <c r="F3546" i="1"/>
  <c r="P3546" i="1" s="1"/>
  <c r="F3541" i="1"/>
  <c r="F3537" i="1"/>
  <c r="F3533" i="1"/>
  <c r="F3528" i="1"/>
  <c r="F3524" i="1"/>
  <c r="F3520" i="1"/>
  <c r="F3519" i="1"/>
  <c r="F3515" i="1"/>
  <c r="F3511" i="1"/>
  <c r="F3506" i="1"/>
  <c r="F3502" i="1"/>
  <c r="F3498" i="1"/>
  <c r="F3493" i="1"/>
  <c r="F3489" i="1"/>
  <c r="F3485" i="1"/>
  <c r="F3480" i="1"/>
  <c r="F3476" i="1"/>
  <c r="F3471" i="1"/>
  <c r="F3467" i="1"/>
  <c r="F3463" i="1"/>
  <c r="F3458" i="1"/>
  <c r="F3454" i="1"/>
  <c r="F3449" i="1"/>
  <c r="F3445" i="1"/>
  <c r="F3441" i="1"/>
  <c r="F3436" i="1"/>
  <c r="F3432" i="1"/>
  <c r="F3427" i="1"/>
  <c r="F3423" i="1"/>
  <c r="F3418" i="1"/>
  <c r="F3414" i="1"/>
  <c r="F3410" i="1"/>
  <c r="F3406" i="1"/>
  <c r="F3405" i="1"/>
  <c r="F3401" i="1"/>
  <c r="F3397" i="1"/>
  <c r="F3392" i="1"/>
  <c r="F3388" i="1"/>
  <c r="F3383" i="1"/>
  <c r="F3379" i="1"/>
  <c r="F3375" i="1"/>
  <c r="F3366" i="1"/>
  <c r="F3362" i="1"/>
  <c r="F3357" i="1"/>
  <c r="F3353" i="1"/>
  <c r="F3349" i="1"/>
  <c r="F3348" i="1"/>
  <c r="F3343" i="1"/>
  <c r="F3342" i="1"/>
  <c r="F3338" i="1"/>
  <c r="F3333" i="1"/>
  <c r="F3329" i="1"/>
  <c r="F3325" i="1"/>
  <c r="F3321" i="1"/>
  <c r="F3317" i="1"/>
  <c r="F3313" i="1"/>
  <c r="F3309" i="1"/>
  <c r="F3305" i="1"/>
  <c r="F3301" i="1"/>
  <c r="F3296" i="1"/>
  <c r="F3292" i="1"/>
  <c r="F3288" i="1"/>
  <c r="F3284" i="1"/>
  <c r="F3280" i="1"/>
  <c r="F3279" i="1"/>
  <c r="F3275" i="1"/>
  <c r="P3275" i="1" s="1"/>
  <c r="F3271" i="1"/>
  <c r="F3267" i="1"/>
  <c r="F3263" i="1"/>
  <c r="F3259" i="1"/>
  <c r="F3255" i="1"/>
  <c r="F3251" i="1"/>
  <c r="F3247" i="1"/>
  <c r="F3243" i="1"/>
  <c r="F3238" i="1"/>
  <c r="F3234" i="1"/>
  <c r="F3230" i="1"/>
  <c r="F3226" i="1"/>
  <c r="F3222" i="1"/>
  <c r="F3218" i="1"/>
  <c r="F3214" i="1"/>
  <c r="F3209" i="1"/>
  <c r="F3204" i="1"/>
  <c r="F3199" i="1"/>
  <c r="F3198" i="1"/>
  <c r="F3194" i="1"/>
  <c r="F3189" i="1"/>
  <c r="F3184" i="1"/>
  <c r="F3180" i="1"/>
  <c r="F3176" i="1"/>
  <c r="F3172" i="1"/>
  <c r="F3167" i="1"/>
  <c r="F3162" i="1"/>
  <c r="F3158" i="1"/>
  <c r="F3154" i="1"/>
  <c r="F3150" i="1"/>
  <c r="F3146" i="1"/>
  <c r="F3142" i="1"/>
  <c r="F3138" i="1"/>
  <c r="F3133" i="1"/>
  <c r="F3129" i="1"/>
  <c r="F3125" i="1"/>
  <c r="F3121" i="1"/>
  <c r="F3116" i="1"/>
  <c r="F3112" i="1"/>
  <c r="F3108" i="1"/>
  <c r="F3103" i="1"/>
  <c r="F3099" i="1"/>
  <c r="F3095" i="1"/>
  <c r="F3091" i="1"/>
  <c r="F3086" i="1"/>
  <c r="F3082" i="1"/>
  <c r="F3077" i="1"/>
  <c r="F3076" i="1"/>
  <c r="F3071" i="1"/>
  <c r="F3067" i="1"/>
  <c r="F3063" i="1"/>
  <c r="F3059" i="1"/>
  <c r="F3055" i="1"/>
  <c r="F3054" i="1"/>
  <c r="F3050" i="1"/>
  <c r="F3046" i="1"/>
  <c r="F3041" i="1"/>
  <c r="F3037" i="1"/>
  <c r="F3036" i="1"/>
  <c r="F3032" i="1"/>
  <c r="F3027" i="1"/>
  <c r="F3023" i="1"/>
  <c r="F3022" i="1"/>
  <c r="F3018" i="1"/>
  <c r="F3013" i="1"/>
  <c r="F3009" i="1"/>
  <c r="F3008" i="1"/>
  <c r="F3004" i="1"/>
  <c r="F3000" i="1"/>
  <c r="F2996" i="1"/>
  <c r="F2991" i="1"/>
  <c r="F2987" i="1"/>
  <c r="F2982" i="1"/>
  <c r="F2978" i="1"/>
  <c r="F2977" i="1"/>
  <c r="F2972" i="1"/>
  <c r="F2968" i="1"/>
  <c r="F2964" i="1"/>
  <c r="F4381" i="1"/>
  <c r="F4377" i="1"/>
  <c r="F4372" i="1"/>
  <c r="F4368" i="1"/>
  <c r="F4363" i="1"/>
  <c r="F4359" i="1"/>
  <c r="F4355" i="1"/>
  <c r="F4354" i="1"/>
  <c r="F4350" i="1"/>
  <c r="F4346" i="1"/>
  <c r="F4341" i="1"/>
  <c r="F4337" i="1"/>
  <c r="F4332" i="1"/>
  <c r="F4328" i="1"/>
  <c r="F4323" i="1"/>
  <c r="F4319" i="1"/>
  <c r="F4315" i="1"/>
  <c r="F4314" i="1"/>
  <c r="F4310" i="1"/>
  <c r="F4306" i="1"/>
  <c r="F4301" i="1"/>
  <c r="F4297" i="1"/>
  <c r="F4292" i="1"/>
  <c r="F4288" i="1"/>
  <c r="F4284" i="1"/>
  <c r="F4283" i="1"/>
  <c r="F4279" i="1"/>
  <c r="F4275" i="1"/>
  <c r="F4270" i="1"/>
  <c r="F4266" i="1"/>
  <c r="F4261" i="1"/>
  <c r="F4257" i="1"/>
  <c r="F4252" i="1"/>
  <c r="F4248" i="1"/>
  <c r="P4248" i="1" s="1"/>
  <c r="F4244" i="1"/>
  <c r="F4243" i="1"/>
  <c r="F4239" i="1"/>
  <c r="F4235" i="1"/>
  <c r="F4230" i="1"/>
  <c r="F4226" i="1"/>
  <c r="F4221" i="1"/>
  <c r="F4217" i="1"/>
  <c r="F4212" i="1"/>
  <c r="F4208" i="1"/>
  <c r="F4204" i="1"/>
  <c r="F4203" i="1"/>
  <c r="F4199" i="1"/>
  <c r="F4195" i="1"/>
  <c r="F4190" i="1"/>
  <c r="F4186" i="1"/>
  <c r="F4181" i="1"/>
  <c r="F4177" i="1"/>
  <c r="F4172" i="1"/>
  <c r="F4168" i="1"/>
  <c r="F4164" i="1"/>
  <c r="F4163" i="1"/>
  <c r="F4159" i="1"/>
  <c r="F4155" i="1"/>
  <c r="F4150" i="1"/>
  <c r="F4146" i="1"/>
  <c r="F4141" i="1"/>
  <c r="F4137" i="1"/>
  <c r="F4132" i="1"/>
  <c r="F4128" i="1"/>
  <c r="F4124" i="1"/>
  <c r="F4123" i="1"/>
  <c r="F4119" i="1"/>
  <c r="F4115" i="1"/>
  <c r="F4110" i="1"/>
  <c r="F4106" i="1"/>
  <c r="F4101" i="1"/>
  <c r="F4097" i="1"/>
  <c r="F4092" i="1"/>
  <c r="F4088" i="1"/>
  <c r="F4084" i="1"/>
  <c r="F4083" i="1"/>
  <c r="F4079" i="1"/>
  <c r="F4075" i="1"/>
  <c r="F4070" i="1"/>
  <c r="F4066" i="1"/>
  <c r="F4061" i="1"/>
  <c r="F4057" i="1"/>
  <c r="F4052" i="1"/>
  <c r="F4048" i="1"/>
  <c r="F4044" i="1"/>
  <c r="F4043" i="1"/>
  <c r="F4039" i="1"/>
  <c r="F4035" i="1"/>
  <c r="F4030" i="1"/>
  <c r="F4026" i="1"/>
  <c r="F4021" i="1"/>
  <c r="F4017" i="1"/>
  <c r="F4012" i="1"/>
  <c r="F4008" i="1"/>
  <c r="F4004" i="1"/>
  <c r="F4003" i="1"/>
  <c r="F3999" i="1"/>
  <c r="F3995" i="1"/>
  <c r="F3990" i="1"/>
  <c r="F3986" i="1"/>
  <c r="F3981" i="1"/>
  <c r="F3977" i="1"/>
  <c r="F3972" i="1"/>
  <c r="F3968" i="1"/>
  <c r="F3964" i="1"/>
  <c r="F3963" i="1"/>
  <c r="F3959" i="1"/>
  <c r="F3955" i="1"/>
  <c r="F3950" i="1"/>
  <c r="F3946" i="1"/>
  <c r="F3941" i="1"/>
  <c r="F3937" i="1"/>
  <c r="F3932" i="1"/>
  <c r="F3928" i="1"/>
  <c r="F3924" i="1"/>
  <c r="F3919" i="1"/>
  <c r="F3915" i="1"/>
  <c r="F3910" i="1"/>
  <c r="F3906" i="1"/>
  <c r="F3901" i="1"/>
  <c r="F3897" i="1"/>
  <c r="F3893" i="1"/>
  <c r="F3892" i="1"/>
  <c r="F3888" i="1"/>
  <c r="F3884" i="1"/>
  <c r="F3879" i="1"/>
  <c r="F3875" i="1"/>
  <c r="F3870" i="1"/>
  <c r="F3866" i="1"/>
  <c r="F3861" i="1"/>
  <c r="F3857" i="1"/>
  <c r="F3853" i="1"/>
  <c r="F3849" i="1"/>
  <c r="F3845" i="1"/>
  <c r="F3840" i="1"/>
  <c r="F3836" i="1"/>
  <c r="F3831" i="1"/>
  <c r="F3827" i="1"/>
  <c r="F3823" i="1"/>
  <c r="F3822" i="1"/>
  <c r="F3818" i="1"/>
  <c r="F3814" i="1"/>
  <c r="F3809" i="1"/>
  <c r="F3805" i="1"/>
  <c r="F3800" i="1"/>
  <c r="F3796" i="1"/>
  <c r="F3791" i="1"/>
  <c r="F3787" i="1"/>
  <c r="F3783" i="1"/>
  <c r="F3782" i="1"/>
  <c r="F3778" i="1"/>
  <c r="F3774" i="1"/>
  <c r="F3769" i="1"/>
  <c r="F3765" i="1"/>
  <c r="F3760" i="1"/>
  <c r="F3756" i="1"/>
  <c r="F3752" i="1"/>
  <c r="P3752" i="1" s="1"/>
  <c r="F3747" i="1"/>
  <c r="F3743" i="1"/>
  <c r="F3738" i="1"/>
  <c r="F3734" i="1"/>
  <c r="F3730" i="1"/>
  <c r="F3725" i="1"/>
  <c r="F3721" i="1"/>
  <c r="F3716" i="1"/>
  <c r="F3712" i="1"/>
  <c r="F3708" i="1"/>
  <c r="F3703" i="1"/>
  <c r="F3699" i="1"/>
  <c r="F3694" i="1"/>
  <c r="F3690" i="1"/>
  <c r="F3686" i="1"/>
  <c r="F3685" i="1"/>
  <c r="F3681" i="1"/>
  <c r="F3677" i="1"/>
  <c r="F3672" i="1"/>
  <c r="F3668" i="1"/>
  <c r="F3664" i="1"/>
  <c r="F3663" i="1"/>
  <c r="F3659" i="1"/>
  <c r="F3655" i="1"/>
  <c r="F3650" i="1"/>
  <c r="F3646" i="1"/>
  <c r="F3642" i="1"/>
  <c r="F3641" i="1"/>
  <c r="F3637" i="1"/>
  <c r="F3633" i="1"/>
  <c r="F3628" i="1"/>
  <c r="F3624" i="1"/>
  <c r="F3620" i="1"/>
  <c r="F3619" i="1"/>
  <c r="F3615" i="1"/>
  <c r="F3611" i="1"/>
  <c r="F3606" i="1"/>
  <c r="F3602" i="1"/>
  <c r="F3598" i="1"/>
  <c r="F3597" i="1"/>
  <c r="F3593" i="1"/>
  <c r="F3589" i="1"/>
  <c r="F3584" i="1"/>
  <c r="F3580" i="1"/>
  <c r="F3576" i="1"/>
  <c r="F3575" i="1"/>
  <c r="F3571" i="1"/>
  <c r="F3567" i="1"/>
  <c r="F3562" i="1"/>
  <c r="F3558" i="1"/>
  <c r="F3554" i="1"/>
  <c r="F3553" i="1"/>
  <c r="F3549" i="1"/>
  <c r="F3545" i="1"/>
  <c r="P3545" i="1" s="1"/>
  <c r="F3274" i="1"/>
  <c r="P3274" i="1" s="1"/>
  <c r="F3270" i="1"/>
  <c r="F3266" i="1"/>
  <c r="F3262" i="1"/>
  <c r="F3258" i="1"/>
  <c r="F3254" i="1"/>
  <c r="F3250" i="1"/>
  <c r="F3246" i="1"/>
  <c r="F3242" i="1"/>
  <c r="F3237" i="1"/>
  <c r="F3233" i="1"/>
  <c r="F3229" i="1"/>
  <c r="F3225" i="1"/>
  <c r="F3221" i="1"/>
  <c r="F3217" i="1"/>
  <c r="F3213" i="1"/>
  <c r="F3208" i="1"/>
  <c r="F3203" i="1"/>
  <c r="F3197" i="1"/>
  <c r="F3193" i="1"/>
  <c r="F3188" i="1"/>
  <c r="F3183" i="1"/>
  <c r="F3179" i="1"/>
  <c r="F3175" i="1"/>
  <c r="F3171" i="1"/>
  <c r="F3170" i="1"/>
  <c r="F3166" i="1"/>
  <c r="F3161" i="1"/>
  <c r="F3157" i="1"/>
  <c r="F3153" i="1"/>
  <c r="F3149" i="1"/>
  <c r="F3145" i="1"/>
  <c r="F3141" i="1"/>
  <c r="F3137" i="1"/>
  <c r="F3136" i="1"/>
  <c r="F3132" i="1"/>
  <c r="F3128" i="1"/>
  <c r="F3124" i="1"/>
  <c r="F3120" i="1"/>
  <c r="F3119" i="1"/>
  <c r="F3115" i="1"/>
  <c r="F3111" i="1"/>
  <c r="F3107" i="1"/>
  <c r="F3102" i="1"/>
  <c r="F3098" i="1"/>
  <c r="F3094" i="1"/>
  <c r="F3090" i="1"/>
  <c r="F3089" i="1"/>
  <c r="F3085" i="1"/>
  <c r="F3081" i="1"/>
  <c r="F3075" i="1"/>
  <c r="F3070" i="1"/>
  <c r="F3066" i="1"/>
  <c r="F3062" i="1"/>
  <c r="F3058" i="1"/>
  <c r="F3053" i="1"/>
  <c r="F3049" i="1"/>
  <c r="F3045" i="1"/>
  <c r="F3040" i="1"/>
  <c r="F3035" i="1"/>
  <c r="F2963" i="1"/>
  <c r="F2959" i="1"/>
  <c r="F2954" i="1"/>
  <c r="F2950" i="1"/>
  <c r="F2946" i="1"/>
  <c r="F2941" i="1"/>
  <c r="F2937" i="1"/>
  <c r="F2933" i="1"/>
  <c r="F2928" i="1"/>
  <c r="F2924" i="1"/>
  <c r="F2923" i="1"/>
  <c r="F2919" i="1"/>
  <c r="F2915" i="1"/>
  <c r="F2909" i="1"/>
  <c r="F2904" i="1"/>
  <c r="F2900" i="1"/>
  <c r="F2896" i="1"/>
  <c r="F2891" i="1"/>
  <c r="F2890" i="1"/>
  <c r="F2885" i="1"/>
  <c r="F2880" i="1"/>
  <c r="F2876" i="1"/>
  <c r="F2872" i="1"/>
  <c r="F2867" i="1"/>
  <c r="F2863" i="1"/>
  <c r="F2858" i="1"/>
  <c r="F2854" i="1"/>
  <c r="F2850" i="1"/>
  <c r="F2846" i="1"/>
  <c r="F2845" i="1"/>
  <c r="F2841" i="1"/>
  <c r="F2840" i="1"/>
  <c r="F2836" i="1"/>
  <c r="F2832" i="1"/>
  <c r="F2828" i="1"/>
  <c r="F2824" i="1"/>
  <c r="F2820" i="1"/>
  <c r="F2815" i="1"/>
  <c r="F2811" i="1"/>
  <c r="F2807" i="1"/>
  <c r="F2803" i="1"/>
  <c r="F2799" i="1"/>
  <c r="F2795" i="1"/>
  <c r="F2791" i="1"/>
  <c r="F2787" i="1"/>
  <c r="F2783" i="1"/>
  <c r="F2779" i="1"/>
  <c r="F2775" i="1"/>
  <c r="F2771" i="1"/>
  <c r="F2767" i="1"/>
  <c r="F2763" i="1"/>
  <c r="F2759" i="1"/>
  <c r="F2755" i="1"/>
  <c r="F2751" i="1"/>
  <c r="F2746" i="1"/>
  <c r="F2741" i="1"/>
  <c r="F2737" i="1"/>
  <c r="F2733" i="1"/>
  <c r="F2732" i="1"/>
  <c r="F2728" i="1"/>
  <c r="F2723" i="1"/>
  <c r="F2719" i="1"/>
  <c r="F2715" i="1"/>
  <c r="F2711" i="1"/>
  <c r="F2707" i="1"/>
  <c r="F2703" i="1"/>
  <c r="F2699" i="1"/>
  <c r="F2695" i="1"/>
  <c r="F2691" i="1"/>
  <c r="F2686" i="1"/>
  <c r="F2682" i="1"/>
  <c r="F2678" i="1"/>
  <c r="F2674" i="1"/>
  <c r="F2670" i="1"/>
  <c r="F2666" i="1"/>
  <c r="F2665" i="1"/>
  <c r="F2661" i="1"/>
  <c r="F2657" i="1"/>
  <c r="F2653" i="1"/>
  <c r="F2649" i="1"/>
  <c r="F2645" i="1"/>
  <c r="F2641" i="1"/>
  <c r="F2637" i="1"/>
  <c r="F2633" i="1"/>
  <c r="F2629" i="1"/>
  <c r="F2625" i="1"/>
  <c r="F2621" i="1"/>
  <c r="F2616" i="1"/>
  <c r="F2611" i="1"/>
  <c r="F2607" i="1"/>
  <c r="F2602" i="1"/>
  <c r="F2598" i="1"/>
  <c r="F2594" i="1"/>
  <c r="F2589" i="1"/>
  <c r="F2585" i="1"/>
  <c r="F2581" i="1"/>
  <c r="F2577" i="1"/>
  <c r="F2573" i="1"/>
  <c r="F2569" i="1"/>
  <c r="F2565" i="1"/>
  <c r="F2561" i="1"/>
  <c r="F2557" i="1"/>
  <c r="F2556" i="1"/>
  <c r="F2552" i="1"/>
  <c r="F2551" i="1"/>
  <c r="F2547" i="1"/>
  <c r="F2542" i="1"/>
  <c r="F2538" i="1"/>
  <c r="F2533" i="1"/>
  <c r="F2529" i="1"/>
  <c r="F2525" i="1"/>
  <c r="F2521" i="1"/>
  <c r="F2517" i="1"/>
  <c r="F2513" i="1"/>
  <c r="F2512" i="1"/>
  <c r="F2508" i="1"/>
  <c r="F2503" i="1"/>
  <c r="F2499" i="1"/>
  <c r="F2495" i="1"/>
  <c r="F2491" i="1"/>
  <c r="F2486" i="1"/>
  <c r="F2482" i="1"/>
  <c r="F2478" i="1"/>
  <c r="F2474" i="1"/>
  <c r="F2470" i="1"/>
  <c r="F2466" i="1"/>
  <c r="F2462" i="1"/>
  <c r="F2458" i="1"/>
  <c r="F2453" i="1"/>
  <c r="F2449" i="1"/>
  <c r="F2445" i="1"/>
  <c r="F2444" i="1"/>
  <c r="F2439" i="1"/>
  <c r="F2433" i="1"/>
  <c r="F2432" i="1"/>
  <c r="F2426" i="1"/>
  <c r="F2425" i="1"/>
  <c r="F2419" i="1"/>
  <c r="F2414" i="1"/>
  <c r="F2408" i="1"/>
  <c r="F2403" i="1"/>
  <c r="F2399" i="1"/>
  <c r="F2394" i="1"/>
  <c r="F2393" i="1"/>
  <c r="F2389" i="1"/>
  <c r="F2385" i="1"/>
  <c r="F2380" i="1"/>
  <c r="F2376" i="1"/>
  <c r="F2372" i="1"/>
  <c r="F2368" i="1"/>
  <c r="F2363" i="1"/>
  <c r="F2359" i="1"/>
  <c r="F2355" i="1"/>
  <c r="F2351" i="1"/>
  <c r="F2347" i="1"/>
  <c r="F2346" i="1"/>
  <c r="F2341" i="1"/>
  <c r="F2336" i="1"/>
  <c r="F2332" i="1"/>
  <c r="F2327" i="1"/>
  <c r="F2323" i="1"/>
  <c r="F2318" i="1"/>
  <c r="F2314" i="1"/>
  <c r="F2309" i="1"/>
  <c r="F2305" i="1"/>
  <c r="F2301" i="1"/>
  <c r="F2296" i="1"/>
  <c r="F2291" i="1"/>
  <c r="F2287" i="1"/>
  <c r="F2283" i="1"/>
  <c r="F2282" i="1"/>
  <c r="F2278" i="1"/>
  <c r="F2274" i="1"/>
  <c r="F2273" i="1"/>
  <c r="F2269" i="1"/>
  <c r="F2264" i="1"/>
  <c r="F2260" i="1"/>
  <c r="F2255" i="1"/>
  <c r="F2251" i="1"/>
  <c r="F2250" i="1"/>
  <c r="F3031" i="1"/>
  <c r="F3026" i="1"/>
  <c r="F3021" i="1"/>
  <c r="F3017" i="1"/>
  <c r="F3012" i="1"/>
  <c r="F3007" i="1"/>
  <c r="F3003" i="1"/>
  <c r="F2999" i="1"/>
  <c r="F2995" i="1"/>
  <c r="F2990" i="1"/>
  <c r="F2986" i="1"/>
  <c r="F2985" i="1"/>
  <c r="F2981" i="1"/>
  <c r="F2976" i="1"/>
  <c r="F2971" i="1"/>
  <c r="F2967" i="1"/>
  <c r="F2962" i="1"/>
  <c r="F2958" i="1"/>
  <c r="F2953" i="1"/>
  <c r="F2949" i="1"/>
  <c r="F2945" i="1"/>
  <c r="F2940" i="1"/>
  <c r="F2936" i="1"/>
  <c r="F2932" i="1"/>
  <c r="F2927" i="1"/>
  <c r="F2922" i="1"/>
  <c r="F2918" i="1"/>
  <c r="F2914" i="1"/>
  <c r="F2913" i="1"/>
  <c r="F2908" i="1"/>
  <c r="F2903" i="1"/>
  <c r="F2899" i="1"/>
  <c r="F2895" i="1"/>
  <c r="F2894" i="1"/>
  <c r="F2889" i="1"/>
  <c r="F2884" i="1"/>
  <c r="F2879" i="1"/>
  <c r="F2875" i="1"/>
  <c r="F2871" i="1"/>
  <c r="F2866" i="1"/>
  <c r="F2862" i="1"/>
  <c r="F2857" i="1"/>
  <c r="F2853" i="1"/>
  <c r="F2849" i="1"/>
  <c r="F2844" i="1"/>
  <c r="F2839" i="1"/>
  <c r="F2835" i="1"/>
  <c r="F2831" i="1"/>
  <c r="F2827" i="1"/>
  <c r="F2823" i="1"/>
  <c r="F2819" i="1"/>
  <c r="F2814" i="1"/>
  <c r="F2810" i="1"/>
  <c r="F2806" i="1"/>
  <c r="F2802" i="1"/>
  <c r="F2798" i="1"/>
  <c r="F2794" i="1"/>
  <c r="F2790" i="1"/>
  <c r="F2786" i="1"/>
  <c r="F2782" i="1"/>
  <c r="F2778" i="1"/>
  <c r="F2774" i="1"/>
  <c r="F2770" i="1"/>
  <c r="F2766" i="1"/>
  <c r="F2762" i="1"/>
  <c r="F2758" i="1"/>
  <c r="F2754" i="1"/>
  <c r="F2750" i="1"/>
  <c r="F2745" i="1"/>
  <c r="F2740" i="1"/>
  <c r="F2736" i="1"/>
  <c r="F2731" i="1"/>
  <c r="F2727" i="1"/>
  <c r="F2722" i="1"/>
  <c r="F2718" i="1"/>
  <c r="F2714" i="1"/>
  <c r="F2710" i="1"/>
  <c r="F2706" i="1"/>
  <c r="F2702" i="1"/>
  <c r="F2698" i="1"/>
  <c r="F2694" i="1"/>
  <c r="F2690" i="1"/>
  <c r="F2685" i="1"/>
  <c r="F2681" i="1"/>
  <c r="F2677" i="1"/>
  <c r="F2673" i="1"/>
  <c r="F2669" i="1"/>
  <c r="F2664" i="1"/>
  <c r="F2660" i="1"/>
  <c r="F2656" i="1"/>
  <c r="F2652" i="1"/>
  <c r="F2648" i="1"/>
  <c r="F2644" i="1"/>
  <c r="F2640" i="1"/>
  <c r="F2636" i="1"/>
  <c r="F2632" i="1"/>
  <c r="F2628" i="1"/>
  <c r="F2624" i="1"/>
  <c r="F2620" i="1"/>
  <c r="F2619" i="1"/>
  <c r="F2615" i="1"/>
  <c r="F2614" i="1"/>
  <c r="F2610" i="1"/>
  <c r="F2606" i="1"/>
  <c r="F2601" i="1"/>
  <c r="F2597" i="1"/>
  <c r="F2593" i="1"/>
  <c r="F2592" i="1"/>
  <c r="F2588" i="1"/>
  <c r="F2584" i="1"/>
  <c r="F2580" i="1"/>
  <c r="F2576" i="1"/>
  <c r="F2572" i="1"/>
  <c r="F2568" i="1"/>
  <c r="F2564" i="1"/>
  <c r="F2560" i="1"/>
  <c r="F2555" i="1"/>
  <c r="F2550" i="1"/>
  <c r="F2546" i="1"/>
  <c r="F2541" i="1"/>
  <c r="F2537" i="1"/>
  <c r="F2536" i="1"/>
  <c r="F2532" i="1"/>
  <c r="F2528" i="1"/>
  <c r="F2524" i="1"/>
  <c r="F2520" i="1"/>
  <c r="F2516" i="1"/>
  <c r="F2511" i="1"/>
  <c r="F2507" i="1"/>
  <c r="F2506" i="1"/>
  <c r="F2502" i="1"/>
  <c r="F2498" i="1"/>
  <c r="F2494" i="1"/>
  <c r="F2490" i="1"/>
  <c r="F2489" i="1"/>
  <c r="F2485" i="1"/>
  <c r="F2481" i="1"/>
  <c r="F2477" i="1"/>
  <c r="F2473" i="1"/>
  <c r="F2469" i="1"/>
  <c r="F2465" i="1"/>
  <c r="F2461" i="1"/>
  <c r="F2457" i="1"/>
  <c r="F2452" i="1"/>
  <c r="F2448" i="1"/>
  <c r="F2443" i="1"/>
  <c r="F2438" i="1"/>
  <c r="F2437" i="1"/>
  <c r="F2431" i="1"/>
  <c r="F2430" i="1"/>
  <c r="F2424" i="1"/>
  <c r="F2418" i="1"/>
  <c r="F2413" i="1"/>
  <c r="F2407" i="1"/>
  <c r="F2402" i="1"/>
  <c r="F2398" i="1"/>
  <c r="F2397" i="1"/>
  <c r="F2392" i="1"/>
  <c r="F2388" i="1"/>
  <c r="F2384" i="1"/>
  <c r="F2383" i="1"/>
  <c r="F2379" i="1"/>
  <c r="F2375" i="1"/>
  <c r="F2371" i="1"/>
  <c r="F2367" i="1"/>
  <c r="F2362" i="1"/>
  <c r="F2358" i="1"/>
  <c r="F2354" i="1"/>
  <c r="F2350" i="1"/>
  <c r="F2345" i="1"/>
  <c r="F2246" i="1"/>
  <c r="F2242" i="1"/>
  <c r="F2237" i="1"/>
  <c r="F2232" i="1"/>
  <c r="F2227" i="1"/>
  <c r="F2222" i="1"/>
  <c r="F2217" i="1"/>
  <c r="F2213" i="1"/>
  <c r="F2209" i="1"/>
  <c r="F2205" i="1"/>
  <c r="F2201" i="1"/>
  <c r="F2197" i="1"/>
  <c r="F2193" i="1"/>
  <c r="F2189" i="1"/>
  <c r="F2185" i="1"/>
  <c r="F2180" i="1"/>
  <c r="F2176" i="1"/>
  <c r="F2172" i="1"/>
  <c r="F2168" i="1"/>
  <c r="F2167" i="1"/>
  <c r="F2163" i="1"/>
  <c r="F2159" i="1"/>
  <c r="F2155" i="1"/>
  <c r="F2151" i="1"/>
  <c r="F2146" i="1"/>
  <c r="F2142" i="1"/>
  <c r="F2141" i="1"/>
  <c r="F2137" i="1"/>
  <c r="F2133" i="1"/>
  <c r="F2129" i="1"/>
  <c r="F2125" i="1"/>
  <c r="F2121" i="1"/>
  <c r="F2117" i="1"/>
  <c r="F2113" i="1"/>
  <c r="F2109" i="1"/>
  <c r="F2105" i="1"/>
  <c r="F2099" i="1"/>
  <c r="F2095" i="1"/>
  <c r="F2091" i="1"/>
  <c r="F2087" i="1"/>
  <c r="F2083" i="1"/>
  <c r="F2082" i="1"/>
  <c r="F2077" i="1"/>
  <c r="F2073" i="1"/>
  <c r="F2072" i="1"/>
  <c r="F2068" i="1"/>
  <c r="F2063" i="1"/>
  <c r="F2059" i="1"/>
  <c r="F2058" i="1"/>
  <c r="F2054" i="1"/>
  <c r="F2053" i="1"/>
  <c r="F2049" i="1"/>
  <c r="F2048" i="1"/>
  <c r="F2044" i="1"/>
  <c r="F2040" i="1"/>
  <c r="F2036" i="1"/>
  <c r="F2032" i="1"/>
  <c r="F2028" i="1"/>
  <c r="F2024" i="1"/>
  <c r="F2020" i="1"/>
  <c r="F2016" i="1"/>
  <c r="F2012" i="1"/>
  <c r="F2008" i="1"/>
  <c r="F2003" i="1"/>
  <c r="F1999" i="1"/>
  <c r="F1995" i="1"/>
  <c r="F1991" i="1"/>
  <c r="F1987" i="1"/>
  <c r="F1983" i="1"/>
  <c r="F1979" i="1"/>
  <c r="F1975" i="1"/>
  <c r="F1971" i="1"/>
  <c r="F1967" i="1"/>
  <c r="F1963" i="1"/>
  <c r="F1958" i="1"/>
  <c r="F1954" i="1"/>
  <c r="F1949" i="1"/>
  <c r="F1948" i="1"/>
  <c r="F1943" i="1"/>
  <c r="F1939" i="1"/>
  <c r="F1938" i="1"/>
  <c r="F1934" i="1"/>
  <c r="F1930" i="1"/>
  <c r="F1926" i="1"/>
  <c r="F1921" i="1"/>
  <c r="F1917" i="1"/>
  <c r="F1916" i="1"/>
  <c r="F1912" i="1"/>
  <c r="F1908" i="1"/>
  <c r="F1907" i="1"/>
  <c r="F1903" i="1"/>
  <c r="F1898" i="1"/>
  <c r="F1897" i="1"/>
  <c r="F1893" i="1"/>
  <c r="F1889" i="1"/>
  <c r="F1885" i="1"/>
  <c r="F1881" i="1"/>
  <c r="F1876" i="1"/>
  <c r="F1871" i="1"/>
  <c r="F1865" i="1"/>
  <c r="F1860" i="1"/>
  <c r="F1855" i="1"/>
  <c r="F1854" i="1"/>
  <c r="F1849" i="1"/>
  <c r="F1845" i="1"/>
  <c r="F1841" i="1"/>
  <c r="F1840" i="1"/>
  <c r="F1836" i="1"/>
  <c r="F1835" i="1"/>
  <c r="F1829" i="1"/>
  <c r="F1823" i="1"/>
  <c r="F1819" i="1"/>
  <c r="F1815" i="1"/>
  <c r="F1811" i="1"/>
  <c r="F1807" i="1"/>
  <c r="F1803" i="1"/>
  <c r="F1799" i="1"/>
  <c r="F1795" i="1"/>
  <c r="F1791" i="1"/>
  <c r="F1787" i="1"/>
  <c r="F1783" i="1"/>
  <c r="F1779" i="1"/>
  <c r="F1775" i="1"/>
  <c r="F1771" i="1"/>
  <c r="F1767" i="1"/>
  <c r="F1763" i="1"/>
  <c r="F1759" i="1"/>
  <c r="F1755" i="1"/>
  <c r="F1751" i="1"/>
  <c r="F1747" i="1"/>
  <c r="F1743" i="1"/>
  <c r="F1739" i="1"/>
  <c r="F1735" i="1"/>
  <c r="F1731" i="1"/>
  <c r="F1727" i="1"/>
  <c r="F1723" i="1"/>
  <c r="F1719" i="1"/>
  <c r="F1715" i="1"/>
  <c r="F1711" i="1"/>
  <c r="F1707" i="1"/>
  <c r="F1703" i="1"/>
  <c r="F1699" i="1"/>
  <c r="F1695" i="1"/>
  <c r="F1691" i="1"/>
  <c r="F1687" i="1"/>
  <c r="F1683" i="1"/>
  <c r="F1679" i="1"/>
  <c r="F1675" i="1"/>
  <c r="F1671" i="1"/>
  <c r="F1667" i="1"/>
  <c r="F1663" i="1"/>
  <c r="F1659" i="1"/>
  <c r="F1655" i="1"/>
  <c r="F1651" i="1"/>
  <c r="F1647" i="1"/>
  <c r="F1643" i="1"/>
  <c r="F1639" i="1"/>
  <c r="F1635" i="1"/>
  <c r="F2340" i="1"/>
  <c r="F2335" i="1"/>
  <c r="F2331" i="1"/>
  <c r="F2326" i="1"/>
  <c r="F2322" i="1"/>
  <c r="F2317" i="1"/>
  <c r="F2313" i="1"/>
  <c r="F2308" i="1"/>
  <c r="F2304" i="1"/>
  <c r="F2300" i="1"/>
  <c r="F2299" i="1"/>
  <c r="F2295" i="1"/>
  <c r="F2290" i="1"/>
  <c r="F2286" i="1"/>
  <c r="F2281" i="1"/>
  <c r="F2277" i="1"/>
  <c r="F2272" i="1"/>
  <c r="F2268" i="1"/>
  <c r="F2263" i="1"/>
  <c r="F2259" i="1"/>
  <c r="F2254" i="1"/>
  <c r="F2249" i="1"/>
  <c r="F2245" i="1"/>
  <c r="F2241" i="1"/>
  <c r="F2236" i="1"/>
  <c r="F2231" i="1"/>
  <c r="F2230" i="1"/>
  <c r="F2226" i="1"/>
  <c r="F2225" i="1"/>
  <c r="F2221" i="1"/>
  <c r="F2220" i="1"/>
  <c r="F2216" i="1"/>
  <c r="F2212" i="1"/>
  <c r="F2208" i="1"/>
  <c r="F2204" i="1"/>
  <c r="F2200" i="1"/>
  <c r="F2196" i="1"/>
  <c r="F2192" i="1"/>
  <c r="F2188" i="1"/>
  <c r="F2184" i="1"/>
  <c r="F2183" i="1"/>
  <c r="F2179" i="1"/>
  <c r="F2175" i="1"/>
  <c r="F2171" i="1"/>
  <c r="F2166" i="1"/>
  <c r="F2162" i="1"/>
  <c r="F2158" i="1"/>
  <c r="F2154" i="1"/>
  <c r="F2150" i="1"/>
  <c r="F2149" i="1"/>
  <c r="F2145" i="1"/>
  <c r="F2140" i="1"/>
  <c r="F2136" i="1"/>
  <c r="F2132" i="1"/>
  <c r="F2128" i="1"/>
  <c r="F2124" i="1"/>
  <c r="F2120" i="1"/>
  <c r="F2116" i="1"/>
  <c r="F2112" i="1"/>
  <c r="F2108" i="1"/>
  <c r="F2104" i="1"/>
  <c r="F2103" i="1"/>
  <c r="F2098" i="1"/>
  <c r="F2094" i="1"/>
  <c r="F2090" i="1"/>
  <c r="F2086" i="1"/>
  <c r="F2081" i="1"/>
  <c r="F2076" i="1"/>
  <c r="F2071" i="1"/>
  <c r="F2067" i="1"/>
  <c r="F2062" i="1"/>
  <c r="F2057" i="1"/>
  <c r="F2052" i="1"/>
  <c r="F2047" i="1"/>
  <c r="F2043" i="1"/>
  <c r="F2039" i="1"/>
  <c r="F2035" i="1"/>
  <c r="F2031" i="1"/>
  <c r="F2027" i="1"/>
  <c r="F2023" i="1"/>
  <c r="F2019" i="1"/>
  <c r="F2015" i="1"/>
  <c r="F2011" i="1"/>
  <c r="F2007" i="1"/>
  <c r="F2002" i="1"/>
  <c r="F1631" i="1"/>
  <c r="F1627" i="1"/>
  <c r="F1623" i="1"/>
  <c r="F1619" i="1"/>
  <c r="F1615" i="1"/>
  <c r="F1611" i="1"/>
  <c r="F1607" i="1"/>
  <c r="F1603" i="1"/>
  <c r="F1599" i="1"/>
  <c r="F1595" i="1"/>
  <c r="F1591" i="1"/>
  <c r="F1587" i="1"/>
  <c r="F1583" i="1"/>
  <c r="F1579" i="1"/>
  <c r="F1575" i="1"/>
  <c r="F1571" i="1"/>
  <c r="F1567" i="1"/>
  <c r="F1563" i="1"/>
  <c r="F1559" i="1"/>
  <c r="F1555" i="1"/>
  <c r="F1551" i="1"/>
  <c r="F1547" i="1"/>
  <c r="F1543" i="1"/>
  <c r="F1539" i="1"/>
  <c r="F1535" i="1"/>
  <c r="F1531" i="1"/>
  <c r="F1527" i="1"/>
  <c r="F1523" i="1"/>
  <c r="F1518" i="1"/>
  <c r="F1514" i="1"/>
  <c r="F1510" i="1"/>
  <c r="F1506" i="1"/>
  <c r="F1502" i="1"/>
  <c r="F1498" i="1"/>
  <c r="F1494" i="1"/>
  <c r="F1490" i="1"/>
  <c r="F1486" i="1"/>
  <c r="F1482" i="1"/>
  <c r="F1478" i="1"/>
  <c r="F1474" i="1"/>
  <c r="F1470" i="1"/>
  <c r="F1466" i="1"/>
  <c r="F1462" i="1"/>
  <c r="F1458" i="1"/>
  <c r="F1454" i="1"/>
  <c r="F1450" i="1"/>
  <c r="F1446" i="1"/>
  <c r="F1442" i="1"/>
  <c r="F1438" i="1"/>
  <c r="F1434" i="1"/>
  <c r="F1430" i="1"/>
  <c r="F1426" i="1"/>
  <c r="F1422" i="1"/>
  <c r="F1418" i="1"/>
  <c r="F1414" i="1"/>
  <c r="F1410" i="1"/>
  <c r="F1406" i="1"/>
  <c r="F1402" i="1"/>
  <c r="F1398" i="1"/>
  <c r="F1394" i="1"/>
  <c r="F1390" i="1"/>
  <c r="F1386" i="1"/>
  <c r="F1382" i="1"/>
  <c r="F1378" i="1"/>
  <c r="F1374" i="1"/>
  <c r="F1370" i="1"/>
  <c r="F1366" i="1"/>
  <c r="F1362" i="1"/>
  <c r="F1358" i="1"/>
  <c r="F1354" i="1"/>
  <c r="F1350" i="1"/>
  <c r="F1346" i="1"/>
  <c r="F1342" i="1"/>
  <c r="F1338" i="1"/>
  <c r="F1334" i="1"/>
  <c r="F1330" i="1"/>
  <c r="F1326" i="1"/>
  <c r="F1322" i="1"/>
  <c r="F1318" i="1"/>
  <c r="F1314" i="1"/>
  <c r="F1310" i="1"/>
  <c r="F1306" i="1"/>
  <c r="F1302" i="1"/>
  <c r="F1298" i="1"/>
  <c r="F1294" i="1"/>
  <c r="F1290" i="1"/>
  <c r="F1286" i="1"/>
  <c r="F1282" i="1"/>
  <c r="F1278" i="1"/>
  <c r="F1274" i="1"/>
  <c r="F1270" i="1"/>
  <c r="F1266" i="1"/>
  <c r="F1262" i="1"/>
  <c r="F1258" i="1"/>
  <c r="F1254" i="1"/>
  <c r="F1250" i="1"/>
  <c r="F1246" i="1"/>
  <c r="G1246" i="1" s="1"/>
  <c r="H1246" i="1" s="1"/>
  <c r="F1242" i="1"/>
  <c r="F1238" i="1"/>
  <c r="F1234" i="1"/>
  <c r="F1230" i="1"/>
  <c r="F1226" i="1"/>
  <c r="F1222" i="1"/>
  <c r="G1222" i="1" s="1"/>
  <c r="H1222" i="1" s="1"/>
  <c r="F1218" i="1"/>
  <c r="G1218" i="1" s="1"/>
  <c r="H1218" i="1" s="1"/>
  <c r="F1213" i="1"/>
  <c r="F1209" i="1"/>
  <c r="F1205" i="1"/>
  <c r="F1200" i="1"/>
  <c r="G1200" i="1" s="1"/>
  <c r="F1196" i="1"/>
  <c r="F1191" i="1"/>
  <c r="G1191" i="1" s="1"/>
  <c r="H1191" i="1" s="1"/>
  <c r="F1187" i="1"/>
  <c r="G1187" i="1" s="1"/>
  <c r="H1187" i="1" s="1"/>
  <c r="F1182" i="1"/>
  <c r="F1177" i="1"/>
  <c r="G1177" i="1" s="1"/>
  <c r="H1177" i="1" s="1"/>
  <c r="F1173" i="1"/>
  <c r="F1168" i="1"/>
  <c r="G1168" i="1" s="1"/>
  <c r="H1168" i="1" s="1"/>
  <c r="F1163" i="1"/>
  <c r="G1163" i="1" s="1"/>
  <c r="H1163" i="1" s="1"/>
  <c r="F1158" i="1"/>
  <c r="G1158" i="1" s="1"/>
  <c r="H1158" i="1" s="1"/>
  <c r="F1153" i="1"/>
  <c r="G1153" i="1" s="1"/>
  <c r="H1153" i="1" s="1"/>
  <c r="F1152" i="1"/>
  <c r="G1152" i="1" s="1"/>
  <c r="F1148" i="1"/>
  <c r="G1148" i="1" s="1"/>
  <c r="F1144" i="1"/>
  <c r="G1144" i="1" s="1"/>
  <c r="H1144" i="1" s="1"/>
  <c r="F1140" i="1"/>
  <c r="G1140" i="1" s="1"/>
  <c r="H1140" i="1" s="1"/>
  <c r="F1134" i="1"/>
  <c r="G1134" i="1" s="1"/>
  <c r="H1134" i="1" s="1"/>
  <c r="F1130" i="1"/>
  <c r="G1130" i="1" s="1"/>
  <c r="H1130" i="1" s="1"/>
  <c r="F1126" i="1"/>
  <c r="G1126" i="1" s="1"/>
  <c r="H1126" i="1" s="1"/>
  <c r="F1122" i="1"/>
  <c r="G1122" i="1" s="1"/>
  <c r="H1122" i="1" s="1"/>
  <c r="F1121" i="1"/>
  <c r="F1117" i="1"/>
  <c r="F1112" i="1"/>
  <c r="F1108" i="1"/>
  <c r="F1104" i="1"/>
  <c r="F1100" i="1"/>
  <c r="F1096" i="1"/>
  <c r="F1092" i="1"/>
  <c r="F1088" i="1"/>
  <c r="F1084" i="1"/>
  <c r="F1080" i="1"/>
  <c r="F1076" i="1"/>
  <c r="G1076" i="1" s="1"/>
  <c r="H1076" i="1" s="1"/>
  <c r="F1072" i="1"/>
  <c r="G1072" i="1" s="1"/>
  <c r="H1072" i="1" s="1"/>
  <c r="F1068" i="1"/>
  <c r="G1068" i="1" s="1"/>
  <c r="H1068" i="1" s="1"/>
  <c r="F1064" i="1"/>
  <c r="G1064" i="1" s="1"/>
  <c r="H1064" i="1" s="1"/>
  <c r="F1060" i="1"/>
  <c r="G1060" i="1" s="1"/>
  <c r="H1060" i="1" s="1"/>
  <c r="F1056" i="1"/>
  <c r="G1056" i="1" s="1"/>
  <c r="H1056" i="1" s="1"/>
  <c r="F1055" i="1"/>
  <c r="F1051" i="1"/>
  <c r="F1050" i="1"/>
  <c r="F1045" i="1"/>
  <c r="F1040" i="1"/>
  <c r="F1035" i="1"/>
  <c r="F1031" i="1"/>
  <c r="F1026" i="1"/>
  <c r="F1022" i="1"/>
  <c r="F1018" i="1"/>
  <c r="F1014" i="1"/>
  <c r="F1009" i="1"/>
  <c r="F1005" i="1"/>
  <c r="F1000" i="1"/>
  <c r="F995" i="1"/>
  <c r="F991" i="1"/>
  <c r="F987" i="1"/>
  <c r="F986" i="1"/>
  <c r="F982" i="1"/>
  <c r="F981" i="1"/>
  <c r="F977" i="1"/>
  <c r="F973" i="1"/>
  <c r="F969" i="1"/>
  <c r="F964" i="1"/>
  <c r="F963" i="1"/>
  <c r="F958" i="1"/>
  <c r="F954" i="1"/>
  <c r="F950" i="1"/>
  <c r="F945" i="1"/>
  <c r="F944" i="1"/>
  <c r="F939" i="1"/>
  <c r="F935" i="1"/>
  <c r="F930" i="1"/>
  <c r="F925" i="1"/>
  <c r="F921" i="1"/>
  <c r="F916" i="1"/>
  <c r="F912" i="1"/>
  <c r="F907" i="1"/>
  <c r="F903" i="1"/>
  <c r="F898" i="1"/>
  <c r="F893" i="1"/>
  <c r="F889" i="1"/>
  <c r="F885" i="1"/>
  <c r="F880" i="1"/>
  <c r="F876" i="1"/>
  <c r="F872" i="1"/>
  <c r="F868" i="1"/>
  <c r="F863" i="1"/>
  <c r="F859" i="1"/>
  <c r="F855" i="1"/>
  <c r="F851" i="1"/>
  <c r="F850" i="1"/>
  <c r="F846" i="1"/>
  <c r="F842" i="1"/>
  <c r="F838" i="1"/>
  <c r="F834" i="1"/>
  <c r="F829" i="1"/>
  <c r="F825" i="1"/>
  <c r="F821" i="1"/>
  <c r="F817" i="1"/>
  <c r="F813" i="1"/>
  <c r="F809" i="1"/>
  <c r="F805" i="1"/>
  <c r="F800" i="1"/>
  <c r="F796" i="1"/>
  <c r="F792" i="1"/>
  <c r="F791" i="1"/>
  <c r="F787" i="1"/>
  <c r="F783" i="1"/>
  <c r="F778" i="1"/>
  <c r="F774" i="1"/>
  <c r="F769" i="1"/>
  <c r="F765" i="1"/>
  <c r="F761" i="1"/>
  <c r="F756" i="1"/>
  <c r="F752" i="1"/>
  <c r="F747" i="1"/>
  <c r="F741" i="1"/>
  <c r="F737" i="1"/>
  <c r="F732" i="1"/>
  <c r="F727" i="1"/>
  <c r="F723" i="1"/>
  <c r="F718" i="1"/>
  <c r="F714" i="1"/>
  <c r="F710" i="1"/>
  <c r="F706" i="1"/>
  <c r="F702" i="1"/>
  <c r="F698" i="1"/>
  <c r="F689" i="1"/>
  <c r="F685" i="1"/>
  <c r="F681" i="1"/>
  <c r="F677" i="1"/>
  <c r="F673" i="1"/>
  <c r="F669" i="1"/>
  <c r="F668" i="1"/>
  <c r="F664" i="1"/>
  <c r="F660" i="1"/>
  <c r="F656" i="1"/>
  <c r="F652" i="1"/>
  <c r="F648" i="1"/>
  <c r="F644" i="1"/>
  <c r="F640" i="1"/>
  <c r="F639" i="1"/>
  <c r="F634" i="1"/>
  <c r="F4938" i="1"/>
  <c r="F4942" i="1"/>
  <c r="F4946" i="1"/>
  <c r="F4950" i="1"/>
  <c r="F4954" i="1"/>
  <c r="F4958" i="1"/>
  <c r="F5410" i="1"/>
  <c r="F5285" i="1"/>
  <c r="F5467" i="1"/>
  <c r="F5471" i="1"/>
  <c r="F5475" i="1"/>
  <c r="F5479" i="1"/>
  <c r="F5483" i="1"/>
  <c r="F5487" i="1"/>
  <c r="F5491" i="1"/>
  <c r="F5495" i="1"/>
  <c r="F5499" i="1"/>
  <c r="F5503" i="1"/>
  <c r="F5511" i="1"/>
  <c r="F5515" i="1"/>
  <c r="F5519" i="1"/>
  <c r="F5523" i="1"/>
  <c r="F5531" i="1"/>
  <c r="F4913" i="1"/>
  <c r="F4900" i="1"/>
  <c r="F4887" i="1"/>
  <c r="F4868" i="1"/>
  <c r="F4855" i="1"/>
  <c r="F4838" i="1"/>
  <c r="F4823" i="1"/>
  <c r="F4812" i="1"/>
  <c r="F4799" i="1"/>
  <c r="F4790" i="1"/>
  <c r="F4780" i="1"/>
  <c r="F4770" i="1"/>
  <c r="P4770" i="1" s="1"/>
  <c r="F4760" i="1"/>
  <c r="F4748" i="1"/>
  <c r="F4734" i="1"/>
  <c r="F4721" i="1"/>
  <c r="F4921" i="1"/>
  <c r="F4908" i="1"/>
  <c r="F4896" i="1"/>
  <c r="F4882" i="1"/>
  <c r="F4872" i="1"/>
  <c r="F4859" i="1"/>
  <c r="F4844" i="1"/>
  <c r="F4828" i="1"/>
  <c r="F4818" i="1"/>
  <c r="F4804" i="1"/>
  <c r="F4794" i="1"/>
  <c r="F4784" i="1"/>
  <c r="F4774" i="1"/>
  <c r="F4756" i="1"/>
  <c r="F4744" i="1"/>
  <c r="F4730" i="1"/>
  <c r="F4917" i="1"/>
  <c r="F4904" i="1"/>
  <c r="F4892" i="1"/>
  <c r="F4877" i="1"/>
  <c r="F4863" i="1"/>
  <c r="F4848" i="1"/>
  <c r="F4833" i="1"/>
  <c r="F4819" i="1"/>
  <c r="F4808" i="1"/>
  <c r="F4798" i="1"/>
  <c r="F4789" i="1"/>
  <c r="F4775" i="1"/>
  <c r="F4765" i="1"/>
  <c r="F4752" i="1"/>
  <c r="F4740" i="1"/>
  <c r="F4726" i="1"/>
  <c r="F4963" i="1"/>
  <c r="F4967" i="1"/>
  <c r="F4971" i="1"/>
  <c r="F4975" i="1"/>
  <c r="F4979" i="1"/>
  <c r="F4983" i="1"/>
  <c r="F4987" i="1"/>
  <c r="F4991" i="1"/>
  <c r="F4995" i="1"/>
  <c r="F4999" i="1"/>
  <c r="F5003" i="1"/>
  <c r="F5007" i="1"/>
  <c r="F5011" i="1"/>
  <c r="F5015" i="1"/>
  <c r="F5019" i="1"/>
  <c r="F5023" i="1"/>
  <c r="F5027" i="1"/>
  <c r="F5031" i="1"/>
  <c r="F5035" i="1"/>
  <c r="F5039" i="1"/>
  <c r="F5043" i="1"/>
  <c r="F5047" i="1"/>
  <c r="F5051" i="1"/>
  <c r="F5055" i="1"/>
  <c r="F5059" i="1"/>
  <c r="F5063" i="1"/>
  <c r="P5063" i="1" s="1"/>
  <c r="F5067" i="1"/>
  <c r="F5071" i="1"/>
  <c r="F5075" i="1"/>
  <c r="F5079" i="1"/>
  <c r="F5083" i="1"/>
  <c r="F5087" i="1"/>
  <c r="F5091" i="1"/>
  <c r="F5095" i="1"/>
  <c r="F5099" i="1"/>
  <c r="F5103" i="1"/>
  <c r="F5107" i="1"/>
  <c r="F5111" i="1"/>
  <c r="F5115" i="1"/>
  <c r="F5119" i="1"/>
  <c r="F5123" i="1"/>
  <c r="F5127" i="1"/>
  <c r="F5131" i="1"/>
  <c r="F5135" i="1"/>
  <c r="F5139" i="1"/>
  <c r="F6370" i="1"/>
  <c r="F6374" i="1"/>
  <c r="F6378" i="1"/>
  <c r="F6382" i="1"/>
  <c r="F6386" i="1"/>
  <c r="F6390" i="1"/>
  <c r="F6394" i="1"/>
  <c r="F6398" i="1"/>
  <c r="F6402" i="1"/>
  <c r="F6406" i="1"/>
  <c r="F5143" i="1"/>
  <c r="F5147" i="1"/>
  <c r="F5151" i="1"/>
  <c r="F5155" i="1"/>
  <c r="F5159" i="1"/>
  <c r="F5163" i="1"/>
  <c r="F5167" i="1"/>
  <c r="F5171" i="1"/>
  <c r="F5175" i="1"/>
  <c r="F5179" i="1"/>
  <c r="F5183" i="1"/>
  <c r="F5187" i="1"/>
  <c r="F5191" i="1"/>
  <c r="F5195" i="1"/>
  <c r="F5199" i="1"/>
  <c r="F5203" i="1"/>
  <c r="F5207" i="1"/>
  <c r="F5211" i="1"/>
  <c r="F5215" i="1"/>
  <c r="F5219" i="1"/>
  <c r="F5223" i="1"/>
  <c r="F5227" i="1"/>
  <c r="F5231" i="1"/>
  <c r="F5235" i="1"/>
  <c r="F5239" i="1"/>
  <c r="F5243" i="1"/>
  <c r="F5247" i="1"/>
  <c r="F5251" i="1"/>
  <c r="F5255" i="1"/>
  <c r="F5259" i="1"/>
  <c r="F5263" i="1"/>
  <c r="F5267" i="1"/>
  <c r="F5271" i="1"/>
  <c r="F5275" i="1"/>
  <c r="F5279" i="1"/>
  <c r="F5283" i="1"/>
  <c r="F5287" i="1"/>
  <c r="F5291" i="1"/>
  <c r="F5295" i="1"/>
  <c r="F5299" i="1"/>
  <c r="F5303" i="1"/>
  <c r="F5307" i="1"/>
  <c r="F5311" i="1"/>
  <c r="F5315" i="1"/>
  <c r="F5319" i="1"/>
  <c r="F5323" i="1"/>
  <c r="F5327" i="1"/>
  <c r="F5331" i="1"/>
  <c r="F5335" i="1"/>
  <c r="F5339" i="1"/>
  <c r="F5343" i="1"/>
  <c r="F5347" i="1"/>
  <c r="F5351" i="1"/>
  <c r="F5355" i="1"/>
  <c r="F5359" i="1"/>
  <c r="F5363" i="1"/>
  <c r="F5367" i="1"/>
  <c r="F5371" i="1"/>
  <c r="F5375" i="1"/>
  <c r="F5379" i="1"/>
  <c r="F5383" i="1"/>
  <c r="F5387" i="1"/>
  <c r="F5391" i="1"/>
  <c r="F5395" i="1"/>
  <c r="F5399" i="1"/>
  <c r="F5403" i="1"/>
  <c r="F5407" i="1"/>
  <c r="F5411" i="1"/>
  <c r="F5415" i="1"/>
  <c r="F5419" i="1"/>
  <c r="F5423" i="1"/>
  <c r="F5427" i="1"/>
  <c r="F5431" i="1"/>
  <c r="F5435" i="1"/>
  <c r="F5439" i="1"/>
  <c r="F5443" i="1"/>
  <c r="F5447" i="1"/>
  <c r="F5451" i="1"/>
  <c r="F5455" i="1"/>
  <c r="F5459" i="1"/>
  <c r="F5463" i="1"/>
  <c r="F6463" i="1"/>
  <c r="F6467" i="1"/>
  <c r="F6471" i="1"/>
  <c r="F6475" i="1"/>
  <c r="F4927" i="1"/>
  <c r="F4935" i="1"/>
  <c r="F4414" i="1"/>
  <c r="F4410" i="1"/>
  <c r="F4406" i="1"/>
  <c r="F4405" i="1"/>
  <c r="F4401" i="1"/>
  <c r="F4397" i="1"/>
  <c r="F4392" i="1"/>
  <c r="F4388" i="1"/>
  <c r="F4383" i="1"/>
  <c r="F4379" i="1"/>
  <c r="F4374" i="1"/>
  <c r="F4370" i="1"/>
  <c r="F4366" i="1"/>
  <c r="F4365" i="1"/>
  <c r="F4361" i="1"/>
  <c r="F4357" i="1"/>
  <c r="F4352" i="1"/>
  <c r="F4348" i="1"/>
  <c r="F4343" i="1"/>
  <c r="F4339" i="1"/>
  <c r="F4335" i="1"/>
  <c r="F4334" i="1"/>
  <c r="F4330" i="1"/>
  <c r="F4326" i="1"/>
  <c r="F4321" i="1"/>
  <c r="F4317" i="1"/>
  <c r="F4312" i="1"/>
  <c r="F4308" i="1"/>
  <c r="F4303" i="1"/>
  <c r="F4299" i="1"/>
  <c r="F4295" i="1"/>
  <c r="F4294" i="1"/>
  <c r="F4290" i="1"/>
  <c r="F4286" i="1"/>
  <c r="F4281" i="1"/>
  <c r="F4277" i="1"/>
  <c r="F4272" i="1"/>
  <c r="F4268" i="1"/>
  <c r="F4264" i="1"/>
  <c r="F4263" i="1"/>
  <c r="F4259" i="1"/>
  <c r="F4255" i="1"/>
  <c r="F4250" i="1"/>
  <c r="F4246" i="1"/>
  <c r="F4241" i="1"/>
  <c r="F4237" i="1"/>
  <c r="F4232" i="1"/>
  <c r="F4228" i="1"/>
  <c r="F4224" i="1"/>
  <c r="F4223" i="1"/>
  <c r="F4219" i="1"/>
  <c r="F4215" i="1"/>
  <c r="F4210" i="1"/>
  <c r="F4206" i="1"/>
  <c r="F4201" i="1"/>
  <c r="F4197" i="1"/>
  <c r="F4192" i="1"/>
  <c r="F4188" i="1"/>
  <c r="F4184" i="1"/>
  <c r="F4183" i="1"/>
  <c r="F4179" i="1"/>
  <c r="F4175" i="1"/>
  <c r="F4170" i="1"/>
  <c r="F4166" i="1"/>
  <c r="F4161" i="1"/>
  <c r="F4157" i="1"/>
  <c r="F4152" i="1"/>
  <c r="F4148" i="1"/>
  <c r="F4144" i="1"/>
  <c r="F4143" i="1"/>
  <c r="F4139" i="1"/>
  <c r="F4135" i="1"/>
  <c r="F4130" i="1"/>
  <c r="F4126" i="1"/>
  <c r="F4121" i="1"/>
  <c r="F4931" i="1"/>
  <c r="F4411" i="1"/>
  <c r="F4407" i="1"/>
  <c r="F4402" i="1"/>
  <c r="F4398" i="1"/>
  <c r="F4393" i="1"/>
  <c r="F4389" i="1"/>
  <c r="F4384" i="1"/>
  <c r="F4380" i="1"/>
  <c r="F4376" i="1"/>
  <c r="F4375" i="1"/>
  <c r="F4371" i="1"/>
  <c r="F4367" i="1"/>
  <c r="F4362" i="1"/>
  <c r="F4358" i="1"/>
  <c r="F4353" i="1"/>
  <c r="F4349" i="1"/>
  <c r="F4345" i="1"/>
  <c r="F4344" i="1"/>
  <c r="F4340" i="1"/>
  <c r="F4336" i="1"/>
  <c r="F4331" i="1"/>
  <c r="F4327" i="1"/>
  <c r="F4322" i="1"/>
  <c r="P4322" i="1" s="1"/>
  <c r="F4318" i="1"/>
  <c r="F4313" i="1"/>
  <c r="F4309" i="1"/>
  <c r="F4305" i="1"/>
  <c r="F4304" i="1"/>
  <c r="F4300" i="1"/>
  <c r="F4296" i="1"/>
  <c r="F4291" i="1"/>
  <c r="F4287" i="1"/>
  <c r="F4282" i="1"/>
  <c r="F4278" i="1"/>
  <c r="F4274" i="1"/>
  <c r="F4273" i="1"/>
  <c r="F4269" i="1"/>
  <c r="F4265" i="1"/>
  <c r="P4265" i="1" s="1"/>
  <c r="F4260" i="1"/>
  <c r="F4256" i="1"/>
  <c r="F4251" i="1"/>
  <c r="F4247" i="1"/>
  <c r="P4247" i="1" s="1"/>
  <c r="F4242" i="1"/>
  <c r="F4238" i="1"/>
  <c r="F4234" i="1"/>
  <c r="F4233" i="1"/>
  <c r="F4229" i="1"/>
  <c r="F4225" i="1"/>
  <c r="F4220" i="1"/>
  <c r="F4216" i="1"/>
  <c r="F4211" i="1"/>
  <c r="F4207" i="1"/>
  <c r="F4202" i="1"/>
  <c r="F4198" i="1"/>
  <c r="F4194" i="1"/>
  <c r="F4193" i="1"/>
  <c r="F4189" i="1"/>
  <c r="F4185" i="1"/>
  <c r="F4180" i="1"/>
  <c r="F4176" i="1"/>
  <c r="F4171" i="1"/>
  <c r="F4167" i="1"/>
  <c r="F4162" i="1"/>
  <c r="F4158" i="1"/>
  <c r="F4154" i="1"/>
  <c r="F4153" i="1"/>
  <c r="F4149" i="1"/>
  <c r="F4145" i="1"/>
  <c r="F4140" i="1"/>
  <c r="F4136" i="1"/>
  <c r="F4131" i="1"/>
  <c r="F4127" i="1"/>
  <c r="F4122" i="1"/>
  <c r="F4118" i="1"/>
  <c r="F4114" i="1"/>
  <c r="F4113" i="1"/>
  <c r="F4109" i="1"/>
  <c r="F4105" i="1"/>
  <c r="F4100" i="1"/>
  <c r="F4096" i="1"/>
  <c r="F4091" i="1"/>
  <c r="F4087" i="1"/>
  <c r="F4082" i="1"/>
  <c r="F4078" i="1"/>
  <c r="F4074" i="1"/>
  <c r="F4073" i="1"/>
  <c r="F4069" i="1"/>
  <c r="F4065" i="1"/>
  <c r="F4060" i="1"/>
  <c r="F4056" i="1"/>
  <c r="F4051" i="1"/>
  <c r="F4047" i="1"/>
  <c r="F4042" i="1"/>
  <c r="F4038" i="1"/>
  <c r="F4034" i="1"/>
  <c r="F4033" i="1"/>
  <c r="F4029" i="1"/>
  <c r="F4025" i="1"/>
  <c r="F4020" i="1"/>
  <c r="F4016" i="1"/>
  <c r="F4011" i="1"/>
  <c r="F4007" i="1"/>
  <c r="F4002" i="1"/>
  <c r="F3998" i="1"/>
  <c r="F3994" i="1"/>
  <c r="F3993" i="1"/>
  <c r="F3989" i="1"/>
  <c r="F3985" i="1"/>
  <c r="F3980" i="1"/>
  <c r="F3976" i="1"/>
  <c r="F3971" i="1"/>
  <c r="F3967" i="1"/>
  <c r="F3962" i="1"/>
  <c r="F3958" i="1"/>
  <c r="F3954" i="1"/>
  <c r="F3953" i="1"/>
  <c r="F3949" i="1"/>
  <c r="F3945" i="1"/>
  <c r="F3940" i="1"/>
  <c r="F3936" i="1"/>
  <c r="F4117" i="1"/>
  <c r="F4112" i="1"/>
  <c r="F4108" i="1"/>
  <c r="F4104" i="1"/>
  <c r="F4103" i="1"/>
  <c r="F4099" i="1"/>
  <c r="F4095" i="1"/>
  <c r="F4090" i="1"/>
  <c r="F4086" i="1"/>
  <c r="F4081" i="1"/>
  <c r="F4077" i="1"/>
  <c r="F4072" i="1"/>
  <c r="F4068" i="1"/>
  <c r="F4064" i="1"/>
  <c r="F4063" i="1"/>
  <c r="F4059" i="1"/>
  <c r="F4055" i="1"/>
  <c r="F4050" i="1"/>
  <c r="F4046" i="1"/>
  <c r="F4041" i="1"/>
  <c r="F4037" i="1"/>
  <c r="F4032" i="1"/>
  <c r="F4028" i="1"/>
  <c r="F4024" i="1"/>
  <c r="F4023" i="1"/>
  <c r="F4019" i="1"/>
  <c r="F4015" i="1"/>
  <c r="F4010" i="1"/>
  <c r="F4006" i="1"/>
  <c r="F4001" i="1"/>
  <c r="F3997" i="1"/>
  <c r="F3992" i="1"/>
  <c r="F3988" i="1"/>
  <c r="F3984" i="1"/>
  <c r="F3983" i="1"/>
  <c r="F3979" i="1"/>
  <c r="F3975" i="1"/>
  <c r="F3970" i="1"/>
  <c r="F3966" i="1"/>
  <c r="F3961" i="1"/>
  <c r="F3957" i="1"/>
  <c r="F3952" i="1"/>
  <c r="F3948" i="1"/>
  <c r="F3944" i="1"/>
  <c r="F3943" i="1"/>
  <c r="F3939" i="1"/>
  <c r="F3935" i="1"/>
  <c r="F3930" i="1"/>
  <c r="F3926" i="1"/>
  <c r="F3921" i="1"/>
  <c r="F3917" i="1"/>
  <c r="F3913" i="1"/>
  <c r="F3912" i="1"/>
  <c r="F3908" i="1"/>
  <c r="F3904" i="1"/>
  <c r="F3899" i="1"/>
  <c r="F3895" i="1"/>
  <c r="F3890" i="1"/>
  <c r="F3886" i="1"/>
  <c r="F3881" i="1"/>
  <c r="F3877" i="1"/>
  <c r="F3873" i="1"/>
  <c r="F3872" i="1"/>
  <c r="F3868" i="1"/>
  <c r="F3864" i="1"/>
  <c r="F3859" i="1"/>
  <c r="F3855" i="1"/>
  <c r="F3851" i="1"/>
  <c r="F3847" i="1"/>
  <c r="F3843" i="1"/>
  <c r="F3842" i="1"/>
  <c r="F3838" i="1"/>
  <c r="F3834" i="1"/>
  <c r="F3829" i="1"/>
  <c r="F3825" i="1"/>
  <c r="F3820" i="1"/>
  <c r="F3816" i="1"/>
  <c r="F3811" i="1"/>
  <c r="F3807" i="1"/>
  <c r="F3803" i="1"/>
  <c r="F3802" i="1"/>
  <c r="F3798" i="1"/>
  <c r="F3789" i="1"/>
  <c r="F3785" i="1"/>
  <c r="F3780" i="1"/>
  <c r="F3776" i="1"/>
  <c r="F3771" i="1"/>
  <c r="F3767" i="1"/>
  <c r="F3763" i="1"/>
  <c r="F3762" i="1"/>
  <c r="F3758" i="1"/>
  <c r="F3754" i="1"/>
  <c r="F3749" i="1"/>
  <c r="F3745" i="1"/>
  <c r="F3741" i="1"/>
  <c r="F3736" i="1"/>
  <c r="F3732" i="1"/>
  <c r="F3727" i="1"/>
  <c r="F3723" i="1"/>
  <c r="F3719" i="1"/>
  <c r="F3714" i="1"/>
  <c r="F3710" i="1"/>
  <c r="F3705" i="1"/>
  <c r="F3701" i="1"/>
  <c r="F3697" i="1"/>
  <c r="F3696" i="1"/>
  <c r="F3692" i="1"/>
  <c r="F3688" i="1"/>
  <c r="F3683" i="1"/>
  <c r="F3679" i="1"/>
  <c r="F3675" i="1"/>
  <c r="F3674" i="1"/>
  <c r="F3670" i="1"/>
  <c r="F3666" i="1"/>
  <c r="F3661" i="1"/>
  <c r="F3657" i="1"/>
  <c r="F3653" i="1"/>
  <c r="F3652" i="1"/>
  <c r="F3648" i="1"/>
  <c r="F3644" i="1"/>
  <c r="F3639" i="1"/>
  <c r="F3635" i="1"/>
  <c r="F3631" i="1"/>
  <c r="F3630" i="1"/>
  <c r="F3626" i="1"/>
  <c r="F3622" i="1"/>
  <c r="F3617" i="1"/>
  <c r="F3613" i="1"/>
  <c r="F3609" i="1"/>
  <c r="F3608" i="1"/>
  <c r="F3604" i="1"/>
  <c r="F3600" i="1"/>
  <c r="F3595" i="1"/>
  <c r="F3591" i="1"/>
  <c r="F3587" i="1"/>
  <c r="F3586" i="1"/>
  <c r="F3582" i="1"/>
  <c r="F3578" i="1"/>
  <c r="F3573" i="1"/>
  <c r="F3569" i="1"/>
  <c r="F3565" i="1"/>
  <c r="F3564" i="1"/>
  <c r="F3560" i="1"/>
  <c r="F3556" i="1"/>
  <c r="F3551" i="1"/>
  <c r="F3547" i="1"/>
  <c r="P3547" i="1" s="1"/>
  <c r="F3272" i="1"/>
  <c r="F3268" i="1"/>
  <c r="F3264" i="1"/>
  <c r="F3260" i="1"/>
  <c r="F3256" i="1"/>
  <c r="F3252" i="1"/>
  <c r="F3248" i="1"/>
  <c r="F3244" i="1"/>
  <c r="F3239" i="1"/>
  <c r="F3235" i="1"/>
  <c r="F3231" i="1"/>
  <c r="F3227" i="1"/>
  <c r="F3223" i="1"/>
  <c r="F3219" i="1"/>
  <c r="F3215" i="1"/>
  <c r="F3210" i="1"/>
  <c r="F3205" i="1"/>
  <c r="F3200" i="1"/>
  <c r="F3195" i="1"/>
  <c r="F3190" i="1"/>
  <c r="F3185" i="1"/>
  <c r="F3181" i="1"/>
  <c r="F3177" i="1"/>
  <c r="F3173" i="1"/>
  <c r="F3168" i="1"/>
  <c r="F3163" i="1"/>
  <c r="F3159" i="1"/>
  <c r="F3155" i="1"/>
  <c r="F3151" i="1"/>
  <c r="F3147" i="1"/>
  <c r="F3143" i="1"/>
  <c r="F3139" i="1"/>
  <c r="F3134" i="1"/>
  <c r="F3130" i="1"/>
  <c r="F3126" i="1"/>
  <c r="F3122" i="1"/>
  <c r="F3117" i="1"/>
  <c r="F3113" i="1"/>
  <c r="F3109" i="1"/>
  <c r="F3105" i="1"/>
  <c r="F3104" i="1"/>
  <c r="F3100" i="1"/>
  <c r="F3096" i="1"/>
  <c r="F3092" i="1"/>
  <c r="F3087" i="1"/>
  <c r="F3083" i="1"/>
  <c r="F3078" i="1"/>
  <c r="F3073" i="1"/>
  <c r="F3072" i="1"/>
  <c r="F3068" i="1"/>
  <c r="F3064" i="1"/>
  <c r="F3060" i="1"/>
  <c r="F3056" i="1"/>
  <c r="F3051" i="1"/>
  <c r="F3047" i="1"/>
  <c r="F3042" i="1"/>
  <c r="F3038" i="1"/>
  <c r="F3033" i="1"/>
  <c r="F3028" i="1"/>
  <c r="F3024" i="1"/>
  <c r="F3019" i="1"/>
  <c r="F3014" i="1"/>
  <c r="F3010" i="1"/>
  <c r="F3005" i="1"/>
  <c r="F3001" i="1"/>
  <c r="F2997" i="1"/>
  <c r="F2992" i="1"/>
  <c r="F2988" i="1"/>
  <c r="F2983" i="1"/>
  <c r="F2979" i="1"/>
  <c r="F2974" i="1"/>
  <c r="F2973" i="1"/>
  <c r="F2969" i="1"/>
  <c r="F2965" i="1"/>
  <c r="F2960" i="1"/>
  <c r="F2956" i="1"/>
  <c r="F2955" i="1"/>
  <c r="F2951" i="1"/>
  <c r="F2947" i="1"/>
  <c r="F2942" i="1"/>
  <c r="F2938" i="1"/>
  <c r="F2934" i="1"/>
  <c r="F2930" i="1"/>
  <c r="F2929" i="1"/>
  <c r="F2925" i="1"/>
  <c r="F2920" i="1"/>
  <c r="F2916" i="1"/>
  <c r="F2910" i="1"/>
  <c r="F2905" i="1"/>
  <c r="F2901" i="1"/>
  <c r="F2897" i="1"/>
  <c r="F2892" i="1"/>
  <c r="F2886" i="1"/>
  <c r="F2882" i="1"/>
  <c r="F2881" i="1"/>
  <c r="F2877" i="1"/>
  <c r="F2873" i="1"/>
  <c r="F2869" i="1"/>
  <c r="F2868" i="1"/>
  <c r="F2864" i="1"/>
  <c r="F2859" i="1"/>
  <c r="F2855" i="1"/>
  <c r="F2851" i="1"/>
  <c r="F2847" i="1"/>
  <c r="F2842" i="1"/>
  <c r="F2837" i="1"/>
  <c r="F2833" i="1"/>
  <c r="F2829" i="1"/>
  <c r="F2825" i="1"/>
  <c r="F2821" i="1"/>
  <c r="F2816" i="1"/>
  <c r="F2812" i="1"/>
  <c r="F2808" i="1"/>
  <c r="F2804" i="1"/>
  <c r="F2800" i="1"/>
  <c r="F2796" i="1"/>
  <c r="F2792" i="1"/>
  <c r="F2788" i="1"/>
  <c r="F2784" i="1"/>
  <c r="F2780" i="1"/>
  <c r="F2776" i="1"/>
  <c r="F2772" i="1"/>
  <c r="F2768" i="1"/>
  <c r="F2764" i="1"/>
  <c r="F2760" i="1"/>
  <c r="F2756" i="1"/>
  <c r="F2752" i="1"/>
  <c r="F2748" i="1"/>
  <c r="F2747" i="1"/>
  <c r="F2743" i="1"/>
  <c r="F2742" i="1"/>
  <c r="F2738" i="1"/>
  <c r="F2734" i="1"/>
  <c r="F2729" i="1"/>
  <c r="F2725" i="1"/>
  <c r="F2724" i="1"/>
  <c r="F2720" i="1"/>
  <c r="F2716" i="1"/>
  <c r="F2712" i="1"/>
  <c r="F2708" i="1"/>
  <c r="F2704" i="1"/>
  <c r="F2700" i="1"/>
  <c r="F2696" i="1"/>
  <c r="F2692" i="1"/>
  <c r="F2687" i="1"/>
  <c r="F3931" i="1"/>
  <c r="F3927" i="1"/>
  <c r="F3923" i="1"/>
  <c r="F3922" i="1"/>
  <c r="F3918" i="1"/>
  <c r="F3914" i="1"/>
  <c r="F3909" i="1"/>
  <c r="F3905" i="1"/>
  <c r="F3900" i="1"/>
  <c r="F3896" i="1"/>
  <c r="F3891" i="1"/>
  <c r="F3887" i="1"/>
  <c r="F3883" i="1"/>
  <c r="F3882" i="1"/>
  <c r="F3878" i="1"/>
  <c r="F3874" i="1"/>
  <c r="F3869" i="1"/>
  <c r="F3865" i="1"/>
  <c r="F3860" i="1"/>
  <c r="F3856" i="1"/>
  <c r="F3852" i="1"/>
  <c r="F3848" i="1"/>
  <c r="F3844" i="1"/>
  <c r="F3839" i="1"/>
  <c r="F3835" i="1"/>
  <c r="F3830" i="1"/>
  <c r="F3826" i="1"/>
  <c r="F3821" i="1"/>
  <c r="F3817" i="1"/>
  <c r="F3813" i="1"/>
  <c r="F3812" i="1"/>
  <c r="F3808" i="1"/>
  <c r="F3804" i="1"/>
  <c r="F3799" i="1"/>
  <c r="F3795" i="1"/>
  <c r="F3790" i="1"/>
  <c r="F3786" i="1"/>
  <c r="F3781" i="1"/>
  <c r="F3777" i="1"/>
  <c r="F3773" i="1"/>
  <c r="F3772" i="1"/>
  <c r="F3768" i="1"/>
  <c r="F3764" i="1"/>
  <c r="F3759" i="1"/>
  <c r="F3755" i="1"/>
  <c r="F3751" i="1"/>
  <c r="F3750" i="1"/>
  <c r="F3746" i="1"/>
  <c r="F3742" i="1"/>
  <c r="F3737" i="1"/>
  <c r="F3733" i="1"/>
  <c r="F3729" i="1"/>
  <c r="P3729" i="1" s="1"/>
  <c r="F3728" i="1"/>
  <c r="F3724" i="1"/>
  <c r="F3720" i="1"/>
  <c r="F3715" i="1"/>
  <c r="F3711" i="1"/>
  <c r="F3707" i="1"/>
  <c r="F3706" i="1"/>
  <c r="F3702" i="1"/>
  <c r="F3698" i="1"/>
  <c r="F3693" i="1"/>
  <c r="F3689" i="1"/>
  <c r="F3684" i="1"/>
  <c r="F3680" i="1"/>
  <c r="F3676" i="1"/>
  <c r="F3671" i="1"/>
  <c r="F3667" i="1"/>
  <c r="F3662" i="1"/>
  <c r="F3658" i="1"/>
  <c r="F3654" i="1"/>
  <c r="F3649" i="1"/>
  <c r="F3645" i="1"/>
  <c r="F3640" i="1"/>
  <c r="F3636" i="1"/>
  <c r="F3632" i="1"/>
  <c r="F3627" i="1"/>
  <c r="F3623" i="1"/>
  <c r="F3618" i="1"/>
  <c r="F3614" i="1"/>
  <c r="F3610" i="1"/>
  <c r="F3605" i="1"/>
  <c r="F3601" i="1"/>
  <c r="F3596" i="1"/>
  <c r="F3592" i="1"/>
  <c r="F3588" i="1"/>
  <c r="F3583" i="1"/>
  <c r="F3579" i="1"/>
  <c r="F3574" i="1"/>
  <c r="F3570" i="1"/>
  <c r="F3566" i="1"/>
  <c r="F3561" i="1"/>
  <c r="F3557" i="1"/>
  <c r="F3552" i="1"/>
  <c r="F3548" i="1"/>
  <c r="F3273" i="1"/>
  <c r="F3269" i="1"/>
  <c r="F3265" i="1"/>
  <c r="F3261" i="1"/>
  <c r="F3257" i="1"/>
  <c r="F3253" i="1"/>
  <c r="F3249" i="1"/>
  <c r="F3245" i="1"/>
  <c r="F3241" i="1"/>
  <c r="F3240" i="1"/>
  <c r="F3236" i="1"/>
  <c r="F3232" i="1"/>
  <c r="F3228" i="1"/>
  <c r="F3224" i="1"/>
  <c r="F3220" i="1"/>
  <c r="F3216" i="1"/>
  <c r="F3212" i="1"/>
  <c r="F3211" i="1"/>
  <c r="F3207" i="1"/>
  <c r="F3206" i="1"/>
  <c r="F3202" i="1"/>
  <c r="F3201" i="1"/>
  <c r="F3196" i="1"/>
  <c r="F3192" i="1"/>
  <c r="F3191" i="1"/>
  <c r="P3191" i="1" s="1"/>
  <c r="F3187" i="1"/>
  <c r="F3186" i="1"/>
  <c r="P3186" i="1" s="1"/>
  <c r="F3182" i="1"/>
  <c r="F3178" i="1"/>
  <c r="F3174" i="1"/>
  <c r="F3169" i="1"/>
  <c r="F3165" i="1"/>
  <c r="F3164" i="1"/>
  <c r="F3160" i="1"/>
  <c r="F3156" i="1"/>
  <c r="F3152" i="1"/>
  <c r="F3148" i="1"/>
  <c r="F3144" i="1"/>
  <c r="F3140" i="1"/>
  <c r="F3135" i="1"/>
  <c r="F3131" i="1"/>
  <c r="F3127" i="1"/>
  <c r="F3123" i="1"/>
  <c r="F3118" i="1"/>
  <c r="F3114" i="1"/>
  <c r="F3110" i="1"/>
  <c r="F3106" i="1"/>
  <c r="F3101" i="1"/>
  <c r="F3097" i="1"/>
  <c r="F3093" i="1"/>
  <c r="F3088" i="1"/>
  <c r="F3084" i="1"/>
  <c r="F3080" i="1"/>
  <c r="F3079" i="1"/>
  <c r="F3074" i="1"/>
  <c r="F3069" i="1"/>
  <c r="F3065" i="1"/>
  <c r="F3061" i="1"/>
  <c r="F3057" i="1"/>
  <c r="F3052" i="1"/>
  <c r="F3048" i="1"/>
  <c r="F3044" i="1"/>
  <c r="F3043" i="1"/>
  <c r="F3039" i="1"/>
  <c r="F3034" i="1"/>
  <c r="F3030" i="1"/>
  <c r="F3029" i="1"/>
  <c r="F3025" i="1"/>
  <c r="F3020" i="1"/>
  <c r="F3016" i="1"/>
  <c r="F3015" i="1"/>
  <c r="F3011" i="1"/>
  <c r="F3006" i="1"/>
  <c r="F3002" i="1"/>
  <c r="F2998" i="1"/>
  <c r="F2994" i="1"/>
  <c r="F2989" i="1"/>
  <c r="F2984" i="1"/>
  <c r="F2980" i="1"/>
  <c r="F2975" i="1"/>
  <c r="F2970" i="1"/>
  <c r="F2966" i="1"/>
  <c r="F2961" i="1"/>
  <c r="F2957" i="1"/>
  <c r="F2952" i="1"/>
  <c r="F2948" i="1"/>
  <c r="F2944" i="1"/>
  <c r="F2943" i="1"/>
  <c r="F2939" i="1"/>
  <c r="F2935" i="1"/>
  <c r="F2931" i="1"/>
  <c r="F2926" i="1"/>
  <c r="F2921" i="1"/>
  <c r="F2917" i="1"/>
  <c r="F2912" i="1"/>
  <c r="F2911" i="1"/>
  <c r="F2907" i="1"/>
  <c r="F2906" i="1"/>
  <c r="F2902" i="1"/>
  <c r="F2898" i="1"/>
  <c r="F2893" i="1"/>
  <c r="F2888" i="1"/>
  <c r="F2887" i="1"/>
  <c r="F2883" i="1"/>
  <c r="F2878" i="1"/>
  <c r="F2874" i="1"/>
  <c r="F2870" i="1"/>
  <c r="F2865" i="1"/>
  <c r="F2861" i="1"/>
  <c r="F2860" i="1"/>
  <c r="F2856" i="1"/>
  <c r="F2852" i="1"/>
  <c r="F2848" i="1"/>
  <c r="F2843" i="1"/>
  <c r="F2838" i="1"/>
  <c r="F2834" i="1"/>
  <c r="F2830" i="1"/>
  <c r="F2826" i="1"/>
  <c r="F2822" i="1"/>
  <c r="F2818" i="1"/>
  <c r="F2817" i="1"/>
  <c r="F2813" i="1"/>
  <c r="F2809" i="1"/>
  <c r="F2805" i="1"/>
  <c r="F2801" i="1"/>
  <c r="F2797" i="1"/>
  <c r="F2793" i="1"/>
  <c r="F2789" i="1"/>
  <c r="F2785" i="1"/>
  <c r="F2781" i="1"/>
  <c r="F2777" i="1"/>
  <c r="F2773" i="1"/>
  <c r="F2769" i="1"/>
  <c r="F2765" i="1"/>
  <c r="F2761" i="1"/>
  <c r="F2757" i="1"/>
  <c r="F2753" i="1"/>
  <c r="F2749" i="1"/>
  <c r="F2744" i="1"/>
  <c r="F2739" i="1"/>
  <c r="F2735" i="1"/>
  <c r="F2730" i="1"/>
  <c r="F2726" i="1"/>
  <c r="F2721" i="1"/>
  <c r="F2717" i="1"/>
  <c r="F2713" i="1"/>
  <c r="F2709" i="1"/>
  <c r="F2705" i="1"/>
  <c r="F2701" i="1"/>
  <c r="F2697" i="1"/>
  <c r="F2693" i="1"/>
  <c r="F2689" i="1"/>
  <c r="F2688" i="1"/>
  <c r="F2684" i="1"/>
  <c r="F2680" i="1"/>
  <c r="F2676" i="1"/>
  <c r="F2672" i="1"/>
  <c r="F2668" i="1"/>
  <c r="F2663" i="1"/>
  <c r="F2659" i="1"/>
  <c r="F2655" i="1"/>
  <c r="F2651" i="1"/>
  <c r="F2647" i="1"/>
  <c r="F2643" i="1"/>
  <c r="F2639" i="1"/>
  <c r="F2635" i="1"/>
  <c r="F2631" i="1"/>
  <c r="F2627" i="1"/>
  <c r="F2623" i="1"/>
  <c r="F2618" i="1"/>
  <c r="F2613" i="1"/>
  <c r="F2609" i="1"/>
  <c r="F2605" i="1"/>
  <c r="F2604" i="1"/>
  <c r="F2600" i="1"/>
  <c r="F2596" i="1"/>
  <c r="F2591" i="1"/>
  <c r="F2587" i="1"/>
  <c r="F2583" i="1"/>
  <c r="F2579" i="1"/>
  <c r="F2575" i="1"/>
  <c r="F2571" i="1"/>
  <c r="F2567" i="1"/>
  <c r="F2563" i="1"/>
  <c r="F2559" i="1"/>
  <c r="F2554" i="1"/>
  <c r="F2549" i="1"/>
  <c r="F2545" i="1"/>
  <c r="F2540" i="1"/>
  <c r="F2535" i="1"/>
  <c r="F2531" i="1"/>
  <c r="F2527" i="1"/>
  <c r="F2523" i="1"/>
  <c r="F2519" i="1"/>
  <c r="F2515" i="1"/>
  <c r="F2510" i="1"/>
  <c r="F2505" i="1"/>
  <c r="F2501" i="1"/>
  <c r="F2497" i="1"/>
  <c r="F2493" i="1"/>
  <c r="F2488" i="1"/>
  <c r="F2484" i="1"/>
  <c r="F2480" i="1"/>
  <c r="F2476" i="1"/>
  <c r="F2472" i="1"/>
  <c r="F2468" i="1"/>
  <c r="F2464" i="1"/>
  <c r="F2460" i="1"/>
  <c r="F2456" i="1"/>
  <c r="F2451" i="1"/>
  <c r="F2447" i="1"/>
  <c r="F2442" i="1"/>
  <c r="F2441" i="1"/>
  <c r="F2436" i="1"/>
  <c r="F2429" i="1"/>
  <c r="F2428" i="1"/>
  <c r="F2423" i="1"/>
  <c r="F2422" i="1"/>
  <c r="F2417" i="1"/>
  <c r="F2412" i="1"/>
  <c r="F2411" i="1"/>
  <c r="F2406" i="1"/>
  <c r="F2405" i="1"/>
  <c r="F2401" i="1"/>
  <c r="F2396" i="1"/>
  <c r="F2391" i="1"/>
  <c r="F2387" i="1"/>
  <c r="F2382" i="1"/>
  <c r="F2378" i="1"/>
  <c r="F2374" i="1"/>
  <c r="F2370" i="1"/>
  <c r="F2366" i="1"/>
  <c r="F2361" i="1"/>
  <c r="F2357" i="1"/>
  <c r="F2353" i="1"/>
  <c r="F2349" i="1"/>
  <c r="F2344" i="1"/>
  <c r="F2343" i="1"/>
  <c r="F2339" i="1"/>
  <c r="F2338" i="1"/>
  <c r="F2334" i="1"/>
  <c r="F2330" i="1"/>
  <c r="F2329" i="1"/>
  <c r="F2325" i="1"/>
  <c r="F2321" i="1"/>
  <c r="F2316" i="1"/>
  <c r="F630" i="1"/>
  <c r="F626" i="1"/>
  <c r="F622" i="1"/>
  <c r="F618" i="1"/>
  <c r="F617" i="1"/>
  <c r="F610" i="1"/>
  <c r="H610" i="1" s="1"/>
  <c r="F606" i="1"/>
  <c r="H606" i="1" s="1"/>
  <c r="F602" i="1"/>
  <c r="F598" i="1"/>
  <c r="H598" i="1" s="1"/>
  <c r="H597" i="1" s="1"/>
  <c r="E261" i="3" s="1"/>
  <c r="F594" i="1"/>
  <c r="F590" i="1"/>
  <c r="H590" i="1" s="1"/>
  <c r="F586" i="1"/>
  <c r="H586" i="1" s="1"/>
  <c r="F582" i="1"/>
  <c r="H582" i="1" s="1"/>
  <c r="F578" i="1"/>
  <c r="H578" i="1" s="1"/>
  <c r="F574" i="1"/>
  <c r="H574" i="1" s="1"/>
  <c r="F573" i="1"/>
  <c r="H573" i="1" s="1"/>
  <c r="F569" i="1"/>
  <c r="H569" i="1" s="1"/>
  <c r="F565" i="1"/>
  <c r="H565" i="1" s="1"/>
  <c r="F561" i="1"/>
  <c r="H561" i="1" s="1"/>
  <c r="F557" i="1"/>
  <c r="H557" i="1" s="1"/>
  <c r="F553" i="1"/>
  <c r="H553" i="1" s="1"/>
  <c r="F549" i="1"/>
  <c r="H549" i="1" s="1"/>
  <c r="F545" i="1"/>
  <c r="H545" i="1" s="1"/>
  <c r="F540" i="1"/>
  <c r="H540" i="1" s="1"/>
  <c r="F536" i="1"/>
  <c r="H536" i="1" s="1"/>
  <c r="F532" i="1"/>
  <c r="H532" i="1" s="1"/>
  <c r="F528" i="1"/>
  <c r="H528" i="1" s="1"/>
  <c r="F527" i="1"/>
  <c r="H527" i="1" s="1"/>
  <c r="F522" i="1"/>
  <c r="H522" i="1" s="1"/>
  <c r="F518" i="1"/>
  <c r="H518" i="1" s="1"/>
  <c r="F514" i="1"/>
  <c r="F510" i="1"/>
  <c r="H510" i="1" s="1"/>
  <c r="F509" i="1"/>
  <c r="H509" i="1" s="1"/>
  <c r="F505" i="1"/>
  <c r="H505" i="1" s="1"/>
  <c r="F501" i="1"/>
  <c r="F497" i="1"/>
  <c r="H497" i="1" s="1"/>
  <c r="F493" i="1"/>
  <c r="H493" i="1" s="1"/>
  <c r="F489" i="1"/>
  <c r="H489" i="1" s="1"/>
  <c r="F485" i="1"/>
  <c r="H485" i="1" s="1"/>
  <c r="F481" i="1"/>
  <c r="H481" i="1" s="1"/>
  <c r="F477" i="1"/>
  <c r="H477" i="1" s="1"/>
  <c r="F473" i="1"/>
  <c r="H473" i="1" s="1"/>
  <c r="F469" i="1"/>
  <c r="H469" i="1" s="1"/>
  <c r="F465" i="1"/>
  <c r="H465" i="1" s="1"/>
  <c r="F460" i="1"/>
  <c r="H460" i="1" s="1"/>
  <c r="F455" i="1"/>
  <c r="H455" i="1" s="1"/>
  <c r="F454" i="1"/>
  <c r="H454" i="1" s="1"/>
  <c r="F450" i="1"/>
  <c r="H450" i="1" s="1"/>
  <c r="F446" i="1"/>
  <c r="H446" i="1" s="1"/>
  <c r="F442" i="1"/>
  <c r="H442" i="1" s="1"/>
  <c r="F438" i="1"/>
  <c r="H438" i="1" s="1"/>
  <c r="F434" i="1"/>
  <c r="H434" i="1" s="1"/>
  <c r="F430" i="1"/>
  <c r="H430" i="1" s="1"/>
  <c r="F426" i="1"/>
  <c r="H426" i="1" s="1"/>
  <c r="F425" i="1"/>
  <c r="H425" i="1" s="1"/>
  <c r="F421" i="1"/>
  <c r="H421" i="1" s="1"/>
  <c r="F417" i="1"/>
  <c r="H417" i="1" s="1"/>
  <c r="F412" i="1"/>
  <c r="H412" i="1" s="1"/>
  <c r="F408" i="1"/>
  <c r="H408" i="1" s="1"/>
  <c r="F403" i="1"/>
  <c r="H403" i="1" s="1"/>
  <c r="F399" i="1"/>
  <c r="H399" i="1" s="1"/>
  <c r="F394" i="1"/>
  <c r="H394" i="1" s="1"/>
  <c r="F390" i="1"/>
  <c r="H390" i="1" s="1"/>
  <c r="F385" i="1"/>
  <c r="H385" i="1" s="1"/>
  <c r="F380" i="1"/>
  <c r="H380" i="1" s="1"/>
  <c r="F376" i="1"/>
  <c r="H376" i="1" s="1"/>
  <c r="F372" i="1"/>
  <c r="H372" i="1" s="1"/>
  <c r="F368" i="1"/>
  <c r="H368" i="1" s="1"/>
  <c r="F363" i="1"/>
  <c r="H363" i="1" s="1"/>
  <c r="F358" i="1"/>
  <c r="H358" i="1" s="1"/>
  <c r="F354" i="1"/>
  <c r="H354" i="1" s="1"/>
  <c r="F350" i="1"/>
  <c r="H350" i="1" s="1"/>
  <c r="F346" i="1"/>
  <c r="H346" i="1" s="1"/>
  <c r="F342" i="1"/>
  <c r="H342" i="1" s="1"/>
  <c r="F341" i="1"/>
  <c r="H341" i="1" s="1"/>
  <c r="F337" i="1"/>
  <c r="H337" i="1" s="1"/>
  <c r="F333" i="1"/>
  <c r="H333" i="1" s="1"/>
  <c r="F329" i="1"/>
  <c r="H329" i="1" s="1"/>
  <c r="F328" i="1"/>
  <c r="H328" i="1" s="1"/>
  <c r="F324" i="1"/>
  <c r="H324" i="1" s="1"/>
  <c r="F320" i="1"/>
  <c r="H320" i="1" s="1"/>
  <c r="F316" i="1"/>
  <c r="H316" i="1" s="1"/>
  <c r="F312" i="1"/>
  <c r="H312" i="1" s="1"/>
  <c r="F308" i="1"/>
  <c r="F304" i="1"/>
  <c r="F299" i="1"/>
  <c r="F295" i="1"/>
  <c r="F290" i="1"/>
  <c r="F285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199" i="1"/>
  <c r="F195" i="1"/>
  <c r="F191" i="1"/>
  <c r="F2683" i="1"/>
  <c r="F2679" i="1"/>
  <c r="F2675" i="1"/>
  <c r="F2671" i="1"/>
  <c r="F2667" i="1"/>
  <c r="F2662" i="1"/>
  <c r="F2658" i="1"/>
  <c r="F2654" i="1"/>
  <c r="F2650" i="1"/>
  <c r="F2646" i="1"/>
  <c r="F2642" i="1"/>
  <c r="F2638" i="1"/>
  <c r="F2634" i="1"/>
  <c r="F2630" i="1"/>
  <c r="F2626" i="1"/>
  <c r="F2622" i="1"/>
  <c r="F2617" i="1"/>
  <c r="F2612" i="1"/>
  <c r="F2608" i="1"/>
  <c r="F2603" i="1"/>
  <c r="F2599" i="1"/>
  <c r="F2595" i="1"/>
  <c r="F2590" i="1"/>
  <c r="F2586" i="1"/>
  <c r="F2582" i="1"/>
  <c r="F2578" i="1"/>
  <c r="F2574" i="1"/>
  <c r="F2570" i="1"/>
  <c r="F2566" i="1"/>
  <c r="F2562" i="1"/>
  <c r="F2558" i="1"/>
  <c r="F2553" i="1"/>
  <c r="F2548" i="1"/>
  <c r="F2544" i="1"/>
  <c r="F2543" i="1"/>
  <c r="F2539" i="1"/>
  <c r="F2534" i="1"/>
  <c r="F2530" i="1"/>
  <c r="F2526" i="1"/>
  <c r="F2522" i="1"/>
  <c r="F2518" i="1"/>
  <c r="F2514" i="1"/>
  <c r="F2509" i="1"/>
  <c r="F2504" i="1"/>
  <c r="F2500" i="1"/>
  <c r="F2496" i="1"/>
  <c r="F2492" i="1"/>
  <c r="F2487" i="1"/>
  <c r="F2483" i="1"/>
  <c r="F2479" i="1"/>
  <c r="F2475" i="1"/>
  <c r="F2471" i="1"/>
  <c r="F2467" i="1"/>
  <c r="F2463" i="1"/>
  <c r="F2459" i="1"/>
  <c r="F2455" i="1"/>
  <c r="F2454" i="1"/>
  <c r="F2450" i="1"/>
  <c r="F2446" i="1"/>
  <c r="F2440" i="1"/>
  <c r="F2435" i="1"/>
  <c r="F2434" i="1"/>
  <c r="F2427" i="1"/>
  <c r="F2421" i="1"/>
  <c r="F2420" i="1"/>
  <c r="F2416" i="1"/>
  <c r="F2415" i="1"/>
  <c r="F2410" i="1"/>
  <c r="F2409" i="1"/>
  <c r="F2404" i="1"/>
  <c r="F2400" i="1"/>
  <c r="F2395" i="1"/>
  <c r="F2390" i="1"/>
  <c r="F2386" i="1"/>
  <c r="F2381" i="1"/>
  <c r="F2377" i="1"/>
  <c r="F2373" i="1"/>
  <c r="F2369" i="1"/>
  <c r="F2365" i="1"/>
  <c r="F2364" i="1"/>
  <c r="F2360" i="1"/>
  <c r="F2356" i="1"/>
  <c r="F2352" i="1"/>
  <c r="F2348" i="1"/>
  <c r="F2342" i="1"/>
  <c r="F2337" i="1"/>
  <c r="F2333" i="1"/>
  <c r="F2328" i="1"/>
  <c r="F2324" i="1"/>
  <c r="F2320" i="1"/>
  <c r="F2319" i="1"/>
  <c r="F2315" i="1"/>
  <c r="F2310" i="1"/>
  <c r="F2306" i="1"/>
  <c r="F2302" i="1"/>
  <c r="F2297" i="1"/>
  <c r="F2293" i="1"/>
  <c r="F2292" i="1"/>
  <c r="F2288" i="1"/>
  <c r="F2284" i="1"/>
  <c r="F2279" i="1"/>
  <c r="F2275" i="1"/>
  <c r="F2270" i="1"/>
  <c r="F2266" i="1"/>
  <c r="F2265" i="1"/>
  <c r="F2261" i="1"/>
  <c r="F2256" i="1"/>
  <c r="F2252" i="1"/>
  <c r="F2247" i="1"/>
  <c r="F2243" i="1"/>
  <c r="F2239" i="1"/>
  <c r="F2238" i="1"/>
  <c r="F2233" i="1"/>
  <c r="F2228" i="1"/>
  <c r="F2223" i="1"/>
  <c r="F2218" i="1"/>
  <c r="F2214" i="1"/>
  <c r="F2210" i="1"/>
  <c r="F2206" i="1"/>
  <c r="F2202" i="1"/>
  <c r="F2198" i="1"/>
  <c r="F2194" i="1"/>
  <c r="F2190" i="1"/>
  <c r="F2186" i="1"/>
  <c r="F2181" i="1"/>
  <c r="F2177" i="1"/>
  <c r="F2173" i="1"/>
  <c r="F2169" i="1"/>
  <c r="F2164" i="1"/>
  <c r="F2160" i="1"/>
  <c r="F2156" i="1"/>
  <c r="F2152" i="1"/>
  <c r="F2147" i="1"/>
  <c r="F2143" i="1"/>
  <c r="F2138" i="1"/>
  <c r="F2134" i="1"/>
  <c r="F2130" i="1"/>
  <c r="F2126" i="1"/>
  <c r="F2122" i="1"/>
  <c r="F2118" i="1"/>
  <c r="F2114" i="1"/>
  <c r="F2110" i="1"/>
  <c r="F2106" i="1"/>
  <c r="F2101" i="1"/>
  <c r="F2100" i="1"/>
  <c r="F2096" i="1"/>
  <c r="F2092" i="1"/>
  <c r="F2088" i="1"/>
  <c r="F2084" i="1"/>
  <c r="F2079" i="1"/>
  <c r="F2078" i="1"/>
  <c r="F2074" i="1"/>
  <c r="F2069" i="1"/>
  <c r="F2065" i="1"/>
  <c r="F2064" i="1"/>
  <c r="F2060" i="1"/>
  <c r="F2055" i="1"/>
  <c r="F2050" i="1"/>
  <c r="F2045" i="1"/>
  <c r="F2041" i="1"/>
  <c r="F2037" i="1"/>
  <c r="F2033" i="1"/>
  <c r="F2029" i="1"/>
  <c r="F2025" i="1"/>
  <c r="F2021" i="1"/>
  <c r="F2017" i="1"/>
  <c r="F2013" i="1"/>
  <c r="F2009" i="1"/>
  <c r="F2005" i="1"/>
  <c r="F2004" i="1"/>
  <c r="F2312" i="1"/>
  <c r="F2311" i="1"/>
  <c r="F2307" i="1"/>
  <c r="F2303" i="1"/>
  <c r="F2298" i="1"/>
  <c r="F2294" i="1"/>
  <c r="F2289" i="1"/>
  <c r="F2285" i="1"/>
  <c r="F2280" i="1"/>
  <c r="F2276" i="1"/>
  <c r="F2271" i="1"/>
  <c r="F2267" i="1"/>
  <c r="F2262" i="1"/>
  <c r="F2258" i="1"/>
  <c r="F2257" i="1"/>
  <c r="F2253" i="1"/>
  <c r="F2248" i="1"/>
  <c r="F2244" i="1"/>
  <c r="F2240" i="1"/>
  <c r="F2235" i="1"/>
  <c r="F2234" i="1"/>
  <c r="F2229" i="1"/>
  <c r="F2224" i="1"/>
  <c r="F2219" i="1"/>
  <c r="F2215" i="1"/>
  <c r="F2211" i="1"/>
  <c r="F2207" i="1"/>
  <c r="F2203" i="1"/>
  <c r="F2199" i="1"/>
  <c r="F2195" i="1"/>
  <c r="F2191" i="1"/>
  <c r="F2187" i="1"/>
  <c r="F2182" i="1"/>
  <c r="F2178" i="1"/>
  <c r="F2174" i="1"/>
  <c r="F2170" i="1"/>
  <c r="F2165" i="1"/>
  <c r="F2161" i="1"/>
  <c r="F2157" i="1"/>
  <c r="F2153" i="1"/>
  <c r="F2148" i="1"/>
  <c r="F2144" i="1"/>
  <c r="F2139" i="1"/>
  <c r="F2135" i="1"/>
  <c r="F2131" i="1"/>
  <c r="F2127" i="1"/>
  <c r="F2123" i="1"/>
  <c r="F2119" i="1"/>
  <c r="F2115" i="1"/>
  <c r="F2111" i="1"/>
  <c r="F2107" i="1"/>
  <c r="F2102" i="1"/>
  <c r="F2097" i="1"/>
  <c r="F2093" i="1"/>
  <c r="F2089" i="1"/>
  <c r="F2085" i="1"/>
  <c r="F2080" i="1"/>
  <c r="F2075" i="1"/>
  <c r="F2070" i="1"/>
  <c r="F2066" i="1"/>
  <c r="F2061" i="1"/>
  <c r="F2056" i="1"/>
  <c r="F2051" i="1"/>
  <c r="F2046" i="1"/>
  <c r="F2042" i="1"/>
  <c r="F2038" i="1"/>
  <c r="F2034" i="1"/>
  <c r="F2030" i="1"/>
  <c r="F2026" i="1"/>
  <c r="F2022" i="1"/>
  <c r="F2018" i="1"/>
  <c r="F2014" i="1"/>
  <c r="F2010" i="1"/>
  <c r="F2006" i="1"/>
  <c r="F2001" i="1"/>
  <c r="F5527" i="1"/>
  <c r="F5535" i="1"/>
  <c r="F5539" i="1"/>
  <c r="F5543" i="1"/>
  <c r="F5547" i="1"/>
  <c r="F5551" i="1"/>
  <c r="F5555" i="1"/>
  <c r="F5559" i="1"/>
  <c r="F5563" i="1"/>
  <c r="F5567" i="1"/>
  <c r="F5571" i="1"/>
  <c r="F5575" i="1"/>
  <c r="F5579" i="1"/>
  <c r="F5583" i="1"/>
  <c r="F5587" i="1"/>
  <c r="F5591" i="1"/>
  <c r="F5595" i="1"/>
  <c r="F5599" i="1"/>
  <c r="F5603" i="1"/>
  <c r="F5607" i="1"/>
  <c r="F5611" i="1"/>
  <c r="F5615" i="1"/>
  <c r="F5619" i="1"/>
  <c r="F5623" i="1"/>
  <c r="F5627" i="1"/>
  <c r="F5631" i="1"/>
  <c r="F5635" i="1"/>
  <c r="F5639" i="1"/>
  <c r="F5643" i="1"/>
  <c r="F5647" i="1"/>
  <c r="F5651" i="1"/>
  <c r="F5655" i="1"/>
  <c r="F5659" i="1"/>
  <c r="F5663" i="1"/>
  <c r="F6371" i="1"/>
  <c r="F6375" i="1"/>
  <c r="F6379" i="1"/>
  <c r="F6383" i="1"/>
  <c r="F6387" i="1"/>
  <c r="F6391" i="1"/>
  <c r="F6395" i="1"/>
  <c r="F6399" i="1"/>
  <c r="F6403" i="1"/>
  <c r="F187" i="1"/>
  <c r="F183" i="1"/>
  <c r="F179" i="1"/>
  <c r="F175" i="1"/>
  <c r="F171" i="1"/>
  <c r="F167" i="1"/>
  <c r="F163" i="1"/>
  <c r="F159" i="1"/>
  <c r="F158" i="1"/>
  <c r="F154" i="1"/>
  <c r="F149" i="1"/>
  <c r="F144" i="1"/>
  <c r="F139" i="1"/>
  <c r="F134" i="1"/>
  <c r="F130" i="1"/>
  <c r="F126" i="1"/>
  <c r="F125" i="1"/>
  <c r="F121" i="1"/>
  <c r="F117" i="1"/>
  <c r="F112" i="1"/>
  <c r="F108" i="1"/>
  <c r="F107" i="1"/>
  <c r="F103" i="1"/>
  <c r="F98" i="1"/>
  <c r="F93" i="1"/>
  <c r="F89" i="1"/>
  <c r="F85" i="1"/>
  <c r="F81" i="1"/>
  <c r="F77" i="1"/>
  <c r="F73" i="1"/>
  <c r="F69" i="1"/>
  <c r="F65" i="1"/>
  <c r="F61" i="1"/>
  <c r="F57" i="1"/>
  <c r="F52" i="1"/>
  <c r="F47" i="1"/>
  <c r="F42" i="1"/>
  <c r="F38" i="1"/>
  <c r="F34" i="1"/>
  <c r="F29" i="1"/>
  <c r="F25" i="1"/>
  <c r="F20" i="1"/>
  <c r="F16" i="1"/>
  <c r="F5665" i="1"/>
  <c r="F5669" i="1"/>
  <c r="F5673" i="1"/>
  <c r="F5677" i="1"/>
  <c r="F5681" i="1"/>
  <c r="F5685" i="1"/>
  <c r="F5689" i="1"/>
  <c r="F5693" i="1"/>
  <c r="F5697" i="1"/>
  <c r="F5701" i="1"/>
  <c r="F5705" i="1"/>
  <c r="F5709" i="1"/>
  <c r="F5713" i="1"/>
  <c r="F5717" i="1"/>
  <c r="F5721" i="1"/>
  <c r="F5725" i="1"/>
  <c r="F5729" i="1"/>
  <c r="F5733" i="1"/>
  <c r="F5737" i="1"/>
  <c r="F5741" i="1"/>
  <c r="F5745" i="1"/>
  <c r="F5749" i="1"/>
  <c r="F5753" i="1"/>
  <c r="F5757" i="1"/>
  <c r="F5761" i="1"/>
  <c r="F5765" i="1"/>
  <c r="F5769" i="1"/>
  <c r="F5773" i="1"/>
  <c r="F5777" i="1"/>
  <c r="F5781" i="1"/>
  <c r="F5785" i="1"/>
  <c r="F5789" i="1"/>
  <c r="F5793" i="1"/>
  <c r="F5797" i="1"/>
  <c r="F5801" i="1"/>
  <c r="F5805" i="1"/>
  <c r="F5809" i="1"/>
  <c r="F5813" i="1"/>
  <c r="F5817" i="1"/>
  <c r="F5821" i="1"/>
  <c r="F5825" i="1"/>
  <c r="F5829" i="1"/>
  <c r="F5833" i="1"/>
  <c r="F5837" i="1"/>
  <c r="F5841" i="1"/>
  <c r="F5845" i="1"/>
  <c r="F5849" i="1"/>
  <c r="F5853" i="1"/>
  <c r="F5861" i="1"/>
  <c r="F5865" i="1"/>
  <c r="F5869" i="1"/>
  <c r="F5873" i="1"/>
  <c r="F5877" i="1"/>
  <c r="F5881" i="1"/>
  <c r="F5885" i="1"/>
  <c r="F5889" i="1"/>
  <c r="F5893" i="1"/>
  <c r="F5897" i="1"/>
  <c r="F5901" i="1"/>
  <c r="F5905" i="1"/>
  <c r="F5909" i="1"/>
  <c r="F5913" i="1"/>
  <c r="F5917" i="1"/>
  <c r="F5921" i="1"/>
  <c r="F5925" i="1"/>
  <c r="F5929" i="1"/>
  <c r="F5933" i="1"/>
  <c r="F5937" i="1"/>
  <c r="F5941" i="1"/>
  <c r="F5945" i="1"/>
  <c r="F5949" i="1"/>
  <c r="F5953" i="1"/>
  <c r="F5957" i="1"/>
  <c r="F5961" i="1"/>
  <c r="F5965" i="1"/>
  <c r="F5969" i="1"/>
  <c r="F5973" i="1"/>
  <c r="F5977" i="1"/>
  <c r="F5981" i="1"/>
  <c r="F5985" i="1"/>
  <c r="F5989" i="1"/>
  <c r="F5993" i="1"/>
  <c r="F5997" i="1"/>
  <c r="F6001" i="1"/>
  <c r="F6005" i="1"/>
  <c r="F6009" i="1"/>
  <c r="F6013" i="1"/>
  <c r="F6017" i="1"/>
  <c r="F6021" i="1"/>
  <c r="F6025" i="1"/>
  <c r="F6029" i="1"/>
  <c r="F6033" i="1"/>
  <c r="F6037" i="1"/>
  <c r="F6041" i="1"/>
  <c r="F6045" i="1"/>
  <c r="F6049" i="1"/>
  <c r="F6053" i="1"/>
  <c r="F6057" i="1"/>
  <c r="F6061" i="1"/>
  <c r="F6065" i="1"/>
  <c r="F6069" i="1"/>
  <c r="F6073" i="1"/>
  <c r="F6077" i="1"/>
  <c r="F6081" i="1"/>
  <c r="F6085" i="1"/>
  <c r="F6089" i="1"/>
  <c r="F6093" i="1"/>
  <c r="F6097" i="1"/>
  <c r="F6101" i="1"/>
  <c r="F6105" i="1"/>
  <c r="F6109" i="1"/>
  <c r="F6113" i="1"/>
  <c r="F6117" i="1"/>
  <c r="F6121" i="1"/>
  <c r="F6125" i="1"/>
  <c r="F6129" i="1"/>
  <c r="F6133" i="1"/>
  <c r="F6137" i="1"/>
  <c r="F6141" i="1"/>
  <c r="F6145" i="1"/>
  <c r="F6149" i="1"/>
  <c r="F6153" i="1"/>
  <c r="F6157" i="1"/>
  <c r="F6161" i="1"/>
  <c r="F6165" i="1"/>
  <c r="F6169" i="1"/>
  <c r="F6173" i="1"/>
  <c r="F6177" i="1"/>
  <c r="F6181" i="1"/>
  <c r="F6185" i="1"/>
  <c r="F6189" i="1"/>
  <c r="F6193" i="1"/>
  <c r="F6197" i="1"/>
  <c r="F6201" i="1"/>
  <c r="F6205" i="1"/>
  <c r="F6209" i="1"/>
  <c r="F6213" i="1"/>
  <c r="F6217" i="1"/>
  <c r="F6221" i="1"/>
  <c r="F6225" i="1"/>
  <c r="F6229" i="1"/>
  <c r="F6233" i="1"/>
  <c r="F6237" i="1"/>
  <c r="F6241" i="1"/>
  <c r="F6245" i="1"/>
  <c r="F6249" i="1"/>
  <c r="F6253" i="1"/>
  <c r="F6257" i="1"/>
  <c r="F6261" i="1"/>
  <c r="F6265" i="1"/>
  <c r="F6269" i="1"/>
  <c r="F6273" i="1"/>
  <c r="F6277" i="1"/>
  <c r="F6281" i="1"/>
  <c r="F6285" i="1"/>
  <c r="F6289" i="1"/>
  <c r="F6293" i="1"/>
  <c r="F6297" i="1"/>
  <c r="F6301" i="1"/>
  <c r="F6305" i="1"/>
  <c r="F6309" i="1"/>
  <c r="F6313" i="1"/>
  <c r="F6317" i="1"/>
  <c r="F6321" i="1"/>
  <c r="F6325" i="1"/>
  <c r="F6329" i="1"/>
  <c r="F6333" i="1"/>
  <c r="F6337" i="1"/>
  <c r="F6341" i="1"/>
  <c r="F6345" i="1"/>
  <c r="F6349" i="1"/>
  <c r="F6353" i="1"/>
  <c r="F6357" i="1"/>
  <c r="F6361" i="1"/>
  <c r="F6365" i="1"/>
  <c r="F6407" i="1"/>
  <c r="F6411" i="1"/>
  <c r="F6415" i="1"/>
  <c r="F6419" i="1"/>
  <c r="F6423" i="1"/>
  <c r="F6427" i="1"/>
  <c r="F6431" i="1"/>
  <c r="F6435" i="1"/>
  <c r="F6439" i="1"/>
  <c r="F6443" i="1"/>
  <c r="F6447" i="1"/>
  <c r="F6451" i="1"/>
  <c r="F6455" i="1"/>
  <c r="F6459" i="1"/>
  <c r="F6479" i="1"/>
  <c r="F6483" i="1"/>
  <c r="F6487" i="1"/>
  <c r="F6491" i="1"/>
  <c r="F6495" i="1"/>
  <c r="F6499" i="1"/>
  <c r="F6503" i="1"/>
  <c r="F6507" i="1"/>
  <c r="F6410" i="1"/>
  <c r="F6414" i="1"/>
  <c r="F6418" i="1"/>
  <c r="F6422" i="1"/>
  <c r="F6426" i="1"/>
  <c r="F6430" i="1"/>
  <c r="F4937" i="1"/>
  <c r="F4929" i="1"/>
  <c r="F4923" i="1"/>
  <c r="F4915" i="1"/>
  <c r="F4910" i="1"/>
  <c r="F4902" i="1"/>
  <c r="F4894" i="1"/>
  <c r="F4934" i="1"/>
  <c r="F4930" i="1"/>
  <c r="F4926" i="1"/>
  <c r="F4925" i="1"/>
  <c r="F4920" i="1"/>
  <c r="F4916" i="1"/>
  <c r="P4916" i="1" s="1"/>
  <c r="F4912" i="1"/>
  <c r="F4907" i="1"/>
  <c r="F4903" i="1"/>
  <c r="F4899" i="1"/>
  <c r="F4895" i="1"/>
  <c r="F4891" i="1"/>
  <c r="F4890" i="1"/>
  <c r="F4886" i="1"/>
  <c r="F4881" i="1"/>
  <c r="F4880" i="1"/>
  <c r="F4876" i="1"/>
  <c r="F4871" i="1"/>
  <c r="F4867" i="1"/>
  <c r="F4862" i="1"/>
  <c r="F4858" i="1"/>
  <c r="F4854" i="1"/>
  <c r="F4853" i="1"/>
  <c r="F4847" i="1"/>
  <c r="F4843" i="1"/>
  <c r="F4842" i="1"/>
  <c r="F4837" i="1"/>
  <c r="F4836" i="1"/>
  <c r="F4832" i="1"/>
  <c r="F4827" i="1"/>
  <c r="F4822" i="1"/>
  <c r="F4817" i="1"/>
  <c r="F4811" i="1"/>
  <c r="F4807" i="1"/>
  <c r="F4803" i="1"/>
  <c r="F4797" i="1"/>
  <c r="F4793" i="1"/>
  <c r="F4788" i="1"/>
  <c r="F4783" i="1"/>
  <c r="F4779" i="1"/>
  <c r="F4773" i="1"/>
  <c r="F4769" i="1"/>
  <c r="F4764" i="1"/>
  <c r="F4759" i="1"/>
  <c r="F4755" i="1"/>
  <c r="F4751" i="1"/>
  <c r="F4747" i="1"/>
  <c r="F4743" i="1"/>
  <c r="F4739" i="1"/>
  <c r="F4733" i="1"/>
  <c r="F4729" i="1"/>
  <c r="F4725" i="1"/>
  <c r="F4720" i="1"/>
  <c r="F4716" i="1"/>
  <c r="F4711" i="1"/>
  <c r="F4707" i="1"/>
  <c r="F4706" i="1"/>
  <c r="F4702" i="1"/>
  <c r="F4696" i="1"/>
  <c r="F4691" i="1"/>
  <c r="F4686" i="1"/>
  <c r="F4680" i="1"/>
  <c r="F4675" i="1"/>
  <c r="F4671" i="1"/>
  <c r="F4670" i="1"/>
  <c r="F4666" i="1"/>
  <c r="F4661" i="1"/>
  <c r="F4657" i="1"/>
  <c r="F4653" i="1"/>
  <c r="F4649" i="1"/>
  <c r="F4643" i="1"/>
  <c r="F4642" i="1"/>
  <c r="F4638" i="1"/>
  <c r="F4633" i="1"/>
  <c r="F4632" i="1"/>
  <c r="F4628" i="1"/>
  <c r="F4627" i="1"/>
  <c r="F4623" i="1"/>
  <c r="F4618" i="1"/>
  <c r="F4613" i="1"/>
  <c r="F4607" i="1"/>
  <c r="F4603" i="1"/>
  <c r="F4602" i="1"/>
  <c r="F4597" i="1"/>
  <c r="F4593" i="1"/>
  <c r="F4589" i="1"/>
  <c r="F4583" i="1"/>
  <c r="F4579" i="1"/>
  <c r="F4574" i="1"/>
  <c r="F4573" i="1"/>
  <c r="F4569" i="1"/>
  <c r="F4565" i="1"/>
  <c r="F4559" i="1"/>
  <c r="F4555" i="1"/>
  <c r="F4554" i="1"/>
  <c r="F4550" i="1"/>
  <c r="F4545" i="1"/>
  <c r="F4541" i="1"/>
  <c r="F4540" i="1"/>
  <c r="F4536" i="1"/>
  <c r="F4532" i="1"/>
  <c r="F4527" i="1"/>
  <c r="F4523" i="1"/>
  <c r="F4519" i="1"/>
  <c r="F4518" i="1"/>
  <c r="F4514" i="1"/>
  <c r="F4510" i="1"/>
  <c r="F4505" i="1"/>
  <c r="F4501" i="1"/>
  <c r="F4496" i="1"/>
  <c r="F4492" i="1"/>
  <c r="F4487" i="1"/>
  <c r="F4483" i="1"/>
  <c r="F4479" i="1"/>
  <c r="F4478" i="1"/>
  <c r="F4474" i="1"/>
  <c r="F4470" i="1"/>
  <c r="F4465" i="1"/>
  <c r="F4461" i="1"/>
  <c r="F4456" i="1"/>
  <c r="F4452" i="1"/>
  <c r="P4452" i="1" s="1"/>
  <c r="F4448" i="1"/>
  <c r="F4447" i="1"/>
  <c r="F4443" i="1"/>
  <c r="F4439" i="1"/>
  <c r="F4434" i="1"/>
  <c r="F4430" i="1"/>
  <c r="F4425" i="1"/>
  <c r="F4421" i="1"/>
  <c r="F4417" i="1"/>
  <c r="P4417" i="1" s="1"/>
  <c r="F3540" i="1"/>
  <c r="F4936" i="1"/>
  <c r="F4932" i="1"/>
  <c r="F4928" i="1"/>
  <c r="F4922" i="1"/>
  <c r="F4918" i="1"/>
  <c r="F4914" i="1"/>
  <c r="F4909" i="1"/>
  <c r="F4905" i="1"/>
  <c r="F4901" i="1"/>
  <c r="F4897" i="1"/>
  <c r="F4893" i="1"/>
  <c r="F4888" i="1"/>
  <c r="F4884" i="1"/>
  <c r="F4883" i="1"/>
  <c r="F4878" i="1"/>
  <c r="F4874" i="1"/>
  <c r="F4873" i="1"/>
  <c r="F4869" i="1"/>
  <c r="F4864" i="1"/>
  <c r="F4860" i="1"/>
  <c r="F4856" i="1"/>
  <c r="F4850" i="1"/>
  <c r="F4849" i="1"/>
  <c r="F4845" i="1"/>
  <c r="F4840" i="1"/>
  <c r="F4839" i="1"/>
  <c r="F4834" i="1"/>
  <c r="F4829" i="1"/>
  <c r="F4825" i="1"/>
  <c r="F4824" i="1"/>
  <c r="F4820" i="1"/>
  <c r="F4814" i="1"/>
  <c r="F4813" i="1"/>
  <c r="F4809" i="1"/>
  <c r="F4805" i="1"/>
  <c r="F4800" i="1"/>
  <c r="F4795" i="1"/>
  <c r="P4795" i="1" s="1"/>
  <c r="F4791" i="1"/>
  <c r="F4785" i="1"/>
  <c r="F4781" i="1"/>
  <c r="F4776" i="1"/>
  <c r="F4771" i="1"/>
  <c r="F4766" i="1"/>
  <c r="F4762" i="1"/>
  <c r="F4761" i="1"/>
  <c r="F4757" i="1"/>
  <c r="F4753" i="1"/>
  <c r="F4749" i="1"/>
  <c r="F4745" i="1"/>
  <c r="F4741" i="1"/>
  <c r="F4736" i="1"/>
  <c r="F4735" i="1"/>
  <c r="F4731" i="1"/>
  <c r="F4727" i="1"/>
  <c r="F4722" i="1"/>
  <c r="F4718" i="1"/>
  <c r="F4714" i="1"/>
  <c r="F4709" i="1"/>
  <c r="F4704" i="1"/>
  <c r="F4700" i="1"/>
  <c r="F4699" i="1"/>
  <c r="F4693" i="1"/>
  <c r="F4689" i="1"/>
  <c r="F4683" i="1"/>
  <c r="F4678" i="1"/>
  <c r="F4677" i="1"/>
  <c r="F4673" i="1"/>
  <c r="F4668" i="1"/>
  <c r="F4664" i="1"/>
  <c r="F4663" i="1"/>
  <c r="F4659" i="1"/>
  <c r="F4655" i="1"/>
  <c r="F4651" i="1"/>
  <c r="F4647" i="1"/>
  <c r="F4646" i="1"/>
  <c r="F4640" i="1"/>
  <c r="F4636" i="1"/>
  <c r="F4630" i="1"/>
  <c r="F4625" i="1"/>
  <c r="F4620" i="1"/>
  <c r="F4616" i="1"/>
  <c r="F4610" i="1"/>
  <c r="F4605" i="1"/>
  <c r="F4600" i="1"/>
  <c r="F4599" i="1"/>
  <c r="F4595" i="1"/>
  <c r="F4591" i="1"/>
  <c r="F4586" i="1"/>
  <c r="F4581" i="1"/>
  <c r="F4577" i="1"/>
  <c r="F4571" i="1"/>
  <c r="F4567" i="1"/>
  <c r="F4562" i="1"/>
  <c r="F4557" i="1"/>
  <c r="F4552" i="1"/>
  <c r="F4548" i="1"/>
  <c r="F4547" i="1"/>
  <c r="F4543" i="1"/>
  <c r="F4538" i="1"/>
  <c r="F4534" i="1"/>
  <c r="F4530" i="1"/>
  <c r="F4525" i="1"/>
  <c r="F4521" i="1"/>
  <c r="F4516" i="1"/>
  <c r="F4512" i="1"/>
  <c r="F4507" i="1"/>
  <c r="F4503" i="1"/>
  <c r="F4499" i="1"/>
  <c r="F4498" i="1"/>
  <c r="F4494" i="1"/>
  <c r="F4490" i="1"/>
  <c r="F4485" i="1"/>
  <c r="F4481" i="1"/>
  <c r="F4476" i="1"/>
  <c r="F4472" i="1"/>
  <c r="F4467" i="1"/>
  <c r="F4463" i="1"/>
  <c r="F4459" i="1"/>
  <c r="F4458" i="1"/>
  <c r="F4454" i="1"/>
  <c r="F4450" i="1"/>
  <c r="F4445" i="1"/>
  <c r="F4441" i="1"/>
  <c r="F4437" i="1"/>
  <c r="F4436" i="1"/>
  <c r="F4432" i="1"/>
  <c r="F4428" i="1"/>
  <c r="F4423" i="1"/>
  <c r="F4419" i="1"/>
  <c r="F3543" i="1"/>
  <c r="F3542" i="1"/>
  <c r="F3538" i="1"/>
  <c r="F3534" i="1"/>
  <c r="F3529" i="1"/>
  <c r="F4933" i="1"/>
  <c r="F4924" i="1"/>
  <c r="F4919" i="1"/>
  <c r="F4911" i="1"/>
  <c r="F4906" i="1"/>
  <c r="F4898" i="1"/>
  <c r="F4889" i="1"/>
  <c r="F4885" i="1"/>
  <c r="F4879" i="1"/>
  <c r="F4875" i="1"/>
  <c r="F4870" i="1"/>
  <c r="F4866" i="1"/>
  <c r="F4865" i="1"/>
  <c r="F4861" i="1"/>
  <c r="F4857" i="1"/>
  <c r="F4852" i="1"/>
  <c r="F4851" i="1"/>
  <c r="F4846" i="1"/>
  <c r="F4841" i="1"/>
  <c r="F4835" i="1"/>
  <c r="F4831" i="1"/>
  <c r="F4830" i="1"/>
  <c r="F4826" i="1"/>
  <c r="F4821" i="1"/>
  <c r="F4816" i="1"/>
  <c r="F4815" i="1"/>
  <c r="F4810" i="1"/>
  <c r="F4806" i="1"/>
  <c r="F4802" i="1"/>
  <c r="F4801" i="1"/>
  <c r="F4796" i="1"/>
  <c r="F4792" i="1"/>
  <c r="F4786" i="1"/>
  <c r="F4782" i="1"/>
  <c r="F4778" i="1"/>
  <c r="F4777" i="1"/>
  <c r="F4772" i="1"/>
  <c r="F4768" i="1"/>
  <c r="F4767" i="1"/>
  <c r="F4763" i="1"/>
  <c r="F4758" i="1"/>
  <c r="F4754" i="1"/>
  <c r="F4750" i="1"/>
  <c r="F4746" i="1"/>
  <c r="F4742" i="1"/>
  <c r="F4738" i="1"/>
  <c r="F4737" i="1"/>
  <c r="F4732" i="1"/>
  <c r="F4728" i="1"/>
  <c r="F4724" i="1"/>
  <c r="F4723" i="1"/>
  <c r="F4719" i="1"/>
  <c r="F4715" i="1"/>
  <c r="F4710" i="1"/>
  <c r="F4705" i="1"/>
  <c r="F4701" i="1"/>
  <c r="F4695" i="1"/>
  <c r="F4694" i="1"/>
  <c r="F4690" i="1"/>
  <c r="F4685" i="1"/>
  <c r="F4684" i="1"/>
  <c r="F4679" i="1"/>
  <c r="F4674" i="1"/>
  <c r="F4669" i="1"/>
  <c r="F4665" i="1"/>
  <c r="F4660" i="1"/>
  <c r="F4656" i="1"/>
  <c r="F4652" i="1"/>
  <c r="F4648" i="1"/>
  <c r="F4641" i="1"/>
  <c r="F4637" i="1"/>
  <c r="F4631" i="1"/>
  <c r="F4626" i="1"/>
  <c r="F4622" i="1"/>
  <c r="F4621" i="1"/>
  <c r="F4617" i="1"/>
  <c r="F4612" i="1"/>
  <c r="F4611" i="1"/>
  <c r="F4606" i="1"/>
  <c r="F4601" i="1"/>
  <c r="F4596" i="1"/>
  <c r="F4592" i="1"/>
  <c r="F4588" i="1"/>
  <c r="F4587" i="1"/>
  <c r="F4582" i="1"/>
  <c r="F4578" i="1"/>
  <c r="F4572" i="1"/>
  <c r="F4568" i="1"/>
  <c r="F4564" i="1"/>
  <c r="F4563" i="1"/>
  <c r="F4558" i="1"/>
  <c r="F4553" i="1"/>
  <c r="F4549" i="1"/>
  <c r="F4544" i="1"/>
  <c r="F4539" i="1"/>
  <c r="F4535" i="1"/>
  <c r="F4531" i="1"/>
  <c r="F4526" i="1"/>
  <c r="F4522" i="1"/>
  <c r="F4517" i="1"/>
  <c r="F4513" i="1"/>
  <c r="F4509" i="1"/>
  <c r="F4508" i="1"/>
  <c r="F4504" i="1"/>
  <c r="F4500" i="1"/>
  <c r="F4495" i="1"/>
  <c r="F4491" i="1"/>
  <c r="F4486" i="1"/>
  <c r="F4482" i="1"/>
  <c r="P4482" i="1" s="1"/>
  <c r="F4477" i="1"/>
  <c r="F4473" i="1"/>
  <c r="F4469" i="1"/>
  <c r="F4464" i="1"/>
  <c r="F4460" i="1"/>
  <c r="F4455" i="1"/>
  <c r="F4451" i="1"/>
  <c r="F4446" i="1"/>
  <c r="F4442" i="1"/>
  <c r="P4442" i="1" s="1"/>
  <c r="F4438" i="1"/>
  <c r="F4433" i="1"/>
  <c r="F4429" i="1"/>
  <c r="F4424" i="1"/>
  <c r="F4420" i="1"/>
  <c r="F4416" i="1"/>
  <c r="F3544" i="1"/>
  <c r="F3539" i="1"/>
  <c r="F3535" i="1"/>
  <c r="F3530" i="1"/>
  <c r="F3526" i="1"/>
  <c r="F3522" i="1"/>
  <c r="F3517" i="1"/>
  <c r="F3513" i="1"/>
  <c r="F3509" i="1"/>
  <c r="F3504" i="1"/>
  <c r="F3500" i="1"/>
  <c r="F3496" i="1"/>
  <c r="F3495" i="1"/>
  <c r="F3491" i="1"/>
  <c r="F3487" i="1"/>
  <c r="F3482" i="1"/>
  <c r="F3478" i="1"/>
  <c r="F3474" i="1"/>
  <c r="F3469" i="1"/>
  <c r="F3465" i="1"/>
  <c r="F3460" i="1"/>
  <c r="F3456" i="1"/>
  <c r="F3536" i="1"/>
  <c r="F3532" i="1"/>
  <c r="F3531" i="1"/>
  <c r="F3527" i="1"/>
  <c r="F3523" i="1"/>
  <c r="F3518" i="1"/>
  <c r="F3514" i="1"/>
  <c r="F3510" i="1"/>
  <c r="F3505" i="1"/>
  <c r="F3501" i="1"/>
  <c r="F3497" i="1"/>
  <c r="F3492" i="1"/>
  <c r="F3488" i="1"/>
  <c r="F3484" i="1"/>
  <c r="F3483" i="1"/>
  <c r="F3479" i="1"/>
  <c r="F3475" i="1"/>
  <c r="F3470" i="1"/>
  <c r="F3466" i="1"/>
  <c r="F3462" i="1"/>
  <c r="F3461" i="1"/>
  <c r="F3457" i="1"/>
  <c r="F3453" i="1"/>
  <c r="F3448" i="1"/>
  <c r="F3444" i="1"/>
  <c r="F3440" i="1"/>
  <c r="F3439" i="1"/>
  <c r="F3435" i="1"/>
  <c r="F3431" i="1"/>
  <c r="F3426" i="1"/>
  <c r="F3422" i="1"/>
  <c r="F3417" i="1"/>
  <c r="F3413" i="1"/>
  <c r="F3409" i="1"/>
  <c r="F3404" i="1"/>
  <c r="F3400" i="1"/>
  <c r="F3396" i="1"/>
  <c r="F3395" i="1"/>
  <c r="F3391" i="1"/>
  <c r="F3387" i="1"/>
  <c r="F3382" i="1"/>
  <c r="F3378" i="1"/>
  <c r="F3374" i="1"/>
  <c r="F3370" i="1"/>
  <c r="F3365" i="1"/>
  <c r="F3361" i="1"/>
  <c r="F3360" i="1"/>
  <c r="F3356" i="1"/>
  <c r="F3352" i="1"/>
  <c r="F3347" i="1"/>
  <c r="F3346" i="1"/>
  <c r="F3341" i="1"/>
  <c r="F3337" i="1"/>
  <c r="F3332" i="1"/>
  <c r="F3328" i="1"/>
  <c r="F3324" i="1"/>
  <c r="F3320" i="1"/>
  <c r="F3316" i="1"/>
  <c r="F3312" i="1"/>
  <c r="F3308" i="1"/>
  <c r="F3304" i="1"/>
  <c r="F3300" i="1"/>
  <c r="F3295" i="1"/>
  <c r="F3291" i="1"/>
  <c r="F3287" i="1"/>
  <c r="F3283" i="1"/>
  <c r="F3278" i="1"/>
  <c r="F1998" i="1"/>
  <c r="F1994" i="1"/>
  <c r="F1990" i="1"/>
  <c r="F1986" i="1"/>
  <c r="F1982" i="1"/>
  <c r="F1978" i="1"/>
  <c r="F1974" i="1"/>
  <c r="F1970" i="1"/>
  <c r="F1966" i="1"/>
  <c r="F1962" i="1"/>
  <c r="F1961" i="1"/>
  <c r="F1957" i="1"/>
  <c r="F1953" i="1"/>
  <c r="F1952" i="1"/>
  <c r="F1947" i="1"/>
  <c r="F1942" i="1"/>
  <c r="F1937" i="1"/>
  <c r="F1933" i="1"/>
  <c r="F1929" i="1"/>
  <c r="F1925" i="1"/>
  <c r="F1920" i="1"/>
  <c r="F1915" i="1"/>
  <c r="F1911" i="1"/>
  <c r="F1906" i="1"/>
  <c r="F1902" i="1"/>
  <c r="F1901" i="1"/>
  <c r="F1896" i="1"/>
  <c r="F1892" i="1"/>
  <c r="F1888" i="1"/>
  <c r="F1884" i="1"/>
  <c r="F1880" i="1"/>
  <c r="F1875" i="1"/>
  <c r="F1870" i="1"/>
  <c r="F1869" i="1"/>
  <c r="F1864" i="1"/>
  <c r="F1859" i="1"/>
  <c r="F1853" i="1"/>
  <c r="F1848" i="1"/>
  <c r="F1844" i="1"/>
  <c r="F1839" i="1"/>
  <c r="F1834" i="1"/>
  <c r="F1833" i="1"/>
  <c r="F1828" i="1"/>
  <c r="F1827" i="1"/>
  <c r="F1822" i="1"/>
  <c r="F1818" i="1"/>
  <c r="F1814" i="1"/>
  <c r="F1810" i="1"/>
  <c r="F1806" i="1"/>
  <c r="F1802" i="1"/>
  <c r="F1798" i="1"/>
  <c r="F1794" i="1"/>
  <c r="F1790" i="1"/>
  <c r="F1786" i="1"/>
  <c r="F1782" i="1"/>
  <c r="F1778" i="1"/>
  <c r="F1774" i="1"/>
  <c r="F1770" i="1"/>
  <c r="F1766" i="1"/>
  <c r="F1762" i="1"/>
  <c r="F1758" i="1"/>
  <c r="F1754" i="1"/>
  <c r="F1750" i="1"/>
  <c r="F1746" i="1"/>
  <c r="F1742" i="1"/>
  <c r="F1738" i="1"/>
  <c r="F1734" i="1"/>
  <c r="F1730" i="1"/>
  <c r="F1726" i="1"/>
  <c r="F1722" i="1"/>
  <c r="F1718" i="1"/>
  <c r="F1714" i="1"/>
  <c r="F1710" i="1"/>
  <c r="F1706" i="1"/>
  <c r="F1702" i="1"/>
  <c r="F1698" i="1"/>
  <c r="F1694" i="1"/>
  <c r="F1690" i="1"/>
  <c r="F1686" i="1"/>
  <c r="F1682" i="1"/>
  <c r="F1678" i="1"/>
  <c r="F1674" i="1"/>
  <c r="F1670" i="1"/>
  <c r="F1666" i="1"/>
  <c r="F1662" i="1"/>
  <c r="F1658" i="1"/>
  <c r="F1654" i="1"/>
  <c r="F1650" i="1"/>
  <c r="F1646" i="1"/>
  <c r="F1642" i="1"/>
  <c r="F1638" i="1"/>
  <c r="F1634" i="1"/>
  <c r="F1630" i="1"/>
  <c r="F1626" i="1"/>
  <c r="F1622" i="1"/>
  <c r="F1618" i="1"/>
  <c r="F1614" i="1"/>
  <c r="F1610" i="1"/>
  <c r="F1606" i="1"/>
  <c r="F1602" i="1"/>
  <c r="F1598" i="1"/>
  <c r="F1594" i="1"/>
  <c r="F1590" i="1"/>
  <c r="F1586" i="1"/>
  <c r="F1582" i="1"/>
  <c r="F1578" i="1"/>
  <c r="F1574" i="1"/>
  <c r="F1570" i="1"/>
  <c r="F1566" i="1"/>
  <c r="F1562" i="1"/>
  <c r="F1558" i="1"/>
  <c r="F1554" i="1"/>
  <c r="F1550" i="1"/>
  <c r="F1546" i="1"/>
  <c r="F1542" i="1"/>
  <c r="F1538" i="1"/>
  <c r="F1534" i="1"/>
  <c r="F1530" i="1"/>
  <c r="F1526" i="1"/>
  <c r="F1522" i="1"/>
  <c r="F1517" i="1"/>
  <c r="F1513" i="1"/>
  <c r="F1509" i="1"/>
  <c r="F1505" i="1"/>
  <c r="F1501" i="1"/>
  <c r="F1497" i="1"/>
  <c r="F1493" i="1"/>
  <c r="F1489" i="1"/>
  <c r="F1485" i="1"/>
  <c r="F1481" i="1"/>
  <c r="F1477" i="1"/>
  <c r="F1473" i="1"/>
  <c r="F1469" i="1"/>
  <c r="F1465" i="1"/>
  <c r="F1461" i="1"/>
  <c r="F1457" i="1"/>
  <c r="F1453" i="1"/>
  <c r="F1449" i="1"/>
  <c r="F1445" i="1"/>
  <c r="F1441" i="1"/>
  <c r="F1437" i="1"/>
  <c r="F1433" i="1"/>
  <c r="F1429" i="1"/>
  <c r="F1425" i="1"/>
  <c r="F1421" i="1"/>
  <c r="F1417" i="1"/>
  <c r="F1413" i="1"/>
  <c r="F1409" i="1"/>
  <c r="F1405" i="1"/>
  <c r="F1401" i="1"/>
  <c r="F1397" i="1"/>
  <c r="F1393" i="1"/>
  <c r="F1389" i="1"/>
  <c r="F1385" i="1"/>
  <c r="F1381" i="1"/>
  <c r="F1377" i="1"/>
  <c r="F1373" i="1"/>
  <c r="F1369" i="1"/>
  <c r="F1365" i="1"/>
  <c r="F1361" i="1"/>
  <c r="F1357" i="1"/>
  <c r="F1353" i="1"/>
  <c r="F1349" i="1"/>
  <c r="F1345" i="1"/>
  <c r="F1341" i="1"/>
  <c r="F1337" i="1"/>
  <c r="F1333" i="1"/>
  <c r="F1329" i="1"/>
  <c r="F1325" i="1"/>
  <c r="F1321" i="1"/>
  <c r="F1317" i="1"/>
  <c r="F1313" i="1"/>
  <c r="F1309" i="1"/>
  <c r="F1305" i="1"/>
  <c r="F1301" i="1"/>
  <c r="F1297" i="1"/>
  <c r="F1293" i="1"/>
  <c r="F1289" i="1"/>
  <c r="F1285" i="1"/>
  <c r="F1281" i="1"/>
  <c r="F1277" i="1"/>
  <c r="F1273" i="1"/>
  <c r="F1269" i="1"/>
  <c r="F1265" i="1"/>
  <c r="F1261" i="1"/>
  <c r="G1261" i="1" s="1"/>
  <c r="H1261" i="1" s="1"/>
  <c r="F1257" i="1"/>
  <c r="F1253" i="1"/>
  <c r="F1249" i="1"/>
  <c r="F1245" i="1"/>
  <c r="F1241" i="1"/>
  <c r="F1237" i="1"/>
  <c r="F1233" i="1"/>
  <c r="F1229" i="1"/>
  <c r="F1225" i="1"/>
  <c r="F1221" i="1"/>
  <c r="F1217" i="1"/>
  <c r="F1212" i="1"/>
  <c r="G1212" i="1" s="1"/>
  <c r="H1212" i="1" s="1"/>
  <c r="F1208" i="1"/>
  <c r="G1208" i="1" s="1"/>
  <c r="H1208" i="1" s="1"/>
  <c r="F1204" i="1"/>
  <c r="G1204" i="1" s="1"/>
  <c r="H1204" i="1" s="1"/>
  <c r="F1203" i="1"/>
  <c r="F1199" i="1"/>
  <c r="F1195" i="1"/>
  <c r="G1195" i="1" s="1"/>
  <c r="H1195" i="1" s="1"/>
  <c r="F1190" i="1"/>
  <c r="F1186" i="1"/>
  <c r="F1181" i="1"/>
  <c r="G1181" i="1" s="1"/>
  <c r="H1181" i="1" s="1"/>
  <c r="F1176" i="1"/>
  <c r="F1172" i="1"/>
  <c r="G1172" i="1" s="1"/>
  <c r="H1172" i="1" s="1"/>
  <c r="F1171" i="1"/>
  <c r="F1167" i="1"/>
  <c r="G1167" i="1" s="1"/>
  <c r="H1167" i="1" s="1"/>
  <c r="F1166" i="1"/>
  <c r="G1166" i="1" s="1"/>
  <c r="H1166" i="1" s="1"/>
  <c r="F1162" i="1"/>
  <c r="G1162" i="1" s="1"/>
  <c r="H1162" i="1" s="1"/>
  <c r="F1157" i="1"/>
  <c r="G1157" i="1" s="1"/>
  <c r="H1157" i="1" s="1"/>
  <c r="F1151" i="1"/>
  <c r="F1147" i="1"/>
  <c r="F1143" i="1"/>
  <c r="F1139" i="1"/>
  <c r="F1138" i="1"/>
  <c r="G1138" i="1" s="1"/>
  <c r="H1138" i="1" s="1"/>
  <c r="F1133" i="1"/>
  <c r="F1129" i="1"/>
  <c r="F1125" i="1"/>
  <c r="F1120" i="1"/>
  <c r="G1120" i="1" s="1"/>
  <c r="F1116" i="1"/>
  <c r="G1116" i="1" s="1"/>
  <c r="H1116" i="1" s="1"/>
  <c r="F1115" i="1"/>
  <c r="G1115" i="1" s="1"/>
  <c r="H1115" i="1" s="1"/>
  <c r="F1111" i="1"/>
  <c r="F1107" i="1"/>
  <c r="F1103" i="1"/>
  <c r="F1099" i="1"/>
  <c r="F1095" i="1"/>
  <c r="F1091" i="1"/>
  <c r="F1087" i="1"/>
  <c r="F1083" i="1"/>
  <c r="F1075" i="1"/>
  <c r="F1071" i="1"/>
  <c r="F1067" i="1"/>
  <c r="F1063" i="1"/>
  <c r="F1059" i="1"/>
  <c r="F1054" i="1"/>
  <c r="G1054" i="1" s="1"/>
  <c r="H1054" i="1" s="1"/>
  <c r="F1049" i="1"/>
  <c r="F1044" i="1"/>
  <c r="F1039" i="1"/>
  <c r="F1038" i="1"/>
  <c r="F1034" i="1"/>
  <c r="F1030" i="1"/>
  <c r="F1025" i="1"/>
  <c r="F1021" i="1"/>
  <c r="F1017" i="1"/>
  <c r="F1013" i="1"/>
  <c r="F1008" i="1"/>
  <c r="F1004" i="1"/>
  <c r="F999" i="1"/>
  <c r="F994" i="1"/>
  <c r="F990" i="1"/>
  <c r="F985" i="1"/>
  <c r="F980" i="1"/>
  <c r="F976" i="1"/>
  <c r="F972" i="1"/>
  <c r="F968" i="1"/>
  <c r="F962" i="1"/>
  <c r="F961" i="1"/>
  <c r="F957" i="1"/>
  <c r="F953" i="1"/>
  <c r="F949" i="1"/>
  <c r="F943" i="1"/>
  <c r="F938" i="1"/>
  <c r="F934" i="1"/>
  <c r="F929" i="1"/>
  <c r="F924" i="1"/>
  <c r="F920" i="1"/>
  <c r="F919" i="1"/>
  <c r="F915" i="1"/>
  <c r="F911" i="1"/>
  <c r="F906" i="1"/>
  <c r="F3525" i="1"/>
  <c r="F3521" i="1"/>
  <c r="F3516" i="1"/>
  <c r="F3512" i="1"/>
  <c r="F3508" i="1"/>
  <c r="F3507" i="1"/>
  <c r="F3503" i="1"/>
  <c r="F3499" i="1"/>
  <c r="F3494" i="1"/>
  <c r="F3490" i="1"/>
  <c r="F3486" i="1"/>
  <c r="F3481" i="1"/>
  <c r="F3477" i="1"/>
  <c r="F3473" i="1"/>
  <c r="F3472" i="1"/>
  <c r="F3468" i="1"/>
  <c r="F3464" i="1"/>
  <c r="F3459" i="1"/>
  <c r="F3455" i="1"/>
  <c r="F3451" i="1"/>
  <c r="F3450" i="1"/>
  <c r="F3446" i="1"/>
  <c r="F3442" i="1"/>
  <c r="F3437" i="1"/>
  <c r="F3433" i="1"/>
  <c r="F3429" i="1"/>
  <c r="F3428" i="1"/>
  <c r="F3424" i="1"/>
  <c r="F3420" i="1"/>
  <c r="F3419" i="1"/>
  <c r="F3415" i="1"/>
  <c r="F3411" i="1"/>
  <c r="F3407" i="1"/>
  <c r="F3402" i="1"/>
  <c r="F3398" i="1"/>
  <c r="F3393" i="1"/>
  <c r="F3389" i="1"/>
  <c r="F3385" i="1"/>
  <c r="F3384" i="1"/>
  <c r="F3380" i="1"/>
  <c r="F3376" i="1"/>
  <c r="F3372" i="1"/>
  <c r="F3368" i="1"/>
  <c r="F3367" i="1"/>
  <c r="F3363" i="1"/>
  <c r="F3358" i="1"/>
  <c r="F3354" i="1"/>
  <c r="F3350" i="1"/>
  <c r="F3344" i="1"/>
  <c r="F3339" i="1"/>
  <c r="F3335" i="1"/>
  <c r="F3334" i="1"/>
  <c r="F3330" i="1"/>
  <c r="F3326" i="1"/>
  <c r="F3322" i="1"/>
  <c r="F3318" i="1"/>
  <c r="F3314" i="1"/>
  <c r="F3310" i="1"/>
  <c r="F3306" i="1"/>
  <c r="F3302" i="1"/>
  <c r="F3298" i="1"/>
  <c r="F3297" i="1"/>
  <c r="F3293" i="1"/>
  <c r="F3289" i="1"/>
  <c r="F3285" i="1"/>
  <c r="F3281" i="1"/>
  <c r="F3276" i="1"/>
  <c r="P3276" i="1" s="1"/>
  <c r="F1996" i="1"/>
  <c r="F1992" i="1"/>
  <c r="F1988" i="1"/>
  <c r="F1984" i="1"/>
  <c r="F1980" i="1"/>
  <c r="F1976" i="1"/>
  <c r="F1972" i="1"/>
  <c r="F1968" i="1"/>
  <c r="F1964" i="1"/>
  <c r="F1959" i="1"/>
  <c r="F1955" i="1"/>
  <c r="F1950" i="1"/>
  <c r="F1945" i="1"/>
  <c r="F1944" i="1"/>
  <c r="F1940" i="1"/>
  <c r="F1935" i="1"/>
  <c r="F1931" i="1"/>
  <c r="F1927" i="1"/>
  <c r="F1923" i="1"/>
  <c r="F1922" i="1"/>
  <c r="F1918" i="1"/>
  <c r="F1913" i="1"/>
  <c r="F1909" i="1"/>
  <c r="F1904" i="1"/>
  <c r="F1899" i="1"/>
  <c r="F1894" i="1"/>
  <c r="F1890" i="1"/>
  <c r="F1886" i="1"/>
  <c r="F1882" i="1"/>
  <c r="F1878" i="1"/>
  <c r="F1877" i="1"/>
  <c r="F1872" i="1"/>
  <c r="F1867" i="1"/>
  <c r="F1866" i="1"/>
  <c r="F1862" i="1"/>
  <c r="F1861" i="1"/>
  <c r="F1857" i="1"/>
  <c r="F1856" i="1"/>
  <c r="F1850" i="1"/>
  <c r="F1846" i="1"/>
  <c r="F1842" i="1"/>
  <c r="F1837" i="1"/>
  <c r="F1830" i="1"/>
  <c r="F1824" i="1"/>
  <c r="F1820" i="1"/>
  <c r="F1816" i="1"/>
  <c r="F1812" i="1"/>
  <c r="F1808" i="1"/>
  <c r="F1804" i="1"/>
  <c r="F1800" i="1"/>
  <c r="F1796" i="1"/>
  <c r="F1792" i="1"/>
  <c r="F1788" i="1"/>
  <c r="F1784" i="1"/>
  <c r="F1780" i="1"/>
  <c r="F1776" i="1"/>
  <c r="F1772" i="1"/>
  <c r="F1768" i="1"/>
  <c r="F1764" i="1"/>
  <c r="F1760" i="1"/>
  <c r="F1756" i="1"/>
  <c r="F1752" i="1"/>
  <c r="F1748" i="1"/>
  <c r="F1744" i="1"/>
  <c r="F1740" i="1"/>
  <c r="F1736" i="1"/>
  <c r="F1732" i="1"/>
  <c r="F1728" i="1"/>
  <c r="F1724" i="1"/>
  <c r="F1720" i="1"/>
  <c r="F1716" i="1"/>
  <c r="F1712" i="1"/>
  <c r="F1708" i="1"/>
  <c r="F1704" i="1"/>
  <c r="F1700" i="1"/>
  <c r="F1696" i="1"/>
  <c r="F1692" i="1"/>
  <c r="F1688" i="1"/>
  <c r="F1684" i="1"/>
  <c r="F1680" i="1"/>
  <c r="F1676" i="1"/>
  <c r="F1672" i="1"/>
  <c r="F1668" i="1"/>
  <c r="F1664" i="1"/>
  <c r="F1660" i="1"/>
  <c r="F1656" i="1"/>
  <c r="F1652" i="1"/>
  <c r="F1648" i="1"/>
  <c r="F1644" i="1"/>
  <c r="F1640" i="1"/>
  <c r="F1636" i="1"/>
  <c r="F1632" i="1"/>
  <c r="F1628" i="1"/>
  <c r="F1624" i="1"/>
  <c r="F1620" i="1"/>
  <c r="F1616" i="1"/>
  <c r="F1612" i="1"/>
  <c r="F1608" i="1"/>
  <c r="F1604" i="1"/>
  <c r="F1600" i="1"/>
  <c r="F1596" i="1"/>
  <c r="F1592" i="1"/>
  <c r="F1588" i="1"/>
  <c r="F1584" i="1"/>
  <c r="F1580" i="1"/>
  <c r="F1576" i="1"/>
  <c r="F1572" i="1"/>
  <c r="F1568" i="1"/>
  <c r="F1564" i="1"/>
  <c r="F1560" i="1"/>
  <c r="F1556" i="1"/>
  <c r="F1552" i="1"/>
  <c r="F1548" i="1"/>
  <c r="F1544" i="1"/>
  <c r="F1540" i="1"/>
  <c r="F1536" i="1"/>
  <c r="F1532" i="1"/>
  <c r="F1528" i="1"/>
  <c r="F1524" i="1"/>
  <c r="F1519" i="1"/>
  <c r="F1515" i="1"/>
  <c r="F1511" i="1"/>
  <c r="F1507" i="1"/>
  <c r="F1503" i="1"/>
  <c r="F1499" i="1"/>
  <c r="F1495" i="1"/>
  <c r="F1491" i="1"/>
  <c r="F1487" i="1"/>
  <c r="F1483" i="1"/>
  <c r="F1479" i="1"/>
  <c r="F1475" i="1"/>
  <c r="F1471" i="1"/>
  <c r="F1467" i="1"/>
  <c r="F1463" i="1"/>
  <c r="F1459" i="1"/>
  <c r="F1455" i="1"/>
  <c r="F1451" i="1"/>
  <c r="F1447" i="1"/>
  <c r="F1443" i="1"/>
  <c r="F1439" i="1"/>
  <c r="F1435" i="1"/>
  <c r="F1431" i="1"/>
  <c r="F1427" i="1"/>
  <c r="F1423" i="1"/>
  <c r="F1419" i="1"/>
  <c r="F1415" i="1"/>
  <c r="F1411" i="1"/>
  <c r="F1407" i="1"/>
  <c r="F1403" i="1"/>
  <c r="F1399" i="1"/>
  <c r="F1395" i="1"/>
  <c r="F1391" i="1"/>
  <c r="F1387" i="1"/>
  <c r="F1383" i="1"/>
  <c r="F1379" i="1"/>
  <c r="F1375" i="1"/>
  <c r="F1371" i="1"/>
  <c r="F1367" i="1"/>
  <c r="F1363" i="1"/>
  <c r="F1359" i="1"/>
  <c r="F1355" i="1"/>
  <c r="F1351" i="1"/>
  <c r="F1347" i="1"/>
  <c r="F1343" i="1"/>
  <c r="F1339" i="1"/>
  <c r="F1335" i="1"/>
  <c r="F1331" i="1"/>
  <c r="F1327" i="1"/>
  <c r="F1323" i="1"/>
  <c r="F1319" i="1"/>
  <c r="F1315" i="1"/>
  <c r="F1311" i="1"/>
  <c r="F1307" i="1"/>
  <c r="F1303" i="1"/>
  <c r="F1299" i="1"/>
  <c r="F1295" i="1"/>
  <c r="F1291" i="1"/>
  <c r="F1287" i="1"/>
  <c r="F1283" i="1"/>
  <c r="F1279" i="1"/>
  <c r="F1275" i="1"/>
  <c r="F1271" i="1"/>
  <c r="F1267" i="1"/>
  <c r="F1263" i="1"/>
  <c r="F1259" i="1"/>
  <c r="F1255" i="1"/>
  <c r="G1255" i="1" s="1"/>
  <c r="H1255" i="1" s="1"/>
  <c r="F1251" i="1"/>
  <c r="G1251" i="1" s="1"/>
  <c r="H1251" i="1" s="1"/>
  <c r="F1247" i="1"/>
  <c r="F1243" i="1"/>
  <c r="F1239" i="1"/>
  <c r="F1235" i="1"/>
  <c r="F1231" i="1"/>
  <c r="F1227" i="1"/>
  <c r="F1223" i="1"/>
  <c r="F1219" i="1"/>
  <c r="F1215" i="1"/>
  <c r="F1214" i="1"/>
  <c r="G1214" i="1" s="1"/>
  <c r="H1214" i="1" s="1"/>
  <c r="F1210" i="1"/>
  <c r="G1210" i="1" s="1"/>
  <c r="H1210" i="1" s="1"/>
  <c r="F1206" i="1"/>
  <c r="G1206" i="1" s="1"/>
  <c r="H1206" i="1" s="1"/>
  <c r="F1201" i="1"/>
  <c r="F1197" i="1"/>
  <c r="G1197" i="1" s="1"/>
  <c r="H1197" i="1" s="1"/>
  <c r="F1193" i="1"/>
  <c r="G1193" i="1" s="1"/>
  <c r="H1193" i="1" s="1"/>
  <c r="F1192" i="1"/>
  <c r="F1188" i="1"/>
  <c r="F1183" i="1"/>
  <c r="G1183" i="1" s="1"/>
  <c r="H1183" i="1" s="1"/>
  <c r="F1179" i="1"/>
  <c r="G1179" i="1" s="1"/>
  <c r="H1179" i="1" s="1"/>
  <c r="F1178" i="1"/>
  <c r="F1174" i="1"/>
  <c r="F1169" i="1"/>
  <c r="F1164" i="1"/>
  <c r="G1164" i="1" s="1"/>
  <c r="H1164" i="1" s="1"/>
  <c r="F1159" i="1"/>
  <c r="G1159" i="1" s="1"/>
  <c r="H1159" i="1" s="1"/>
  <c r="F1155" i="1"/>
  <c r="G1155" i="1" s="1"/>
  <c r="H1155" i="1" s="1"/>
  <c r="F1154" i="1"/>
  <c r="G1154" i="1" s="1"/>
  <c r="H1154" i="1" s="1"/>
  <c r="F1149" i="1"/>
  <c r="F1145" i="1"/>
  <c r="F1141" i="1"/>
  <c r="F1136" i="1"/>
  <c r="G1136" i="1" s="1"/>
  <c r="H1136" i="1" s="1"/>
  <c r="F1135" i="1"/>
  <c r="F1131" i="1"/>
  <c r="F1127" i="1"/>
  <c r="F1123" i="1"/>
  <c r="F1118" i="1"/>
  <c r="G1118" i="1" s="1"/>
  <c r="F1113" i="1"/>
  <c r="F1109" i="1"/>
  <c r="F1105" i="1"/>
  <c r="F1101" i="1"/>
  <c r="F1097" i="1"/>
  <c r="F1093" i="1"/>
  <c r="F1089" i="1"/>
  <c r="F1085" i="1"/>
  <c r="F1081" i="1"/>
  <c r="F1077" i="1"/>
  <c r="F1073" i="1"/>
  <c r="F1069" i="1"/>
  <c r="F1065" i="1"/>
  <c r="F1061" i="1"/>
  <c r="F1057" i="1"/>
  <c r="F1052" i="1"/>
  <c r="F1047" i="1"/>
  <c r="F1046" i="1"/>
  <c r="F1041" i="1"/>
  <c r="F1036" i="1"/>
  <c r="F1032" i="1"/>
  <c r="F1028" i="1"/>
  <c r="F1027" i="1"/>
  <c r="F1023" i="1"/>
  <c r="F1019" i="1"/>
  <c r="F1015" i="1"/>
  <c r="F1011" i="1"/>
  <c r="F1010" i="1"/>
  <c r="F1006" i="1"/>
  <c r="F1002" i="1"/>
  <c r="F1001" i="1"/>
  <c r="F997" i="1"/>
  <c r="F996" i="1"/>
  <c r="F992" i="1"/>
  <c r="F988" i="1"/>
  <c r="F983" i="1"/>
  <c r="F978" i="1"/>
  <c r="F974" i="1"/>
  <c r="F970" i="1"/>
  <c r="F966" i="1"/>
  <c r="F965" i="1"/>
  <c r="F959" i="1"/>
  <c r="F955" i="1"/>
  <c r="F951" i="1"/>
  <c r="F3452" i="1"/>
  <c r="F3447" i="1"/>
  <c r="F3443" i="1"/>
  <c r="F3438" i="1"/>
  <c r="F3434" i="1"/>
  <c r="F3430" i="1"/>
  <c r="F3425" i="1"/>
  <c r="F3421" i="1"/>
  <c r="F3416" i="1"/>
  <c r="F3412" i="1"/>
  <c r="F3408" i="1"/>
  <c r="F3403" i="1"/>
  <c r="F3399" i="1"/>
  <c r="F3394" i="1"/>
  <c r="F3390" i="1"/>
  <c r="F3386" i="1"/>
  <c r="F3381" i="1"/>
  <c r="F3377" i="1"/>
  <c r="F3373" i="1"/>
  <c r="F3369" i="1"/>
  <c r="F3364" i="1"/>
  <c r="F3359" i="1"/>
  <c r="F3355" i="1"/>
  <c r="F3351" i="1"/>
  <c r="F3345" i="1"/>
  <c r="F3340" i="1"/>
  <c r="F3336" i="1"/>
  <c r="F3331" i="1"/>
  <c r="F3327" i="1"/>
  <c r="F3323" i="1"/>
  <c r="F3319" i="1"/>
  <c r="F3315" i="1"/>
  <c r="F3311" i="1"/>
  <c r="F3307" i="1"/>
  <c r="F3303" i="1"/>
  <c r="F3299" i="1"/>
  <c r="F3294" i="1"/>
  <c r="F3290" i="1"/>
  <c r="F3286" i="1"/>
  <c r="F3282" i="1"/>
  <c r="F3277" i="1"/>
  <c r="F1997" i="1"/>
  <c r="F1993" i="1"/>
  <c r="F1989" i="1"/>
  <c r="F1985" i="1"/>
  <c r="F1981" i="1"/>
  <c r="F1977" i="1"/>
  <c r="F1973" i="1"/>
  <c r="F1969" i="1"/>
  <c r="F1965" i="1"/>
  <c r="F1960" i="1"/>
  <c r="F1956" i="1"/>
  <c r="F1951" i="1"/>
  <c r="F1946" i="1"/>
  <c r="F1941" i="1"/>
  <c r="F1936" i="1"/>
  <c r="F1932" i="1"/>
  <c r="F1928" i="1"/>
  <c r="F1924" i="1"/>
  <c r="F1919" i="1"/>
  <c r="F1914" i="1"/>
  <c r="F1910" i="1"/>
  <c r="F1905" i="1"/>
  <c r="F1900" i="1"/>
  <c r="F1895" i="1"/>
  <c r="F1891" i="1"/>
  <c r="F1887" i="1"/>
  <c r="F1883" i="1"/>
  <c r="F1879" i="1"/>
  <c r="F1874" i="1"/>
  <c r="F1873" i="1"/>
  <c r="F1868" i="1"/>
  <c r="F1863" i="1"/>
  <c r="F1858" i="1"/>
  <c r="F1852" i="1"/>
  <c r="F1851" i="1"/>
  <c r="F1847" i="1"/>
  <c r="F1843" i="1"/>
  <c r="F1838" i="1"/>
  <c r="F1832" i="1"/>
  <c r="F1831" i="1"/>
  <c r="F1826" i="1"/>
  <c r="F1825" i="1"/>
  <c r="F1821" i="1"/>
  <c r="F1817" i="1"/>
  <c r="F1813" i="1"/>
  <c r="F1809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3" i="1"/>
  <c r="F1749" i="1"/>
  <c r="F1745" i="1"/>
  <c r="F1741" i="1"/>
  <c r="F1737" i="1"/>
  <c r="F1733" i="1"/>
  <c r="F1729" i="1"/>
  <c r="F1725" i="1"/>
  <c r="F1721" i="1"/>
  <c r="F1717" i="1"/>
  <c r="F1713" i="1"/>
  <c r="F1709" i="1"/>
  <c r="F1705" i="1"/>
  <c r="F1701" i="1"/>
  <c r="F1697" i="1"/>
  <c r="F1693" i="1"/>
  <c r="F1689" i="1"/>
  <c r="F1685" i="1"/>
  <c r="F1681" i="1"/>
  <c r="F1677" i="1"/>
  <c r="F1673" i="1"/>
  <c r="F1669" i="1"/>
  <c r="F1665" i="1"/>
  <c r="F1661" i="1"/>
  <c r="F1657" i="1"/>
  <c r="F1653" i="1"/>
  <c r="F1649" i="1"/>
  <c r="F1645" i="1"/>
  <c r="F1641" i="1"/>
  <c r="F1637" i="1"/>
  <c r="F1633" i="1"/>
  <c r="F1629" i="1"/>
  <c r="F1625" i="1"/>
  <c r="F1621" i="1"/>
  <c r="F1617" i="1"/>
  <c r="F1613" i="1"/>
  <c r="F1609" i="1"/>
  <c r="F1605" i="1"/>
  <c r="F1601" i="1"/>
  <c r="F1597" i="1"/>
  <c r="F1593" i="1"/>
  <c r="F1589" i="1"/>
  <c r="F1585" i="1"/>
  <c r="F1581" i="1"/>
  <c r="F1577" i="1"/>
  <c r="F1573" i="1"/>
  <c r="F1569" i="1"/>
  <c r="F1565" i="1"/>
  <c r="F1561" i="1"/>
  <c r="F1557" i="1"/>
  <c r="F1553" i="1"/>
  <c r="F1549" i="1"/>
  <c r="F1545" i="1"/>
  <c r="F1541" i="1"/>
  <c r="F1537" i="1"/>
  <c r="F1533" i="1"/>
  <c r="F1529" i="1"/>
  <c r="F1525" i="1"/>
  <c r="F1521" i="1"/>
  <c r="F1516" i="1"/>
  <c r="F1512" i="1"/>
  <c r="F1508" i="1"/>
  <c r="F1504" i="1"/>
  <c r="F1500" i="1"/>
  <c r="F1496" i="1"/>
  <c r="F1492" i="1"/>
  <c r="F1488" i="1"/>
  <c r="F1484" i="1"/>
  <c r="F1480" i="1"/>
  <c r="F1476" i="1"/>
  <c r="F1472" i="1"/>
  <c r="F1468" i="1"/>
  <c r="F1464" i="1"/>
  <c r="F1460" i="1"/>
  <c r="F1456" i="1"/>
  <c r="F1452" i="1"/>
  <c r="F1448" i="1"/>
  <c r="F1444" i="1"/>
  <c r="F1440" i="1"/>
  <c r="F1436" i="1"/>
  <c r="F1432" i="1"/>
  <c r="F1428" i="1"/>
  <c r="F1424" i="1"/>
  <c r="F1420" i="1"/>
  <c r="F1416" i="1"/>
  <c r="F1412" i="1"/>
  <c r="F1408" i="1"/>
  <c r="F1404" i="1"/>
  <c r="F1400" i="1"/>
  <c r="F1396" i="1"/>
  <c r="F1392" i="1"/>
  <c r="F1388" i="1"/>
  <c r="F1384" i="1"/>
  <c r="F1380" i="1"/>
  <c r="F1376" i="1"/>
  <c r="F1372" i="1"/>
  <c r="F1368" i="1"/>
  <c r="F1364" i="1"/>
  <c r="F1360" i="1"/>
  <c r="F1356" i="1"/>
  <c r="F1352" i="1"/>
  <c r="F1348" i="1"/>
  <c r="F1344" i="1"/>
  <c r="F1340" i="1"/>
  <c r="F1336" i="1"/>
  <c r="F1332" i="1"/>
  <c r="F1328" i="1"/>
  <c r="F1324" i="1"/>
  <c r="F1320" i="1"/>
  <c r="F1316" i="1"/>
  <c r="F1312" i="1"/>
  <c r="F1308" i="1"/>
  <c r="F1304" i="1"/>
  <c r="F1300" i="1"/>
  <c r="F1296" i="1"/>
  <c r="F1292" i="1"/>
  <c r="F1288" i="1"/>
  <c r="F1284" i="1"/>
  <c r="F1280" i="1"/>
  <c r="F1276" i="1"/>
  <c r="F1272" i="1"/>
  <c r="F1268" i="1"/>
  <c r="F1264" i="1"/>
  <c r="G1264" i="1" s="1"/>
  <c r="H1264" i="1" s="1"/>
  <c r="F1260" i="1"/>
  <c r="G1260" i="1" s="1"/>
  <c r="H1260" i="1" s="1"/>
  <c r="F1256" i="1"/>
  <c r="G1256" i="1" s="1"/>
  <c r="H1256" i="1" s="1"/>
  <c r="F1252" i="1"/>
  <c r="F1248" i="1"/>
  <c r="G1248" i="1" s="1"/>
  <c r="H1248" i="1" s="1"/>
  <c r="F1244" i="1"/>
  <c r="F1240" i="1"/>
  <c r="F1236" i="1"/>
  <c r="F1232" i="1"/>
  <c r="F1228" i="1"/>
  <c r="F1224" i="1"/>
  <c r="G1224" i="1" s="1"/>
  <c r="H1224" i="1" s="1"/>
  <c r="F1220" i="1"/>
  <c r="G1220" i="1" s="1"/>
  <c r="H1220" i="1" s="1"/>
  <c r="F1216" i="1"/>
  <c r="G1216" i="1" s="1"/>
  <c r="H1216" i="1" s="1"/>
  <c r="F1211" i="1"/>
  <c r="F1207" i="1"/>
  <c r="F1202" i="1"/>
  <c r="G1202" i="1" s="1"/>
  <c r="H1202" i="1" s="1"/>
  <c r="F1198" i="1"/>
  <c r="F1194" i="1"/>
  <c r="F1189" i="1"/>
  <c r="G1189" i="1" s="1"/>
  <c r="H1189" i="1" s="1"/>
  <c r="F1185" i="1"/>
  <c r="G1185" i="1" s="1"/>
  <c r="H1185" i="1" s="1"/>
  <c r="F1184" i="1"/>
  <c r="F1180" i="1"/>
  <c r="F1175" i="1"/>
  <c r="G1175" i="1" s="1"/>
  <c r="H1175" i="1" s="1"/>
  <c r="F1170" i="1"/>
  <c r="G1170" i="1" s="1"/>
  <c r="F1165" i="1"/>
  <c r="G1165" i="1" s="1"/>
  <c r="H1165" i="1" s="1"/>
  <c r="F1161" i="1"/>
  <c r="G1161" i="1" s="1"/>
  <c r="H1161" i="1" s="1"/>
  <c r="F1160" i="1"/>
  <c r="G1160" i="1" s="1"/>
  <c r="H1160" i="1" s="1"/>
  <c r="F1156" i="1"/>
  <c r="G1156" i="1" s="1"/>
  <c r="H1156" i="1" s="1"/>
  <c r="F1150" i="1"/>
  <c r="G1150" i="1" s="1"/>
  <c r="F1146" i="1"/>
  <c r="G1146" i="1" s="1"/>
  <c r="H1146" i="1" s="1"/>
  <c r="F1142" i="1"/>
  <c r="G1142" i="1" s="1"/>
  <c r="H1142" i="1" s="1"/>
  <c r="F1137" i="1"/>
  <c r="F1132" i="1"/>
  <c r="G1132" i="1" s="1"/>
  <c r="H1132" i="1" s="1"/>
  <c r="F1128" i="1"/>
  <c r="G1128" i="1" s="1"/>
  <c r="H1128" i="1" s="1"/>
  <c r="F1124" i="1"/>
  <c r="G1124" i="1" s="1"/>
  <c r="H1124" i="1" s="1"/>
  <c r="F1119" i="1"/>
  <c r="F1114" i="1"/>
  <c r="G1114" i="1" s="1"/>
  <c r="F1110" i="1"/>
  <c r="F1106" i="1"/>
  <c r="F1102" i="1"/>
  <c r="F1098" i="1"/>
  <c r="F1094" i="1"/>
  <c r="F1090" i="1"/>
  <c r="F1086" i="1"/>
  <c r="F1082" i="1"/>
  <c r="F1078" i="1"/>
  <c r="G1078" i="1" s="1"/>
  <c r="H1078" i="1" s="1"/>
  <c r="F1074" i="1"/>
  <c r="G1074" i="1" s="1"/>
  <c r="H1074" i="1" s="1"/>
  <c r="F1070" i="1"/>
  <c r="G1070" i="1" s="1"/>
  <c r="H1070" i="1" s="1"/>
  <c r="F1066" i="1"/>
  <c r="G1066" i="1" s="1"/>
  <c r="H1066" i="1" s="1"/>
  <c r="F1062" i="1"/>
  <c r="G1062" i="1" s="1"/>
  <c r="H1062" i="1" s="1"/>
  <c r="F1058" i="1"/>
  <c r="G1058" i="1" s="1"/>
  <c r="H1058" i="1" s="1"/>
  <c r="F1053" i="1"/>
  <c r="F1048" i="1"/>
  <c r="F1043" i="1"/>
  <c r="F1042" i="1"/>
  <c r="F1037" i="1"/>
  <c r="F1033" i="1"/>
  <c r="F1029" i="1"/>
  <c r="F1024" i="1"/>
  <c r="F1020" i="1"/>
  <c r="F1016" i="1"/>
  <c r="F1012" i="1"/>
  <c r="F1007" i="1"/>
  <c r="F1003" i="1"/>
  <c r="F998" i="1"/>
  <c r="F993" i="1"/>
  <c r="F989" i="1"/>
  <c r="F984" i="1"/>
  <c r="F979" i="1"/>
  <c r="F975" i="1"/>
  <c r="F971" i="1"/>
  <c r="F967" i="1"/>
  <c r="F960" i="1"/>
  <c r="F956" i="1"/>
  <c r="F952" i="1"/>
  <c r="F948" i="1"/>
  <c r="F947" i="1"/>
  <c r="F942" i="1"/>
  <c r="F941" i="1"/>
  <c r="F937" i="1"/>
  <c r="F933" i="1"/>
  <c r="F928" i="1"/>
  <c r="F927" i="1"/>
  <c r="F923" i="1"/>
  <c r="F918" i="1"/>
  <c r="F914" i="1"/>
  <c r="F910" i="1"/>
  <c r="F909" i="1"/>
  <c r="F905" i="1"/>
  <c r="F900" i="1"/>
  <c r="F896" i="1"/>
  <c r="F895" i="1"/>
  <c r="F891" i="1"/>
  <c r="F887" i="1"/>
  <c r="F882" i="1"/>
  <c r="F878" i="1"/>
  <c r="F874" i="1"/>
  <c r="F870" i="1"/>
  <c r="F866" i="1"/>
  <c r="F861" i="1"/>
  <c r="F857" i="1"/>
  <c r="F853" i="1"/>
  <c r="F848" i="1"/>
  <c r="F844" i="1"/>
  <c r="F840" i="1"/>
  <c r="F836" i="1"/>
  <c r="F831" i="1"/>
  <c r="F827" i="1"/>
  <c r="F823" i="1"/>
  <c r="F819" i="1"/>
  <c r="F815" i="1"/>
  <c r="F811" i="1"/>
  <c r="F807" i="1"/>
  <c r="F802" i="1"/>
  <c r="F798" i="1"/>
  <c r="F794" i="1"/>
  <c r="F789" i="1"/>
  <c r="F785" i="1"/>
  <c r="F780" i="1"/>
  <c r="F776" i="1"/>
  <c r="F772" i="1"/>
  <c r="F771" i="1"/>
  <c r="F767" i="1"/>
  <c r="F763" i="1"/>
  <c r="F758" i="1"/>
  <c r="F754" i="1"/>
  <c r="F749" i="1"/>
  <c r="F744" i="1"/>
  <c r="F739" i="1"/>
  <c r="F735" i="1"/>
  <c r="F734" i="1"/>
  <c r="F730" i="1"/>
  <c r="F725" i="1"/>
  <c r="F721" i="1"/>
  <c r="F716" i="1"/>
  <c r="F712" i="1"/>
  <c r="F708" i="1"/>
  <c r="F704" i="1"/>
  <c r="F700" i="1"/>
  <c r="F691" i="1"/>
  <c r="F687" i="1"/>
  <c r="F683" i="1"/>
  <c r="F679" i="1"/>
  <c r="F675" i="1"/>
  <c r="F671" i="1"/>
  <c r="F666" i="1"/>
  <c r="F662" i="1"/>
  <c r="F658" i="1"/>
  <c r="P658" i="1" s="1"/>
  <c r="F654" i="1"/>
  <c r="F650" i="1"/>
  <c r="F646" i="1"/>
  <c r="F642" i="1"/>
  <c r="F5507" i="1"/>
  <c r="F5667" i="1"/>
  <c r="F5671" i="1"/>
  <c r="F5675" i="1"/>
  <c r="F5679" i="1"/>
  <c r="F5683" i="1"/>
  <c r="F5687" i="1"/>
  <c r="F5691" i="1"/>
  <c r="F5695" i="1"/>
  <c r="F5699" i="1"/>
  <c r="F5703" i="1"/>
  <c r="F5707" i="1"/>
  <c r="F5711" i="1"/>
  <c r="F5715" i="1"/>
  <c r="F5719" i="1"/>
  <c r="F5723" i="1"/>
  <c r="F5727" i="1"/>
  <c r="F5731" i="1"/>
  <c r="F5735" i="1"/>
  <c r="F5739" i="1"/>
  <c r="F5743" i="1"/>
  <c r="F5747" i="1"/>
  <c r="F5751" i="1"/>
  <c r="F5755" i="1"/>
  <c r="F5759" i="1"/>
  <c r="F5763" i="1"/>
  <c r="F5767" i="1"/>
  <c r="F5771" i="1"/>
  <c r="F5775" i="1"/>
  <c r="F5779" i="1"/>
  <c r="F5783" i="1"/>
  <c r="F5787" i="1"/>
  <c r="F5791" i="1"/>
  <c r="F5795" i="1"/>
  <c r="F5799" i="1"/>
  <c r="F5803" i="1"/>
  <c r="F5807" i="1"/>
  <c r="F5811" i="1"/>
  <c r="F5815" i="1"/>
  <c r="F5819" i="1"/>
  <c r="F5823" i="1"/>
  <c r="F5827" i="1"/>
  <c r="F5831" i="1"/>
  <c r="F5835" i="1"/>
  <c r="F5839" i="1"/>
  <c r="F5843" i="1"/>
  <c r="F5847" i="1"/>
  <c r="F5851" i="1"/>
  <c r="F5855" i="1"/>
  <c r="F5859" i="1"/>
  <c r="F5863" i="1"/>
  <c r="F5867" i="1"/>
  <c r="F5871" i="1"/>
  <c r="F5875" i="1"/>
  <c r="F5879" i="1"/>
  <c r="F5883" i="1"/>
  <c r="F5887" i="1"/>
  <c r="F5891" i="1"/>
  <c r="F5895" i="1"/>
  <c r="F5899" i="1"/>
  <c r="F5903" i="1"/>
  <c r="F5907" i="1"/>
  <c r="F5911" i="1"/>
  <c r="F5915" i="1"/>
  <c r="F5919" i="1"/>
  <c r="F5923" i="1"/>
  <c r="F5927" i="1"/>
  <c r="F5931" i="1"/>
  <c r="F5935" i="1"/>
  <c r="F5939" i="1"/>
  <c r="F5943" i="1"/>
  <c r="F5947" i="1"/>
  <c r="F5951" i="1"/>
  <c r="F5955" i="1"/>
  <c r="F5959" i="1"/>
  <c r="F5963" i="1"/>
  <c r="F5967" i="1"/>
  <c r="F5971" i="1"/>
  <c r="F5975" i="1"/>
  <c r="F5979" i="1"/>
  <c r="F5983" i="1"/>
  <c r="F5987" i="1"/>
  <c r="F5991" i="1"/>
  <c r="F5995" i="1"/>
  <c r="F5999" i="1"/>
  <c r="F6003" i="1"/>
  <c r="F6007" i="1"/>
  <c r="F6011" i="1"/>
  <c r="F6015" i="1"/>
  <c r="F6019" i="1"/>
  <c r="F6023" i="1"/>
  <c r="F6027" i="1"/>
  <c r="F6031" i="1"/>
  <c r="F6035" i="1"/>
  <c r="F6039" i="1"/>
  <c r="F6043" i="1"/>
  <c r="F6047" i="1"/>
  <c r="F6051" i="1"/>
  <c r="F6055" i="1"/>
  <c r="F6059" i="1"/>
  <c r="F6063" i="1"/>
  <c r="F6067" i="1"/>
  <c r="F6071" i="1"/>
  <c r="F6075" i="1"/>
  <c r="F6079" i="1"/>
  <c r="F6083" i="1"/>
  <c r="F6087" i="1"/>
  <c r="F6091" i="1"/>
  <c r="F6095" i="1"/>
  <c r="F6099" i="1"/>
  <c r="F6103" i="1"/>
  <c r="F6107" i="1"/>
  <c r="F6111" i="1"/>
  <c r="F6115" i="1"/>
  <c r="F6119" i="1"/>
  <c r="F6123" i="1"/>
  <c r="F6127" i="1"/>
  <c r="F6131" i="1"/>
  <c r="F6135" i="1"/>
  <c r="F6139" i="1"/>
  <c r="F6143" i="1"/>
  <c r="F6147" i="1"/>
  <c r="F6151" i="1"/>
  <c r="F6155" i="1"/>
  <c r="F6159" i="1"/>
  <c r="F6163" i="1"/>
  <c r="F6167" i="1"/>
  <c r="F6171" i="1"/>
  <c r="F6175" i="1"/>
  <c r="F6179" i="1"/>
  <c r="F6183" i="1"/>
  <c r="F6187" i="1"/>
  <c r="F6191" i="1"/>
  <c r="F6195" i="1"/>
  <c r="F6199" i="1"/>
  <c r="F6203" i="1"/>
  <c r="F6207" i="1"/>
  <c r="F6211" i="1"/>
  <c r="F6215" i="1"/>
  <c r="F6219" i="1"/>
  <c r="F6223" i="1"/>
  <c r="F6227" i="1"/>
  <c r="F6231" i="1"/>
  <c r="F6235" i="1"/>
  <c r="F6239" i="1"/>
  <c r="F6243" i="1"/>
  <c r="F6247" i="1"/>
  <c r="F6251" i="1"/>
  <c r="F6255" i="1"/>
  <c r="F6259" i="1"/>
  <c r="F6263" i="1"/>
  <c r="F6267" i="1"/>
  <c r="F6271" i="1"/>
  <c r="F6275" i="1"/>
  <c r="F6279" i="1"/>
  <c r="F6283" i="1"/>
  <c r="F6287" i="1"/>
  <c r="F6291" i="1"/>
  <c r="F6295" i="1"/>
  <c r="F6299" i="1"/>
  <c r="F6303" i="1"/>
  <c r="F6307" i="1"/>
  <c r="F6311" i="1"/>
  <c r="F6315" i="1"/>
  <c r="F6319" i="1"/>
  <c r="F6323" i="1"/>
  <c r="F6327" i="1"/>
  <c r="F6331" i="1"/>
  <c r="F6335" i="1"/>
  <c r="F6339" i="1"/>
  <c r="F6343" i="1"/>
  <c r="F6347" i="1"/>
  <c r="F6351" i="1"/>
  <c r="F6355" i="1"/>
  <c r="F6359" i="1"/>
  <c r="F6363" i="1"/>
  <c r="F6367" i="1"/>
  <c r="F946" i="1"/>
  <c r="F940" i="1"/>
  <c r="F936" i="1"/>
  <c r="F932" i="1"/>
  <c r="F931" i="1"/>
  <c r="F926" i="1"/>
  <c r="F922" i="1"/>
  <c r="F917" i="1"/>
  <c r="F913" i="1"/>
  <c r="F908" i="1"/>
  <c r="F904" i="1"/>
  <c r="F899" i="1"/>
  <c r="F894" i="1"/>
  <c r="F890" i="1"/>
  <c r="F886" i="1"/>
  <c r="F881" i="1"/>
  <c r="F877" i="1"/>
  <c r="F873" i="1"/>
  <c r="F869" i="1"/>
  <c r="F865" i="1"/>
  <c r="F864" i="1"/>
  <c r="F860" i="1"/>
  <c r="F856" i="1"/>
  <c r="F852" i="1"/>
  <c r="F847" i="1"/>
  <c r="F843" i="1"/>
  <c r="F839" i="1"/>
  <c r="F835" i="1"/>
  <c r="F830" i="1"/>
  <c r="F826" i="1"/>
  <c r="F822" i="1"/>
  <c r="F818" i="1"/>
  <c r="F814" i="1"/>
  <c r="F810" i="1"/>
  <c r="F806" i="1"/>
  <c r="F801" i="1"/>
  <c r="F797" i="1"/>
  <c r="F793" i="1"/>
  <c r="F788" i="1"/>
  <c r="F784" i="1"/>
  <c r="F779" i="1"/>
  <c r="F775" i="1"/>
  <c r="F770" i="1"/>
  <c r="F766" i="1"/>
  <c r="F762" i="1"/>
  <c r="F757" i="1"/>
  <c r="F753" i="1"/>
  <c r="F748" i="1"/>
  <c r="F743" i="1"/>
  <c r="F742" i="1"/>
  <c r="F738" i="1"/>
  <c r="F733" i="1"/>
  <c r="F729" i="1"/>
  <c r="F728" i="1"/>
  <c r="F724" i="1"/>
  <c r="F720" i="1"/>
  <c r="F719" i="1"/>
  <c r="F715" i="1"/>
  <c r="F711" i="1"/>
  <c r="F707" i="1"/>
  <c r="F703" i="1"/>
  <c r="F699" i="1"/>
  <c r="F690" i="1"/>
  <c r="F686" i="1"/>
  <c r="F682" i="1"/>
  <c r="F678" i="1"/>
  <c r="F674" i="1"/>
  <c r="F670" i="1"/>
  <c r="F665" i="1"/>
  <c r="F661" i="1"/>
  <c r="F657" i="1"/>
  <c r="F653" i="1"/>
  <c r="F649" i="1"/>
  <c r="F645" i="1"/>
  <c r="F641" i="1"/>
  <c r="F636" i="1"/>
  <c r="F635" i="1"/>
  <c r="F631" i="1"/>
  <c r="F627" i="1"/>
  <c r="F623" i="1"/>
  <c r="F619" i="1"/>
  <c r="F612" i="1"/>
  <c r="H612" i="1" s="1"/>
  <c r="F611" i="1"/>
  <c r="H611" i="1" s="1"/>
  <c r="F607" i="1"/>
  <c r="H607" i="1" s="1"/>
  <c r="F603" i="1"/>
  <c r="H603" i="1" s="1"/>
  <c r="F599" i="1"/>
  <c r="F595" i="1"/>
  <c r="H595" i="1" s="1"/>
  <c r="F591" i="1"/>
  <c r="H591" i="1" s="1"/>
  <c r="F587" i="1"/>
  <c r="H587" i="1" s="1"/>
  <c r="F583" i="1"/>
  <c r="H583" i="1" s="1"/>
  <c r="F579" i="1"/>
  <c r="H579" i="1" s="1"/>
  <c r="F575" i="1"/>
  <c r="H575" i="1" s="1"/>
  <c r="F570" i="1"/>
  <c r="H570" i="1" s="1"/>
  <c r="F566" i="1"/>
  <c r="H566" i="1" s="1"/>
  <c r="F562" i="1"/>
  <c r="H562" i="1" s="1"/>
  <c r="F558" i="1"/>
  <c r="H558" i="1" s="1"/>
  <c r="F554" i="1"/>
  <c r="H554" i="1" s="1"/>
  <c r="F550" i="1"/>
  <c r="H550" i="1" s="1"/>
  <c r="F546" i="1"/>
  <c r="H546" i="1" s="1"/>
  <c r="F541" i="1"/>
  <c r="H541" i="1" s="1"/>
  <c r="F537" i="1"/>
  <c r="H537" i="1" s="1"/>
  <c r="F533" i="1"/>
  <c r="H533" i="1" s="1"/>
  <c r="F529" i="1"/>
  <c r="H529" i="1" s="1"/>
  <c r="F523" i="1"/>
  <c r="H523" i="1" s="1"/>
  <c r="F519" i="1"/>
  <c r="H519" i="1" s="1"/>
  <c r="F515" i="1"/>
  <c r="H515" i="1" s="1"/>
  <c r="F511" i="1"/>
  <c r="H511" i="1" s="1"/>
  <c r="F506" i="1"/>
  <c r="H506" i="1" s="1"/>
  <c r="F502" i="1"/>
  <c r="H502" i="1" s="1"/>
  <c r="F498" i="1"/>
  <c r="H498" i="1" s="1"/>
  <c r="F494" i="1"/>
  <c r="H494" i="1" s="1"/>
  <c r="F490" i="1"/>
  <c r="H490" i="1" s="1"/>
  <c r="F486" i="1"/>
  <c r="H486" i="1" s="1"/>
  <c r="F482" i="1"/>
  <c r="H482" i="1" s="1"/>
  <c r="F478" i="1"/>
  <c r="H478" i="1" s="1"/>
  <c r="F474" i="1"/>
  <c r="H474" i="1" s="1"/>
  <c r="F470" i="1"/>
  <c r="F466" i="1"/>
  <c r="H466" i="1" s="1"/>
  <c r="F462" i="1"/>
  <c r="H462" i="1" s="1"/>
  <c r="F461" i="1"/>
  <c r="F456" i="1"/>
  <c r="F451" i="1"/>
  <c r="H451" i="1" s="1"/>
  <c r="F447" i="1"/>
  <c r="H447" i="1" s="1"/>
  <c r="F443" i="1"/>
  <c r="H443" i="1" s="1"/>
  <c r="F439" i="1"/>
  <c r="H439" i="1" s="1"/>
  <c r="F435" i="1"/>
  <c r="H435" i="1" s="1"/>
  <c r="F431" i="1"/>
  <c r="H431" i="1" s="1"/>
  <c r="F427" i="1"/>
  <c r="H427" i="1" s="1"/>
  <c r="F422" i="1"/>
  <c r="F418" i="1"/>
  <c r="F414" i="1"/>
  <c r="H414" i="1" s="1"/>
  <c r="F413" i="1"/>
  <c r="H413" i="1" s="1"/>
  <c r="F409" i="1"/>
  <c r="H409" i="1" s="1"/>
  <c r="F404" i="1"/>
  <c r="H404" i="1" s="1"/>
  <c r="F400" i="1"/>
  <c r="H400" i="1" s="1"/>
  <c r="F395" i="1"/>
  <c r="H395" i="1" s="1"/>
  <c r="F391" i="1"/>
  <c r="H391" i="1" s="1"/>
  <c r="F386" i="1"/>
  <c r="H386" i="1" s="1"/>
  <c r="F381" i="1"/>
  <c r="H381" i="1" s="1"/>
  <c r="F377" i="1"/>
  <c r="H377" i="1" s="1"/>
  <c r="F373" i="1"/>
  <c r="H373" i="1" s="1"/>
  <c r="F369" i="1"/>
  <c r="F364" i="1"/>
  <c r="H364" i="1" s="1"/>
  <c r="F359" i="1"/>
  <c r="H359" i="1" s="1"/>
  <c r="F355" i="1"/>
  <c r="H355" i="1" s="1"/>
  <c r="F351" i="1"/>
  <c r="H351" i="1" s="1"/>
  <c r="F347" i="1"/>
  <c r="H347" i="1" s="1"/>
  <c r="F343" i="1"/>
  <c r="H343" i="1" s="1"/>
  <c r="F338" i="1"/>
  <c r="H338" i="1" s="1"/>
  <c r="F334" i="1"/>
  <c r="H334" i="1" s="1"/>
  <c r="F330" i="1"/>
  <c r="H330" i="1" s="1"/>
  <c r="F325" i="1"/>
  <c r="H325" i="1" s="1"/>
  <c r="F321" i="1"/>
  <c r="H321" i="1" s="1"/>
  <c r="F317" i="1"/>
  <c r="H317" i="1" s="1"/>
  <c r="F313" i="1"/>
  <c r="H313" i="1" s="1"/>
  <c r="F309" i="1"/>
  <c r="P309" i="1" s="1"/>
  <c r="F305" i="1"/>
  <c r="F301" i="1"/>
  <c r="F300" i="1"/>
  <c r="F296" i="1"/>
  <c r="F291" i="1"/>
  <c r="F286" i="1"/>
  <c r="F281" i="1"/>
  <c r="F277" i="1"/>
  <c r="F27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145" i="1"/>
  <c r="F140" i="1"/>
  <c r="F136" i="1"/>
  <c r="F135" i="1"/>
  <c r="F131" i="1"/>
  <c r="F127" i="1"/>
  <c r="F122" i="1"/>
  <c r="F118" i="1"/>
  <c r="F114" i="1"/>
  <c r="F113" i="1"/>
  <c r="F109" i="1"/>
  <c r="F104" i="1"/>
  <c r="F100" i="1"/>
  <c r="F99" i="1"/>
  <c r="F95" i="1"/>
  <c r="F94" i="1"/>
  <c r="F90" i="1"/>
  <c r="F86" i="1"/>
  <c r="F82" i="1"/>
  <c r="F78" i="1"/>
  <c r="F74" i="1"/>
  <c r="F70" i="1"/>
  <c r="F66" i="1"/>
  <c r="F62" i="1"/>
  <c r="F58" i="1"/>
  <c r="F53" i="1"/>
  <c r="F48" i="1"/>
  <c r="F43" i="1"/>
  <c r="F39" i="1"/>
  <c r="F35" i="1"/>
  <c r="F30" i="1"/>
  <c r="F26" i="1"/>
  <c r="F21" i="1"/>
  <c r="F17" i="1"/>
  <c r="F12" i="1"/>
  <c r="F4941" i="1"/>
  <c r="F4945" i="1"/>
  <c r="F4949" i="1"/>
  <c r="F4953" i="1"/>
  <c r="F4957" i="1"/>
  <c r="F4962" i="1"/>
  <c r="F4966" i="1"/>
  <c r="F4970" i="1"/>
  <c r="F4974" i="1"/>
  <c r="F4978" i="1"/>
  <c r="F4982" i="1"/>
  <c r="F4986" i="1"/>
  <c r="F4990" i="1"/>
  <c r="F4994" i="1"/>
  <c r="F4998" i="1"/>
  <c r="F5002" i="1"/>
  <c r="F5006" i="1"/>
  <c r="F5010" i="1"/>
  <c r="F5014" i="1"/>
  <c r="F5018" i="1"/>
  <c r="F5022" i="1"/>
  <c r="F5026" i="1"/>
  <c r="F5030" i="1"/>
  <c r="F5034" i="1"/>
  <c r="F5038" i="1"/>
  <c r="F5042" i="1"/>
  <c r="F5046" i="1"/>
  <c r="F5050" i="1"/>
  <c r="F5054" i="1"/>
  <c r="F5058" i="1"/>
  <c r="F5062" i="1"/>
  <c r="P5062" i="1" s="1"/>
  <c r="F5066" i="1"/>
  <c r="F5070" i="1"/>
  <c r="F5074" i="1"/>
  <c r="F5078" i="1"/>
  <c r="F5082" i="1"/>
  <c r="F5086" i="1"/>
  <c r="F5090" i="1"/>
  <c r="F5094" i="1"/>
  <c r="F5098" i="1"/>
  <c r="F5102" i="1"/>
  <c r="F5106" i="1"/>
  <c r="F5110" i="1"/>
  <c r="F5114" i="1"/>
  <c r="F5118" i="1"/>
  <c r="F5122" i="1"/>
  <c r="F5126" i="1"/>
  <c r="F5130" i="1"/>
  <c r="F5134" i="1"/>
  <c r="F5138" i="1"/>
  <c r="F5142" i="1"/>
  <c r="F5146" i="1"/>
  <c r="F5150" i="1"/>
  <c r="F5154" i="1"/>
  <c r="F5158" i="1"/>
  <c r="F5162" i="1"/>
  <c r="F5166" i="1"/>
  <c r="F5170" i="1"/>
  <c r="F5174" i="1"/>
  <c r="F5178" i="1"/>
  <c r="F5182" i="1"/>
  <c r="F5186" i="1"/>
  <c r="F5190" i="1"/>
  <c r="F5194" i="1"/>
  <c r="F5198" i="1"/>
  <c r="F5202" i="1"/>
  <c r="F5206" i="1"/>
  <c r="F5210" i="1"/>
  <c r="F5214" i="1"/>
  <c r="F5218" i="1"/>
  <c r="F5222" i="1"/>
  <c r="F5226" i="1"/>
  <c r="F5230" i="1"/>
  <c r="F5234" i="1"/>
  <c r="F5238" i="1"/>
  <c r="F5242" i="1"/>
  <c r="F5246" i="1"/>
  <c r="F5250" i="1"/>
  <c r="F5254" i="1"/>
  <c r="F5258" i="1"/>
  <c r="F5262" i="1"/>
  <c r="F5266" i="1"/>
  <c r="F5270" i="1"/>
  <c r="F5274" i="1"/>
  <c r="F5278" i="1"/>
  <c r="F5282" i="1"/>
  <c r="F5286" i="1"/>
  <c r="F5290" i="1"/>
  <c r="F5294" i="1"/>
  <c r="F5298" i="1"/>
  <c r="F5302" i="1"/>
  <c r="F5306" i="1"/>
  <c r="F5310" i="1"/>
  <c r="F5314" i="1"/>
  <c r="F5318" i="1"/>
  <c r="F5322" i="1"/>
  <c r="F5326" i="1"/>
  <c r="F5330" i="1"/>
  <c r="F5334" i="1"/>
  <c r="F5338" i="1"/>
  <c r="F5342" i="1"/>
  <c r="F5346" i="1"/>
  <c r="F5350" i="1"/>
  <c r="F5354" i="1"/>
  <c r="F5358" i="1"/>
  <c r="F5362" i="1"/>
  <c r="F5366" i="1"/>
  <c r="F5370" i="1"/>
  <c r="F5374" i="1"/>
  <c r="F5378" i="1"/>
  <c r="F5382" i="1"/>
  <c r="F5386" i="1"/>
  <c r="F5390" i="1"/>
  <c r="F5394" i="1"/>
  <c r="F5398" i="1"/>
  <c r="F5402" i="1"/>
  <c r="F5406" i="1"/>
  <c r="F5414" i="1"/>
  <c r="F5418" i="1"/>
  <c r="F5422" i="1"/>
  <c r="F5426" i="1"/>
  <c r="F5430" i="1"/>
  <c r="F5434" i="1"/>
  <c r="F5438" i="1"/>
  <c r="F5442" i="1"/>
  <c r="F5446" i="1"/>
  <c r="F5450" i="1"/>
  <c r="F5454" i="1"/>
  <c r="F5458" i="1"/>
  <c r="F5462" i="1"/>
  <c r="F5466" i="1"/>
  <c r="F5470" i="1"/>
  <c r="F5474" i="1"/>
  <c r="F5478" i="1"/>
  <c r="F5482" i="1"/>
  <c r="F5486" i="1"/>
  <c r="F5490" i="1"/>
  <c r="F5494" i="1"/>
  <c r="F5498" i="1"/>
  <c r="F5502" i="1"/>
  <c r="F5506" i="1"/>
  <c r="F5510" i="1"/>
  <c r="F5514" i="1"/>
  <c r="F5518" i="1"/>
  <c r="F5522" i="1"/>
  <c r="F5526" i="1"/>
  <c r="F5530" i="1"/>
  <c r="F5534" i="1"/>
  <c r="F5538" i="1"/>
  <c r="F5542" i="1"/>
  <c r="F5546" i="1"/>
  <c r="F5550" i="1"/>
  <c r="F5554" i="1"/>
  <c r="F5558" i="1"/>
  <c r="F5562" i="1"/>
  <c r="F5566" i="1"/>
  <c r="F5570" i="1"/>
  <c r="F5574" i="1"/>
  <c r="F5578" i="1"/>
  <c r="F5582" i="1"/>
  <c r="F5586" i="1"/>
  <c r="F5590" i="1"/>
  <c r="F5594" i="1"/>
  <c r="F5598" i="1"/>
  <c r="F5602" i="1"/>
  <c r="F5606" i="1"/>
  <c r="F5610" i="1"/>
  <c r="F5614" i="1"/>
  <c r="F5618" i="1"/>
  <c r="F5622" i="1"/>
  <c r="F5626" i="1"/>
  <c r="F5630" i="1"/>
  <c r="F5634" i="1"/>
  <c r="F5638" i="1"/>
  <c r="F5642" i="1"/>
  <c r="F5646" i="1"/>
  <c r="F5650" i="1"/>
  <c r="F5654" i="1"/>
  <c r="F5658" i="1"/>
  <c r="F5662" i="1"/>
  <c r="F5666" i="1"/>
  <c r="F5670" i="1"/>
  <c r="F5674" i="1"/>
  <c r="F5678" i="1"/>
  <c r="F5682" i="1"/>
  <c r="F5686" i="1"/>
  <c r="F5690" i="1"/>
  <c r="F5694" i="1"/>
  <c r="F5698" i="1"/>
  <c r="F5702" i="1"/>
  <c r="F5706" i="1"/>
  <c r="F5710" i="1"/>
  <c r="F5714" i="1"/>
  <c r="F5718" i="1"/>
  <c r="F5722" i="1"/>
  <c r="F5726" i="1"/>
  <c r="F5730" i="1"/>
  <c r="F5734" i="1"/>
  <c r="F5738" i="1"/>
  <c r="F5742" i="1"/>
  <c r="F5746" i="1"/>
  <c r="F5750" i="1"/>
  <c r="F5754" i="1"/>
  <c r="F5758" i="1"/>
  <c r="F5762" i="1"/>
  <c r="F5766" i="1"/>
  <c r="F5770" i="1"/>
  <c r="F5774" i="1"/>
  <c r="F5778" i="1"/>
  <c r="F5782" i="1"/>
  <c r="F5786" i="1"/>
  <c r="F5790" i="1"/>
  <c r="F5794" i="1"/>
  <c r="F5798" i="1"/>
  <c r="F5802" i="1"/>
  <c r="F5806" i="1"/>
  <c r="F5810" i="1"/>
  <c r="F5814" i="1"/>
  <c r="F5818" i="1"/>
  <c r="F5822" i="1"/>
  <c r="F5826" i="1"/>
  <c r="F5830" i="1"/>
  <c r="F5834" i="1"/>
  <c r="F5838" i="1"/>
  <c r="F5842" i="1"/>
  <c r="F5846" i="1"/>
  <c r="F5850" i="1"/>
  <c r="F5854" i="1"/>
  <c r="F5858" i="1"/>
  <c r="F5862" i="1"/>
  <c r="F5866" i="1"/>
  <c r="F5870" i="1"/>
  <c r="F5874" i="1"/>
  <c r="F5878" i="1"/>
  <c r="F5882" i="1"/>
  <c r="F5886" i="1"/>
  <c r="F5890" i="1"/>
  <c r="F5894" i="1"/>
  <c r="F5898" i="1"/>
  <c r="F5902" i="1"/>
  <c r="F5906" i="1"/>
  <c r="F5910" i="1"/>
  <c r="F5914" i="1"/>
  <c r="F5918" i="1"/>
  <c r="F5922" i="1"/>
  <c r="F5926" i="1"/>
  <c r="F5930" i="1"/>
  <c r="F5934" i="1"/>
  <c r="F5938" i="1"/>
  <c r="F5942" i="1"/>
  <c r="F5946" i="1"/>
  <c r="F5950" i="1"/>
  <c r="F5954" i="1"/>
  <c r="F5958" i="1"/>
  <c r="F5962" i="1"/>
  <c r="F5966" i="1"/>
  <c r="F5970" i="1"/>
  <c r="F5974" i="1"/>
  <c r="F5978" i="1"/>
  <c r="F5982" i="1"/>
  <c r="F5986" i="1"/>
  <c r="F5990" i="1"/>
  <c r="F5994" i="1"/>
  <c r="F5998" i="1"/>
  <c r="F6002" i="1"/>
  <c r="F6006" i="1"/>
  <c r="F6010" i="1"/>
  <c r="F6014" i="1"/>
  <c r="F6018" i="1"/>
  <c r="F6022" i="1"/>
  <c r="F6026" i="1"/>
  <c r="F6030" i="1"/>
  <c r="F6034" i="1"/>
  <c r="F6038" i="1"/>
  <c r="F6042" i="1"/>
  <c r="F6046" i="1"/>
  <c r="F6050" i="1"/>
  <c r="F6054" i="1"/>
  <c r="F6058" i="1"/>
  <c r="F6062" i="1"/>
  <c r="F6066" i="1"/>
  <c r="F6070" i="1"/>
  <c r="F6074" i="1"/>
  <c r="F6078" i="1"/>
  <c r="F6082" i="1"/>
  <c r="F6086" i="1"/>
  <c r="F6090" i="1"/>
  <c r="F6094" i="1"/>
  <c r="F6098" i="1"/>
  <c r="F6102" i="1"/>
  <c r="F6106" i="1"/>
  <c r="F6110" i="1"/>
  <c r="F6114" i="1"/>
  <c r="F6118" i="1"/>
  <c r="F6122" i="1"/>
  <c r="F6126" i="1"/>
  <c r="F6130" i="1"/>
  <c r="F6134" i="1"/>
  <c r="F6138" i="1"/>
  <c r="F6142" i="1"/>
  <c r="F6146" i="1"/>
  <c r="F6150" i="1"/>
  <c r="F6154" i="1"/>
  <c r="F6158" i="1"/>
  <c r="F6162" i="1"/>
  <c r="F6166" i="1"/>
  <c r="F6170" i="1"/>
  <c r="F6174" i="1"/>
  <c r="F6178" i="1"/>
  <c r="F6182" i="1"/>
  <c r="F6186" i="1"/>
  <c r="F6190" i="1"/>
  <c r="F6194" i="1"/>
  <c r="F6198" i="1"/>
  <c r="F6202" i="1"/>
  <c r="F6206" i="1"/>
  <c r="F6210" i="1"/>
  <c r="F6214" i="1"/>
  <c r="F6218" i="1"/>
  <c r="F6222" i="1"/>
  <c r="F6226" i="1"/>
  <c r="F6230" i="1"/>
  <c r="F6234" i="1"/>
  <c r="F6238" i="1"/>
  <c r="F6242" i="1"/>
  <c r="F6246" i="1"/>
  <c r="F6250" i="1"/>
  <c r="F6254" i="1"/>
  <c r="F6258" i="1"/>
  <c r="F6262" i="1"/>
  <c r="F6266" i="1"/>
  <c r="F6270" i="1"/>
  <c r="F6274" i="1"/>
  <c r="F6278" i="1"/>
  <c r="F6282" i="1"/>
  <c r="F6286" i="1"/>
  <c r="F6290" i="1"/>
  <c r="F6294" i="1"/>
  <c r="F6298" i="1"/>
  <c r="F6302" i="1"/>
  <c r="F6306" i="1"/>
  <c r="F6310" i="1"/>
  <c r="F6314" i="1"/>
  <c r="F6318" i="1"/>
  <c r="F6322" i="1"/>
  <c r="F6326" i="1"/>
  <c r="F6330" i="1"/>
  <c r="F6334" i="1"/>
  <c r="F6338" i="1"/>
  <c r="F6342" i="1"/>
  <c r="F6346" i="1"/>
  <c r="F6350" i="1"/>
  <c r="F6354" i="1"/>
  <c r="F6358" i="1"/>
  <c r="F6362" i="1"/>
  <c r="F6366" i="1"/>
  <c r="F637" i="1"/>
  <c r="F632" i="1"/>
  <c r="F628" i="1"/>
  <c r="F624" i="1"/>
  <c r="F620" i="1"/>
  <c r="F614" i="1"/>
  <c r="H614" i="1" s="1"/>
  <c r="F613" i="1"/>
  <c r="H613" i="1" s="1"/>
  <c r="F608" i="1"/>
  <c r="H608" i="1" s="1"/>
  <c r="F604" i="1"/>
  <c r="H604" i="1" s="1"/>
  <c r="F600" i="1"/>
  <c r="H600" i="1" s="1"/>
  <c r="F596" i="1"/>
  <c r="H596" i="1" s="1"/>
  <c r="F592" i="1"/>
  <c r="H592" i="1" s="1"/>
  <c r="F588" i="1"/>
  <c r="H588" i="1" s="1"/>
  <c r="F584" i="1"/>
  <c r="H584" i="1" s="1"/>
  <c r="F580" i="1"/>
  <c r="H580" i="1" s="1"/>
  <c r="F576" i="1"/>
  <c r="H576" i="1" s="1"/>
  <c r="F571" i="1"/>
  <c r="H571" i="1" s="1"/>
  <c r="F567" i="1"/>
  <c r="H567" i="1" s="1"/>
  <c r="F563" i="1"/>
  <c r="H563" i="1" s="1"/>
  <c r="F559" i="1"/>
  <c r="H559" i="1" s="1"/>
  <c r="F555" i="1"/>
  <c r="H555" i="1" s="1"/>
  <c r="F551" i="1"/>
  <c r="H551" i="1" s="1"/>
  <c r="F547" i="1"/>
  <c r="F542" i="1"/>
  <c r="H542" i="1" s="1"/>
  <c r="F538" i="1"/>
  <c r="H538" i="1" s="1"/>
  <c r="F534" i="1"/>
  <c r="H534" i="1" s="1"/>
  <c r="F530" i="1"/>
  <c r="H530" i="1" s="1"/>
  <c r="F525" i="1"/>
  <c r="H525" i="1" s="1"/>
  <c r="F524" i="1"/>
  <c r="H524" i="1" s="1"/>
  <c r="F520" i="1"/>
  <c r="H520" i="1" s="1"/>
  <c r="F516" i="1"/>
  <c r="H516" i="1" s="1"/>
  <c r="F512" i="1"/>
  <c r="H512" i="1" s="1"/>
  <c r="F507" i="1"/>
  <c r="H507" i="1" s="1"/>
  <c r="F503" i="1"/>
  <c r="H503" i="1" s="1"/>
  <c r="F499" i="1"/>
  <c r="H499" i="1" s="1"/>
  <c r="F495" i="1"/>
  <c r="H495" i="1" s="1"/>
  <c r="F491" i="1"/>
  <c r="H491" i="1" s="1"/>
  <c r="F487" i="1"/>
  <c r="H487" i="1" s="1"/>
  <c r="F483" i="1"/>
  <c r="H483" i="1" s="1"/>
  <c r="F479" i="1"/>
  <c r="H479" i="1" s="1"/>
  <c r="F475" i="1"/>
  <c r="H475" i="1" s="1"/>
  <c r="F471" i="1"/>
  <c r="H471" i="1" s="1"/>
  <c r="F467" i="1"/>
  <c r="F463" i="1"/>
  <c r="H463" i="1" s="1"/>
  <c r="F457" i="1"/>
  <c r="H457" i="1" s="1"/>
  <c r="F452" i="1"/>
  <c r="H452" i="1" s="1"/>
  <c r="F448" i="1"/>
  <c r="H448" i="1" s="1"/>
  <c r="F444" i="1"/>
  <c r="H444" i="1" s="1"/>
  <c r="F440" i="1"/>
  <c r="H440" i="1" s="1"/>
  <c r="F436" i="1"/>
  <c r="H436" i="1" s="1"/>
  <c r="F432" i="1"/>
  <c r="H432" i="1" s="1"/>
  <c r="F428" i="1"/>
  <c r="H428" i="1" s="1"/>
  <c r="F423" i="1"/>
  <c r="H423" i="1" s="1"/>
  <c r="F419" i="1"/>
  <c r="H419" i="1" s="1"/>
  <c r="F415" i="1"/>
  <c r="H415" i="1" s="1"/>
  <c r="F410" i="1"/>
  <c r="H410" i="1" s="1"/>
  <c r="F406" i="1"/>
  <c r="H406" i="1" s="1"/>
  <c r="F405" i="1"/>
  <c r="H405" i="1" s="1"/>
  <c r="F401" i="1"/>
  <c r="H401" i="1" s="1"/>
  <c r="F397" i="1"/>
  <c r="H397" i="1" s="1"/>
  <c r="F396" i="1"/>
  <c r="H396" i="1" s="1"/>
  <c r="F392" i="1"/>
  <c r="H392" i="1" s="1"/>
  <c r="F388" i="1"/>
  <c r="H388" i="1" s="1"/>
  <c r="F387" i="1"/>
  <c r="H387" i="1" s="1"/>
  <c r="F382" i="1"/>
  <c r="H382" i="1" s="1"/>
  <c r="F378" i="1"/>
  <c r="H378" i="1" s="1"/>
  <c r="F374" i="1"/>
  <c r="H374" i="1" s="1"/>
  <c r="F370" i="1"/>
  <c r="H370" i="1" s="1"/>
  <c r="F365" i="1"/>
  <c r="H365" i="1" s="1"/>
  <c r="F361" i="1"/>
  <c r="H361" i="1" s="1"/>
  <c r="F360" i="1"/>
  <c r="H360" i="1" s="1"/>
  <c r="F356" i="1"/>
  <c r="H356" i="1" s="1"/>
  <c r="F352" i="1"/>
  <c r="H352" i="1" s="1"/>
  <c r="F348" i="1"/>
  <c r="H348" i="1" s="1"/>
  <c r="F344" i="1"/>
  <c r="H344" i="1" s="1"/>
  <c r="F339" i="1"/>
  <c r="H339" i="1" s="1"/>
  <c r="F335" i="1"/>
  <c r="H335" i="1" s="1"/>
  <c r="F331" i="1"/>
  <c r="H331" i="1" s="1"/>
  <c r="F326" i="1"/>
  <c r="H326" i="1" s="1"/>
  <c r="F322" i="1"/>
  <c r="H322" i="1" s="1"/>
  <c r="F318" i="1"/>
  <c r="H318" i="1" s="1"/>
  <c r="F314" i="1"/>
  <c r="H314" i="1" s="1"/>
  <c r="F310" i="1"/>
  <c r="F306" i="1"/>
  <c r="F302" i="1"/>
  <c r="F297" i="1"/>
  <c r="F292" i="1"/>
  <c r="F287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2" i="1"/>
  <c r="F151" i="1"/>
  <c r="F146" i="1"/>
  <c r="F141" i="1"/>
  <c r="F137" i="1"/>
  <c r="F132" i="1"/>
  <c r="F128" i="1"/>
  <c r="F123" i="1"/>
  <c r="F119" i="1"/>
  <c r="F115" i="1"/>
  <c r="F105" i="1"/>
  <c r="F101" i="1"/>
  <c r="F96" i="1"/>
  <c r="F91" i="1"/>
  <c r="F87" i="1"/>
  <c r="F83" i="1"/>
  <c r="F79" i="1"/>
  <c r="F75" i="1"/>
  <c r="F71" i="1"/>
  <c r="F67" i="1"/>
  <c r="F55" i="1"/>
  <c r="F54" i="1"/>
  <c r="F50" i="1"/>
  <c r="F49" i="1"/>
  <c r="F44" i="1"/>
  <c r="F40" i="1"/>
  <c r="F36" i="1"/>
  <c r="F31" i="1"/>
  <c r="F27" i="1"/>
  <c r="F23" i="1"/>
  <c r="F22" i="1"/>
  <c r="F18" i="1"/>
  <c r="F13" i="1"/>
  <c r="F4940" i="1"/>
  <c r="F4944" i="1"/>
  <c r="F4948" i="1"/>
  <c r="F4952" i="1"/>
  <c r="F4956" i="1"/>
  <c r="F4960" i="1"/>
  <c r="F4961" i="1"/>
  <c r="F4965" i="1"/>
  <c r="F4969" i="1"/>
  <c r="F4973" i="1"/>
  <c r="F4977" i="1"/>
  <c r="F4981" i="1"/>
  <c r="F4985" i="1"/>
  <c r="F4989" i="1"/>
  <c r="F4993" i="1"/>
  <c r="F4997" i="1"/>
  <c r="F5001" i="1"/>
  <c r="F5005" i="1"/>
  <c r="F5009" i="1"/>
  <c r="F5013" i="1"/>
  <c r="F5017" i="1"/>
  <c r="F5021" i="1"/>
  <c r="F5025" i="1"/>
  <c r="F5029" i="1"/>
  <c r="F5033" i="1"/>
  <c r="F5037" i="1"/>
  <c r="F5041" i="1"/>
  <c r="F5045" i="1"/>
  <c r="F5049" i="1"/>
  <c r="F5053" i="1"/>
  <c r="F5057" i="1"/>
  <c r="F5061" i="1"/>
  <c r="F5065" i="1"/>
  <c r="F5069" i="1"/>
  <c r="F5073" i="1"/>
  <c r="F5077" i="1"/>
  <c r="F5081" i="1"/>
  <c r="F5085" i="1"/>
  <c r="F5089" i="1"/>
  <c r="F5093" i="1"/>
  <c r="F5097" i="1"/>
  <c r="F5101" i="1"/>
  <c r="F5105" i="1"/>
  <c r="F5109" i="1"/>
  <c r="F5113" i="1"/>
  <c r="F5117" i="1"/>
  <c r="F5121" i="1"/>
  <c r="F5125" i="1"/>
  <c r="F5129" i="1"/>
  <c r="F5133" i="1"/>
  <c r="F5137" i="1"/>
  <c r="F5141" i="1"/>
  <c r="F5145" i="1"/>
  <c r="F5149" i="1"/>
  <c r="F5153" i="1"/>
  <c r="F5157" i="1"/>
  <c r="F5161" i="1"/>
  <c r="F5165" i="1"/>
  <c r="F5169" i="1"/>
  <c r="F5173" i="1"/>
  <c r="F5177" i="1"/>
  <c r="F5181" i="1"/>
  <c r="F5185" i="1"/>
  <c r="F5189" i="1"/>
  <c r="F5193" i="1"/>
  <c r="F5197" i="1"/>
  <c r="F5201" i="1"/>
  <c r="F5205" i="1"/>
  <c r="F5209" i="1"/>
  <c r="F5213" i="1"/>
  <c r="F5217" i="1"/>
  <c r="F5221" i="1"/>
  <c r="F5225" i="1"/>
  <c r="F5229" i="1"/>
  <c r="F5233" i="1"/>
  <c r="F5237" i="1"/>
  <c r="F5241" i="1"/>
  <c r="F5245" i="1"/>
  <c r="F5249" i="1"/>
  <c r="F5253" i="1"/>
  <c r="F5257" i="1"/>
  <c r="F5261" i="1"/>
  <c r="F5265" i="1"/>
  <c r="F5269" i="1"/>
  <c r="F5273" i="1"/>
  <c r="F5277" i="1"/>
  <c r="F5281" i="1"/>
  <c r="F5289" i="1"/>
  <c r="F5293" i="1"/>
  <c r="F5297" i="1"/>
  <c r="F5301" i="1"/>
  <c r="F5305" i="1"/>
  <c r="F5309" i="1"/>
  <c r="F5313" i="1"/>
  <c r="F5317" i="1"/>
  <c r="F5321" i="1"/>
  <c r="F5325" i="1"/>
  <c r="F5329" i="1"/>
  <c r="F5333" i="1"/>
  <c r="F5337" i="1"/>
  <c r="F5341" i="1"/>
  <c r="F5345" i="1"/>
  <c r="F5349" i="1"/>
  <c r="F5353" i="1"/>
  <c r="F5357" i="1"/>
  <c r="F5361" i="1"/>
  <c r="F5365" i="1"/>
  <c r="F5369" i="1"/>
  <c r="F5373" i="1"/>
  <c r="F5377" i="1"/>
  <c r="F5381" i="1"/>
  <c r="F5385" i="1"/>
  <c r="F5389" i="1"/>
  <c r="F5393" i="1"/>
  <c r="F5397" i="1"/>
  <c r="F5401" i="1"/>
  <c r="F5405" i="1"/>
  <c r="F5409" i="1"/>
  <c r="F5413" i="1"/>
  <c r="F5417" i="1"/>
  <c r="F5421" i="1"/>
  <c r="F5425" i="1"/>
  <c r="F5429" i="1"/>
  <c r="F5433" i="1"/>
  <c r="F5437" i="1"/>
  <c r="F5441" i="1"/>
  <c r="F5445" i="1"/>
  <c r="F5449" i="1"/>
  <c r="F5453" i="1"/>
  <c r="F5457" i="1"/>
  <c r="F5461" i="1"/>
  <c r="F5465" i="1"/>
  <c r="F5469" i="1"/>
  <c r="F5473" i="1"/>
  <c r="F5477" i="1"/>
  <c r="F5481" i="1"/>
  <c r="F5485" i="1"/>
  <c r="F5489" i="1"/>
  <c r="F5493" i="1"/>
  <c r="F5497" i="1"/>
  <c r="F5501" i="1"/>
  <c r="F5505" i="1"/>
  <c r="F5509" i="1"/>
  <c r="F5513" i="1"/>
  <c r="F5517" i="1"/>
  <c r="F5521" i="1"/>
  <c r="F5525" i="1"/>
  <c r="F5529" i="1"/>
  <c r="F5533" i="1"/>
  <c r="F5537" i="1"/>
  <c r="F5541" i="1"/>
  <c r="F5545" i="1"/>
  <c r="F5549" i="1"/>
  <c r="F5553" i="1"/>
  <c r="F5557" i="1"/>
  <c r="F5561" i="1"/>
  <c r="F5565" i="1"/>
  <c r="F5569" i="1"/>
  <c r="F5573" i="1"/>
  <c r="F5577" i="1"/>
  <c r="F5581" i="1"/>
  <c r="F5585" i="1"/>
  <c r="F5589" i="1"/>
  <c r="F5593" i="1"/>
  <c r="F5597" i="1"/>
  <c r="F5601" i="1"/>
  <c r="F5605" i="1"/>
  <c r="F5609" i="1"/>
  <c r="F5613" i="1"/>
  <c r="F5617" i="1"/>
  <c r="F5621" i="1"/>
  <c r="F5625" i="1"/>
  <c r="F5629" i="1"/>
  <c r="F5633" i="1"/>
  <c r="F5637" i="1"/>
  <c r="F5641" i="1"/>
  <c r="F5645" i="1"/>
  <c r="F5649" i="1"/>
  <c r="F5653" i="1"/>
  <c r="F5657" i="1"/>
  <c r="F5661" i="1"/>
  <c r="F902" i="1"/>
  <c r="F901" i="1"/>
  <c r="F897" i="1"/>
  <c r="F892" i="1"/>
  <c r="F888" i="1"/>
  <c r="F884" i="1"/>
  <c r="F883" i="1"/>
  <c r="F879" i="1"/>
  <c r="F875" i="1"/>
  <c r="F871" i="1"/>
  <c r="F867" i="1"/>
  <c r="F862" i="1"/>
  <c r="F858" i="1"/>
  <c r="F854" i="1"/>
  <c r="F849" i="1"/>
  <c r="F845" i="1"/>
  <c r="F841" i="1"/>
  <c r="F837" i="1"/>
  <c r="F833" i="1"/>
  <c r="F832" i="1"/>
  <c r="F828" i="1"/>
  <c r="F824" i="1"/>
  <c r="F820" i="1"/>
  <c r="F816" i="1"/>
  <c r="F812" i="1"/>
  <c r="F808" i="1"/>
  <c r="F804" i="1"/>
  <c r="F803" i="1"/>
  <c r="F799" i="1"/>
  <c r="F795" i="1"/>
  <c r="F790" i="1"/>
  <c r="F786" i="1"/>
  <c r="F782" i="1"/>
  <c r="F781" i="1"/>
  <c r="F777" i="1"/>
  <c r="F773" i="1"/>
  <c r="F768" i="1"/>
  <c r="F764" i="1"/>
  <c r="F760" i="1"/>
  <c r="F759" i="1"/>
  <c r="F755" i="1"/>
  <c r="F751" i="1"/>
  <c r="F750" i="1"/>
  <c r="F746" i="1"/>
  <c r="F745" i="1"/>
  <c r="F740" i="1"/>
  <c r="F736" i="1"/>
  <c r="F731" i="1"/>
  <c r="F726" i="1"/>
  <c r="F722" i="1"/>
  <c r="F717" i="1"/>
  <c r="F713" i="1"/>
  <c r="F709" i="1"/>
  <c r="F705" i="1"/>
  <c r="F701" i="1"/>
  <c r="F697" i="1"/>
  <c r="F692" i="1"/>
  <c r="F688" i="1"/>
  <c r="F684" i="1"/>
  <c r="F680" i="1"/>
  <c r="F676" i="1"/>
  <c r="F672" i="1"/>
  <c r="F667" i="1"/>
  <c r="F663" i="1"/>
  <c r="F659" i="1"/>
  <c r="F655" i="1"/>
  <c r="F651" i="1"/>
  <c r="F647" i="1"/>
  <c r="P647" i="1" s="1"/>
  <c r="F643" i="1"/>
  <c r="F638" i="1"/>
  <c r="F633" i="1"/>
  <c r="F629" i="1"/>
  <c r="F625" i="1"/>
  <c r="F621" i="1"/>
  <c r="F616" i="1"/>
  <c r="F615" i="1"/>
  <c r="P615" i="1" s="1"/>
  <c r="F609" i="1"/>
  <c r="H609" i="1" s="1"/>
  <c r="F605" i="1"/>
  <c r="H605" i="1" s="1"/>
  <c r="F601" i="1"/>
  <c r="H601" i="1" s="1"/>
  <c r="F597" i="1"/>
  <c r="F593" i="1"/>
  <c r="H593" i="1" s="1"/>
  <c r="F589" i="1"/>
  <c r="H589" i="1" s="1"/>
  <c r="F585" i="1"/>
  <c r="F581" i="1"/>
  <c r="F577" i="1"/>
  <c r="H577" i="1" s="1"/>
  <c r="F572" i="1"/>
  <c r="H572" i="1" s="1"/>
  <c r="F568" i="1"/>
  <c r="H568" i="1" s="1"/>
  <c r="F564" i="1"/>
  <c r="H564" i="1" s="1"/>
  <c r="F560" i="1"/>
  <c r="H560" i="1" s="1"/>
  <c r="F556" i="1"/>
  <c r="F552" i="1"/>
  <c r="H552" i="1" s="1"/>
  <c r="F548" i="1"/>
  <c r="H548" i="1" s="1"/>
  <c r="F544" i="1"/>
  <c r="H544" i="1" s="1"/>
  <c r="F543" i="1"/>
  <c r="H543" i="1" s="1"/>
  <c r="F539" i="1"/>
  <c r="H539" i="1" s="1"/>
  <c r="F535" i="1"/>
  <c r="H535" i="1" s="1"/>
  <c r="F531" i="1"/>
  <c r="H531" i="1" s="1"/>
  <c r="F526" i="1"/>
  <c r="H526" i="1" s="1"/>
  <c r="F521" i="1"/>
  <c r="H521" i="1" s="1"/>
  <c r="F517" i="1"/>
  <c r="H517" i="1" s="1"/>
  <c r="F513" i="1"/>
  <c r="H513" i="1" s="1"/>
  <c r="F508" i="1"/>
  <c r="H508" i="1" s="1"/>
  <c r="F504" i="1"/>
  <c r="H504" i="1" s="1"/>
  <c r="F500" i="1"/>
  <c r="H500" i="1" s="1"/>
  <c r="F496" i="1"/>
  <c r="H496" i="1" s="1"/>
  <c r="F492" i="1"/>
  <c r="H492" i="1" s="1"/>
  <c r="F488" i="1"/>
  <c r="H488" i="1" s="1"/>
  <c r="F484" i="1"/>
  <c r="H484" i="1" s="1"/>
  <c r="F480" i="1"/>
  <c r="H480" i="1" s="1"/>
  <c r="F476" i="1"/>
  <c r="F472" i="1"/>
  <c r="H472" i="1" s="1"/>
  <c r="F468" i="1"/>
  <c r="H468" i="1" s="1"/>
  <c r="F464" i="1"/>
  <c r="H464" i="1" s="1"/>
  <c r="F459" i="1"/>
  <c r="H459" i="1" s="1"/>
  <c r="F458" i="1"/>
  <c r="H458" i="1" s="1"/>
  <c r="F453" i="1"/>
  <c r="H453" i="1" s="1"/>
  <c r="F449" i="1"/>
  <c r="H449" i="1" s="1"/>
  <c r="F445" i="1"/>
  <c r="H445" i="1" s="1"/>
  <c r="F441" i="1"/>
  <c r="H441" i="1" s="1"/>
  <c r="F437" i="1"/>
  <c r="H437" i="1" s="1"/>
  <c r="F433" i="1"/>
  <c r="H433" i="1" s="1"/>
  <c r="F429" i="1"/>
  <c r="H429" i="1" s="1"/>
  <c r="F424" i="1"/>
  <c r="H424" i="1" s="1"/>
  <c r="F420" i="1"/>
  <c r="F416" i="1"/>
  <c r="H416" i="1" s="1"/>
  <c r="F411" i="1"/>
  <c r="H411" i="1" s="1"/>
  <c r="F407" i="1"/>
  <c r="H407" i="1" s="1"/>
  <c r="F402" i="1"/>
  <c r="H402" i="1" s="1"/>
  <c r="F398" i="1"/>
  <c r="H398" i="1" s="1"/>
  <c r="F393" i="1"/>
  <c r="H393" i="1" s="1"/>
  <c r="F389" i="1"/>
  <c r="H389" i="1" s="1"/>
  <c r="F384" i="1"/>
  <c r="H384" i="1" s="1"/>
  <c r="F383" i="1"/>
  <c r="H383" i="1" s="1"/>
  <c r="F379" i="1"/>
  <c r="H379" i="1" s="1"/>
  <c r="F375" i="1"/>
  <c r="H375" i="1" s="1"/>
  <c r="F371" i="1"/>
  <c r="H371" i="1" s="1"/>
  <c r="F367" i="1"/>
  <c r="H367" i="1" s="1"/>
  <c r="F366" i="1"/>
  <c r="H366" i="1" s="1"/>
  <c r="F362" i="1"/>
  <c r="H362" i="1" s="1"/>
  <c r="F357" i="1"/>
  <c r="H357" i="1" s="1"/>
  <c r="F353" i="1"/>
  <c r="H353" i="1" s="1"/>
  <c r="F349" i="1"/>
  <c r="H349" i="1" s="1"/>
  <c r="F345" i="1"/>
  <c r="H345" i="1" s="1"/>
  <c r="F340" i="1"/>
  <c r="H340" i="1" s="1"/>
  <c r="F336" i="1"/>
  <c r="H336" i="1" s="1"/>
  <c r="F332" i="1"/>
  <c r="H332" i="1" s="1"/>
  <c r="F327" i="1"/>
  <c r="H327" i="1" s="1"/>
  <c r="F323" i="1"/>
  <c r="H323" i="1" s="1"/>
  <c r="F319" i="1"/>
  <c r="H319" i="1" s="1"/>
  <c r="F315" i="1"/>
  <c r="H315" i="1" s="1"/>
  <c r="F311" i="1"/>
  <c r="H311" i="1" s="1"/>
  <c r="F307" i="1"/>
  <c r="F303" i="1"/>
  <c r="F298" i="1"/>
  <c r="F294" i="1"/>
  <c r="F293" i="1"/>
  <c r="F289" i="1"/>
  <c r="F288" i="1"/>
  <c r="F284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8" i="1"/>
  <c r="F194" i="1"/>
  <c r="F190" i="1"/>
  <c r="F186" i="1"/>
  <c r="F182" i="1"/>
  <c r="F178" i="1"/>
  <c r="F174" i="1"/>
  <c r="F170" i="1"/>
  <c r="F166" i="1"/>
  <c r="F162" i="1"/>
  <c r="F157" i="1"/>
  <c r="F153" i="1"/>
  <c r="F148" i="1"/>
  <c r="F147" i="1"/>
  <c r="F143" i="1"/>
  <c r="F142" i="1"/>
  <c r="F138" i="1"/>
  <c r="F133" i="1"/>
  <c r="F129" i="1"/>
  <c r="F124" i="1"/>
  <c r="F120" i="1"/>
  <c r="F116" i="1"/>
  <c r="F111" i="1"/>
  <c r="F106" i="1"/>
  <c r="F102" i="1"/>
  <c r="F97" i="1"/>
  <c r="F92" i="1"/>
  <c r="F88" i="1"/>
  <c r="F84" i="1"/>
  <c r="F80" i="1"/>
  <c r="F76" i="1"/>
  <c r="F72" i="1"/>
  <c r="F68" i="1"/>
  <c r="F64" i="1"/>
  <c r="F60" i="1"/>
  <c r="F56" i="1"/>
  <c r="F51" i="1"/>
  <c r="F46" i="1"/>
  <c r="F45" i="1"/>
  <c r="F41" i="1"/>
  <c r="F37" i="1"/>
  <c r="F33" i="1"/>
  <c r="F28" i="1"/>
  <c r="F24" i="1"/>
  <c r="F19" i="1"/>
  <c r="F15" i="1"/>
  <c r="F14" i="1"/>
  <c r="F4939" i="1"/>
  <c r="F4943" i="1"/>
  <c r="F4947" i="1"/>
  <c r="F4951" i="1"/>
  <c r="F4955" i="1"/>
  <c r="F4959" i="1"/>
  <c r="F4964" i="1"/>
  <c r="F4968" i="1"/>
  <c r="F4972" i="1"/>
  <c r="F4976" i="1"/>
  <c r="P4976" i="1" s="1"/>
  <c r="F4980" i="1"/>
  <c r="F4984" i="1"/>
  <c r="F4988" i="1"/>
  <c r="F4992" i="1"/>
  <c r="F4996" i="1"/>
  <c r="F5000" i="1"/>
  <c r="F5004" i="1"/>
  <c r="F5008" i="1"/>
  <c r="F5012" i="1"/>
  <c r="F5016" i="1"/>
  <c r="F5020" i="1"/>
  <c r="F5024" i="1"/>
  <c r="F5028" i="1"/>
  <c r="F5032" i="1"/>
  <c r="F5036" i="1"/>
  <c r="F5040" i="1"/>
  <c r="F5044" i="1"/>
  <c r="F5048" i="1"/>
  <c r="F5052" i="1"/>
  <c r="F5056" i="1"/>
  <c r="F5060" i="1"/>
  <c r="F5064" i="1"/>
  <c r="F5068" i="1"/>
  <c r="F5072" i="1"/>
  <c r="F5076" i="1"/>
  <c r="F5080" i="1"/>
  <c r="F5084" i="1"/>
  <c r="F5088" i="1"/>
  <c r="P5088" i="1" s="1"/>
  <c r="F5092" i="1"/>
  <c r="F5096" i="1"/>
  <c r="F5100" i="1"/>
  <c r="F5104" i="1"/>
  <c r="F5108" i="1"/>
  <c r="F5112" i="1"/>
  <c r="F5116" i="1"/>
  <c r="F5120" i="1"/>
  <c r="F5124" i="1"/>
  <c r="F5128" i="1"/>
  <c r="F5132" i="1"/>
  <c r="F5136" i="1"/>
  <c r="F5140" i="1"/>
  <c r="F5144" i="1"/>
  <c r="F5148" i="1"/>
  <c r="F5152" i="1"/>
  <c r="F5156" i="1"/>
  <c r="F5160" i="1"/>
  <c r="F5164" i="1"/>
  <c r="F5168" i="1"/>
  <c r="F5172" i="1"/>
  <c r="F5176" i="1"/>
  <c r="P5176" i="1" s="1"/>
  <c r="F5180" i="1"/>
  <c r="F5184" i="1"/>
  <c r="F5188" i="1"/>
  <c r="F5192" i="1"/>
  <c r="F5196" i="1"/>
  <c r="F5200" i="1"/>
  <c r="F5204" i="1"/>
  <c r="F5208" i="1"/>
  <c r="F5212" i="1"/>
  <c r="F5216" i="1"/>
  <c r="F5220" i="1"/>
  <c r="F5224" i="1"/>
  <c r="F5228" i="1"/>
  <c r="F5232" i="1"/>
  <c r="F5236" i="1"/>
  <c r="F5240" i="1"/>
  <c r="F5244" i="1"/>
  <c r="F5248" i="1"/>
  <c r="F5252" i="1"/>
  <c r="F5256" i="1"/>
  <c r="F5260" i="1"/>
  <c r="F5264" i="1"/>
  <c r="F5268" i="1"/>
  <c r="F5272" i="1"/>
  <c r="F5276" i="1"/>
  <c r="F5280" i="1"/>
  <c r="F5284" i="1"/>
  <c r="F5288" i="1"/>
  <c r="F5292" i="1"/>
  <c r="F5296" i="1"/>
  <c r="F5300" i="1"/>
  <c r="F5304" i="1"/>
  <c r="F5308" i="1"/>
  <c r="F5312" i="1"/>
  <c r="F5316" i="1"/>
  <c r="F5320" i="1"/>
  <c r="F5324" i="1"/>
  <c r="F5328" i="1"/>
  <c r="F5332" i="1"/>
  <c r="F5336" i="1"/>
  <c r="F5340" i="1"/>
  <c r="F5344" i="1"/>
  <c r="F5348" i="1"/>
  <c r="F5352" i="1"/>
  <c r="F5356" i="1"/>
  <c r="F5360" i="1"/>
  <c r="F5364" i="1"/>
  <c r="F5368" i="1"/>
  <c r="F5372" i="1"/>
  <c r="F5376" i="1"/>
  <c r="F5380" i="1"/>
  <c r="F5384" i="1"/>
  <c r="F5388" i="1"/>
  <c r="F5392" i="1"/>
  <c r="F5396" i="1"/>
  <c r="F5400" i="1"/>
  <c r="F5404" i="1"/>
  <c r="F5408" i="1"/>
  <c r="F5412" i="1"/>
  <c r="F5416" i="1"/>
  <c r="F5420" i="1"/>
  <c r="F5424" i="1"/>
  <c r="F5428" i="1"/>
  <c r="F5432" i="1"/>
  <c r="F5436" i="1"/>
  <c r="F5440" i="1"/>
  <c r="F5444" i="1"/>
  <c r="F5448" i="1"/>
  <c r="F5452" i="1"/>
  <c r="F5456" i="1"/>
  <c r="F5460" i="1"/>
  <c r="F5464" i="1"/>
  <c r="F5468" i="1"/>
  <c r="F5472" i="1"/>
  <c r="F5476" i="1"/>
  <c r="F5480" i="1"/>
  <c r="F5484" i="1"/>
  <c r="F5488" i="1"/>
  <c r="F5492" i="1"/>
  <c r="F5496" i="1"/>
  <c r="F5500" i="1"/>
  <c r="F5504" i="1"/>
  <c r="F5508" i="1"/>
  <c r="F5512" i="1"/>
  <c r="F5516" i="1"/>
  <c r="F5520" i="1"/>
  <c r="F5524" i="1"/>
  <c r="F5528" i="1"/>
  <c r="F5532" i="1"/>
  <c r="F5536" i="1"/>
  <c r="F5540" i="1"/>
  <c r="F5544" i="1"/>
  <c r="F5548" i="1"/>
  <c r="F5552" i="1"/>
  <c r="F5556" i="1"/>
  <c r="F5560" i="1"/>
  <c r="F5564" i="1"/>
  <c r="F5568" i="1"/>
  <c r="F5572" i="1"/>
  <c r="F5576" i="1"/>
  <c r="F5580" i="1"/>
  <c r="F5584" i="1"/>
  <c r="F5588" i="1"/>
  <c r="F5592" i="1"/>
  <c r="F5596" i="1"/>
  <c r="F5600" i="1"/>
  <c r="F5604" i="1"/>
  <c r="F5608" i="1"/>
  <c r="F5612" i="1"/>
  <c r="F5616" i="1"/>
  <c r="F5620" i="1"/>
  <c r="F5624" i="1"/>
  <c r="F5628" i="1"/>
  <c r="F5632" i="1"/>
  <c r="F5636" i="1"/>
  <c r="F5640" i="1"/>
  <c r="F5644" i="1"/>
  <c r="F5648" i="1"/>
  <c r="F5652" i="1"/>
  <c r="F5656" i="1"/>
  <c r="F5660" i="1"/>
  <c r="F5664" i="1"/>
  <c r="F5668" i="1"/>
  <c r="F5672" i="1"/>
  <c r="F5676" i="1"/>
  <c r="F5680" i="1"/>
  <c r="F5684" i="1"/>
  <c r="F5688" i="1"/>
  <c r="F5692" i="1"/>
  <c r="F5696" i="1"/>
  <c r="F5700" i="1"/>
  <c r="F5704" i="1"/>
  <c r="F5708" i="1"/>
  <c r="F5712" i="1"/>
  <c r="F5716" i="1"/>
  <c r="F5720" i="1"/>
  <c r="F5724" i="1"/>
  <c r="F5728" i="1"/>
  <c r="F5732" i="1"/>
  <c r="F5736" i="1"/>
  <c r="F5740" i="1"/>
  <c r="F5744" i="1"/>
  <c r="F5748" i="1"/>
  <c r="F5752" i="1"/>
  <c r="F5756" i="1"/>
  <c r="F5760" i="1"/>
  <c r="F5764" i="1"/>
  <c r="F5768" i="1"/>
  <c r="F5772" i="1"/>
  <c r="F5776" i="1"/>
  <c r="F5780" i="1"/>
  <c r="F5784" i="1"/>
  <c r="F5788" i="1"/>
  <c r="F5792" i="1"/>
  <c r="F5796" i="1"/>
  <c r="F5800" i="1"/>
  <c r="F5804" i="1"/>
  <c r="F5808" i="1"/>
  <c r="F5812" i="1"/>
  <c r="F5816" i="1"/>
  <c r="F5820" i="1"/>
  <c r="F5824" i="1"/>
  <c r="F5828" i="1"/>
  <c r="F5832" i="1"/>
  <c r="F5836" i="1"/>
  <c r="F5840" i="1"/>
  <c r="F5844" i="1"/>
  <c r="F5848" i="1"/>
  <c r="F5852" i="1"/>
  <c r="F5856" i="1"/>
  <c r="F5860" i="1"/>
  <c r="F5864" i="1"/>
  <c r="F5868" i="1"/>
  <c r="F5872" i="1"/>
  <c r="F5876" i="1"/>
  <c r="F5880" i="1"/>
  <c r="F5884" i="1"/>
  <c r="F5888" i="1"/>
  <c r="F5892" i="1"/>
  <c r="F5896" i="1"/>
  <c r="F5900" i="1"/>
  <c r="F5904" i="1"/>
  <c r="F5908" i="1"/>
  <c r="F5912" i="1"/>
  <c r="F5916" i="1"/>
  <c r="F5920" i="1"/>
  <c r="F5924" i="1"/>
  <c r="F5928" i="1"/>
  <c r="F5932" i="1"/>
  <c r="F5936" i="1"/>
  <c r="F5940" i="1"/>
  <c r="F5944" i="1"/>
  <c r="F5948" i="1"/>
  <c r="F5952" i="1"/>
  <c r="F5956" i="1"/>
  <c r="F5960" i="1"/>
  <c r="F5964" i="1"/>
  <c r="F5968" i="1"/>
  <c r="F5972" i="1"/>
  <c r="F5976" i="1"/>
  <c r="F5980" i="1"/>
  <c r="F5984" i="1"/>
  <c r="F5988" i="1"/>
  <c r="F5992" i="1"/>
  <c r="F5996" i="1"/>
  <c r="F6000" i="1"/>
  <c r="F6004" i="1"/>
  <c r="F6008" i="1"/>
  <c r="F6012" i="1"/>
  <c r="F6016" i="1"/>
  <c r="F6020" i="1"/>
  <c r="F6024" i="1"/>
  <c r="F6028" i="1"/>
  <c r="F6032" i="1"/>
  <c r="F6036" i="1"/>
  <c r="F6040" i="1"/>
  <c r="F6044" i="1"/>
  <c r="F6048" i="1"/>
  <c r="F6052" i="1"/>
  <c r="F6056" i="1"/>
  <c r="F6060" i="1"/>
  <c r="F6064" i="1"/>
  <c r="F6068" i="1"/>
  <c r="F6072" i="1"/>
  <c r="F6076" i="1"/>
  <c r="F6080" i="1"/>
  <c r="F6084" i="1"/>
  <c r="F6088" i="1"/>
  <c r="F6092" i="1"/>
  <c r="F6096" i="1"/>
  <c r="F6100" i="1"/>
  <c r="F6104" i="1"/>
  <c r="F6108" i="1"/>
  <c r="F6112" i="1"/>
  <c r="F6116" i="1"/>
  <c r="F6120" i="1"/>
  <c r="F6124" i="1"/>
  <c r="F6128" i="1"/>
  <c r="F6132" i="1"/>
  <c r="F6136" i="1"/>
  <c r="F6140" i="1"/>
  <c r="F6144" i="1"/>
  <c r="F6148" i="1"/>
  <c r="F6152" i="1"/>
  <c r="F6156" i="1"/>
  <c r="F6160" i="1"/>
  <c r="F6164" i="1"/>
  <c r="F6168" i="1"/>
  <c r="F6172" i="1"/>
  <c r="F6176" i="1"/>
  <c r="F6180" i="1"/>
  <c r="F6184" i="1"/>
  <c r="F6188" i="1"/>
  <c r="F6192" i="1"/>
  <c r="F6196" i="1"/>
  <c r="F6200" i="1"/>
  <c r="F6204" i="1"/>
  <c r="F6208" i="1"/>
  <c r="F6212" i="1"/>
  <c r="F6216" i="1"/>
  <c r="F6220" i="1"/>
  <c r="F6224" i="1"/>
  <c r="F6228" i="1"/>
  <c r="F6232" i="1"/>
  <c r="F6236" i="1"/>
  <c r="F6240" i="1"/>
  <c r="F6244" i="1"/>
  <c r="F6248" i="1"/>
  <c r="F6252" i="1"/>
  <c r="F6256" i="1"/>
  <c r="F6260" i="1"/>
  <c r="F6264" i="1"/>
  <c r="F6268" i="1"/>
  <c r="F6272" i="1"/>
  <c r="F6276" i="1"/>
  <c r="F6280" i="1"/>
  <c r="F6284" i="1"/>
  <c r="F6288" i="1"/>
  <c r="F6292" i="1"/>
  <c r="F6296" i="1"/>
  <c r="F6300" i="1"/>
  <c r="F6304" i="1"/>
  <c r="F6308" i="1"/>
  <c r="F6312" i="1"/>
  <c r="F6316" i="1"/>
  <c r="F6320" i="1"/>
  <c r="F6324" i="1"/>
  <c r="F6328" i="1"/>
  <c r="F6332" i="1"/>
  <c r="F6336" i="1"/>
  <c r="F6340" i="1"/>
  <c r="F6344" i="1"/>
  <c r="F6348" i="1"/>
  <c r="F6352" i="1"/>
  <c r="F6369" i="1"/>
  <c r="F6373" i="1"/>
  <c r="F6377" i="1"/>
  <c r="F6381" i="1"/>
  <c r="F6385" i="1"/>
  <c r="F6389" i="1"/>
  <c r="F6393" i="1"/>
  <c r="F6397" i="1"/>
  <c r="F6401" i="1"/>
  <c r="F6405" i="1"/>
  <c r="F6409" i="1"/>
  <c r="F6413" i="1"/>
  <c r="F6417" i="1"/>
  <c r="F6421" i="1"/>
  <c r="F6425" i="1"/>
  <c r="F6429" i="1"/>
  <c r="F6433" i="1"/>
  <c r="F6437" i="1"/>
  <c r="F6441" i="1"/>
  <c r="F6445" i="1"/>
  <c r="F6449" i="1"/>
  <c r="F6453" i="1"/>
  <c r="F6457" i="1"/>
  <c r="F6461" i="1"/>
  <c r="F6465" i="1"/>
  <c r="F6469" i="1"/>
  <c r="F6473" i="1"/>
  <c r="F6477" i="1"/>
  <c r="F6481" i="1"/>
  <c r="F6485" i="1"/>
  <c r="F6489" i="1"/>
  <c r="F6493" i="1"/>
  <c r="F6497" i="1"/>
  <c r="F6501" i="1"/>
  <c r="F6505" i="1"/>
  <c r="F6509" i="1"/>
  <c r="F6356" i="1"/>
  <c r="F6360" i="1"/>
  <c r="F6364" i="1"/>
  <c r="F6368" i="1"/>
  <c r="F6372" i="1"/>
  <c r="F6376" i="1"/>
  <c r="F6380" i="1"/>
  <c r="F6384" i="1"/>
  <c r="F6388" i="1"/>
  <c r="F6392" i="1"/>
  <c r="F6396" i="1"/>
  <c r="F6400" i="1"/>
  <c r="F6404" i="1"/>
  <c r="F6408" i="1"/>
  <c r="F6412" i="1"/>
  <c r="F6416" i="1"/>
  <c r="F6420" i="1"/>
  <c r="F6424" i="1"/>
  <c r="F6428" i="1"/>
  <c r="F6432" i="1"/>
  <c r="F6436" i="1"/>
  <c r="F6440" i="1"/>
  <c r="F6444" i="1"/>
  <c r="F6448" i="1"/>
  <c r="F6452" i="1"/>
  <c r="F6456" i="1"/>
  <c r="F6460" i="1"/>
  <c r="F6464" i="1"/>
  <c r="F6468" i="1"/>
  <c r="F6472" i="1"/>
  <c r="F6476" i="1"/>
  <c r="F6480" i="1"/>
  <c r="F6484" i="1"/>
  <c r="F6488" i="1"/>
  <c r="F6492" i="1"/>
  <c r="F6496" i="1"/>
  <c r="F6500" i="1"/>
  <c r="F6504" i="1"/>
  <c r="F6508" i="1"/>
  <c r="F6434" i="1"/>
  <c r="F6438" i="1"/>
  <c r="F6442" i="1"/>
  <c r="F6446" i="1"/>
  <c r="F6450" i="1"/>
  <c r="F6454" i="1"/>
  <c r="F6458" i="1"/>
  <c r="F6462" i="1"/>
  <c r="F6466" i="1"/>
  <c r="F6470" i="1"/>
  <c r="F6474" i="1"/>
  <c r="F6478" i="1"/>
  <c r="F6482" i="1"/>
  <c r="F6486" i="1"/>
  <c r="F6490" i="1"/>
  <c r="F6494" i="1"/>
  <c r="F6498" i="1"/>
  <c r="F6502" i="1"/>
  <c r="F6506" i="1"/>
  <c r="G1037" i="1"/>
  <c r="G1090" i="1" l="1"/>
  <c r="H1090" i="1" s="1"/>
  <c r="O1090" i="1" s="1"/>
  <c r="G1106" i="1"/>
  <c r="H1106" i="1" s="1"/>
  <c r="O1106" i="1" s="1"/>
  <c r="G1207" i="1"/>
  <c r="H1207" i="1" s="1"/>
  <c r="O1207" i="1" s="1"/>
  <c r="G1240" i="1"/>
  <c r="H1240" i="1" s="1"/>
  <c r="G1065" i="1"/>
  <c r="H1065" i="1" s="1"/>
  <c r="O1065" i="1" s="1"/>
  <c r="G1081" i="1"/>
  <c r="H1081" i="1" s="1"/>
  <c r="O1081" i="1" s="1"/>
  <c r="G1097" i="1"/>
  <c r="H1097" i="1" s="1"/>
  <c r="O1097" i="1" s="1"/>
  <c r="G1131" i="1"/>
  <c r="H1131" i="1" s="1"/>
  <c r="O1131" i="1" s="1"/>
  <c r="G1145" i="1"/>
  <c r="P1145" i="1" s="1"/>
  <c r="G1178" i="1"/>
  <c r="H1178" i="1" s="1"/>
  <c r="O1178" i="1" s="1"/>
  <c r="G1192" i="1"/>
  <c r="H1192" i="1" s="1"/>
  <c r="O1192" i="1" s="1"/>
  <c r="G1219" i="1"/>
  <c r="H1219" i="1" s="1"/>
  <c r="O1219" i="1" s="1"/>
  <c r="G1235" i="1"/>
  <c r="H1235" i="1" s="1"/>
  <c r="G1067" i="1"/>
  <c r="H1067" i="1" s="1"/>
  <c r="O1067" i="1" s="1"/>
  <c r="G1087" i="1"/>
  <c r="H1087" i="1" s="1"/>
  <c r="O1087" i="1" s="1"/>
  <c r="G1103" i="1"/>
  <c r="H1103" i="1" s="1"/>
  <c r="O1103" i="1" s="1"/>
  <c r="G1133" i="1"/>
  <c r="H1133" i="1" s="1"/>
  <c r="O1133" i="1" s="1"/>
  <c r="G1176" i="1"/>
  <c r="H1176" i="1" s="1"/>
  <c r="O1176" i="1" s="1"/>
  <c r="G1241" i="1"/>
  <c r="H1241" i="1" s="1"/>
  <c r="G1257" i="1"/>
  <c r="H1257" i="1" s="1"/>
  <c r="G1080" i="1"/>
  <c r="H1080" i="1" s="1"/>
  <c r="O1080" i="1" s="1"/>
  <c r="G1096" i="1"/>
  <c r="H1096" i="1" s="1"/>
  <c r="O1096" i="1" s="1"/>
  <c r="G1112" i="1"/>
  <c r="H1112" i="1" s="1"/>
  <c r="O1112" i="1" s="1"/>
  <c r="G1196" i="1"/>
  <c r="H1196" i="1" s="1"/>
  <c r="O1196" i="1" s="1"/>
  <c r="G1213" i="1"/>
  <c r="P1213" i="1" s="1"/>
  <c r="G1230" i="1"/>
  <c r="H1230" i="1" s="1"/>
  <c r="O1230" i="1" s="1"/>
  <c r="G1262" i="1"/>
  <c r="H1262" i="1" s="1"/>
  <c r="G1094" i="1"/>
  <c r="H1094" i="1" s="1"/>
  <c r="O1094" i="1" s="1"/>
  <c r="G1110" i="1"/>
  <c r="H1110" i="1" s="1"/>
  <c r="O1110" i="1" s="1"/>
  <c r="G1180" i="1"/>
  <c r="H1180" i="1" s="1"/>
  <c r="G1194" i="1"/>
  <c r="H1194" i="1" s="1"/>
  <c r="O1194" i="1" s="1"/>
  <c r="G1211" i="1"/>
  <c r="H1211" i="1" s="1"/>
  <c r="O1211" i="1" s="1"/>
  <c r="G1228" i="1"/>
  <c r="H1228" i="1" s="1"/>
  <c r="O1228" i="1" s="1"/>
  <c r="G1244" i="1"/>
  <c r="H1244" i="1" s="1"/>
  <c r="G1069" i="1"/>
  <c r="H1069" i="1" s="1"/>
  <c r="O1069" i="1" s="1"/>
  <c r="G1085" i="1"/>
  <c r="H1085" i="1" s="1"/>
  <c r="G1101" i="1"/>
  <c r="H1101" i="1" s="1"/>
  <c r="O1101" i="1" s="1"/>
  <c r="H1118" i="1"/>
  <c r="G1117" i="1"/>
  <c r="E115" i="3" s="1"/>
  <c r="G1135" i="1"/>
  <c r="H1135" i="1" s="1"/>
  <c r="O1135" i="1" s="1"/>
  <c r="G1223" i="1"/>
  <c r="H1223" i="1" s="1"/>
  <c r="G1239" i="1"/>
  <c r="H1239" i="1" s="1"/>
  <c r="G1071" i="1"/>
  <c r="H1071" i="1" s="1"/>
  <c r="O1071" i="1" s="1"/>
  <c r="G1091" i="1"/>
  <c r="H1091" i="1" s="1"/>
  <c r="O1091" i="1" s="1"/>
  <c r="G1107" i="1"/>
  <c r="H1107" i="1" s="1"/>
  <c r="O1107" i="1" s="1"/>
  <c r="H1120" i="1"/>
  <c r="G1229" i="1"/>
  <c r="H1229" i="1" s="1"/>
  <c r="O1229" i="1" s="1"/>
  <c r="G1245" i="1"/>
  <c r="H1245" i="1" s="1"/>
  <c r="G1055" i="1"/>
  <c r="H1055" i="1" s="1"/>
  <c r="G1084" i="1"/>
  <c r="H1084" i="1" s="1"/>
  <c r="G1100" i="1"/>
  <c r="H1100" i="1" s="1"/>
  <c r="O1100" i="1" s="1"/>
  <c r="H1148" i="1"/>
  <c r="G1147" i="1"/>
  <c r="E117" i="3" s="1"/>
  <c r="G1182" i="1"/>
  <c r="H1182" i="1" s="1"/>
  <c r="O1182" i="1" s="1"/>
  <c r="H1200" i="1"/>
  <c r="O1200" i="1" s="1"/>
  <c r="G1234" i="1"/>
  <c r="H1234" i="1" s="1"/>
  <c r="O1234" i="1" s="1"/>
  <c r="G1250" i="1"/>
  <c r="H1250" i="1" s="1"/>
  <c r="G1082" i="1"/>
  <c r="H1082" i="1" s="1"/>
  <c r="O1082" i="1" s="1"/>
  <c r="G1098" i="1"/>
  <c r="H1098" i="1" s="1"/>
  <c r="O1098" i="1" s="1"/>
  <c r="H1114" i="1"/>
  <c r="G1113" i="1"/>
  <c r="E114" i="3" s="1"/>
  <c r="H1150" i="1"/>
  <c r="G1149" i="1"/>
  <c r="E118" i="3" s="1"/>
  <c r="G1184" i="1"/>
  <c r="H1184" i="1" s="1"/>
  <c r="O1184" i="1" s="1"/>
  <c r="G1198" i="1"/>
  <c r="H1198" i="1" s="1"/>
  <c r="O1198" i="1" s="1"/>
  <c r="G1232" i="1"/>
  <c r="H1232" i="1" s="1"/>
  <c r="O1232" i="1" s="1"/>
  <c r="G1057" i="1"/>
  <c r="H1057" i="1" s="1"/>
  <c r="O1057" i="1" s="1"/>
  <c r="G1073" i="1"/>
  <c r="H1073" i="1" s="1"/>
  <c r="O1073" i="1" s="1"/>
  <c r="G1089" i="1"/>
  <c r="H1089" i="1" s="1"/>
  <c r="O1089" i="1" s="1"/>
  <c r="G1105" i="1"/>
  <c r="H1105" i="1" s="1"/>
  <c r="O1105" i="1" s="1"/>
  <c r="G1123" i="1"/>
  <c r="H1123" i="1" s="1"/>
  <c r="O1123" i="1" s="1"/>
  <c r="G1227" i="1"/>
  <c r="H1227" i="1" s="1"/>
  <c r="O1227" i="1" s="1"/>
  <c r="G1243" i="1"/>
  <c r="H1243" i="1" s="1"/>
  <c r="G1259" i="1"/>
  <c r="H1259" i="1" s="1"/>
  <c r="G1059" i="1"/>
  <c r="H1059" i="1" s="1"/>
  <c r="G1075" i="1"/>
  <c r="H1075" i="1" s="1"/>
  <c r="O1075" i="1" s="1"/>
  <c r="G1095" i="1"/>
  <c r="H1095" i="1" s="1"/>
  <c r="O1095" i="1" s="1"/>
  <c r="G1111" i="1"/>
  <c r="H1111" i="1"/>
  <c r="O1111" i="1" s="1"/>
  <c r="G1125" i="1"/>
  <c r="H1125" i="1" s="1"/>
  <c r="M1125" i="1" s="1"/>
  <c r="N1125" i="1" s="1"/>
  <c r="G1139" i="1"/>
  <c r="H1139" i="1" s="1"/>
  <c r="O1139" i="1" s="1"/>
  <c r="G1171" i="1"/>
  <c r="G1169" i="1" s="1"/>
  <c r="H1171" i="1"/>
  <c r="G1186" i="1"/>
  <c r="H1186" i="1" s="1"/>
  <c r="O1186" i="1" s="1"/>
  <c r="G1203" i="1"/>
  <c r="H1203" i="1" s="1"/>
  <c r="M1203" i="1" s="1"/>
  <c r="N1203" i="1" s="1"/>
  <c r="G1217" i="1"/>
  <c r="H1217" i="1" s="1"/>
  <c r="O1217" i="1" s="1"/>
  <c r="G1233" i="1"/>
  <c r="H1233" i="1" s="1"/>
  <c r="O1233" i="1" s="1"/>
  <c r="G1249" i="1"/>
  <c r="H1249" i="1" s="1"/>
  <c r="G1088" i="1"/>
  <c r="H1088" i="1" s="1"/>
  <c r="O1088" i="1" s="1"/>
  <c r="G1104" i="1"/>
  <c r="H1104" i="1" s="1"/>
  <c r="O1104" i="1" s="1"/>
  <c r="G1121" i="1"/>
  <c r="H1121" i="1" s="1"/>
  <c r="O1121" i="1" s="1"/>
  <c r="H1152" i="1"/>
  <c r="G1151" i="1"/>
  <c r="E119" i="3" s="1"/>
  <c r="G1205" i="1"/>
  <c r="H1205" i="1" s="1"/>
  <c r="O1205" i="1" s="1"/>
  <c r="G1238" i="1"/>
  <c r="H1238" i="1" s="1"/>
  <c r="G1254" i="1"/>
  <c r="H1254" i="1" s="1"/>
  <c r="G1053" i="1"/>
  <c r="H1053" i="1" s="1"/>
  <c r="G1086" i="1"/>
  <c r="H1086" i="1" s="1"/>
  <c r="G1102" i="1"/>
  <c r="H1102" i="1" s="1"/>
  <c r="O1102" i="1" s="1"/>
  <c r="G1137" i="1"/>
  <c r="H1137" i="1" s="1"/>
  <c r="H1170" i="1"/>
  <c r="G1236" i="1"/>
  <c r="H1236" i="1" s="1"/>
  <c r="O1236" i="1" s="1"/>
  <c r="G1252" i="1"/>
  <c r="H1252" i="1" s="1"/>
  <c r="G1061" i="1"/>
  <c r="H1061" i="1" s="1"/>
  <c r="O1061" i="1" s="1"/>
  <c r="G1077" i="1"/>
  <c r="H1077" i="1" s="1"/>
  <c r="G1093" i="1"/>
  <c r="H1093" i="1" s="1"/>
  <c r="G1109" i="1"/>
  <c r="H1109" i="1" s="1"/>
  <c r="G1127" i="1"/>
  <c r="H1127" i="1" s="1"/>
  <c r="G1141" i="1"/>
  <c r="H1141" i="1" s="1"/>
  <c r="O1141" i="1" s="1"/>
  <c r="G1174" i="1"/>
  <c r="G1188" i="1"/>
  <c r="H1188" i="1" s="1"/>
  <c r="O1188" i="1" s="1"/>
  <c r="G1201" i="1"/>
  <c r="H1201" i="1" s="1"/>
  <c r="G1215" i="1"/>
  <c r="H1215" i="1" s="1"/>
  <c r="O1215" i="1" s="1"/>
  <c r="G1231" i="1"/>
  <c r="H1231" i="1" s="1"/>
  <c r="M1231" i="1" s="1"/>
  <c r="N1231" i="1" s="1"/>
  <c r="G1247" i="1"/>
  <c r="H1247" i="1" s="1"/>
  <c r="G1263" i="1"/>
  <c r="H1263" i="1" s="1"/>
  <c r="G1063" i="1"/>
  <c r="H1063" i="1" s="1"/>
  <c r="O1063" i="1" s="1"/>
  <c r="G1083" i="1"/>
  <c r="H1083" i="1" s="1"/>
  <c r="O1083" i="1" s="1"/>
  <c r="G1099" i="1"/>
  <c r="H1099" i="1" s="1"/>
  <c r="O1099" i="1" s="1"/>
  <c r="G1129" i="1"/>
  <c r="H1129" i="1" s="1"/>
  <c r="O1129" i="1" s="1"/>
  <c r="G1143" i="1"/>
  <c r="P1143" i="1" s="1"/>
  <c r="G1190" i="1"/>
  <c r="H1190" i="1" s="1"/>
  <c r="O1190" i="1" s="1"/>
  <c r="G1221" i="1"/>
  <c r="H1221" i="1" s="1"/>
  <c r="O1221" i="1" s="1"/>
  <c r="G1237" i="1"/>
  <c r="H1237" i="1" s="1"/>
  <c r="G1092" i="1"/>
  <c r="H1092" i="1" s="1"/>
  <c r="O1092" i="1" s="1"/>
  <c r="G1108" i="1"/>
  <c r="H1108" i="1" s="1"/>
  <c r="O1108" i="1" s="1"/>
  <c r="G1209" i="1"/>
  <c r="H1209" i="1" s="1"/>
  <c r="O1209" i="1" s="1"/>
  <c r="G1226" i="1"/>
  <c r="H1226" i="1" s="1"/>
  <c r="O1226" i="1" s="1"/>
  <c r="G1242" i="1"/>
  <c r="H1242" i="1" s="1"/>
  <c r="G1258" i="1"/>
  <c r="H1258" i="1" s="1"/>
  <c r="H602" i="1"/>
  <c r="E263" i="3" s="1"/>
  <c r="H594" i="1"/>
  <c r="E260" i="3" s="1"/>
  <c r="H599" i="1"/>
  <c r="E262" i="3" s="1"/>
  <c r="H585" i="1"/>
  <c r="E259" i="3" s="1"/>
  <c r="H547" i="1"/>
  <c r="E256" i="3" s="1"/>
  <c r="H581" i="1"/>
  <c r="E258" i="3" s="1"/>
  <c r="P1037" i="1"/>
  <c r="P6466" i="1"/>
  <c r="P6480" i="1"/>
  <c r="P6416" i="1"/>
  <c r="P6493" i="1"/>
  <c r="P6413" i="1"/>
  <c r="P6336" i="1"/>
  <c r="P6240" i="1"/>
  <c r="P6176" i="1"/>
  <c r="P6112" i="1"/>
  <c r="P6048" i="1"/>
  <c r="P5984" i="1"/>
  <c r="P5920" i="1"/>
  <c r="P5824" i="1"/>
  <c r="P5744" i="1"/>
  <c r="P5680" i="1"/>
  <c r="P5600" i="1"/>
  <c r="P5520" i="1"/>
  <c r="P5440" i="1"/>
  <c r="P5328" i="1"/>
  <c r="P383" i="1"/>
  <c r="P464" i="1"/>
  <c r="P755" i="1"/>
  <c r="P841" i="1"/>
  <c r="P5649" i="1"/>
  <c r="P5585" i="1"/>
  <c r="P5505" i="1"/>
  <c r="P5441" i="1"/>
  <c r="P5361" i="1"/>
  <c r="P322" i="1"/>
  <c r="P339" i="1"/>
  <c r="P356" i="1"/>
  <c r="P370" i="1"/>
  <c r="P387" i="1"/>
  <c r="P397" i="1"/>
  <c r="P410" i="1"/>
  <c r="P463" i="1"/>
  <c r="P479" i="1"/>
  <c r="P495" i="1"/>
  <c r="P512" i="1"/>
  <c r="P525" i="1"/>
  <c r="P542" i="1"/>
  <c r="P6366" i="1"/>
  <c r="P6350" i="1"/>
  <c r="P6334" i="1"/>
  <c r="P6318" i="1"/>
  <c r="P6302" i="1"/>
  <c r="P6286" i="1"/>
  <c r="P6270" i="1"/>
  <c r="P6238" i="1"/>
  <c r="P6222" i="1"/>
  <c r="P6174" i="1"/>
  <c r="P6158" i="1"/>
  <c r="P6142" i="1"/>
  <c r="P6126" i="1"/>
  <c r="P6110" i="1"/>
  <c r="P6094" i="1"/>
  <c r="P6078" i="1"/>
  <c r="P6062" i="1"/>
  <c r="P6046" i="1"/>
  <c r="P6030" i="1"/>
  <c r="P6014" i="1"/>
  <c r="P5998" i="1"/>
  <c r="P5982" i="1"/>
  <c r="P5966" i="1"/>
  <c r="P5950" i="1"/>
  <c r="P5934" i="1"/>
  <c r="P5918" i="1"/>
  <c r="P5902" i="1"/>
  <c r="P5886" i="1"/>
  <c r="P5870" i="1"/>
  <c r="P5854" i="1"/>
  <c r="P5838" i="1"/>
  <c r="P5822" i="1"/>
  <c r="P5806" i="1"/>
  <c r="P5790" i="1"/>
  <c r="P5774" i="1"/>
  <c r="P5758" i="1"/>
  <c r="P5742" i="1"/>
  <c r="P5726" i="1"/>
  <c r="P5710" i="1"/>
  <c r="P5694" i="1"/>
  <c r="P5678" i="1"/>
  <c r="P5662" i="1"/>
  <c r="P5646" i="1"/>
  <c r="P5630" i="1"/>
  <c r="P5614" i="1"/>
  <c r="P5598" i="1"/>
  <c r="P5582" i="1"/>
  <c r="P5566" i="1"/>
  <c r="P5550" i="1"/>
  <c r="P5534" i="1"/>
  <c r="P5518" i="1"/>
  <c r="P5502" i="1"/>
  <c r="P5486" i="1"/>
  <c r="P5470" i="1"/>
  <c r="P5454" i="1"/>
  <c r="P5438" i="1"/>
  <c r="P5422" i="1"/>
  <c r="P5402" i="1"/>
  <c r="P5386" i="1"/>
  <c r="P5370" i="1"/>
  <c r="P5354" i="1"/>
  <c r="P5338" i="1"/>
  <c r="P5322" i="1"/>
  <c r="P5306" i="1"/>
  <c r="P5290" i="1"/>
  <c r="P5146" i="1"/>
  <c r="P5050" i="1"/>
  <c r="P317" i="1"/>
  <c r="P334" i="1"/>
  <c r="P351" i="1"/>
  <c r="P386" i="1"/>
  <c r="P404" i="1"/>
  <c r="P466" i="1"/>
  <c r="P482" i="1"/>
  <c r="P498" i="1"/>
  <c r="P515" i="1"/>
  <c r="P533" i="1"/>
  <c r="P757" i="1"/>
  <c r="P775" i="1"/>
  <c r="P793" i="1"/>
  <c r="P810" i="1"/>
  <c r="P826" i="1"/>
  <c r="P843" i="1"/>
  <c r="P860" i="1"/>
  <c r="P873" i="1"/>
  <c r="P890" i="1"/>
  <c r="P908" i="1"/>
  <c r="P926" i="1"/>
  <c r="P940" i="1"/>
  <c r="P6359" i="1"/>
  <c r="P6343" i="1"/>
  <c r="P6327" i="1"/>
  <c r="P6311" i="1"/>
  <c r="P6295" i="1"/>
  <c r="P6279" i="1"/>
  <c r="P6263" i="1"/>
  <c r="P6247" i="1"/>
  <c r="P6231" i="1"/>
  <c r="P6215" i="1"/>
  <c r="P6199" i="1"/>
  <c r="P6183" i="1"/>
  <c r="P6167" i="1"/>
  <c r="P6151" i="1"/>
  <c r="P6135" i="1"/>
  <c r="P6119" i="1"/>
  <c r="P6103" i="1"/>
  <c r="P6087" i="1"/>
  <c r="P6071" i="1"/>
  <c r="P6055" i="1"/>
  <c r="P6039" i="1"/>
  <c r="P6023" i="1"/>
  <c r="P6007" i="1"/>
  <c r="P5991" i="1"/>
  <c r="P5975" i="1"/>
  <c r="P5959" i="1"/>
  <c r="P5943" i="1"/>
  <c r="P5927" i="1"/>
  <c r="P5911" i="1"/>
  <c r="P5895" i="1"/>
  <c r="P5879" i="1"/>
  <c r="P5863" i="1"/>
  <c r="P5847" i="1"/>
  <c r="P5831" i="1"/>
  <c r="P5815" i="1"/>
  <c r="P5799" i="1"/>
  <c r="P5783" i="1"/>
  <c r="P5767" i="1"/>
  <c r="P5751" i="1"/>
  <c r="P5735" i="1"/>
  <c r="P5719" i="1"/>
  <c r="P5703" i="1"/>
  <c r="P5687" i="1"/>
  <c r="P5671" i="1"/>
  <c r="P749" i="1"/>
  <c r="P767" i="1"/>
  <c r="P780" i="1"/>
  <c r="P798" i="1"/>
  <c r="P815" i="1"/>
  <c r="P831" i="1"/>
  <c r="P848" i="1"/>
  <c r="P866" i="1"/>
  <c r="P882" i="1"/>
  <c r="P896" i="1"/>
  <c r="P910" i="1"/>
  <c r="N927" i="1"/>
  <c r="O927" i="1"/>
  <c r="P927" i="1"/>
  <c r="P941" i="1"/>
  <c r="P952" i="1"/>
  <c r="P971" i="1"/>
  <c r="P989" i="1"/>
  <c r="P1007" i="1"/>
  <c r="P1024" i="1"/>
  <c r="N1042" i="1"/>
  <c r="O1042" i="1"/>
  <c r="P1042" i="1"/>
  <c r="P1058" i="1"/>
  <c r="P1074" i="1"/>
  <c r="P1090" i="1"/>
  <c r="P1106" i="1"/>
  <c r="P1124" i="1"/>
  <c r="P1142" i="1"/>
  <c r="P1160" i="1"/>
  <c r="P1175" i="1"/>
  <c r="P1189" i="1"/>
  <c r="P1224" i="1"/>
  <c r="N965" i="1"/>
  <c r="P965" i="1"/>
  <c r="O965" i="1"/>
  <c r="P978" i="1"/>
  <c r="P1006" i="1"/>
  <c r="P1019" i="1"/>
  <c r="P1032" i="1"/>
  <c r="P1047" i="1"/>
  <c r="P1065" i="1"/>
  <c r="P1159" i="1"/>
  <c r="P1178" i="1"/>
  <c r="P1206" i="1"/>
  <c r="P1235" i="1"/>
  <c r="P3372" i="1"/>
  <c r="P3385" i="1"/>
  <c r="P915" i="1"/>
  <c r="P929" i="1"/>
  <c r="P949" i="1"/>
  <c r="P962" i="1"/>
  <c r="P980" i="1"/>
  <c r="P999" i="1"/>
  <c r="P1017" i="1"/>
  <c r="P1034" i="1"/>
  <c r="P1049" i="1"/>
  <c r="P1067" i="1"/>
  <c r="P1083" i="1"/>
  <c r="P1115" i="1"/>
  <c r="P1162" i="1"/>
  <c r="P1172" i="1"/>
  <c r="P1190" i="1"/>
  <c r="P1204" i="1"/>
  <c r="P3283" i="1"/>
  <c r="P3316" i="1"/>
  <c r="P3361" i="1"/>
  <c r="P3457" i="1"/>
  <c r="P4601" i="1"/>
  <c r="P4432" i="1"/>
  <c r="P4693" i="1"/>
  <c r="P4574" i="1"/>
  <c r="P4755" i="1"/>
  <c r="P4832" i="1"/>
  <c r="P6430" i="1"/>
  <c r="P6414" i="1"/>
  <c r="P6499" i="1"/>
  <c r="P6483" i="1"/>
  <c r="P6451" i="1"/>
  <c r="P6435" i="1"/>
  <c r="P6419" i="1"/>
  <c r="P6365" i="1"/>
  <c r="P6349" i="1"/>
  <c r="P6333" i="1"/>
  <c r="P6317" i="1"/>
  <c r="P6301" i="1"/>
  <c r="P6285" i="1"/>
  <c r="P6269" i="1"/>
  <c r="P6253" i="1"/>
  <c r="P6237" i="1"/>
  <c r="P6221" i="1"/>
  <c r="P6205" i="1"/>
  <c r="P6189" i="1"/>
  <c r="P6173" i="1"/>
  <c r="P6157" i="1"/>
  <c r="P6141" i="1"/>
  <c r="P6125" i="1"/>
  <c r="P6109" i="1"/>
  <c r="P6093" i="1"/>
  <c r="P6077" i="1"/>
  <c r="P6061" i="1"/>
  <c r="P6045" i="1"/>
  <c r="P6029" i="1"/>
  <c r="P6013" i="1"/>
  <c r="P5997" i="1"/>
  <c r="P5981" i="1"/>
  <c r="P5965" i="1"/>
  <c r="P5949" i="1"/>
  <c r="P5933" i="1"/>
  <c r="P5917" i="1"/>
  <c r="P5901" i="1"/>
  <c r="P5885" i="1"/>
  <c r="P5869" i="1"/>
  <c r="P5849" i="1"/>
  <c r="P5833" i="1"/>
  <c r="P5817" i="1"/>
  <c r="P5801" i="1"/>
  <c r="P5785" i="1"/>
  <c r="P5769" i="1"/>
  <c r="P5753" i="1"/>
  <c r="P5737" i="1"/>
  <c r="P5721" i="1"/>
  <c r="P5705" i="1"/>
  <c r="P5689" i="1"/>
  <c r="P5673" i="1"/>
  <c r="P6395" i="1"/>
  <c r="P6379" i="1"/>
  <c r="P5659" i="1"/>
  <c r="P5643" i="1"/>
  <c r="P5627" i="1"/>
  <c r="P5611" i="1"/>
  <c r="P5595" i="1"/>
  <c r="P5579" i="1"/>
  <c r="P5563" i="1"/>
  <c r="P5547" i="1"/>
  <c r="P5527" i="1"/>
  <c r="P316" i="1"/>
  <c r="P329" i="1"/>
  <c r="P342" i="1"/>
  <c r="P358" i="1"/>
  <c r="P376" i="1"/>
  <c r="P394" i="1"/>
  <c r="P412" i="1"/>
  <c r="P473" i="1"/>
  <c r="P489" i="1"/>
  <c r="P505" i="1"/>
  <c r="P518" i="1"/>
  <c r="P532" i="1"/>
  <c r="P3152" i="1"/>
  <c r="P3165" i="1"/>
  <c r="P3182" i="1"/>
  <c r="P3192" i="1"/>
  <c r="P3206" i="1"/>
  <c r="P3216" i="1"/>
  <c r="P3232" i="1"/>
  <c r="P3245" i="1"/>
  <c r="P3261" i="1"/>
  <c r="P3583" i="1"/>
  <c r="P3601" i="1"/>
  <c r="P3139" i="1"/>
  <c r="P3155" i="1"/>
  <c r="P3173" i="1"/>
  <c r="P3190" i="1"/>
  <c r="P3227" i="1"/>
  <c r="P3244" i="1"/>
  <c r="P3260" i="1"/>
  <c r="P4019" i="1"/>
  <c r="P4025" i="1"/>
  <c r="P4358" i="1"/>
  <c r="P4255" i="1"/>
  <c r="P6475" i="1"/>
  <c r="P5463" i="1"/>
  <c r="P5447" i="1"/>
  <c r="P5431" i="1"/>
  <c r="P5415" i="1"/>
  <c r="P5399" i="1"/>
  <c r="P5383" i="1"/>
  <c r="P5367" i="1"/>
  <c r="P5351" i="1"/>
  <c r="P5335" i="1"/>
  <c r="P5319" i="1"/>
  <c r="P5303" i="1"/>
  <c r="P5287" i="1"/>
  <c r="P6394" i="1"/>
  <c r="P6378" i="1"/>
  <c r="P4730" i="1"/>
  <c r="P4721" i="1"/>
  <c r="P5531" i="1"/>
  <c r="P5511" i="1"/>
  <c r="P5491" i="1"/>
  <c r="P5475" i="1"/>
  <c r="P5410" i="1"/>
  <c r="P756" i="1"/>
  <c r="P774" i="1"/>
  <c r="P791" i="1"/>
  <c r="P805" i="1"/>
  <c r="P821" i="1"/>
  <c r="P838" i="1"/>
  <c r="P851" i="1"/>
  <c r="P868" i="1"/>
  <c r="P885" i="1"/>
  <c r="P903" i="1"/>
  <c r="P921" i="1"/>
  <c r="P939" i="1"/>
  <c r="P954" i="1"/>
  <c r="P982" i="1"/>
  <c r="P995" i="1"/>
  <c r="P1014" i="1"/>
  <c r="P1031" i="1"/>
  <c r="N1050" i="1"/>
  <c r="O1050" i="1"/>
  <c r="P1050" i="1"/>
  <c r="P1060" i="1"/>
  <c r="P1076" i="1"/>
  <c r="P1108" i="1"/>
  <c r="P1122" i="1"/>
  <c r="P1140" i="1"/>
  <c r="P1153" i="1"/>
  <c r="P1191" i="1"/>
  <c r="P3149" i="1"/>
  <c r="P3166" i="1"/>
  <c r="P3179" i="1"/>
  <c r="P3197" i="1"/>
  <c r="P3217" i="1"/>
  <c r="P3233" i="1"/>
  <c r="P3250" i="1"/>
  <c r="P3266" i="1"/>
  <c r="P3637" i="1"/>
  <c r="P3796" i="1"/>
  <c r="P3910" i="1"/>
  <c r="P4026" i="1"/>
  <c r="P4106" i="1"/>
  <c r="P3142" i="1"/>
  <c r="P3158" i="1"/>
  <c r="P3176" i="1"/>
  <c r="P3194" i="1"/>
  <c r="P3226" i="1"/>
  <c r="P3243" i="1"/>
  <c r="P3259" i="1"/>
  <c r="P3418" i="1"/>
  <c r="P3436" i="1"/>
  <c r="P3454" i="1"/>
  <c r="P3471" i="1"/>
  <c r="P3607" i="1"/>
  <c r="P3978" i="1"/>
  <c r="P4125" i="1"/>
  <c r="P4156" i="1"/>
  <c r="P4205" i="1"/>
  <c r="P369" i="1"/>
  <c r="P6498" i="1"/>
  <c r="P6434" i="1"/>
  <c r="P6464" i="1"/>
  <c r="P6400" i="1"/>
  <c r="P6509" i="1"/>
  <c r="P6445" i="1"/>
  <c r="P6381" i="1"/>
  <c r="P6320" i="1"/>
  <c r="P6272" i="1"/>
  <c r="P6224" i="1"/>
  <c r="P6144" i="1"/>
  <c r="P6080" i="1"/>
  <c r="P6032" i="1"/>
  <c r="P5968" i="1"/>
  <c r="P5904" i="1"/>
  <c r="P5840" i="1"/>
  <c r="P5776" i="1"/>
  <c r="P5712" i="1"/>
  <c r="P5632" i="1"/>
  <c r="P5568" i="1"/>
  <c r="P5504" i="1"/>
  <c r="P5424" i="1"/>
  <c r="P5376" i="1"/>
  <c r="P5312" i="1"/>
  <c r="P5136" i="1"/>
  <c r="P336" i="1"/>
  <c r="P398" i="1"/>
  <c r="P513" i="1"/>
  <c r="P745" i="1"/>
  <c r="P799" i="1"/>
  <c r="P858" i="1"/>
  <c r="P5569" i="1"/>
  <c r="P5521" i="1"/>
  <c r="P5457" i="1"/>
  <c r="P5393" i="1"/>
  <c r="P5345" i="1"/>
  <c r="P5149" i="1"/>
  <c r="P5069" i="1"/>
  <c r="P6254" i="1"/>
  <c r="P6494" i="1"/>
  <c r="P6478" i="1"/>
  <c r="P6462" i="1"/>
  <c r="P6446" i="1"/>
  <c r="P6508" i="1"/>
  <c r="P6492" i="1"/>
  <c r="P6476" i="1"/>
  <c r="P6460" i="1"/>
  <c r="P6444" i="1"/>
  <c r="P6428" i="1"/>
  <c r="P6412" i="1"/>
  <c r="P6396" i="1"/>
  <c r="P6380" i="1"/>
  <c r="P6364" i="1"/>
  <c r="P6505" i="1"/>
  <c r="P6489" i="1"/>
  <c r="P6473" i="1"/>
  <c r="P6457" i="1"/>
  <c r="P6441" i="1"/>
  <c r="P6425" i="1"/>
  <c r="P6409" i="1"/>
  <c r="P6393" i="1"/>
  <c r="P6377" i="1"/>
  <c r="P6348" i="1"/>
  <c r="P6332" i="1"/>
  <c r="P6316" i="1"/>
  <c r="P6300" i="1"/>
  <c r="P6284" i="1"/>
  <c r="P6268" i="1"/>
  <c r="P6252" i="1"/>
  <c r="P6236" i="1"/>
  <c r="P6220" i="1"/>
  <c r="P6204" i="1"/>
  <c r="P6188" i="1"/>
  <c r="P6172" i="1"/>
  <c r="P6156" i="1"/>
  <c r="P6140" i="1"/>
  <c r="P6124" i="1"/>
  <c r="P6108" i="1"/>
  <c r="P6092" i="1"/>
  <c r="P6076" i="1"/>
  <c r="P6060" i="1"/>
  <c r="P6044" i="1"/>
  <c r="P6028" i="1"/>
  <c r="P6012" i="1"/>
  <c r="P5996" i="1"/>
  <c r="P5980" i="1"/>
  <c r="P5964" i="1"/>
  <c r="P5948" i="1"/>
  <c r="P5932" i="1"/>
  <c r="P5916" i="1"/>
  <c r="P5900" i="1"/>
  <c r="P5884" i="1"/>
  <c r="P5868" i="1"/>
  <c r="P5852" i="1"/>
  <c r="P5836" i="1"/>
  <c r="P5820" i="1"/>
  <c r="P5804" i="1"/>
  <c r="P5788" i="1"/>
  <c r="P5772" i="1"/>
  <c r="P5756" i="1"/>
  <c r="P5740" i="1"/>
  <c r="P5724" i="1"/>
  <c r="P5708" i="1"/>
  <c r="P5692" i="1"/>
  <c r="P5676" i="1"/>
  <c r="P5660" i="1"/>
  <c r="P5644" i="1"/>
  <c r="P5628" i="1"/>
  <c r="P5612" i="1"/>
  <c r="P5596" i="1"/>
  <c r="P5580" i="1"/>
  <c r="P5564" i="1"/>
  <c r="P5548" i="1"/>
  <c r="P5532" i="1"/>
  <c r="P5516" i="1"/>
  <c r="P5500" i="1"/>
  <c r="P5484" i="1"/>
  <c r="P5468" i="1"/>
  <c r="P5452" i="1"/>
  <c r="P5436" i="1"/>
  <c r="P5420" i="1"/>
  <c r="P5404" i="1"/>
  <c r="P5388" i="1"/>
  <c r="P5372" i="1"/>
  <c r="P5356" i="1"/>
  <c r="P5340" i="1"/>
  <c r="P5324" i="1"/>
  <c r="P5308" i="1"/>
  <c r="P5292" i="1"/>
  <c r="P5036" i="1"/>
  <c r="P323" i="1"/>
  <c r="P340" i="1"/>
  <c r="P357" i="1"/>
  <c r="P371" i="1"/>
  <c r="P384" i="1"/>
  <c r="P402" i="1"/>
  <c r="P468" i="1"/>
  <c r="P484" i="1"/>
  <c r="P500" i="1"/>
  <c r="P517" i="1"/>
  <c r="P535" i="1"/>
  <c r="P746" i="1"/>
  <c r="P759" i="1"/>
  <c r="P773" i="1"/>
  <c r="P786" i="1"/>
  <c r="P803" i="1"/>
  <c r="P816" i="1"/>
  <c r="P845" i="1"/>
  <c r="P862" i="1"/>
  <c r="P892" i="1"/>
  <c r="P5661" i="1"/>
  <c r="P5645" i="1"/>
  <c r="P5629" i="1"/>
  <c r="P5613" i="1"/>
  <c r="P5597" i="1"/>
  <c r="P5581" i="1"/>
  <c r="P5565" i="1"/>
  <c r="P5549" i="1"/>
  <c r="P5533" i="1"/>
  <c r="P5517" i="1"/>
  <c r="P5501" i="1"/>
  <c r="P5485" i="1"/>
  <c r="P5469" i="1"/>
  <c r="P5453" i="1"/>
  <c r="P5437" i="1"/>
  <c r="P5421" i="1"/>
  <c r="P5405" i="1"/>
  <c r="P5389" i="1"/>
  <c r="P5373" i="1"/>
  <c r="P5357" i="1"/>
  <c r="P5341" i="1"/>
  <c r="P5325" i="1"/>
  <c r="P5309" i="1"/>
  <c r="P5293" i="1"/>
  <c r="P5257" i="1"/>
  <c r="P4985" i="1"/>
  <c r="P4940" i="1"/>
  <c r="P326" i="1"/>
  <c r="P344" i="1"/>
  <c r="P360" i="1"/>
  <c r="P374" i="1"/>
  <c r="P388" i="1"/>
  <c r="P401" i="1"/>
  <c r="P415" i="1"/>
  <c r="P467" i="1"/>
  <c r="P483" i="1"/>
  <c r="P499" i="1"/>
  <c r="P516" i="1"/>
  <c r="P530" i="1"/>
  <c r="P6362" i="1"/>
  <c r="P6346" i="1"/>
  <c r="P6330" i="1"/>
  <c r="P6314" i="1"/>
  <c r="P6298" i="1"/>
  <c r="P6282" i="1"/>
  <c r="P6266" i="1"/>
  <c r="P6250" i="1"/>
  <c r="P6234" i="1"/>
  <c r="P6218" i="1"/>
  <c r="P6202" i="1"/>
  <c r="P6186" i="1"/>
  <c r="P6170" i="1"/>
  <c r="P6154" i="1"/>
  <c r="P6138" i="1"/>
  <c r="P6122" i="1"/>
  <c r="P6106" i="1"/>
  <c r="P6090" i="1"/>
  <c r="P6074" i="1"/>
  <c r="P6058" i="1"/>
  <c r="P6042" i="1"/>
  <c r="P6026" i="1"/>
  <c r="P6010" i="1"/>
  <c r="P5994" i="1"/>
  <c r="P5978" i="1"/>
  <c r="P5962" i="1"/>
  <c r="P5946" i="1"/>
  <c r="P5930" i="1"/>
  <c r="P5914" i="1"/>
  <c r="P5898" i="1"/>
  <c r="P5882" i="1"/>
  <c r="P5866" i="1"/>
  <c r="P5850" i="1"/>
  <c r="P5834" i="1"/>
  <c r="P5818" i="1"/>
  <c r="P5802" i="1"/>
  <c r="P5786" i="1"/>
  <c r="P5770" i="1"/>
  <c r="P5754" i="1"/>
  <c r="P5738" i="1"/>
  <c r="P5722" i="1"/>
  <c r="P5706" i="1"/>
  <c r="P5690" i="1"/>
  <c r="P5674" i="1"/>
  <c r="P5658" i="1"/>
  <c r="P5642" i="1"/>
  <c r="P5626" i="1"/>
  <c r="P5610" i="1"/>
  <c r="P5594" i="1"/>
  <c r="P5578" i="1"/>
  <c r="P5562" i="1"/>
  <c r="P5546" i="1"/>
  <c r="P5530" i="1"/>
  <c r="P5514" i="1"/>
  <c r="P5498" i="1"/>
  <c r="P5482" i="1"/>
  <c r="P5466" i="1"/>
  <c r="P5450" i="1"/>
  <c r="P5434" i="1"/>
  <c r="P5418" i="1"/>
  <c r="P5398" i="1"/>
  <c r="P5382" i="1"/>
  <c r="P5366" i="1"/>
  <c r="P5350" i="1"/>
  <c r="P5334" i="1"/>
  <c r="P5318" i="1"/>
  <c r="P5302" i="1"/>
  <c r="P5286" i="1"/>
  <c r="P5046" i="1"/>
  <c r="P4949" i="1"/>
  <c r="P321" i="1"/>
  <c r="P338" i="1"/>
  <c r="P355" i="1"/>
  <c r="P373" i="1"/>
  <c r="P391" i="1"/>
  <c r="P409" i="1"/>
  <c r="P470" i="1"/>
  <c r="P486" i="1"/>
  <c r="P502" i="1"/>
  <c r="P519" i="1"/>
  <c r="P537" i="1"/>
  <c r="P743" i="1"/>
  <c r="P762" i="1"/>
  <c r="P779" i="1"/>
  <c r="P797" i="1"/>
  <c r="P814" i="1"/>
  <c r="P830" i="1"/>
  <c r="P847" i="1"/>
  <c r="N864" i="1"/>
  <c r="O864" i="1"/>
  <c r="P864" i="1"/>
  <c r="P877" i="1"/>
  <c r="P894" i="1"/>
  <c r="P913" i="1"/>
  <c r="N931" i="1"/>
  <c r="P931" i="1"/>
  <c r="O931" i="1"/>
  <c r="P946" i="1"/>
  <c r="P6355" i="1"/>
  <c r="P6339" i="1"/>
  <c r="P6323" i="1"/>
  <c r="P6307" i="1"/>
  <c r="P6291" i="1"/>
  <c r="P6275" i="1"/>
  <c r="P6259" i="1"/>
  <c r="P6243" i="1"/>
  <c r="P6227" i="1"/>
  <c r="P6211" i="1"/>
  <c r="P6195" i="1"/>
  <c r="P6179" i="1"/>
  <c r="P6163" i="1"/>
  <c r="P6147" i="1"/>
  <c r="P6131" i="1"/>
  <c r="P6115" i="1"/>
  <c r="P6099" i="1"/>
  <c r="P6083" i="1"/>
  <c r="P6067" i="1"/>
  <c r="P6051" i="1"/>
  <c r="P6035" i="1"/>
  <c r="P6019" i="1"/>
  <c r="P6003" i="1"/>
  <c r="P5987" i="1"/>
  <c r="P5971" i="1"/>
  <c r="P5955" i="1"/>
  <c r="P5939" i="1"/>
  <c r="P5923" i="1"/>
  <c r="P5907" i="1"/>
  <c r="P5891" i="1"/>
  <c r="P5875" i="1"/>
  <c r="P5859" i="1"/>
  <c r="P5843" i="1"/>
  <c r="P5827" i="1"/>
  <c r="P5811" i="1"/>
  <c r="P5795" i="1"/>
  <c r="P5779" i="1"/>
  <c r="P5763" i="1"/>
  <c r="P5747" i="1"/>
  <c r="P5731" i="1"/>
  <c r="P5715" i="1"/>
  <c r="P5699" i="1"/>
  <c r="P5683" i="1"/>
  <c r="P5667" i="1"/>
  <c r="P771" i="1"/>
  <c r="P785" i="1"/>
  <c r="P819" i="1"/>
  <c r="P836" i="1"/>
  <c r="P853" i="1"/>
  <c r="P870" i="1"/>
  <c r="P887" i="1"/>
  <c r="P900" i="1"/>
  <c r="P914" i="1"/>
  <c r="P928" i="1"/>
  <c r="P942" i="1"/>
  <c r="P956" i="1"/>
  <c r="P975" i="1"/>
  <c r="P993" i="1"/>
  <c r="P1012" i="1"/>
  <c r="P1029" i="1"/>
  <c r="P1043" i="1"/>
  <c r="P1062" i="1"/>
  <c r="P1078" i="1"/>
  <c r="P1128" i="1"/>
  <c r="P1146" i="1"/>
  <c r="P1161" i="1"/>
  <c r="P1180" i="1"/>
  <c r="P3331" i="1"/>
  <c r="P3438" i="1"/>
  <c r="P951" i="1"/>
  <c r="P966" i="1"/>
  <c r="P983" i="1"/>
  <c r="P997" i="1"/>
  <c r="P1023" i="1"/>
  <c r="P1036" i="1"/>
  <c r="P1101" i="1"/>
  <c r="P1118" i="1"/>
  <c r="P1135" i="1"/>
  <c r="P1164" i="1"/>
  <c r="P1179" i="1"/>
  <c r="P1193" i="1"/>
  <c r="P1210" i="1"/>
  <c r="P3433" i="1"/>
  <c r="N919" i="1"/>
  <c r="O919" i="1"/>
  <c r="P919" i="1"/>
  <c r="P934" i="1"/>
  <c r="P953" i="1"/>
  <c r="P968" i="1"/>
  <c r="P985" i="1"/>
  <c r="P1004" i="1"/>
  <c r="P1021" i="1"/>
  <c r="N1038" i="1"/>
  <c r="O1038" i="1"/>
  <c r="P1038" i="1"/>
  <c r="P1116" i="1"/>
  <c r="P1166" i="1"/>
  <c r="P1176" i="1"/>
  <c r="P1195" i="1"/>
  <c r="P1208" i="1"/>
  <c r="P3304" i="1"/>
  <c r="P3337" i="1"/>
  <c r="P3488" i="1"/>
  <c r="P4636" i="1"/>
  <c r="P4825" i="1"/>
  <c r="P4884" i="1"/>
  <c r="P4901" i="1"/>
  <c r="P4847" i="1"/>
  <c r="P4862" i="1"/>
  <c r="P6426" i="1"/>
  <c r="P6410" i="1"/>
  <c r="P6495" i="1"/>
  <c r="P6479" i="1"/>
  <c r="P6447" i="1"/>
  <c r="P6431" i="1"/>
  <c r="P6415" i="1"/>
  <c r="P6361" i="1"/>
  <c r="P6345" i="1"/>
  <c r="P6329" i="1"/>
  <c r="P6313" i="1"/>
  <c r="P6297" i="1"/>
  <c r="P6281" i="1"/>
  <c r="P6265" i="1"/>
  <c r="P6249" i="1"/>
  <c r="P6233" i="1"/>
  <c r="P6217" i="1"/>
  <c r="P6201" i="1"/>
  <c r="P6185" i="1"/>
  <c r="P6169" i="1"/>
  <c r="P6153" i="1"/>
  <c r="P6137" i="1"/>
  <c r="P6121" i="1"/>
  <c r="P6105" i="1"/>
  <c r="P6089" i="1"/>
  <c r="P6073" i="1"/>
  <c r="P6057" i="1"/>
  <c r="P6041" i="1"/>
  <c r="P6025" i="1"/>
  <c r="P6009" i="1"/>
  <c r="P5993" i="1"/>
  <c r="P5977" i="1"/>
  <c r="P5961" i="1"/>
  <c r="P5945" i="1"/>
  <c r="P5929" i="1"/>
  <c r="P5913" i="1"/>
  <c r="P5897" i="1"/>
  <c r="P5881" i="1"/>
  <c r="P5865" i="1"/>
  <c r="P5845" i="1"/>
  <c r="P5829" i="1"/>
  <c r="P5813" i="1"/>
  <c r="P5797" i="1"/>
  <c r="P5781" i="1"/>
  <c r="P5765" i="1"/>
  <c r="P5749" i="1"/>
  <c r="P5733" i="1"/>
  <c r="P5717" i="1"/>
  <c r="P5701" i="1"/>
  <c r="P5685" i="1"/>
  <c r="P5669" i="1"/>
  <c r="P6391" i="1"/>
  <c r="P6375" i="1"/>
  <c r="P5655" i="1"/>
  <c r="P5639" i="1"/>
  <c r="P5623" i="1"/>
  <c r="P5607" i="1"/>
  <c r="P5591" i="1"/>
  <c r="P5575" i="1"/>
  <c r="P5559" i="1"/>
  <c r="P5543" i="1"/>
  <c r="P320" i="1"/>
  <c r="P333" i="1"/>
  <c r="P346" i="1"/>
  <c r="P363" i="1"/>
  <c r="P380" i="1"/>
  <c r="P399" i="1"/>
  <c r="P417" i="1"/>
  <c r="P460" i="1"/>
  <c r="P477" i="1"/>
  <c r="P493" i="1"/>
  <c r="P509" i="1"/>
  <c r="P522" i="1"/>
  <c r="P536" i="1"/>
  <c r="P3140" i="1"/>
  <c r="P3156" i="1"/>
  <c r="P3169" i="1"/>
  <c r="P3196" i="1"/>
  <c r="P3207" i="1"/>
  <c r="P3220" i="1"/>
  <c r="P3236" i="1"/>
  <c r="P3249" i="1"/>
  <c r="P3265" i="1"/>
  <c r="P3640" i="1"/>
  <c r="P3707" i="1"/>
  <c r="P3768" i="1"/>
  <c r="P3143" i="1"/>
  <c r="P3159" i="1"/>
  <c r="P3177" i="1"/>
  <c r="P3195" i="1"/>
  <c r="P3215" i="1"/>
  <c r="P3231" i="1"/>
  <c r="P3248" i="1"/>
  <c r="P3264" i="1"/>
  <c r="P3670" i="1"/>
  <c r="P3683" i="1"/>
  <c r="P3714" i="1"/>
  <c r="P3975" i="1"/>
  <c r="P4060" i="1"/>
  <c r="P4189" i="1"/>
  <c r="P4303" i="1"/>
  <c r="P6471" i="1"/>
  <c r="P5459" i="1"/>
  <c r="P5443" i="1"/>
  <c r="P5427" i="1"/>
  <c r="P5411" i="1"/>
  <c r="P5395" i="1"/>
  <c r="P5379" i="1"/>
  <c r="P5363" i="1"/>
  <c r="P5347" i="1"/>
  <c r="P5331" i="1"/>
  <c r="P5315" i="1"/>
  <c r="P5299" i="1"/>
  <c r="P5283" i="1"/>
  <c r="P6406" i="1"/>
  <c r="P6390" i="1"/>
  <c r="P6374" i="1"/>
  <c r="P5131" i="1"/>
  <c r="P5523" i="1"/>
  <c r="P5503" i="1"/>
  <c r="P5487" i="1"/>
  <c r="P5471" i="1"/>
  <c r="P4958" i="1"/>
  <c r="P741" i="1"/>
  <c r="P778" i="1"/>
  <c r="P792" i="1"/>
  <c r="P809" i="1"/>
  <c r="P825" i="1"/>
  <c r="P842" i="1"/>
  <c r="P855" i="1"/>
  <c r="P872" i="1"/>
  <c r="P889" i="1"/>
  <c r="P907" i="1"/>
  <c r="P925" i="1"/>
  <c r="N944" i="1"/>
  <c r="O944" i="1"/>
  <c r="P944" i="1"/>
  <c r="P958" i="1"/>
  <c r="P973" i="1"/>
  <c r="N986" i="1"/>
  <c r="O986" i="1"/>
  <c r="P986" i="1"/>
  <c r="P1000" i="1"/>
  <c r="P1018" i="1"/>
  <c r="P1064" i="1"/>
  <c r="P1096" i="1"/>
  <c r="P1126" i="1"/>
  <c r="P1144" i="1"/>
  <c r="P1158" i="1"/>
  <c r="P1177" i="1"/>
  <c r="P1230" i="1"/>
  <c r="P1246" i="1"/>
  <c r="P3137" i="1"/>
  <c r="P3153" i="1"/>
  <c r="P3183" i="1"/>
  <c r="P3203" i="1"/>
  <c r="P3221" i="1"/>
  <c r="P3237" i="1"/>
  <c r="P3254" i="1"/>
  <c r="P3270" i="1"/>
  <c r="P3624" i="1"/>
  <c r="P3699" i="1"/>
  <c r="P3897" i="1"/>
  <c r="P4044" i="1"/>
  <c r="P4110" i="1"/>
  <c r="P4204" i="1"/>
  <c r="P4252" i="1"/>
  <c r="P4363" i="1"/>
  <c r="P4381" i="1"/>
  <c r="P3146" i="1"/>
  <c r="P3162" i="1"/>
  <c r="P3180" i="1"/>
  <c r="P3198" i="1"/>
  <c r="P3214" i="1"/>
  <c r="P3230" i="1"/>
  <c r="P3247" i="1"/>
  <c r="P3263" i="1"/>
  <c r="P3292" i="1"/>
  <c r="P3889" i="1"/>
  <c r="P3903" i="1"/>
  <c r="P4373" i="1"/>
  <c r="P3210" i="1"/>
  <c r="P456" i="1"/>
  <c r="P6482" i="1"/>
  <c r="P6496" i="1"/>
  <c r="P6432" i="1"/>
  <c r="P6368" i="1"/>
  <c r="P6461" i="1"/>
  <c r="P6397" i="1"/>
  <c r="P6304" i="1"/>
  <c r="P6256" i="1"/>
  <c r="P6192" i="1"/>
  <c r="P6160" i="1"/>
  <c r="P6096" i="1"/>
  <c r="P6016" i="1"/>
  <c r="P5952" i="1"/>
  <c r="P5888" i="1"/>
  <c r="P5856" i="1"/>
  <c r="P5792" i="1"/>
  <c r="P5728" i="1"/>
  <c r="P5664" i="1"/>
  <c r="P5616" i="1"/>
  <c r="P5552" i="1"/>
  <c r="P5488" i="1"/>
  <c r="P5408" i="1"/>
  <c r="P5360" i="1"/>
  <c r="P5296" i="1"/>
  <c r="P319" i="1"/>
  <c r="P367" i="1"/>
  <c r="P496" i="1"/>
  <c r="P544" i="1"/>
  <c r="P782" i="1"/>
  <c r="P812" i="1"/>
  <c r="P875" i="1"/>
  <c r="P5633" i="1"/>
  <c r="P5601" i="1"/>
  <c r="P5537" i="1"/>
  <c r="P5473" i="1"/>
  <c r="P5425" i="1"/>
  <c r="P5377" i="1"/>
  <c r="P5313" i="1"/>
  <c r="P6190" i="1"/>
  <c r="P6506" i="1"/>
  <c r="P6490" i="1"/>
  <c r="P6474" i="1"/>
  <c r="P6458" i="1"/>
  <c r="P6442" i="1"/>
  <c r="P6504" i="1"/>
  <c r="P6488" i="1"/>
  <c r="P6472" i="1"/>
  <c r="P6456" i="1"/>
  <c r="P6440" i="1"/>
  <c r="P6424" i="1"/>
  <c r="P6408" i="1"/>
  <c r="P6392" i="1"/>
  <c r="P6376" i="1"/>
  <c r="P6360" i="1"/>
  <c r="P6501" i="1"/>
  <c r="P6485" i="1"/>
  <c r="P6469" i="1"/>
  <c r="P6453" i="1"/>
  <c r="P6437" i="1"/>
  <c r="P6421" i="1"/>
  <c r="P6405" i="1"/>
  <c r="P6389" i="1"/>
  <c r="P6373" i="1"/>
  <c r="P6344" i="1"/>
  <c r="P6328" i="1"/>
  <c r="P6312" i="1"/>
  <c r="P6296" i="1"/>
  <c r="P6280" i="1"/>
  <c r="P6264" i="1"/>
  <c r="P6248" i="1"/>
  <c r="P6232" i="1"/>
  <c r="P6216" i="1"/>
  <c r="P6200" i="1"/>
  <c r="P6184" i="1"/>
  <c r="P6168" i="1"/>
  <c r="P6152" i="1"/>
  <c r="P6136" i="1"/>
  <c r="P6120" i="1"/>
  <c r="P6104" i="1"/>
  <c r="P6088" i="1"/>
  <c r="P6072" i="1"/>
  <c r="P6056" i="1"/>
  <c r="P6040" i="1"/>
  <c r="P6024" i="1"/>
  <c r="P6008" i="1"/>
  <c r="P5992" i="1"/>
  <c r="P5976" i="1"/>
  <c r="P5960" i="1"/>
  <c r="P5944" i="1"/>
  <c r="P5928" i="1"/>
  <c r="P5912" i="1"/>
  <c r="P5896" i="1"/>
  <c r="P5880" i="1"/>
  <c r="P5864" i="1"/>
  <c r="P5848" i="1"/>
  <c r="P5832" i="1"/>
  <c r="P5816" i="1"/>
  <c r="P5800" i="1"/>
  <c r="P5784" i="1"/>
  <c r="P5768" i="1"/>
  <c r="P5752" i="1"/>
  <c r="P5736" i="1"/>
  <c r="P5720" i="1"/>
  <c r="P5704" i="1"/>
  <c r="P5688" i="1"/>
  <c r="P5672" i="1"/>
  <c r="P5656" i="1"/>
  <c r="P5640" i="1"/>
  <c r="P5624" i="1"/>
  <c r="P5608" i="1"/>
  <c r="P5592" i="1"/>
  <c r="P5576" i="1"/>
  <c r="P5560" i="1"/>
  <c r="P5544" i="1"/>
  <c r="P5528" i="1"/>
  <c r="P5512" i="1"/>
  <c r="P5496" i="1"/>
  <c r="P5480" i="1"/>
  <c r="P5464" i="1"/>
  <c r="P5448" i="1"/>
  <c r="P5432" i="1"/>
  <c r="P5416" i="1"/>
  <c r="P5400" i="1"/>
  <c r="P5384" i="1"/>
  <c r="P5368" i="1"/>
  <c r="P5352" i="1"/>
  <c r="P5336" i="1"/>
  <c r="P5320" i="1"/>
  <c r="P5304" i="1"/>
  <c r="P5288" i="1"/>
  <c r="P311" i="1"/>
  <c r="P327" i="1"/>
  <c r="P345" i="1"/>
  <c r="P362" i="1"/>
  <c r="P375" i="1"/>
  <c r="P389" i="1"/>
  <c r="P407" i="1"/>
  <c r="P472" i="1"/>
  <c r="P488" i="1"/>
  <c r="P504" i="1"/>
  <c r="P521" i="1"/>
  <c r="P539" i="1"/>
  <c r="N750" i="1"/>
  <c r="O750" i="1"/>
  <c r="P750" i="1"/>
  <c r="P760" i="1"/>
  <c r="P777" i="1"/>
  <c r="P790" i="1"/>
  <c r="P804" i="1"/>
  <c r="P820" i="1"/>
  <c r="P833" i="1"/>
  <c r="P849" i="1"/>
  <c r="P867" i="1"/>
  <c r="P897" i="1"/>
  <c r="P5657" i="1"/>
  <c r="P5641" i="1"/>
  <c r="P5625" i="1"/>
  <c r="P5609" i="1"/>
  <c r="P5593" i="1"/>
  <c r="P5577" i="1"/>
  <c r="P5561" i="1"/>
  <c r="P5545" i="1"/>
  <c r="P5529" i="1"/>
  <c r="P5513" i="1"/>
  <c r="P5497" i="1"/>
  <c r="P5481" i="1"/>
  <c r="P5465" i="1"/>
  <c r="P5449" i="1"/>
  <c r="P5433" i="1"/>
  <c r="P5417" i="1"/>
  <c r="P5401" i="1"/>
  <c r="P5385" i="1"/>
  <c r="P5369" i="1"/>
  <c r="P5353" i="1"/>
  <c r="P5337" i="1"/>
  <c r="P5321" i="1"/>
  <c r="P5305" i="1"/>
  <c r="P5289" i="1"/>
  <c r="P5157" i="1"/>
  <c r="P5141" i="1"/>
  <c r="P5045" i="1"/>
  <c r="P5013" i="1"/>
  <c r="P314" i="1"/>
  <c r="P331" i="1"/>
  <c r="P348" i="1"/>
  <c r="P361" i="1"/>
  <c r="P378" i="1"/>
  <c r="P392" i="1"/>
  <c r="P405" i="1"/>
  <c r="P471" i="1"/>
  <c r="P487" i="1"/>
  <c r="P503" i="1"/>
  <c r="P520" i="1"/>
  <c r="P534" i="1"/>
  <c r="P6358" i="1"/>
  <c r="P6342" i="1"/>
  <c r="P6326" i="1"/>
  <c r="P6310" i="1"/>
  <c r="P6294" i="1"/>
  <c r="P6278" i="1"/>
  <c r="P6262" i="1"/>
  <c r="P6246" i="1"/>
  <c r="P6230" i="1"/>
  <c r="P6214" i="1"/>
  <c r="P6198" i="1"/>
  <c r="P6182" i="1"/>
  <c r="P6166" i="1"/>
  <c r="P6150" i="1"/>
  <c r="P6134" i="1"/>
  <c r="P6118" i="1"/>
  <c r="P6102" i="1"/>
  <c r="P6086" i="1"/>
  <c r="P6070" i="1"/>
  <c r="P6054" i="1"/>
  <c r="P6038" i="1"/>
  <c r="P6022" i="1"/>
  <c r="P6006" i="1"/>
  <c r="P5990" i="1"/>
  <c r="P5974" i="1"/>
  <c r="P5958" i="1"/>
  <c r="P5942" i="1"/>
  <c r="P5926" i="1"/>
  <c r="P5910" i="1"/>
  <c r="P5894" i="1"/>
  <c r="P5878" i="1"/>
  <c r="P5862" i="1"/>
  <c r="P5846" i="1"/>
  <c r="P5830" i="1"/>
  <c r="P5814" i="1"/>
  <c r="P5798" i="1"/>
  <c r="P5782" i="1"/>
  <c r="P5766" i="1"/>
  <c r="P5750" i="1"/>
  <c r="P5734" i="1"/>
  <c r="P5718" i="1"/>
  <c r="P5702" i="1"/>
  <c r="P5686" i="1"/>
  <c r="P5670" i="1"/>
  <c r="P5654" i="1"/>
  <c r="P5638" i="1"/>
  <c r="P5622" i="1"/>
  <c r="P5606" i="1"/>
  <c r="P5590" i="1"/>
  <c r="P5574" i="1"/>
  <c r="P5558" i="1"/>
  <c r="P5542" i="1"/>
  <c r="P5526" i="1"/>
  <c r="P5510" i="1"/>
  <c r="P5494" i="1"/>
  <c r="P5478" i="1"/>
  <c r="P5462" i="1"/>
  <c r="P5446" i="1"/>
  <c r="P5430" i="1"/>
  <c r="P5414" i="1"/>
  <c r="P5394" i="1"/>
  <c r="P5378" i="1"/>
  <c r="P5362" i="1"/>
  <c r="P5346" i="1"/>
  <c r="P5330" i="1"/>
  <c r="P5314" i="1"/>
  <c r="P5298" i="1"/>
  <c r="P5282" i="1"/>
  <c r="P5154" i="1"/>
  <c r="P325" i="1"/>
  <c r="P343" i="1"/>
  <c r="P359" i="1"/>
  <c r="P377" i="1"/>
  <c r="P395" i="1"/>
  <c r="P413" i="1"/>
  <c r="P474" i="1"/>
  <c r="P490" i="1"/>
  <c r="P506" i="1"/>
  <c r="P523" i="1"/>
  <c r="P541" i="1"/>
  <c r="P748" i="1"/>
  <c r="P766" i="1"/>
  <c r="P784" i="1"/>
  <c r="P801" i="1"/>
  <c r="P818" i="1"/>
  <c r="P835" i="1"/>
  <c r="P852" i="1"/>
  <c r="P865" i="1"/>
  <c r="P881" i="1"/>
  <c r="P899" i="1"/>
  <c r="P917" i="1"/>
  <c r="P932" i="1"/>
  <c r="P6367" i="1"/>
  <c r="P6351" i="1"/>
  <c r="P6335" i="1"/>
  <c r="P6319" i="1"/>
  <c r="P6303" i="1"/>
  <c r="P6287" i="1"/>
  <c r="P6271" i="1"/>
  <c r="P6255" i="1"/>
  <c r="P6239" i="1"/>
  <c r="P6223" i="1"/>
  <c r="P6207" i="1"/>
  <c r="P6191" i="1"/>
  <c r="P6175" i="1"/>
  <c r="P6159" i="1"/>
  <c r="P6143" i="1"/>
  <c r="P6127" i="1"/>
  <c r="P6111" i="1"/>
  <c r="P6095" i="1"/>
  <c r="P6079" i="1"/>
  <c r="P6063" i="1"/>
  <c r="P6047" i="1"/>
  <c r="P6031" i="1"/>
  <c r="P6015" i="1"/>
  <c r="P5999" i="1"/>
  <c r="P5983" i="1"/>
  <c r="P5967" i="1"/>
  <c r="P5951" i="1"/>
  <c r="P5935" i="1"/>
  <c r="P5919" i="1"/>
  <c r="P5903" i="1"/>
  <c r="P5887" i="1"/>
  <c r="P5871" i="1"/>
  <c r="P5855" i="1"/>
  <c r="P5839" i="1"/>
  <c r="P5823" i="1"/>
  <c r="P5807" i="1"/>
  <c r="P5791" i="1"/>
  <c r="P5775" i="1"/>
  <c r="P5759" i="1"/>
  <c r="P5743" i="1"/>
  <c r="P5727" i="1"/>
  <c r="P5711" i="1"/>
  <c r="P5695" i="1"/>
  <c r="P5679" i="1"/>
  <c r="P5507" i="1"/>
  <c r="P758" i="1"/>
  <c r="P772" i="1"/>
  <c r="P807" i="1"/>
  <c r="P823" i="1"/>
  <c r="P840" i="1"/>
  <c r="P857" i="1"/>
  <c r="P874" i="1"/>
  <c r="P891" i="1"/>
  <c r="P905" i="1"/>
  <c r="P918" i="1"/>
  <c r="P933" i="1"/>
  <c r="N947" i="1"/>
  <c r="P947" i="1"/>
  <c r="O947" i="1"/>
  <c r="P979" i="1"/>
  <c r="P998" i="1"/>
  <c r="P1016" i="1"/>
  <c r="P1033" i="1"/>
  <c r="P1048" i="1"/>
  <c r="P1066" i="1"/>
  <c r="P1082" i="1"/>
  <c r="P1114" i="1"/>
  <c r="P1132" i="1"/>
  <c r="P1150" i="1"/>
  <c r="P1165" i="1"/>
  <c r="P1198" i="1"/>
  <c r="P1216" i="1"/>
  <c r="P1232" i="1"/>
  <c r="P3336" i="1"/>
  <c r="P3425" i="1"/>
  <c r="P955" i="1"/>
  <c r="P970" i="1"/>
  <c r="P988" i="1"/>
  <c r="P1011" i="1"/>
  <c r="N1027" i="1"/>
  <c r="P1027" i="1"/>
  <c r="O1027" i="1"/>
  <c r="P1041" i="1"/>
  <c r="P1123" i="1"/>
  <c r="P1136" i="1"/>
  <c r="P1154" i="1"/>
  <c r="P1183" i="1"/>
  <c r="P1197" i="1"/>
  <c r="P1214" i="1"/>
  <c r="P1227" i="1"/>
  <c r="P3289" i="1"/>
  <c r="P3302" i="1"/>
  <c r="P3350" i="1"/>
  <c r="P3367" i="1"/>
  <c r="P3411" i="1"/>
  <c r="P3451" i="1"/>
  <c r="P906" i="1"/>
  <c r="P920" i="1"/>
  <c r="P938" i="1"/>
  <c r="P957" i="1"/>
  <c r="P972" i="1"/>
  <c r="P990" i="1"/>
  <c r="P1008" i="1"/>
  <c r="P1025" i="1"/>
  <c r="P1039" i="1"/>
  <c r="P1107" i="1"/>
  <c r="P1120" i="1"/>
  <c r="P1138" i="1"/>
  <c r="P1167" i="1"/>
  <c r="P1181" i="1"/>
  <c r="P1212" i="1"/>
  <c r="P3387" i="1"/>
  <c r="P3492" i="1"/>
  <c r="P4861" i="1"/>
  <c r="P4586" i="1"/>
  <c r="P4700" i="1"/>
  <c r="P4718" i="1"/>
  <c r="P4675" i="1"/>
  <c r="P4926" i="1"/>
  <c r="P6422" i="1"/>
  <c r="P6507" i="1"/>
  <c r="P6491" i="1"/>
  <c r="P6459" i="1"/>
  <c r="P6443" i="1"/>
  <c r="P6427" i="1"/>
  <c r="P6411" i="1"/>
  <c r="P6357" i="1"/>
  <c r="P6341" i="1"/>
  <c r="P6325" i="1"/>
  <c r="P6309" i="1"/>
  <c r="P6293" i="1"/>
  <c r="P6277" i="1"/>
  <c r="P6261" i="1"/>
  <c r="P6245" i="1"/>
  <c r="P6229" i="1"/>
  <c r="P6213" i="1"/>
  <c r="P6197" i="1"/>
  <c r="P6181" i="1"/>
  <c r="P6165" i="1"/>
  <c r="P6149" i="1"/>
  <c r="P6133" i="1"/>
  <c r="P6117" i="1"/>
  <c r="P6101" i="1"/>
  <c r="P6085" i="1"/>
  <c r="P6069" i="1"/>
  <c r="P6053" i="1"/>
  <c r="P6037" i="1"/>
  <c r="P6021" i="1"/>
  <c r="P6005" i="1"/>
  <c r="P5989" i="1"/>
  <c r="P5973" i="1"/>
  <c r="P5957" i="1"/>
  <c r="P5941" i="1"/>
  <c r="P5925" i="1"/>
  <c r="P5909" i="1"/>
  <c r="P5893" i="1"/>
  <c r="P5877" i="1"/>
  <c r="P5861" i="1"/>
  <c r="P5841" i="1"/>
  <c r="P5825" i="1"/>
  <c r="P5809" i="1"/>
  <c r="P5793" i="1"/>
  <c r="P5777" i="1"/>
  <c r="P5761" i="1"/>
  <c r="P5745" i="1"/>
  <c r="P5729" i="1"/>
  <c r="P5713" i="1"/>
  <c r="P5697" i="1"/>
  <c r="P5681" i="1"/>
  <c r="P5665" i="1"/>
  <c r="P6403" i="1"/>
  <c r="P6387" i="1"/>
  <c r="P6371" i="1"/>
  <c r="P5651" i="1"/>
  <c r="P5635" i="1"/>
  <c r="P5619" i="1"/>
  <c r="P5603" i="1"/>
  <c r="P5587" i="1"/>
  <c r="P5571" i="1"/>
  <c r="P5555" i="1"/>
  <c r="P5539" i="1"/>
  <c r="P324" i="1"/>
  <c r="P337" i="1"/>
  <c r="P350" i="1"/>
  <c r="P368" i="1"/>
  <c r="P385" i="1"/>
  <c r="P403" i="1"/>
  <c r="P465" i="1"/>
  <c r="P481" i="1"/>
  <c r="P497" i="1"/>
  <c r="P510" i="1"/>
  <c r="P527" i="1"/>
  <c r="P540" i="1"/>
  <c r="P573" i="1"/>
  <c r="P3144" i="1"/>
  <c r="P3160" i="1"/>
  <c r="P3174" i="1"/>
  <c r="P3187" i="1"/>
  <c r="P3201" i="1"/>
  <c r="P3224" i="1"/>
  <c r="P3240" i="1"/>
  <c r="P3253" i="1"/>
  <c r="P3269" i="1"/>
  <c r="P3574" i="1"/>
  <c r="P3680" i="1"/>
  <c r="P3147" i="1"/>
  <c r="P3163" i="1"/>
  <c r="P3181" i="1"/>
  <c r="P3200" i="1"/>
  <c r="P3219" i="1"/>
  <c r="P3235" i="1"/>
  <c r="P3252" i="1"/>
  <c r="P3268" i="1"/>
  <c r="P3613" i="1"/>
  <c r="P3644" i="1"/>
  <c r="P3719" i="1"/>
  <c r="P3851" i="1"/>
  <c r="P3992" i="1"/>
  <c r="P3967" i="1"/>
  <c r="P4215" i="1"/>
  <c r="P6467" i="1"/>
  <c r="P5455" i="1"/>
  <c r="P5439" i="1"/>
  <c r="P5423" i="1"/>
  <c r="P5407" i="1"/>
  <c r="P5391" i="1"/>
  <c r="P5375" i="1"/>
  <c r="P5359" i="1"/>
  <c r="P5343" i="1"/>
  <c r="P5327" i="1"/>
  <c r="P5311" i="1"/>
  <c r="P5295" i="1"/>
  <c r="P5279" i="1"/>
  <c r="P5263" i="1"/>
  <c r="P6402" i="1"/>
  <c r="P6386" i="1"/>
  <c r="P6370" i="1"/>
  <c r="P4967" i="1"/>
  <c r="P4752" i="1"/>
  <c r="P4790" i="1"/>
  <c r="P5519" i="1"/>
  <c r="P5499" i="1"/>
  <c r="P5483" i="1"/>
  <c r="P5467" i="1"/>
  <c r="P747" i="1"/>
  <c r="P765" i="1"/>
  <c r="P783" i="1"/>
  <c r="P796" i="1"/>
  <c r="P813" i="1"/>
  <c r="P829" i="1"/>
  <c r="P846" i="1"/>
  <c r="P859" i="1"/>
  <c r="P876" i="1"/>
  <c r="P893" i="1"/>
  <c r="P912" i="1"/>
  <c r="P930" i="1"/>
  <c r="P945" i="1"/>
  <c r="N963" i="1"/>
  <c r="P963" i="1"/>
  <c r="O963" i="1"/>
  <c r="P977" i="1"/>
  <c r="P987" i="1"/>
  <c r="P1005" i="1"/>
  <c r="P1022" i="1"/>
  <c r="P1040" i="1"/>
  <c r="P1068" i="1"/>
  <c r="P1084" i="1"/>
  <c r="P1130" i="1"/>
  <c r="P1148" i="1"/>
  <c r="P1163" i="1"/>
  <c r="P1182" i="1"/>
  <c r="P1200" i="1"/>
  <c r="P1218" i="1"/>
  <c r="P1234" i="1"/>
  <c r="P3141" i="1"/>
  <c r="P3157" i="1"/>
  <c r="P3171" i="1"/>
  <c r="P3188" i="1"/>
  <c r="P3208" i="1"/>
  <c r="P3225" i="1"/>
  <c r="P3242" i="1"/>
  <c r="P3258" i="1"/>
  <c r="P3598" i="1"/>
  <c r="P3628" i="1"/>
  <c r="P4097" i="1"/>
  <c r="P4368" i="1"/>
  <c r="P3150" i="1"/>
  <c r="P3167" i="1"/>
  <c r="P3184" i="1"/>
  <c r="P3199" i="1"/>
  <c r="P3218" i="1"/>
  <c r="P3234" i="1"/>
  <c r="P3251" i="1"/>
  <c r="P3267" i="1"/>
  <c r="P3313" i="1"/>
  <c r="P3343" i="1"/>
  <c r="P3445" i="1"/>
  <c r="P3563" i="1"/>
  <c r="P3651" i="1"/>
  <c r="P3687" i="1"/>
  <c r="P4165" i="1"/>
  <c r="P4227" i="1"/>
  <c r="P4378" i="1"/>
  <c r="P5857" i="1"/>
  <c r="P3211" i="1"/>
  <c r="P3136" i="1"/>
  <c r="P6450" i="1"/>
  <c r="P6448" i="1"/>
  <c r="P6384" i="1"/>
  <c r="P6477" i="1"/>
  <c r="P6429" i="1"/>
  <c r="P6352" i="1"/>
  <c r="P6288" i="1"/>
  <c r="P6208" i="1"/>
  <c r="P6128" i="1"/>
  <c r="P6064" i="1"/>
  <c r="P6000" i="1"/>
  <c r="P5936" i="1"/>
  <c r="P5872" i="1"/>
  <c r="P5808" i="1"/>
  <c r="P5760" i="1"/>
  <c r="P5696" i="1"/>
  <c r="P5648" i="1"/>
  <c r="P5584" i="1"/>
  <c r="P5536" i="1"/>
  <c r="P5472" i="1"/>
  <c r="P5456" i="1"/>
  <c r="P5392" i="1"/>
  <c r="P5344" i="1"/>
  <c r="P353" i="1"/>
  <c r="P416" i="1"/>
  <c r="P480" i="1"/>
  <c r="P531" i="1"/>
  <c r="P768" i="1"/>
  <c r="P828" i="1"/>
  <c r="P888" i="1"/>
  <c r="P5617" i="1"/>
  <c r="P5553" i="1"/>
  <c r="P5489" i="1"/>
  <c r="P5409" i="1"/>
  <c r="P5329" i="1"/>
  <c r="P5297" i="1"/>
  <c r="P5053" i="1"/>
  <c r="P6206" i="1"/>
  <c r="P6502" i="1"/>
  <c r="P6486" i="1"/>
  <c r="P6470" i="1"/>
  <c r="P6454" i="1"/>
  <c r="P6438" i="1"/>
  <c r="P6500" i="1"/>
  <c r="P6484" i="1"/>
  <c r="P6468" i="1"/>
  <c r="P6452" i="1"/>
  <c r="P6436" i="1"/>
  <c r="P6420" i="1"/>
  <c r="P6404" i="1"/>
  <c r="P6388" i="1"/>
  <c r="P6372" i="1"/>
  <c r="P6356" i="1"/>
  <c r="P6497" i="1"/>
  <c r="P6481" i="1"/>
  <c r="P6465" i="1"/>
  <c r="P6449" i="1"/>
  <c r="P6433" i="1"/>
  <c r="P6417" i="1"/>
  <c r="P6401" i="1"/>
  <c r="P6385" i="1"/>
  <c r="P6369" i="1"/>
  <c r="P6340" i="1"/>
  <c r="P6324" i="1"/>
  <c r="P6308" i="1"/>
  <c r="P6292" i="1"/>
  <c r="P6276" i="1"/>
  <c r="P6260" i="1"/>
  <c r="P6244" i="1"/>
  <c r="P6228" i="1"/>
  <c r="P6212" i="1"/>
  <c r="P6196" i="1"/>
  <c r="P6180" i="1"/>
  <c r="P6164" i="1"/>
  <c r="P6148" i="1"/>
  <c r="P6132" i="1"/>
  <c r="P6116" i="1"/>
  <c r="P6100" i="1"/>
  <c r="P6084" i="1"/>
  <c r="P6068" i="1"/>
  <c r="P6052" i="1"/>
  <c r="P6036" i="1"/>
  <c r="P6020" i="1"/>
  <c r="P6004" i="1"/>
  <c r="P5988" i="1"/>
  <c r="P5972" i="1"/>
  <c r="P5956" i="1"/>
  <c r="P5940" i="1"/>
  <c r="P5924" i="1"/>
  <c r="P5908" i="1"/>
  <c r="P5892" i="1"/>
  <c r="P5876" i="1"/>
  <c r="P5860" i="1"/>
  <c r="P5844" i="1"/>
  <c r="P5828" i="1"/>
  <c r="P5812" i="1"/>
  <c r="P5796" i="1"/>
  <c r="P5780" i="1"/>
  <c r="P5764" i="1"/>
  <c r="P5748" i="1"/>
  <c r="P5732" i="1"/>
  <c r="P5716" i="1"/>
  <c r="P5700" i="1"/>
  <c r="P5684" i="1"/>
  <c r="P5668" i="1"/>
  <c r="P5652" i="1"/>
  <c r="P5636" i="1"/>
  <c r="P5620" i="1"/>
  <c r="P5604" i="1"/>
  <c r="P5588" i="1"/>
  <c r="P5572" i="1"/>
  <c r="P5556" i="1"/>
  <c r="P5540" i="1"/>
  <c r="P5524" i="1"/>
  <c r="P5508" i="1"/>
  <c r="P5492" i="1"/>
  <c r="P5476" i="1"/>
  <c r="P5460" i="1"/>
  <c r="P5444" i="1"/>
  <c r="P5428" i="1"/>
  <c r="P5412" i="1"/>
  <c r="P5396" i="1"/>
  <c r="P5380" i="1"/>
  <c r="P5364" i="1"/>
  <c r="P5348" i="1"/>
  <c r="P5332" i="1"/>
  <c r="P5316" i="1"/>
  <c r="P5300" i="1"/>
  <c r="P5012" i="1"/>
  <c r="P4996" i="1"/>
  <c r="P315" i="1"/>
  <c r="P332" i="1"/>
  <c r="P349" i="1"/>
  <c r="P366" i="1"/>
  <c r="P379" i="1"/>
  <c r="P393" i="1"/>
  <c r="P411" i="1"/>
  <c r="P459" i="1"/>
  <c r="P476" i="1"/>
  <c r="P492" i="1"/>
  <c r="P508" i="1"/>
  <c r="P526" i="1"/>
  <c r="P543" i="1"/>
  <c r="P751" i="1"/>
  <c r="P764" i="1"/>
  <c r="P781" i="1"/>
  <c r="P795" i="1"/>
  <c r="P808" i="1"/>
  <c r="P824" i="1"/>
  <c r="P837" i="1"/>
  <c r="P854" i="1"/>
  <c r="P871" i="1"/>
  <c r="P884" i="1"/>
  <c r="N901" i="1"/>
  <c r="O901" i="1"/>
  <c r="P901" i="1"/>
  <c r="P5653" i="1"/>
  <c r="P5637" i="1"/>
  <c r="P5621" i="1"/>
  <c r="P5605" i="1"/>
  <c r="P5589" i="1"/>
  <c r="P5573" i="1"/>
  <c r="P5557" i="1"/>
  <c r="P5541" i="1"/>
  <c r="P5525" i="1"/>
  <c r="P5509" i="1"/>
  <c r="P5493" i="1"/>
  <c r="P5477" i="1"/>
  <c r="P5461" i="1"/>
  <c r="P5445" i="1"/>
  <c r="P5429" i="1"/>
  <c r="P5413" i="1"/>
  <c r="P5397" i="1"/>
  <c r="P5381" i="1"/>
  <c r="P5365" i="1"/>
  <c r="P5349" i="1"/>
  <c r="P5333" i="1"/>
  <c r="P5317" i="1"/>
  <c r="P5301" i="1"/>
  <c r="P5201" i="1"/>
  <c r="P318" i="1"/>
  <c r="P335" i="1"/>
  <c r="P352" i="1"/>
  <c r="P365" i="1"/>
  <c r="P382" i="1"/>
  <c r="P396" i="1"/>
  <c r="P406" i="1"/>
  <c r="P457" i="1"/>
  <c r="P475" i="1"/>
  <c r="P491" i="1"/>
  <c r="P507" i="1"/>
  <c r="P524" i="1"/>
  <c r="P538" i="1"/>
  <c r="P6354" i="1"/>
  <c r="P6338" i="1"/>
  <c r="P6322" i="1"/>
  <c r="P6306" i="1"/>
  <c r="P6290" i="1"/>
  <c r="P6274" i="1"/>
  <c r="P6258" i="1"/>
  <c r="P6242" i="1"/>
  <c r="P6226" i="1"/>
  <c r="P6210" i="1"/>
  <c r="P6194" i="1"/>
  <c r="P6178" i="1"/>
  <c r="P6162" i="1"/>
  <c r="P6146" i="1"/>
  <c r="P6130" i="1"/>
  <c r="P6114" i="1"/>
  <c r="P6098" i="1"/>
  <c r="P6082" i="1"/>
  <c r="P6066" i="1"/>
  <c r="P6050" i="1"/>
  <c r="P6034" i="1"/>
  <c r="P6018" i="1"/>
  <c r="P6002" i="1"/>
  <c r="P5986" i="1"/>
  <c r="P5970" i="1"/>
  <c r="P5954" i="1"/>
  <c r="P5938" i="1"/>
  <c r="P5922" i="1"/>
  <c r="P5906" i="1"/>
  <c r="P5890" i="1"/>
  <c r="P5874" i="1"/>
  <c r="P5858" i="1"/>
  <c r="P5842" i="1"/>
  <c r="P5826" i="1"/>
  <c r="P5810" i="1"/>
  <c r="P5794" i="1"/>
  <c r="P5778" i="1"/>
  <c r="P5762" i="1"/>
  <c r="P5746" i="1"/>
  <c r="P5730" i="1"/>
  <c r="P5714" i="1"/>
  <c r="P5698" i="1"/>
  <c r="P5682" i="1"/>
  <c r="P5666" i="1"/>
  <c r="P5650" i="1"/>
  <c r="P5634" i="1"/>
  <c r="P5618" i="1"/>
  <c r="P5602" i="1"/>
  <c r="P5586" i="1"/>
  <c r="P5570" i="1"/>
  <c r="P5554" i="1"/>
  <c r="P5538" i="1"/>
  <c r="P5522" i="1"/>
  <c r="P5506" i="1"/>
  <c r="P5490" i="1"/>
  <c r="P5474" i="1"/>
  <c r="P5458" i="1"/>
  <c r="P5442" i="1"/>
  <c r="P5426" i="1"/>
  <c r="P5406" i="1"/>
  <c r="P5390" i="1"/>
  <c r="P5374" i="1"/>
  <c r="P5358" i="1"/>
  <c r="P5342" i="1"/>
  <c r="P5326" i="1"/>
  <c r="P5310" i="1"/>
  <c r="P5294" i="1"/>
  <c r="P313" i="1"/>
  <c r="P330" i="1"/>
  <c r="P347" i="1"/>
  <c r="P364" i="1"/>
  <c r="P381" i="1"/>
  <c r="P400" i="1"/>
  <c r="P414" i="1"/>
  <c r="P462" i="1"/>
  <c r="P478" i="1"/>
  <c r="P494" i="1"/>
  <c r="P511" i="1"/>
  <c r="P529" i="1"/>
  <c r="P546" i="1"/>
  <c r="P753" i="1"/>
  <c r="P770" i="1"/>
  <c r="P788" i="1"/>
  <c r="P806" i="1"/>
  <c r="P822" i="1"/>
  <c r="P839" i="1"/>
  <c r="P856" i="1"/>
  <c r="P869" i="1"/>
  <c r="P886" i="1"/>
  <c r="P904" i="1"/>
  <c r="P922" i="1"/>
  <c r="P936" i="1"/>
  <c r="P6363" i="1"/>
  <c r="P6347" i="1"/>
  <c r="P6331" i="1"/>
  <c r="P6315" i="1"/>
  <c r="P6299" i="1"/>
  <c r="P6283" i="1"/>
  <c r="P6267" i="1"/>
  <c r="P6251" i="1"/>
  <c r="P6235" i="1"/>
  <c r="P6219" i="1"/>
  <c r="P6203" i="1"/>
  <c r="P6187" i="1"/>
  <c r="P6171" i="1"/>
  <c r="P6155" i="1"/>
  <c r="P6139" i="1"/>
  <c r="P6123" i="1"/>
  <c r="P6107" i="1"/>
  <c r="P6091" i="1"/>
  <c r="P6075" i="1"/>
  <c r="P6059" i="1"/>
  <c r="P6043" i="1"/>
  <c r="P6027" i="1"/>
  <c r="P6011" i="1"/>
  <c r="P5995" i="1"/>
  <c r="P5979" i="1"/>
  <c r="P5963" i="1"/>
  <c r="P5947" i="1"/>
  <c r="P5931" i="1"/>
  <c r="P5915" i="1"/>
  <c r="P5899" i="1"/>
  <c r="P5883" i="1"/>
  <c r="P5867" i="1"/>
  <c r="P5851" i="1"/>
  <c r="P5835" i="1"/>
  <c r="P5819" i="1"/>
  <c r="P5803" i="1"/>
  <c r="P5787" i="1"/>
  <c r="P5771" i="1"/>
  <c r="P5755" i="1"/>
  <c r="P5739" i="1"/>
  <c r="P5723" i="1"/>
  <c r="P5707" i="1"/>
  <c r="P5691" i="1"/>
  <c r="P5675" i="1"/>
  <c r="P744" i="1"/>
  <c r="P763" i="1"/>
  <c r="P776" i="1"/>
  <c r="P794" i="1"/>
  <c r="P811" i="1"/>
  <c r="P827" i="1"/>
  <c r="P844" i="1"/>
  <c r="P861" i="1"/>
  <c r="P878" i="1"/>
  <c r="N895" i="1"/>
  <c r="O895" i="1"/>
  <c r="P895" i="1"/>
  <c r="P923" i="1"/>
  <c r="P937" i="1"/>
  <c r="P948" i="1"/>
  <c r="P967" i="1"/>
  <c r="P984" i="1"/>
  <c r="P1003" i="1"/>
  <c r="P1020" i="1"/>
  <c r="P1070" i="1"/>
  <c r="P1086" i="1"/>
  <c r="P1137" i="1"/>
  <c r="P1156" i="1"/>
  <c r="P1170" i="1"/>
  <c r="P1185" i="1"/>
  <c r="P1202" i="1"/>
  <c r="P1220" i="1"/>
  <c r="P1236" i="1"/>
  <c r="P3340" i="1"/>
  <c r="P3430" i="1"/>
  <c r="P974" i="1"/>
  <c r="P992" i="1"/>
  <c r="P1002" i="1"/>
  <c r="P1015" i="1"/>
  <c r="P1028" i="1"/>
  <c r="N1046" i="1"/>
  <c r="O1046" i="1"/>
  <c r="P1046" i="1"/>
  <c r="P1155" i="1"/>
  <c r="P1174" i="1"/>
  <c r="P1231" i="1"/>
  <c r="P3335" i="1"/>
  <c r="P3354" i="1"/>
  <c r="P3503" i="1"/>
  <c r="P3516" i="1"/>
  <c r="P911" i="1"/>
  <c r="P924" i="1"/>
  <c r="P943" i="1"/>
  <c r="N961" i="1"/>
  <c r="O961" i="1"/>
  <c r="P961" i="1"/>
  <c r="P976" i="1"/>
  <c r="P994" i="1"/>
  <c r="P1013" i="1"/>
  <c r="P1030" i="1"/>
  <c r="P1044" i="1"/>
  <c r="P1063" i="1"/>
  <c r="P1111" i="1"/>
  <c r="P1139" i="1"/>
  <c r="P1157" i="1"/>
  <c r="P1171" i="1"/>
  <c r="P1203" i="1"/>
  <c r="P1217" i="1"/>
  <c r="P3328" i="1"/>
  <c r="P3374" i="1"/>
  <c r="P3404" i="1"/>
  <c r="P3422" i="1"/>
  <c r="P3514" i="1"/>
  <c r="P4626" i="1"/>
  <c r="P4816" i="1"/>
  <c r="P4788" i="1"/>
  <c r="P4886" i="1"/>
  <c r="P6418" i="1"/>
  <c r="P6503" i="1"/>
  <c r="P6487" i="1"/>
  <c r="P6455" i="1"/>
  <c r="P6439" i="1"/>
  <c r="P6423" i="1"/>
  <c r="P6407" i="1"/>
  <c r="P6353" i="1"/>
  <c r="P6337" i="1"/>
  <c r="P6321" i="1"/>
  <c r="P6305" i="1"/>
  <c r="P6289" i="1"/>
  <c r="P6273" i="1"/>
  <c r="P6257" i="1"/>
  <c r="P6241" i="1"/>
  <c r="P6225" i="1"/>
  <c r="P6209" i="1"/>
  <c r="P6193" i="1"/>
  <c r="P6177" i="1"/>
  <c r="P6161" i="1"/>
  <c r="P6145" i="1"/>
  <c r="P6129" i="1"/>
  <c r="P6113" i="1"/>
  <c r="P6097" i="1"/>
  <c r="P6081" i="1"/>
  <c r="P6065" i="1"/>
  <c r="P6049" i="1"/>
  <c r="P6033" i="1"/>
  <c r="P6017" i="1"/>
  <c r="P6001" i="1"/>
  <c r="P5985" i="1"/>
  <c r="P5969" i="1"/>
  <c r="P5953" i="1"/>
  <c r="P5937" i="1"/>
  <c r="P5921" i="1"/>
  <c r="P5905" i="1"/>
  <c r="P5889" i="1"/>
  <c r="P5873" i="1"/>
  <c r="P5853" i="1"/>
  <c r="P5837" i="1"/>
  <c r="P5821" i="1"/>
  <c r="P5805" i="1"/>
  <c r="P5789" i="1"/>
  <c r="P5773" i="1"/>
  <c r="P5757" i="1"/>
  <c r="P5741" i="1"/>
  <c r="P5725" i="1"/>
  <c r="P5709" i="1"/>
  <c r="P5693" i="1"/>
  <c r="P5677" i="1"/>
  <c r="P6399" i="1"/>
  <c r="P6383" i="1"/>
  <c r="P5663" i="1"/>
  <c r="P5647" i="1"/>
  <c r="P5631" i="1"/>
  <c r="P5615" i="1"/>
  <c r="P5599" i="1"/>
  <c r="P5583" i="1"/>
  <c r="P5567" i="1"/>
  <c r="P5551" i="1"/>
  <c r="P5535" i="1"/>
  <c r="P312" i="1"/>
  <c r="P328" i="1"/>
  <c r="P341" i="1"/>
  <c r="P354" i="1"/>
  <c r="P372" i="1"/>
  <c r="P390" i="1"/>
  <c r="P408" i="1"/>
  <c r="P469" i="1"/>
  <c r="P485" i="1"/>
  <c r="P501" i="1"/>
  <c r="P528" i="1"/>
  <c r="P545" i="1"/>
  <c r="P3148" i="1"/>
  <c r="P3164" i="1"/>
  <c r="P3178" i="1"/>
  <c r="P3202" i="1"/>
  <c r="P3212" i="1"/>
  <c r="P3228" i="1"/>
  <c r="P3241" i="1"/>
  <c r="P3257" i="1"/>
  <c r="P3273" i="1"/>
  <c r="P3151" i="1"/>
  <c r="P3168" i="1"/>
  <c r="P3185" i="1"/>
  <c r="P3205" i="1"/>
  <c r="P3223" i="1"/>
  <c r="P3239" i="1"/>
  <c r="P3256" i="1"/>
  <c r="P3272" i="1"/>
  <c r="P3560" i="1"/>
  <c r="P3966" i="1"/>
  <c r="P3989" i="1"/>
  <c r="P4131" i="1"/>
  <c r="P4149" i="1"/>
  <c r="P4229" i="1"/>
  <c r="P4139" i="1"/>
  <c r="P4170" i="1"/>
  <c r="P6463" i="1"/>
  <c r="P5451" i="1"/>
  <c r="P5435" i="1"/>
  <c r="P5419" i="1"/>
  <c r="P5403" i="1"/>
  <c r="P5387" i="1"/>
  <c r="P5371" i="1"/>
  <c r="P5355" i="1"/>
  <c r="P5339" i="1"/>
  <c r="P5323" i="1"/>
  <c r="P5307" i="1"/>
  <c r="P5291" i="1"/>
  <c r="P6398" i="1"/>
  <c r="P6382" i="1"/>
  <c r="P4765" i="1"/>
  <c r="P4808" i="1"/>
  <c r="P4917" i="1"/>
  <c r="P4872" i="1"/>
  <c r="P5515" i="1"/>
  <c r="P5495" i="1"/>
  <c r="P5479" i="1"/>
  <c r="P5285" i="1"/>
  <c r="P752" i="1"/>
  <c r="P769" i="1"/>
  <c r="P787" i="1"/>
  <c r="P800" i="1"/>
  <c r="P817" i="1"/>
  <c r="P834" i="1"/>
  <c r="N850" i="1"/>
  <c r="O850" i="1"/>
  <c r="P850" i="1"/>
  <c r="P863" i="1"/>
  <c r="P880" i="1"/>
  <c r="P898" i="1"/>
  <c r="P916" i="1"/>
  <c r="P935" i="1"/>
  <c r="P950" i="1"/>
  <c r="P964" i="1"/>
  <c r="P981" i="1"/>
  <c r="P991" i="1"/>
  <c r="P1009" i="1"/>
  <c r="P1026" i="1"/>
  <c r="P1045" i="1"/>
  <c r="P1056" i="1"/>
  <c r="P1072" i="1"/>
  <c r="P1104" i="1"/>
  <c r="P1134" i="1"/>
  <c r="P1152" i="1"/>
  <c r="P1168" i="1"/>
  <c r="P1187" i="1"/>
  <c r="P1205" i="1"/>
  <c r="P1222" i="1"/>
  <c r="P3145" i="1"/>
  <c r="P3161" i="1"/>
  <c r="P3175" i="1"/>
  <c r="P3193" i="1"/>
  <c r="P3213" i="1"/>
  <c r="P3229" i="1"/>
  <c r="P3246" i="1"/>
  <c r="P3262" i="1"/>
  <c r="P3633" i="1"/>
  <c r="P3725" i="1"/>
  <c r="P4119" i="1"/>
  <c r="P3138" i="1"/>
  <c r="P3154" i="1"/>
  <c r="P3172" i="1"/>
  <c r="P3189" i="1"/>
  <c r="P3204" i="1"/>
  <c r="P3222" i="1"/>
  <c r="P3238" i="1"/>
  <c r="P3255" i="1"/>
  <c r="P3271" i="1"/>
  <c r="P3383" i="1"/>
  <c r="P3502" i="1"/>
  <c r="P3621" i="1"/>
  <c r="P3656" i="1"/>
  <c r="P3673" i="1"/>
  <c r="P3722" i="1"/>
  <c r="P3770" i="1"/>
  <c r="P4102" i="1"/>
  <c r="P4386" i="1"/>
  <c r="P4585" i="1"/>
  <c r="P4662" i="1"/>
  <c r="P310" i="1"/>
  <c r="P3135" i="1"/>
  <c r="P458" i="1"/>
  <c r="P3170" i="1"/>
  <c r="G213" i="1"/>
  <c r="G229" i="1"/>
  <c r="G245" i="1"/>
  <c r="G261" i="1"/>
  <c r="G277" i="1"/>
  <c r="G296" i="1"/>
  <c r="H1280" i="1"/>
  <c r="G1280" i="1" s="1"/>
  <c r="H1296" i="1"/>
  <c r="G1296" i="1" s="1"/>
  <c r="H1312" i="1"/>
  <c r="G1312" i="1" s="1"/>
  <c r="H1328" i="1"/>
  <c r="G1328" i="1" s="1"/>
  <c r="H1456" i="1"/>
  <c r="G1456" i="1" s="1"/>
  <c r="H1472" i="1"/>
  <c r="G1472" i="1" s="1"/>
  <c r="H1488" i="1"/>
  <c r="G1488" i="1" s="1"/>
  <c r="H1585" i="1"/>
  <c r="G1585" i="1" s="1"/>
  <c r="H1601" i="1"/>
  <c r="G1601" i="1" s="1"/>
  <c r="H1617" i="1"/>
  <c r="G1617" i="1" s="1"/>
  <c r="H1649" i="1"/>
  <c r="G1649" i="1" s="1"/>
  <c r="H1665" i="1"/>
  <c r="G1665" i="1" s="1"/>
  <c r="G2357" i="1"/>
  <c r="G2501" i="1"/>
  <c r="G2554" i="1"/>
  <c r="G2618" i="1"/>
  <c r="P2618" i="1" s="1"/>
  <c r="G2730" i="1"/>
  <c r="G2826" i="1"/>
  <c r="H3645" i="1"/>
  <c r="G3645" i="1" s="1"/>
  <c r="H3662" i="1"/>
  <c r="G3662" i="1" s="1"/>
  <c r="H3711" i="1"/>
  <c r="G3711" i="1" s="1"/>
  <c r="G2700" i="1"/>
  <c r="G2837" i="1"/>
  <c r="G2882" i="1"/>
  <c r="G2901" i="1"/>
  <c r="H3556" i="1"/>
  <c r="G3556" i="1" s="1"/>
  <c r="H3785" i="1"/>
  <c r="G3785" i="1" s="1"/>
  <c r="H4183" i="1"/>
  <c r="G4183" i="1" s="1"/>
  <c r="H5111" i="1"/>
  <c r="G5111" i="1" s="1"/>
  <c r="H5079" i="1"/>
  <c r="G5079" i="1" s="1"/>
  <c r="H4999" i="1"/>
  <c r="G4999" i="1" s="1"/>
  <c r="H4983" i="1"/>
  <c r="G4983" i="1" s="1"/>
  <c r="H4954" i="1"/>
  <c r="G4954" i="1" s="1"/>
  <c r="H4938" i="1"/>
  <c r="G4938" i="1" s="1"/>
  <c r="H1298" i="1"/>
  <c r="G1298" i="1" s="1"/>
  <c r="H1314" i="1"/>
  <c r="G1314" i="1" s="1"/>
  <c r="H1330" i="1"/>
  <c r="G1330" i="1" s="1"/>
  <c r="H1458" i="1"/>
  <c r="G1458" i="1" s="1"/>
  <c r="H1474" i="1"/>
  <c r="G1474" i="1" s="1"/>
  <c r="H1490" i="1"/>
  <c r="G1490" i="1" s="1"/>
  <c r="H1523" i="1"/>
  <c r="G1523" i="1" s="1"/>
  <c r="H1587" i="1"/>
  <c r="G1587" i="1" s="1"/>
  <c r="H1603" i="1"/>
  <c r="G1603" i="1" s="1"/>
  <c r="H1619" i="1"/>
  <c r="G1619" i="1" s="1"/>
  <c r="G2035" i="1"/>
  <c r="G2053" i="1"/>
  <c r="G2077" i="1"/>
  <c r="G2109" i="1"/>
  <c r="G2125" i="1"/>
  <c r="G2141" i="1"/>
  <c r="G2201" i="1"/>
  <c r="G2217" i="1"/>
  <c r="G2572" i="1"/>
  <c r="G2762" i="1"/>
  <c r="G2794" i="1"/>
  <c r="G2810" i="1"/>
  <c r="G2895" i="1"/>
  <c r="G2927" i="1"/>
  <c r="G2323" i="1"/>
  <c r="G2341" i="1"/>
  <c r="G2355" i="1"/>
  <c r="G2389" i="1"/>
  <c r="G2403" i="1"/>
  <c r="G2453" i="1"/>
  <c r="G2517" i="1"/>
  <c r="G2533" i="1"/>
  <c r="G2946" i="1"/>
  <c r="H3128" i="1"/>
  <c r="G3128" i="1" s="1"/>
  <c r="H3009" i="1"/>
  <c r="G3009" i="1" s="1"/>
  <c r="H3023" i="1"/>
  <c r="G3023" i="1" s="1"/>
  <c r="H3406" i="1"/>
  <c r="G3406" i="1" s="1"/>
  <c r="H3476" i="1"/>
  <c r="G3476" i="1" s="1"/>
  <c r="H3793" i="1"/>
  <c r="G3793" i="1" s="1"/>
  <c r="H4520" i="1"/>
  <c r="G4520" i="1" s="1"/>
  <c r="H4906" i="1"/>
  <c r="G4906" i="1" s="1"/>
  <c r="O4906" i="1" s="1"/>
  <c r="H4910" i="1"/>
  <c r="G4910" i="1" s="1"/>
  <c r="P4910" i="1" s="1"/>
  <c r="G34" i="1"/>
  <c r="P34" i="1" s="1"/>
  <c r="G69" i="1"/>
  <c r="P69" i="1" s="1"/>
  <c r="G85" i="1"/>
  <c r="P85" i="1" s="1"/>
  <c r="G103" i="1"/>
  <c r="P103" i="1" s="1"/>
  <c r="G117" i="1"/>
  <c r="P117" i="1" s="1"/>
  <c r="G2061" i="1"/>
  <c r="P2061" i="1" s="1"/>
  <c r="G2115" i="1"/>
  <c r="P2115" i="1" s="1"/>
  <c r="G2131" i="1"/>
  <c r="P2131" i="1" s="1"/>
  <c r="G2165" i="1"/>
  <c r="G2234" i="1"/>
  <c r="P2234" i="1" s="1"/>
  <c r="G2013" i="1"/>
  <c r="P2013" i="1" s="1"/>
  <c r="G2045" i="1"/>
  <c r="P2045" i="1" s="1"/>
  <c r="G2288" i="1"/>
  <c r="P2288" i="1" s="1"/>
  <c r="G195" i="1"/>
  <c r="P195" i="1" s="1"/>
  <c r="G212" i="1"/>
  <c r="P212" i="1" s="1"/>
  <c r="G228" i="1"/>
  <c r="P228" i="1" s="1"/>
  <c r="G244" i="1"/>
  <c r="P244" i="1" s="1"/>
  <c r="G276" i="1"/>
  <c r="P276" i="1" s="1"/>
  <c r="G295" i="1"/>
  <c r="P295" i="1" s="1"/>
  <c r="G2575" i="1"/>
  <c r="P2575" i="1" s="1"/>
  <c r="H3579" i="1"/>
  <c r="G3579" i="1" s="1"/>
  <c r="P3579" i="1" s="1"/>
  <c r="H3684" i="1"/>
  <c r="G3684" i="1" s="1"/>
  <c r="P3684" i="1" s="1"/>
  <c r="H3604" i="1"/>
  <c r="G3604" i="1" s="1"/>
  <c r="P3604" i="1" s="1"/>
  <c r="H3741" i="1"/>
  <c r="G3741" i="1" s="1"/>
  <c r="P3741" i="1" s="1"/>
  <c r="H3758" i="1"/>
  <c r="G3758" i="1" s="1"/>
  <c r="P3758" i="1" s="1"/>
  <c r="H3917" i="1"/>
  <c r="G3917" i="1" s="1"/>
  <c r="H4392" i="1"/>
  <c r="G4392" i="1" s="1"/>
  <c r="P4392" i="1" s="1"/>
  <c r="H4406" i="1"/>
  <c r="G4406" i="1" s="1"/>
  <c r="P4406" i="1" s="1"/>
  <c r="H5043" i="1"/>
  <c r="G5043" i="1" s="1"/>
  <c r="P5043" i="1" s="1"/>
  <c r="H5011" i="1"/>
  <c r="G5011" i="1" s="1"/>
  <c r="P5011" i="1" s="1"/>
  <c r="H4979" i="1"/>
  <c r="G4979" i="1" s="1"/>
  <c r="H4963" i="1"/>
  <c r="G4963" i="1" s="1"/>
  <c r="P4963" i="1" s="1"/>
  <c r="H4855" i="1"/>
  <c r="G4855" i="1" s="1"/>
  <c r="P4855" i="1" s="1"/>
  <c r="G2057" i="1"/>
  <c r="P2057" i="1" s="1"/>
  <c r="H1651" i="1"/>
  <c r="G1651" i="1" s="1"/>
  <c r="P1651" i="1" s="1"/>
  <c r="H1667" i="1"/>
  <c r="G1667" i="1" s="1"/>
  <c r="P1667" i="1" s="1"/>
  <c r="H1917" i="1"/>
  <c r="G1917" i="1" s="1"/>
  <c r="P1917" i="1" s="1"/>
  <c r="G2129" i="1"/>
  <c r="P2129" i="1" s="1"/>
  <c r="G2189" i="1"/>
  <c r="P2189" i="1" s="1"/>
  <c r="G2205" i="1"/>
  <c r="G2469" i="1"/>
  <c r="P2469" i="1" s="1"/>
  <c r="G2714" i="1"/>
  <c r="P2714" i="1" s="1"/>
  <c r="G2949" i="1"/>
  <c r="P2949" i="1" s="1"/>
  <c r="G2250" i="1"/>
  <c r="P2250" i="1" s="1"/>
  <c r="G2291" i="1"/>
  <c r="P2291" i="1" s="1"/>
  <c r="G2309" i="1"/>
  <c r="P2309" i="1" s="1"/>
  <c r="G2444" i="1"/>
  <c r="P2444" i="1" s="1"/>
  <c r="G2458" i="1"/>
  <c r="P2458" i="1" s="1"/>
  <c r="G2508" i="1"/>
  <c r="P2508" i="1" s="1"/>
  <c r="G2538" i="1"/>
  <c r="P2538" i="1" s="1"/>
  <c r="G2565" i="1"/>
  <c r="P2565" i="1" s="1"/>
  <c r="G2741" i="1"/>
  <c r="P2741" i="1" s="1"/>
  <c r="G2850" i="1"/>
  <c r="G2885" i="1"/>
  <c r="P2885" i="1" s="1"/>
  <c r="G2933" i="1"/>
  <c r="P2933" i="1" s="1"/>
  <c r="H3677" i="1"/>
  <c r="G3677" i="1" s="1"/>
  <c r="H4355" i="1"/>
  <c r="G4355" i="1" s="1"/>
  <c r="P4355" i="1" s="1"/>
  <c r="H3000" i="1"/>
  <c r="G3000" i="1" s="1"/>
  <c r="H3055" i="1"/>
  <c r="G3055" i="1" s="1"/>
  <c r="P3055" i="1" s="1"/>
  <c r="H3121" i="1"/>
  <c r="G3121" i="1" s="1"/>
  <c r="H3348" i="1"/>
  <c r="G3348" i="1" s="1"/>
  <c r="P3348" i="1" s="1"/>
  <c r="H3515" i="1"/>
  <c r="G3515" i="1" s="1"/>
  <c r="H3581" i="1"/>
  <c r="G3581" i="1" s="1"/>
  <c r="H3748" i="1"/>
  <c r="G3748" i="1" s="1"/>
  <c r="H3832" i="1"/>
  <c r="G3832" i="1" s="1"/>
  <c r="H4342" i="1"/>
  <c r="G4342" i="1" s="1"/>
  <c r="H4584" i="1"/>
  <c r="G4584" i="1" s="1"/>
  <c r="H5274" i="1"/>
  <c r="G5274" i="1" s="1"/>
  <c r="H5258" i="1"/>
  <c r="G5258" i="1" s="1"/>
  <c r="H5162" i="1"/>
  <c r="G5162" i="1" s="1"/>
  <c r="H5082" i="1"/>
  <c r="G5082" i="1" s="1"/>
  <c r="G30" i="1"/>
  <c r="G95" i="1"/>
  <c r="G155" i="1"/>
  <c r="G172" i="1"/>
  <c r="G188" i="1"/>
  <c r="H1288" i="1"/>
  <c r="G1288" i="1" s="1"/>
  <c r="H1304" i="1"/>
  <c r="G1304" i="1" s="1"/>
  <c r="H1320" i="1"/>
  <c r="G1320" i="1" s="1"/>
  <c r="H1336" i="1"/>
  <c r="G1336" i="1" s="1"/>
  <c r="H1384" i="1"/>
  <c r="G1384" i="1" s="1"/>
  <c r="H1400" i="1"/>
  <c r="G1400" i="1" s="1"/>
  <c r="H1432" i="1"/>
  <c r="G1432" i="1" s="1"/>
  <c r="H1464" i="1"/>
  <c r="G1464" i="1" s="1"/>
  <c r="H1480" i="1"/>
  <c r="G1480" i="1" s="1"/>
  <c r="H1593" i="1"/>
  <c r="G1593" i="1" s="1"/>
  <c r="H1609" i="1"/>
  <c r="G1609" i="1" s="1"/>
  <c r="H1625" i="1"/>
  <c r="G1625" i="1" s="1"/>
  <c r="H1641" i="1"/>
  <c r="G1641" i="1" s="1"/>
  <c r="H1657" i="1"/>
  <c r="G1657" i="1" s="1"/>
  <c r="H3364" i="1"/>
  <c r="G3364" i="1" s="1"/>
  <c r="H1459" i="1"/>
  <c r="G1459" i="1" s="1"/>
  <c r="H1588" i="1"/>
  <c r="G1588" i="1" s="1"/>
  <c r="H3310" i="1"/>
  <c r="G3310" i="1" s="1"/>
  <c r="H3300" i="1"/>
  <c r="G3300" i="1" s="1"/>
  <c r="H3332" i="1"/>
  <c r="H4557" i="1"/>
  <c r="G4557" i="1" s="1"/>
  <c r="H4439" i="1"/>
  <c r="G4439" i="1" s="1"/>
  <c r="H4470" i="1"/>
  <c r="G4470" i="1" s="1"/>
  <c r="G38" i="1"/>
  <c r="G107" i="1"/>
  <c r="G2066" i="1"/>
  <c r="G2170" i="1"/>
  <c r="G2017" i="1"/>
  <c r="G2096" i="1"/>
  <c r="G2160" i="1"/>
  <c r="G199" i="1"/>
  <c r="G216" i="1"/>
  <c r="G232" i="1"/>
  <c r="G248" i="1"/>
  <c r="G280" i="1"/>
  <c r="G2325" i="1"/>
  <c r="G2442" i="1"/>
  <c r="G2757" i="1"/>
  <c r="G2805" i="1"/>
  <c r="H3025" i="1"/>
  <c r="G3025" i="1" s="1"/>
  <c r="H3566" i="1"/>
  <c r="G3566" i="1" s="1"/>
  <c r="H3636" i="1"/>
  <c r="G3636" i="1" s="1"/>
  <c r="H3764" i="1"/>
  <c r="G3764" i="1" s="1"/>
  <c r="H3826" i="1"/>
  <c r="G3826" i="1" s="1"/>
  <c r="G2892" i="1"/>
  <c r="H3042" i="1"/>
  <c r="G3042" i="1" s="1"/>
  <c r="H3073" i="1"/>
  <c r="G3073" i="1" s="1"/>
  <c r="H3105" i="1"/>
  <c r="G3105" i="1" s="1"/>
  <c r="H3652" i="1"/>
  <c r="G3652" i="1" s="1"/>
  <c r="H4099" i="1"/>
  <c r="G4099" i="1" s="1"/>
  <c r="H4365" i="1"/>
  <c r="G4365" i="1" s="1"/>
  <c r="H5175" i="1"/>
  <c r="G5175" i="1" s="1"/>
  <c r="H5039" i="1"/>
  <c r="G5039" i="1" s="1"/>
  <c r="H5007" i="1"/>
  <c r="G5007" i="1" s="1"/>
  <c r="H4975" i="1"/>
  <c r="G4975" i="1" s="1"/>
  <c r="H4726" i="1"/>
  <c r="G4726" i="1" s="1"/>
  <c r="H4868" i="1"/>
  <c r="G4868" i="1" s="1"/>
  <c r="G2098" i="1"/>
  <c r="G2117" i="1"/>
  <c r="G2133" i="1"/>
  <c r="G2163" i="1"/>
  <c r="G2193" i="1"/>
  <c r="G2209" i="1"/>
  <c r="G2853" i="1"/>
  <c r="G2282" i="1"/>
  <c r="G2380" i="1"/>
  <c r="P2380" i="1" s="1"/>
  <c r="G2394" i="1"/>
  <c r="G2602" i="1"/>
  <c r="G2666" i="1"/>
  <c r="G2682" i="1"/>
  <c r="G2828" i="1"/>
  <c r="H3620" i="1"/>
  <c r="G3620" i="1" s="1"/>
  <c r="H4328" i="1"/>
  <c r="G4328" i="1" s="1"/>
  <c r="H3709" i="1"/>
  <c r="G3709" i="1" s="1"/>
  <c r="P3709" i="1" s="1"/>
  <c r="H4214" i="1"/>
  <c r="G4214" i="1" s="1"/>
  <c r="P4214" i="1" s="1"/>
  <c r="G35" i="1"/>
  <c r="G99" i="1"/>
  <c r="G127" i="1"/>
  <c r="G160" i="1"/>
  <c r="G176" i="1"/>
  <c r="G192" i="1"/>
  <c r="G291" i="1"/>
  <c r="H1276" i="1"/>
  <c r="G1276" i="1" s="1"/>
  <c r="H1292" i="1"/>
  <c r="G1292" i="1" s="1"/>
  <c r="H1308" i="1"/>
  <c r="G1308" i="1" s="1"/>
  <c r="H1324" i="1"/>
  <c r="G1324" i="1" s="1"/>
  <c r="H1340" i="1"/>
  <c r="G1340" i="1" s="1"/>
  <c r="H1468" i="1"/>
  <c r="G1468" i="1" s="1"/>
  <c r="H1484" i="1"/>
  <c r="G1484" i="1" s="1"/>
  <c r="H1581" i="1"/>
  <c r="G1581" i="1" s="1"/>
  <c r="H1597" i="1"/>
  <c r="G1597" i="1" s="1"/>
  <c r="H1645" i="1"/>
  <c r="G1645" i="1" s="1"/>
  <c r="H1661" i="1"/>
  <c r="G1661" i="1" s="1"/>
  <c r="H1913" i="1"/>
  <c r="G1913" i="1" s="1"/>
  <c r="H3508" i="1"/>
  <c r="G3508" i="1" s="1"/>
  <c r="H3444" i="1"/>
  <c r="G3444" i="1" s="1"/>
  <c r="H3517" i="1"/>
  <c r="G3517" i="1" s="1"/>
  <c r="H4919" i="1"/>
  <c r="G4919" i="1" s="1"/>
  <c r="H4776" i="1"/>
  <c r="G4776" i="1" s="1"/>
  <c r="G42" i="1"/>
  <c r="G108" i="1"/>
  <c r="G139" i="1"/>
  <c r="G2018" i="1"/>
  <c r="G2051" i="1"/>
  <c r="G2157" i="1"/>
  <c r="G2224" i="1"/>
  <c r="P2224" i="1" s="1"/>
  <c r="G2307" i="1"/>
  <c r="G2005" i="1"/>
  <c r="G2037" i="1"/>
  <c r="G2069" i="1"/>
  <c r="G2293" i="1"/>
  <c r="G2467" i="1"/>
  <c r="G2634" i="1"/>
  <c r="P2634" i="1" s="1"/>
  <c r="G2650" i="1"/>
  <c r="G204" i="1"/>
  <c r="G220" i="1"/>
  <c r="G236" i="1"/>
  <c r="G2339" i="1"/>
  <c r="G2387" i="1"/>
  <c r="G2515" i="1"/>
  <c r="G2531" i="1"/>
  <c r="G2693" i="1"/>
  <c r="H3057" i="1"/>
  <c r="G3057" i="1" s="1"/>
  <c r="H3106" i="1"/>
  <c r="G3106" i="1" s="1"/>
  <c r="H3588" i="1"/>
  <c r="G3588" i="1" s="1"/>
  <c r="H3848" i="1"/>
  <c r="G3848" i="1" s="1"/>
  <c r="H3927" i="1"/>
  <c r="G3927" i="1" s="1"/>
  <c r="H3010" i="1"/>
  <c r="G3010" i="1" s="1"/>
  <c r="H3732" i="1"/>
  <c r="G3732" i="1" s="1"/>
  <c r="H3816" i="1"/>
  <c r="G3816" i="1" s="1"/>
  <c r="H4109" i="1"/>
  <c r="G4109" i="1" s="1"/>
  <c r="H5051" i="1"/>
  <c r="G5051" i="1" s="1"/>
  <c r="H5003" i="1"/>
  <c r="G5003" i="1" s="1"/>
  <c r="H4971" i="1"/>
  <c r="G4971" i="1" s="1"/>
  <c r="H4892" i="1"/>
  <c r="G4892" i="1" s="1"/>
  <c r="G2221" i="1"/>
  <c r="G2049" i="1"/>
  <c r="G2105" i="1"/>
  <c r="G2121" i="1"/>
  <c r="G2197" i="1"/>
  <c r="G2213" i="1"/>
  <c r="G2362" i="1"/>
  <c r="G2799" i="1"/>
  <c r="H3668" i="1"/>
  <c r="G3668" i="1" s="1"/>
  <c r="H3716" i="1"/>
  <c r="G3716" i="1" s="1"/>
  <c r="H3800" i="1"/>
  <c r="G3800" i="1" s="1"/>
  <c r="H4301" i="1"/>
  <c r="G4301" i="1" s="1"/>
  <c r="H3325" i="1"/>
  <c r="G3325" i="1" s="1"/>
  <c r="H3342" i="1"/>
  <c r="G3342" i="1" s="1"/>
  <c r="H3572" i="1"/>
  <c r="G3572" i="1" s="1"/>
  <c r="H3643" i="1"/>
  <c r="G3643" i="1" s="1"/>
  <c r="H3726" i="1"/>
  <c r="G3726" i="1" s="1"/>
  <c r="H4045" i="1"/>
  <c r="G4045" i="1" s="1"/>
  <c r="H4173" i="1"/>
  <c r="G4173" i="1" s="1"/>
  <c r="H4712" i="1"/>
  <c r="G4712" i="1" s="1"/>
  <c r="H4482" i="1"/>
  <c r="O4482" i="1" s="1"/>
  <c r="O502" i="1"/>
  <c r="O522" i="1"/>
  <c r="E58" i="3"/>
  <c r="O343" i="1"/>
  <c r="O506" i="1"/>
  <c r="E60" i="3"/>
  <c r="M328" i="1"/>
  <c r="N328" i="1" s="1"/>
  <c r="M341" i="1"/>
  <c r="N341" i="1" s="1"/>
  <c r="O515" i="1"/>
  <c r="O518" i="1"/>
  <c r="O532" i="1"/>
  <c r="E57" i="3"/>
  <c r="J15" i="1"/>
  <c r="J16" i="1"/>
  <c r="F6510" i="1"/>
  <c r="H5060" i="1"/>
  <c r="G5060" i="1" s="1"/>
  <c r="H4980" i="1"/>
  <c r="G4980" i="1" s="1"/>
  <c r="G162" i="1"/>
  <c r="G211" i="1"/>
  <c r="G275" i="1"/>
  <c r="O508" i="1"/>
  <c r="H781" i="1"/>
  <c r="O781" i="1" s="1"/>
  <c r="H5153" i="1"/>
  <c r="G5153" i="1" s="1"/>
  <c r="H5089" i="1"/>
  <c r="G5089" i="1" s="1"/>
  <c r="G83" i="1"/>
  <c r="G218" i="1"/>
  <c r="G282" i="1"/>
  <c r="O538" i="1"/>
  <c r="H5278" i="1"/>
  <c r="G5278" i="1" s="1"/>
  <c r="H5262" i="1"/>
  <c r="G5262" i="1" s="1"/>
  <c r="H5246" i="1"/>
  <c r="G5246" i="1" s="1"/>
  <c r="H5166" i="1"/>
  <c r="G5166" i="1" s="1"/>
  <c r="H5150" i="1"/>
  <c r="G5150" i="1" s="1"/>
  <c r="H5134" i="1"/>
  <c r="G5134" i="1" s="1"/>
  <c r="H5086" i="1"/>
  <c r="G5086" i="1" s="1"/>
  <c r="H5054" i="1"/>
  <c r="G5054" i="1" s="1"/>
  <c r="H4957" i="1"/>
  <c r="G4957" i="1" s="1"/>
  <c r="G26" i="1"/>
  <c r="G43" i="1"/>
  <c r="G62" i="1"/>
  <c r="G78" i="1"/>
  <c r="G94" i="1"/>
  <c r="G104" i="1"/>
  <c r="G118" i="1"/>
  <c r="G135" i="1"/>
  <c r="G150" i="1"/>
  <c r="G168" i="1"/>
  <c r="G184" i="1"/>
  <c r="G200" i="1"/>
  <c r="G217" i="1"/>
  <c r="G233" i="1"/>
  <c r="G249" i="1"/>
  <c r="G265" i="1"/>
  <c r="G281" i="1"/>
  <c r="O347" i="1"/>
  <c r="O529" i="1"/>
  <c r="O546" i="1"/>
  <c r="H1284" i="1"/>
  <c r="G1284" i="1" s="1"/>
  <c r="H1300" i="1"/>
  <c r="G1300" i="1" s="1"/>
  <c r="H1316" i="1"/>
  <c r="G1316" i="1" s="1"/>
  <c r="H1332" i="1"/>
  <c r="G1332" i="1" s="1"/>
  <c r="H1380" i="1"/>
  <c r="G1380" i="1" s="1"/>
  <c r="H1396" i="1"/>
  <c r="G1396" i="1" s="1"/>
  <c r="H1460" i="1"/>
  <c r="G1460" i="1" s="1"/>
  <c r="H1476" i="1"/>
  <c r="G1476" i="1" s="1"/>
  <c r="H1525" i="1"/>
  <c r="G1525" i="1" s="1"/>
  <c r="H1589" i="1"/>
  <c r="G1589" i="1" s="1"/>
  <c r="H1605" i="1"/>
  <c r="G1605" i="1" s="1"/>
  <c r="H1621" i="1"/>
  <c r="G1621" i="1" s="1"/>
  <c r="H1637" i="1"/>
  <c r="G1637" i="1" s="1"/>
  <c r="H1653" i="1"/>
  <c r="G1653" i="1" s="1"/>
  <c r="H1669" i="1"/>
  <c r="G1669" i="1" s="1"/>
  <c r="H3307" i="1"/>
  <c r="G3307" i="1" s="1"/>
  <c r="P3307" i="1" s="1"/>
  <c r="H3323" i="1"/>
  <c r="G3323" i="1" s="1"/>
  <c r="H3412" i="1"/>
  <c r="G3412" i="1" s="1"/>
  <c r="H3447" i="1"/>
  <c r="G3447" i="1" s="1"/>
  <c r="H1295" i="1"/>
  <c r="G1295" i="1" s="1"/>
  <c r="H1407" i="1"/>
  <c r="G1407" i="1" s="1"/>
  <c r="H1439" i="1"/>
  <c r="G1439" i="1" s="1"/>
  <c r="P1439" i="1" s="1"/>
  <c r="H1455" i="1"/>
  <c r="G1455" i="1" s="1"/>
  <c r="H1519" i="1"/>
  <c r="H1536" i="1"/>
  <c r="G1536" i="1" s="1"/>
  <c r="H1552" i="1"/>
  <c r="G1552" i="1" s="1"/>
  <c r="P1552" i="1" s="1"/>
  <c r="H1568" i="1"/>
  <c r="G1568" i="1" s="1"/>
  <c r="P1568" i="1" s="1"/>
  <c r="H1584" i="1"/>
  <c r="G1584" i="1" s="1"/>
  <c r="H1616" i="1"/>
  <c r="G1616" i="1" s="1"/>
  <c r="O1616" i="1" s="1"/>
  <c r="H1632" i="1"/>
  <c r="G1632" i="1" s="1"/>
  <c r="H3293" i="1"/>
  <c r="G3293" i="1" s="1"/>
  <c r="H3306" i="1"/>
  <c r="G3306" i="1" s="1"/>
  <c r="P3306" i="1" s="1"/>
  <c r="H3322" i="1"/>
  <c r="G3322" i="1" s="1"/>
  <c r="H3384" i="1"/>
  <c r="G3384" i="1" s="1"/>
  <c r="P3384" i="1" s="1"/>
  <c r="H3415" i="1"/>
  <c r="G3415" i="1" s="1"/>
  <c r="H3442" i="1"/>
  <c r="G3442" i="1" s="1"/>
  <c r="H3472" i="1"/>
  <c r="G3472" i="1" s="1"/>
  <c r="P3472" i="1" s="1"/>
  <c r="H3486" i="1"/>
  <c r="G3486" i="1" s="1"/>
  <c r="H1297" i="1"/>
  <c r="G1297" i="1" s="1"/>
  <c r="H1409" i="1"/>
  <c r="G1409" i="1" s="1"/>
  <c r="H1441" i="1"/>
  <c r="G1441" i="1" s="1"/>
  <c r="P1441" i="1" s="1"/>
  <c r="H1457" i="1"/>
  <c r="G1457" i="1" s="1"/>
  <c r="H1505" i="1"/>
  <c r="G1505" i="1" s="1"/>
  <c r="H1522" i="1"/>
  <c r="G1522" i="1" s="1"/>
  <c r="P1522" i="1" s="1"/>
  <c r="H1538" i="1"/>
  <c r="G1538" i="1" s="1"/>
  <c r="O1538" i="1" s="1"/>
  <c r="H1570" i="1"/>
  <c r="G1570" i="1" s="1"/>
  <c r="P1570" i="1" s="1"/>
  <c r="H1586" i="1"/>
  <c r="G1586" i="1" s="1"/>
  <c r="H1618" i="1"/>
  <c r="G1618" i="1" s="1"/>
  <c r="P1618" i="1" s="1"/>
  <c r="H1634" i="1"/>
  <c r="G1634" i="1" s="1"/>
  <c r="O1634" i="1" s="1"/>
  <c r="H3278" i="1"/>
  <c r="G3278" i="1" s="1"/>
  <c r="P3278" i="1" s="1"/>
  <c r="H3295" i="1"/>
  <c r="G3295" i="1" s="1"/>
  <c r="H3312" i="1"/>
  <c r="G3312" i="1" s="1"/>
  <c r="P3312" i="1" s="1"/>
  <c r="H3346" i="1"/>
  <c r="G3346" i="1" s="1"/>
  <c r="O3346" i="1" s="1"/>
  <c r="H3360" i="1"/>
  <c r="G3360" i="1" s="1"/>
  <c r="P3360" i="1" s="1"/>
  <c r="H3453" i="1"/>
  <c r="G3453" i="1" s="1"/>
  <c r="H3531" i="1"/>
  <c r="G3531" i="1" s="1"/>
  <c r="P3531" i="1" s="1"/>
  <c r="H3478" i="1"/>
  <c r="G3478" i="1" s="1"/>
  <c r="P3478" i="1" s="1"/>
  <c r="H3509" i="1"/>
  <c r="G3509" i="1" s="1"/>
  <c r="H4429" i="1"/>
  <c r="G4429" i="1" s="1"/>
  <c r="H4446" i="1"/>
  <c r="G4446" i="1" s="1"/>
  <c r="P4446" i="1" s="1"/>
  <c r="H4464" i="1"/>
  <c r="G4464" i="1" s="1"/>
  <c r="H4526" i="1"/>
  <c r="G4526" i="1" s="1"/>
  <c r="H4544" i="1"/>
  <c r="G4544" i="1" s="1"/>
  <c r="H4563" i="1"/>
  <c r="G4563" i="1" s="1"/>
  <c r="H4578" i="1"/>
  <c r="G4578" i="1" s="1"/>
  <c r="H4710" i="1"/>
  <c r="G4710" i="1" s="1"/>
  <c r="H4724" i="1"/>
  <c r="G4724" i="1" s="1"/>
  <c r="H4754" i="1"/>
  <c r="G4754" i="1" s="1"/>
  <c r="H4782" i="1"/>
  <c r="G4782" i="1" s="1"/>
  <c r="H4815" i="1"/>
  <c r="G4815" i="1" s="1"/>
  <c r="H4875" i="1"/>
  <c r="G4875" i="1" s="1"/>
  <c r="H4898" i="1"/>
  <c r="G4898" i="1" s="1"/>
  <c r="H4423" i="1"/>
  <c r="G4423" i="1" s="1"/>
  <c r="H4437" i="1"/>
  <c r="G4437" i="1" s="1"/>
  <c r="H4516" i="1"/>
  <c r="G4516" i="1" s="1"/>
  <c r="H4534" i="1"/>
  <c r="G4534" i="1" s="1"/>
  <c r="H4548" i="1"/>
  <c r="G4548" i="1" s="1"/>
  <c r="H4567" i="1"/>
  <c r="G4567" i="1" s="1"/>
  <c r="H4620" i="1"/>
  <c r="G4620" i="1" s="1"/>
  <c r="H4749" i="1"/>
  <c r="G4749" i="1" s="1"/>
  <c r="H4814" i="1"/>
  <c r="G4814" i="1" s="1"/>
  <c r="H4829" i="1"/>
  <c r="G4829" i="1" s="1"/>
  <c r="H4860" i="1"/>
  <c r="G4860" i="1" s="1"/>
  <c r="H4874" i="1"/>
  <c r="G4874" i="1" s="1"/>
  <c r="H4888" i="1"/>
  <c r="G4888" i="1" s="1"/>
  <c r="H4430" i="1"/>
  <c r="G4430" i="1" s="1"/>
  <c r="H4478" i="1"/>
  <c r="G4478" i="1" s="1"/>
  <c r="H4492" i="1"/>
  <c r="G4492" i="1" s="1"/>
  <c r="H4510" i="1"/>
  <c r="G4510" i="1" s="1"/>
  <c r="H4540" i="1"/>
  <c r="G4540" i="1" s="1"/>
  <c r="H4569" i="1"/>
  <c r="G4569" i="1" s="1"/>
  <c r="H4583" i="1"/>
  <c r="G4583" i="1" s="1"/>
  <c r="H4618" i="1"/>
  <c r="G4618" i="1" s="1"/>
  <c r="H4632" i="1"/>
  <c r="G4632" i="1" s="1"/>
  <c r="H4711" i="1"/>
  <c r="G4711" i="1" s="1"/>
  <c r="H4747" i="1"/>
  <c r="G4747" i="1" s="1"/>
  <c r="H4853" i="1"/>
  <c r="G4853" i="1" s="1"/>
  <c r="H4867" i="1"/>
  <c r="G4867" i="1" s="1"/>
  <c r="H4881" i="1"/>
  <c r="G4881" i="1" s="1"/>
  <c r="H4895" i="1"/>
  <c r="G4895" i="1" s="1"/>
  <c r="H4912" i="1"/>
  <c r="G4912" i="1" s="1"/>
  <c r="H4902" i="1"/>
  <c r="G4902" i="1" s="1"/>
  <c r="G29" i="1"/>
  <c r="G47" i="1"/>
  <c r="G65" i="1"/>
  <c r="G81" i="1"/>
  <c r="G98" i="1"/>
  <c r="G112" i="1"/>
  <c r="G144" i="1"/>
  <c r="G2022" i="1"/>
  <c r="G2056" i="1"/>
  <c r="G2111" i="1"/>
  <c r="G2127" i="1"/>
  <c r="G2161" i="1"/>
  <c r="G2178" i="1"/>
  <c r="G2195" i="1"/>
  <c r="G2211" i="1"/>
  <c r="G2244" i="1"/>
  <c r="G2258" i="1"/>
  <c r="G2276" i="1"/>
  <c r="G2294" i="1"/>
  <c r="P2294" i="1" s="1"/>
  <c r="G2311" i="1"/>
  <c r="G2009" i="1"/>
  <c r="G2041" i="1"/>
  <c r="G2060" i="1"/>
  <c r="G2088" i="1"/>
  <c r="G2134" i="1"/>
  <c r="G2169" i="1"/>
  <c r="G2186" i="1"/>
  <c r="G2202" i="1"/>
  <c r="G2218" i="1"/>
  <c r="G2238" i="1"/>
  <c r="G2252" i="1"/>
  <c r="G2266" i="1"/>
  <c r="G2297" i="1"/>
  <c r="G2315" i="1"/>
  <c r="G2364" i="1"/>
  <c r="G2395" i="1"/>
  <c r="G2455" i="1"/>
  <c r="G2471" i="1"/>
  <c r="P2471" i="1" s="1"/>
  <c r="G2522" i="1"/>
  <c r="G2570" i="1"/>
  <c r="P2570" i="1" s="1"/>
  <c r="G2603" i="1"/>
  <c r="G2622" i="1"/>
  <c r="G2654" i="1"/>
  <c r="G224" i="1"/>
  <c r="G240" i="1"/>
  <c r="G256" i="1"/>
  <c r="G272" i="1"/>
  <c r="O350" i="1"/>
  <c r="O465" i="1"/>
  <c r="O510" i="1"/>
  <c r="O527" i="1"/>
  <c r="G2343" i="1"/>
  <c r="H5156" i="1"/>
  <c r="G5156" i="1" s="1"/>
  <c r="G15" i="1"/>
  <c r="G46" i="1"/>
  <c r="G133" i="1"/>
  <c r="G227" i="1"/>
  <c r="H5169" i="1"/>
  <c r="G5169" i="1" s="1"/>
  <c r="H5121" i="1"/>
  <c r="G5121" i="1" s="1"/>
  <c r="H5057" i="1"/>
  <c r="G5057" i="1" s="1"/>
  <c r="H5009" i="1"/>
  <c r="G5009" i="1" s="1"/>
  <c r="H4948" i="1"/>
  <c r="G4948" i="1" s="1"/>
  <c r="O507" i="1"/>
  <c r="H5248" i="1"/>
  <c r="G5248" i="1" s="1"/>
  <c r="H5216" i="1"/>
  <c r="G5216" i="1" s="1"/>
  <c r="H5168" i="1"/>
  <c r="G5168" i="1" s="1"/>
  <c r="H5152" i="1"/>
  <c r="G5152" i="1" s="1"/>
  <c r="H5056" i="1"/>
  <c r="G5056" i="1" s="1"/>
  <c r="H4959" i="1"/>
  <c r="G4959" i="1" s="1"/>
  <c r="G19" i="1"/>
  <c r="G37" i="1"/>
  <c r="G51" i="1"/>
  <c r="G68" i="1"/>
  <c r="G84" i="1"/>
  <c r="G102" i="1"/>
  <c r="G120" i="1"/>
  <c r="G148" i="1"/>
  <c r="G166" i="1"/>
  <c r="G182" i="1"/>
  <c r="G198" i="1"/>
  <c r="G215" i="1"/>
  <c r="G231" i="1"/>
  <c r="G263" i="1"/>
  <c r="G289" i="1"/>
  <c r="O383" i="1"/>
  <c r="O513" i="1"/>
  <c r="O531" i="1"/>
  <c r="O544" i="1"/>
  <c r="H5261" i="1"/>
  <c r="G5261" i="1" s="1"/>
  <c r="H5165" i="1"/>
  <c r="G5165" i="1" s="1"/>
  <c r="H5133" i="1"/>
  <c r="G5133" i="1" s="1"/>
  <c r="H5117" i="1"/>
  <c r="G5117" i="1" s="1"/>
  <c r="H5101" i="1"/>
  <c r="G5101" i="1" s="1"/>
  <c r="H5085" i="1"/>
  <c r="G5085" i="1" s="1"/>
  <c r="H5037" i="1"/>
  <c r="G5037" i="1" s="1"/>
  <c r="H5005" i="1"/>
  <c r="G5005" i="1" s="1"/>
  <c r="H4973" i="1"/>
  <c r="G4973" i="1" s="1"/>
  <c r="H4944" i="1"/>
  <c r="G4944" i="1" s="1"/>
  <c r="G36" i="1"/>
  <c r="G71" i="1"/>
  <c r="G87" i="1"/>
  <c r="G105" i="1"/>
  <c r="G146" i="1"/>
  <c r="G193" i="1"/>
  <c r="G206" i="1"/>
  <c r="G238" i="1"/>
  <c r="G254" i="1"/>
  <c r="G270" i="1"/>
  <c r="G287" i="1"/>
  <c r="O387" i="1"/>
  <c r="O512" i="1"/>
  <c r="O525" i="1"/>
  <c r="O542" i="1"/>
  <c r="H5252" i="1"/>
  <c r="G5252" i="1" s="1"/>
  <c r="H5140" i="1"/>
  <c r="G5140" i="1" s="1"/>
  <c r="H5076" i="1"/>
  <c r="G5076" i="1" s="1"/>
  <c r="G33" i="1"/>
  <c r="P33" i="1" s="1"/>
  <c r="G80" i="1"/>
  <c r="G194" i="1"/>
  <c r="G243" i="1"/>
  <c r="G288" i="1"/>
  <c r="H5281" i="1"/>
  <c r="G5281" i="1" s="1"/>
  <c r="H5073" i="1"/>
  <c r="G5073" i="1" s="1"/>
  <c r="H5041" i="1"/>
  <c r="G5041" i="1" s="1"/>
  <c r="H4977" i="1"/>
  <c r="G4977" i="1" s="1"/>
  <c r="G101" i="1"/>
  <c r="G234" i="1"/>
  <c r="H5276" i="1"/>
  <c r="G5276" i="1" s="1"/>
  <c r="H5260" i="1"/>
  <c r="G5260" i="1" s="1"/>
  <c r="H5244" i="1"/>
  <c r="G5244" i="1" s="1"/>
  <c r="H5164" i="1"/>
  <c r="G5164" i="1" s="1"/>
  <c r="H5148" i="1"/>
  <c r="G5148" i="1" s="1"/>
  <c r="H5132" i="1"/>
  <c r="G5132" i="1" s="1"/>
  <c r="H5084" i="1"/>
  <c r="G5084" i="1" s="1"/>
  <c r="H5052" i="1"/>
  <c r="G5052" i="1" s="1"/>
  <c r="H4955" i="1"/>
  <c r="G4955" i="1" s="1"/>
  <c r="H4939" i="1"/>
  <c r="G4939" i="1" s="1"/>
  <c r="G24" i="1"/>
  <c r="G41" i="1"/>
  <c r="P41" i="1" s="1"/>
  <c r="G56" i="1"/>
  <c r="G72" i="1"/>
  <c r="G88" i="1"/>
  <c r="G106" i="1"/>
  <c r="G142" i="1"/>
  <c r="G153" i="1"/>
  <c r="G170" i="1"/>
  <c r="G186" i="1"/>
  <c r="G203" i="1"/>
  <c r="G219" i="1"/>
  <c r="G235" i="1"/>
  <c r="G251" i="1"/>
  <c r="G267" i="1"/>
  <c r="G283" i="1"/>
  <c r="G293" i="1"/>
  <c r="O340" i="1"/>
  <c r="O517" i="1"/>
  <c r="O535" i="1"/>
  <c r="H759" i="1"/>
  <c r="O759" i="1" s="1"/>
  <c r="H803" i="1"/>
  <c r="H5161" i="1"/>
  <c r="G5161" i="1" s="1"/>
  <c r="H5129" i="1"/>
  <c r="G5129" i="1" s="1"/>
  <c r="H5113" i="1"/>
  <c r="G5113" i="1" s="1"/>
  <c r="H5097" i="1"/>
  <c r="G5097" i="1" s="1"/>
  <c r="H5081" i="1"/>
  <c r="G5081" i="1" s="1"/>
  <c r="H5065" i="1"/>
  <c r="G5065" i="1" s="1"/>
  <c r="H5049" i="1"/>
  <c r="G5049" i="1" s="1"/>
  <c r="H5001" i="1"/>
  <c r="G5001" i="1" s="1"/>
  <c r="H4969" i="1"/>
  <c r="G4969" i="1" s="1"/>
  <c r="H4956" i="1"/>
  <c r="G4956" i="1" s="1"/>
  <c r="G23" i="1"/>
  <c r="G40" i="1"/>
  <c r="G91" i="1"/>
  <c r="G197" i="1"/>
  <c r="G210" i="1"/>
  <c r="G226" i="1"/>
  <c r="G274" i="1"/>
  <c r="G292" i="1"/>
  <c r="O344" i="1"/>
  <c r="O360" i="1"/>
  <c r="O516" i="1"/>
  <c r="O530" i="1"/>
  <c r="H5270" i="1"/>
  <c r="G5270" i="1" s="1"/>
  <c r="H5254" i="1"/>
  <c r="G5254" i="1" s="1"/>
  <c r="H5174" i="1"/>
  <c r="G5174" i="1" s="1"/>
  <c r="H5158" i="1"/>
  <c r="G5158" i="1" s="1"/>
  <c r="H5078" i="1"/>
  <c r="G5078" i="1" s="1"/>
  <c r="H5172" i="1"/>
  <c r="G5172" i="1" s="1"/>
  <c r="G64" i="1"/>
  <c r="G116" i="1"/>
  <c r="G178" i="1"/>
  <c r="G259" i="1"/>
  <c r="O526" i="1"/>
  <c r="H5105" i="1"/>
  <c r="G5105" i="1" s="1"/>
  <c r="H4961" i="1"/>
  <c r="G4961" i="1" s="1"/>
  <c r="G31" i="1"/>
  <c r="G67" i="1"/>
  <c r="G202" i="1"/>
  <c r="G250" i="1"/>
  <c r="O396" i="1"/>
  <c r="H5272" i="1"/>
  <c r="G5272" i="1" s="1"/>
  <c r="H5256" i="1"/>
  <c r="G5256" i="1" s="1"/>
  <c r="H5160" i="1"/>
  <c r="G5160" i="1" s="1"/>
  <c r="H5080" i="1"/>
  <c r="G5080" i="1" s="1"/>
  <c r="H5048" i="1"/>
  <c r="G5048" i="1" s="1"/>
  <c r="H4984" i="1"/>
  <c r="G4984" i="1" s="1"/>
  <c r="H4951" i="1"/>
  <c r="G4951" i="1" s="1"/>
  <c r="G28" i="1"/>
  <c r="G60" i="1"/>
  <c r="G92" i="1"/>
  <c r="G157" i="1"/>
  <c r="G174" i="1"/>
  <c r="G190" i="1"/>
  <c r="G207" i="1"/>
  <c r="G223" i="1"/>
  <c r="G239" i="1"/>
  <c r="G255" i="1"/>
  <c r="G271" i="1"/>
  <c r="G284" i="1"/>
  <c r="O345" i="1"/>
  <c r="O504" i="1"/>
  <c r="O539" i="1"/>
  <c r="H5173" i="1"/>
  <c r="G5173" i="1" s="1"/>
  <c r="H5125" i="1"/>
  <c r="G5125" i="1" s="1"/>
  <c r="H5109" i="1"/>
  <c r="G5109" i="1" s="1"/>
  <c r="H5093" i="1"/>
  <c r="G5093" i="1" s="1"/>
  <c r="H5077" i="1"/>
  <c r="G5077" i="1" s="1"/>
  <c r="H5061" i="1"/>
  <c r="G5061" i="1" s="1"/>
  <c r="H4997" i="1"/>
  <c r="G4997" i="1" s="1"/>
  <c r="H4981" i="1"/>
  <c r="G4981" i="1" s="1"/>
  <c r="H4965" i="1"/>
  <c r="G4965" i="1" s="1"/>
  <c r="H4952" i="1"/>
  <c r="G4952" i="1" s="1"/>
  <c r="G13" i="1"/>
  <c r="G27" i="1"/>
  <c r="G44" i="1"/>
  <c r="G55" i="1"/>
  <c r="G79" i="1"/>
  <c r="G96" i="1"/>
  <c r="G119" i="1"/>
  <c r="G137" i="1"/>
  <c r="G201" i="1"/>
  <c r="G214" i="1"/>
  <c r="G230" i="1"/>
  <c r="G246" i="1"/>
  <c r="G278" i="1"/>
  <c r="O348" i="1"/>
  <c r="O405" i="1"/>
  <c r="O503" i="1"/>
  <c r="O520" i="1"/>
  <c r="H5250" i="1"/>
  <c r="G5250" i="1" s="1"/>
  <c r="H5170" i="1"/>
  <c r="G5170" i="1" s="1"/>
  <c r="H5138" i="1"/>
  <c r="G5138" i="1" s="1"/>
  <c r="H5058" i="1"/>
  <c r="G5058" i="1" s="1"/>
  <c r="H4978" i="1"/>
  <c r="G4978" i="1" s="1"/>
  <c r="G21" i="1"/>
  <c r="G39" i="1"/>
  <c r="G58" i="1"/>
  <c r="G74" i="1"/>
  <c r="G100" i="1"/>
  <c r="G114" i="1"/>
  <c r="G131" i="1"/>
  <c r="G164" i="1"/>
  <c r="G180" i="1"/>
  <c r="G196" i="1"/>
  <c r="G2374" i="1"/>
  <c r="G2391" i="1"/>
  <c r="G2468" i="1"/>
  <c r="G2484" i="1"/>
  <c r="G2519" i="1"/>
  <c r="G2571" i="1"/>
  <c r="G2604" i="1"/>
  <c r="G2668" i="1"/>
  <c r="G2684" i="1"/>
  <c r="G2713" i="1"/>
  <c r="G2797" i="1"/>
  <c r="G2843" i="1"/>
  <c r="G2860" i="1"/>
  <c r="G2874" i="1"/>
  <c r="G2888" i="1"/>
  <c r="G2935" i="1"/>
  <c r="G2966" i="1"/>
  <c r="H2984" i="1"/>
  <c r="G2984" i="1" s="1"/>
  <c r="H3044" i="1"/>
  <c r="G3044" i="1" s="1"/>
  <c r="H3061" i="1"/>
  <c r="G3061" i="1" s="1"/>
  <c r="H3110" i="1"/>
  <c r="G3110" i="1" s="1"/>
  <c r="H3127" i="1"/>
  <c r="G3127" i="1" s="1"/>
  <c r="H3557" i="1"/>
  <c r="G3557" i="1" s="1"/>
  <c r="H3592" i="1"/>
  <c r="G3592" i="1" s="1"/>
  <c r="H3610" i="1"/>
  <c r="G3610" i="1" s="1"/>
  <c r="H3627" i="1"/>
  <c r="G3627" i="1" s="1"/>
  <c r="H3728" i="1"/>
  <c r="G3728" i="1" s="1"/>
  <c r="H3742" i="1"/>
  <c r="G3742" i="1" s="1"/>
  <c r="H3755" i="1"/>
  <c r="G3755" i="1" s="1"/>
  <c r="H3804" i="1"/>
  <c r="G3804" i="1" s="1"/>
  <c r="H3931" i="1"/>
  <c r="G3931" i="1" s="1"/>
  <c r="G2716" i="1"/>
  <c r="G2743" i="1"/>
  <c r="G2756" i="1"/>
  <c r="G2804" i="1"/>
  <c r="G2855" i="1"/>
  <c r="G2920" i="1"/>
  <c r="G2934" i="1"/>
  <c r="H3014" i="1"/>
  <c r="G3014" i="1" s="1"/>
  <c r="H3033" i="1"/>
  <c r="G3033" i="1" s="1"/>
  <c r="H3051" i="1"/>
  <c r="G3051" i="1" s="1"/>
  <c r="H3100" i="1"/>
  <c r="G3100" i="1" s="1"/>
  <c r="H3113" i="1"/>
  <c r="G3113" i="1" s="1"/>
  <c r="H3600" i="1"/>
  <c r="G3600" i="1" s="1"/>
  <c r="H3657" i="1"/>
  <c r="G3657" i="1" s="1"/>
  <c r="H3674" i="1"/>
  <c r="G3674" i="1" s="1"/>
  <c r="H3736" i="1"/>
  <c r="G3736" i="1" s="1"/>
  <c r="H3767" i="1"/>
  <c r="G3767" i="1" s="1"/>
  <c r="H3820" i="1"/>
  <c r="G3820" i="1" s="1"/>
  <c r="H3838" i="1"/>
  <c r="G3838" i="1" s="1"/>
  <c r="H3913" i="1"/>
  <c r="G3913" i="1" s="1"/>
  <c r="H3961" i="1"/>
  <c r="G3961" i="1" s="1"/>
  <c r="H4059" i="1"/>
  <c r="G4059" i="1" s="1"/>
  <c r="H4090" i="1"/>
  <c r="G4090" i="1" s="1"/>
  <c r="H4104" i="1"/>
  <c r="G4104" i="1" s="1"/>
  <c r="H3953" i="1"/>
  <c r="G3953" i="1" s="1"/>
  <c r="H4047" i="1"/>
  <c r="G4047" i="1" s="1"/>
  <c r="H4096" i="1"/>
  <c r="G4096" i="1" s="1"/>
  <c r="H4113" i="1"/>
  <c r="G4113" i="1" s="1"/>
  <c r="H4176" i="1"/>
  <c r="G4176" i="1" s="1"/>
  <c r="H4256" i="1"/>
  <c r="G4256" i="1" s="1"/>
  <c r="H4273" i="1"/>
  <c r="G4273" i="1" s="1"/>
  <c r="H4287" i="1"/>
  <c r="G4287" i="1" s="1"/>
  <c r="H4304" i="1"/>
  <c r="G4304" i="1" s="1"/>
  <c r="H4318" i="1"/>
  <c r="G4318" i="1" s="1"/>
  <c r="H4336" i="1"/>
  <c r="G4336" i="1" s="1"/>
  <c r="H4349" i="1"/>
  <c r="G4349" i="1" s="1"/>
  <c r="H4367" i="1"/>
  <c r="G4367" i="1" s="1"/>
  <c r="H4398" i="1"/>
  <c r="G4398" i="1" s="1"/>
  <c r="H4148" i="1"/>
  <c r="G4148" i="1" s="1"/>
  <c r="H4228" i="1"/>
  <c r="G4228" i="1" s="1"/>
  <c r="H4277" i="1"/>
  <c r="G4277" i="1" s="1"/>
  <c r="H4308" i="1"/>
  <c r="G4308" i="1" s="1"/>
  <c r="H4326" i="1"/>
  <c r="G4326" i="1" s="1"/>
  <c r="H4339" i="1"/>
  <c r="G4339" i="1" s="1"/>
  <c r="H4357" i="1"/>
  <c r="G4357" i="1" s="1"/>
  <c r="H4935" i="1"/>
  <c r="G4935" i="1" s="1"/>
  <c r="H5167" i="1"/>
  <c r="G5167" i="1" s="1"/>
  <c r="H5151" i="1"/>
  <c r="G5151" i="1" s="1"/>
  <c r="H5127" i="1"/>
  <c r="G5127" i="1" s="1"/>
  <c r="H5095" i="1"/>
  <c r="G5095" i="1" s="1"/>
  <c r="H5063" i="1"/>
  <c r="O5063" i="1" s="1"/>
  <c r="H5047" i="1"/>
  <c r="G5047" i="1" s="1"/>
  <c r="H4848" i="1"/>
  <c r="G4848" i="1" s="1"/>
  <c r="H4904" i="1"/>
  <c r="G4904" i="1" s="1"/>
  <c r="H4859" i="1"/>
  <c r="G4859" i="1" s="1"/>
  <c r="H4908" i="1"/>
  <c r="G4908" i="1" s="1"/>
  <c r="H4900" i="1"/>
  <c r="G4900" i="1" s="1"/>
  <c r="H5467" i="1"/>
  <c r="G2071" i="1"/>
  <c r="G2090" i="1"/>
  <c r="G2104" i="1"/>
  <c r="G2136" i="1"/>
  <c r="G2166" i="1"/>
  <c r="G2196" i="1"/>
  <c r="G2212" i="1"/>
  <c r="G2236" i="1"/>
  <c r="G2254" i="1"/>
  <c r="G2272" i="1"/>
  <c r="G2290" i="1"/>
  <c r="H1647" i="1"/>
  <c r="G1647" i="1" s="1"/>
  <c r="H1663" i="1"/>
  <c r="G1663" i="1" s="1"/>
  <c r="G2024" i="1"/>
  <c r="G2168" i="1"/>
  <c r="G2383" i="1"/>
  <c r="P2383" i="1" s="1"/>
  <c r="G2397" i="1"/>
  <c r="P2397" i="1" s="1"/>
  <c r="G2448" i="1"/>
  <c r="G2465" i="1"/>
  <c r="G2507" i="1"/>
  <c r="G2524" i="1"/>
  <c r="G2601" i="1"/>
  <c r="G2628" i="1"/>
  <c r="P2628" i="1" s="1"/>
  <c r="G2644" i="1"/>
  <c r="G2660" i="1"/>
  <c r="G2694" i="1"/>
  <c r="G2710" i="1"/>
  <c r="G2745" i="1"/>
  <c r="G2844" i="1"/>
  <c r="G2862" i="1"/>
  <c r="G2879" i="1"/>
  <c r="G2913" i="1"/>
  <c r="G2962" i="1"/>
  <c r="H3012" i="1"/>
  <c r="G3012" i="1" s="1"/>
  <c r="H3031" i="1"/>
  <c r="G3031" i="1" s="1"/>
  <c r="G2260" i="1"/>
  <c r="G2287" i="1"/>
  <c r="G2305" i="1"/>
  <c r="G2372" i="1"/>
  <c r="G2439" i="1"/>
  <c r="G2486" i="1"/>
  <c r="G2503" i="1"/>
  <c r="G2561" i="1"/>
  <c r="G2577" i="1"/>
  <c r="G2674" i="1"/>
  <c r="G2691" i="1"/>
  <c r="G2737" i="1"/>
  <c r="G2755" i="1"/>
  <c r="G2803" i="1"/>
  <c r="G2820" i="1"/>
  <c r="G2836" i="1"/>
  <c r="G2846" i="1"/>
  <c r="G2880" i="1"/>
  <c r="G2896" i="1"/>
  <c r="P2896" i="1" s="1"/>
  <c r="G2915" i="1"/>
  <c r="G2928" i="1"/>
  <c r="H3098" i="1"/>
  <c r="G3098" i="1" s="1"/>
  <c r="H3115" i="1"/>
  <c r="G3115" i="1" s="1"/>
  <c r="H3554" i="1"/>
  <c r="G3554" i="1" s="1"/>
  <c r="H3584" i="1"/>
  <c r="G3584" i="1" s="1"/>
  <c r="H3615" i="1"/>
  <c r="G3615" i="1" s="1"/>
  <c r="H3659" i="1"/>
  <c r="G3659" i="1" s="1"/>
  <c r="H3672" i="1"/>
  <c r="G3672" i="1" s="1"/>
  <c r="H3721" i="1"/>
  <c r="G3721" i="1" s="1"/>
  <c r="H3738" i="1"/>
  <c r="G3738" i="1" s="1"/>
  <c r="H3756" i="1"/>
  <c r="G3756" i="1" s="1"/>
  <c r="H3787" i="1"/>
  <c r="G3787" i="1" s="1"/>
  <c r="H3822" i="1"/>
  <c r="G3822" i="1" s="1"/>
  <c r="H3836" i="1"/>
  <c r="G3836" i="1" s="1"/>
  <c r="H3888" i="1"/>
  <c r="G3888" i="1" s="1"/>
  <c r="H3901" i="1"/>
  <c r="G3901" i="1" s="1"/>
  <c r="H3919" i="1"/>
  <c r="G3919" i="1" s="1"/>
  <c r="H3937" i="1"/>
  <c r="G3937" i="1" s="1"/>
  <c r="H3955" i="1"/>
  <c r="G3955" i="1" s="1"/>
  <c r="H3968" i="1"/>
  <c r="G3968" i="1" s="1"/>
  <c r="H3986" i="1"/>
  <c r="G3986" i="1" s="1"/>
  <c r="H4017" i="1"/>
  <c r="G4017" i="1" s="1"/>
  <c r="H4083" i="1"/>
  <c r="G4083" i="1" s="1"/>
  <c r="H4115" i="1"/>
  <c r="G4115" i="1" s="1"/>
  <c r="H4146" i="1"/>
  <c r="G4146" i="1" s="1"/>
  <c r="H4163" i="1"/>
  <c r="G4163" i="1" s="1"/>
  <c r="H4177" i="1"/>
  <c r="G4177" i="1" s="1"/>
  <c r="H4208" i="1"/>
  <c r="G4208" i="1" s="1"/>
  <c r="H4226" i="1"/>
  <c r="G4226" i="1" s="1"/>
  <c r="H4275" i="1"/>
  <c r="G4275" i="1" s="1"/>
  <c r="H4306" i="1"/>
  <c r="G4306" i="1" s="1"/>
  <c r="H4337" i="1"/>
  <c r="G4337" i="1" s="1"/>
  <c r="H4354" i="1"/>
  <c r="G4354" i="1" s="1"/>
  <c r="G2964" i="1"/>
  <c r="H3067" i="1"/>
  <c r="G3067" i="1" s="1"/>
  <c r="H3099" i="1"/>
  <c r="G3099" i="1" s="1"/>
  <c r="H3116" i="1"/>
  <c r="G3116" i="1" s="1"/>
  <c r="H3280" i="1"/>
  <c r="G3280" i="1" s="1"/>
  <c r="H3296" i="1"/>
  <c r="G3296" i="1" s="1"/>
  <c r="H3329" i="1"/>
  <c r="G3329" i="1" s="1"/>
  <c r="H3423" i="1"/>
  <c r="G3423" i="1" s="1"/>
  <c r="H3511" i="1"/>
  <c r="G3511" i="1" s="1"/>
  <c r="H3541" i="1"/>
  <c r="G3541" i="1" s="1"/>
  <c r="H3559" i="1"/>
  <c r="G3559" i="1" s="1"/>
  <c r="H3577" i="1"/>
  <c r="G3577" i="1" s="1"/>
  <c r="H3594" i="1"/>
  <c r="G3594" i="1" s="1"/>
  <c r="H3612" i="1"/>
  <c r="G3612" i="1" s="1"/>
  <c r="H3647" i="1"/>
  <c r="G3647" i="1" s="1"/>
  <c r="H3665" i="1"/>
  <c r="G3665" i="1" s="1"/>
  <c r="H3682" i="1"/>
  <c r="G3682" i="1" s="1"/>
  <c r="H3731" i="1"/>
  <c r="G3731" i="1" s="1"/>
  <c r="H3761" i="1"/>
  <c r="G3761" i="1" s="1"/>
  <c r="H3810" i="1"/>
  <c r="G3810" i="1" s="1"/>
  <c r="H3828" i="1"/>
  <c r="G3828" i="1" s="1"/>
  <c r="H3951" i="1"/>
  <c r="G3951" i="1" s="1"/>
  <c r="H3982" i="1"/>
  <c r="G3982" i="1" s="1"/>
  <c r="H4049" i="1"/>
  <c r="G4049" i="1" s="1"/>
  <c r="H4094" i="1"/>
  <c r="G4094" i="1" s="1"/>
  <c r="H4111" i="1"/>
  <c r="G4111" i="1" s="1"/>
  <c r="H4142" i="1"/>
  <c r="G4142" i="1" s="1"/>
  <c r="H4174" i="1"/>
  <c r="G4174" i="1" s="1"/>
  <c r="H4222" i="1"/>
  <c r="G4222" i="1" s="1"/>
  <c r="H4254" i="1"/>
  <c r="G4254" i="1" s="1"/>
  <c r="H4271" i="1"/>
  <c r="G4271" i="1" s="1"/>
  <c r="H4289" i="1"/>
  <c r="G4289" i="1" s="1"/>
  <c r="H4324" i="1"/>
  <c r="G4324" i="1" s="1"/>
  <c r="H4338" i="1"/>
  <c r="G4338" i="1" s="1"/>
  <c r="H4394" i="1"/>
  <c r="G4394" i="1" s="1"/>
  <c r="H4412" i="1"/>
  <c r="G4412" i="1" s="1"/>
  <c r="H4356" i="1"/>
  <c r="G4356" i="1" s="1"/>
  <c r="H4404" i="1"/>
  <c r="G4404" i="1" s="1"/>
  <c r="H4422" i="1"/>
  <c r="G4422" i="1" s="1"/>
  <c r="H4435" i="1"/>
  <c r="G4435" i="1" s="1"/>
  <c r="H4453" i="1"/>
  <c r="G4453" i="1" s="1"/>
  <c r="H4488" i="1"/>
  <c r="G4488" i="1" s="1"/>
  <c r="H4502" i="1"/>
  <c r="G4502" i="1" s="1"/>
  <c r="H4580" i="1"/>
  <c r="G4580" i="1" s="1"/>
  <c r="H4713" i="1"/>
  <c r="G4713" i="1" s="1"/>
  <c r="H4953" i="1"/>
  <c r="G4953" i="1" s="1"/>
  <c r="G48" i="1"/>
  <c r="G66" i="1"/>
  <c r="G82" i="1"/>
  <c r="G109" i="1"/>
  <c r="G122" i="1"/>
  <c r="G205" i="1"/>
  <c r="G221" i="1"/>
  <c r="G237" i="1"/>
  <c r="G253" i="1"/>
  <c r="G269" i="1"/>
  <c r="G286" i="1"/>
  <c r="O533" i="1"/>
  <c r="H3294" i="1"/>
  <c r="G3294" i="1" s="1"/>
  <c r="H3311" i="1"/>
  <c r="G3311" i="1" s="1"/>
  <c r="H3327" i="1"/>
  <c r="G3327" i="1" s="1"/>
  <c r="H3416" i="1"/>
  <c r="G3416" i="1" s="1"/>
  <c r="H1283" i="1"/>
  <c r="G1283" i="1" s="1"/>
  <c r="H1411" i="1"/>
  <c r="G1411" i="1" s="1"/>
  <c r="H1443" i="1"/>
  <c r="G1443" i="1" s="1"/>
  <c r="H1507" i="1"/>
  <c r="G1507" i="1" s="1"/>
  <c r="H1540" i="1"/>
  <c r="G1540" i="1" s="1"/>
  <c r="H1620" i="1"/>
  <c r="G1620" i="1" s="1"/>
  <c r="H3281" i="1"/>
  <c r="G3281" i="1" s="1"/>
  <c r="H3297" i="1"/>
  <c r="G3297" i="1" s="1"/>
  <c r="H3326" i="1"/>
  <c r="G3326" i="1" s="1"/>
  <c r="H3358" i="1"/>
  <c r="G3358" i="1" s="1"/>
  <c r="H3429" i="1"/>
  <c r="G3429" i="1" s="1"/>
  <c r="H3459" i="1"/>
  <c r="G3459" i="1" s="1"/>
  <c r="H3507" i="1"/>
  <c r="G3507" i="1" s="1"/>
  <c r="H3521" i="1"/>
  <c r="G3521" i="1" s="1"/>
  <c r="H1301" i="1"/>
  <c r="G1301" i="1" s="1"/>
  <c r="H1333" i="1"/>
  <c r="G1333" i="1" s="1"/>
  <c r="H1413" i="1"/>
  <c r="G1413" i="1" s="1"/>
  <c r="H1445" i="1"/>
  <c r="G1445" i="1" s="1"/>
  <c r="H1493" i="1"/>
  <c r="G1493" i="1" s="1"/>
  <c r="H1509" i="1"/>
  <c r="G1509" i="1" s="1"/>
  <c r="H1526" i="1"/>
  <c r="G1526" i="1" s="1"/>
  <c r="H1542" i="1"/>
  <c r="G1542" i="1" s="1"/>
  <c r="H1590" i="1"/>
  <c r="G1590" i="1" s="1"/>
  <c r="H1622" i="1"/>
  <c r="G1622" i="1" s="1"/>
  <c r="H3409" i="1"/>
  <c r="G3409" i="1" s="1"/>
  <c r="H3440" i="1"/>
  <c r="G3440" i="1" s="1"/>
  <c r="H3484" i="1"/>
  <c r="G3484" i="1" s="1"/>
  <c r="H3465" i="1"/>
  <c r="G3465" i="1" s="1"/>
  <c r="H3482" i="1"/>
  <c r="G3482" i="1" s="1"/>
  <c r="H3496" i="1"/>
  <c r="G3496" i="1" s="1"/>
  <c r="H3513" i="1"/>
  <c r="G3513" i="1" s="1"/>
  <c r="H4433" i="1"/>
  <c r="G4433" i="1" s="1"/>
  <c r="H4500" i="1"/>
  <c r="G4500" i="1" s="1"/>
  <c r="O4500" i="1" s="1"/>
  <c r="H4582" i="1"/>
  <c r="G4582" i="1" s="1"/>
  <c r="P4582" i="1" s="1"/>
  <c r="H4612" i="1"/>
  <c r="G4612" i="1" s="1"/>
  <c r="P4612" i="1" s="1"/>
  <c r="H4665" i="1"/>
  <c r="G4665" i="1" s="1"/>
  <c r="P4665" i="1" s="1"/>
  <c r="H4715" i="1"/>
  <c r="G4715" i="1" s="1"/>
  <c r="P4715" i="1" s="1"/>
  <c r="H4728" i="1"/>
  <c r="G4728" i="1" s="1"/>
  <c r="H4772" i="1"/>
  <c r="G4772" i="1" s="1"/>
  <c r="O4772" i="1" s="1"/>
  <c r="H4786" i="1"/>
  <c r="G4786" i="1" s="1"/>
  <c r="H4831" i="1"/>
  <c r="G4831" i="1" s="1"/>
  <c r="P4831" i="1" s="1"/>
  <c r="H4851" i="1"/>
  <c r="G4851" i="1" s="1"/>
  <c r="H4865" i="1"/>
  <c r="G4865" i="1" s="1"/>
  <c r="P4865" i="1" s="1"/>
  <c r="H4879" i="1"/>
  <c r="G4879" i="1" s="1"/>
  <c r="H4428" i="1"/>
  <c r="G4428" i="1" s="1"/>
  <c r="P4428" i="1" s="1"/>
  <c r="H4441" i="1"/>
  <c r="G4441" i="1" s="1"/>
  <c r="P4441" i="1" s="1"/>
  <c r="H4458" i="1"/>
  <c r="G4458" i="1" s="1"/>
  <c r="H4472" i="1"/>
  <c r="G4472" i="1" s="1"/>
  <c r="H4490" i="1"/>
  <c r="G4490" i="1" s="1"/>
  <c r="H4538" i="1"/>
  <c r="G4538" i="1" s="1"/>
  <c r="H4571" i="1"/>
  <c r="G4571" i="1" s="1"/>
  <c r="P4571" i="1" s="1"/>
  <c r="H4591" i="1"/>
  <c r="G4591" i="1" s="1"/>
  <c r="H4673" i="1"/>
  <c r="G4673" i="1" s="1"/>
  <c r="O4673" i="1" s="1"/>
  <c r="H4704" i="1"/>
  <c r="G4704" i="1" s="1"/>
  <c r="P4704" i="1" s="1"/>
  <c r="H4722" i="1"/>
  <c r="G4722" i="1" s="1"/>
  <c r="O4722" i="1" s="1"/>
  <c r="H4849" i="1"/>
  <c r="G4849" i="1" s="1"/>
  <c r="H4864" i="1"/>
  <c r="G4864" i="1" s="1"/>
  <c r="P4864" i="1" s="1"/>
  <c r="H4878" i="1"/>
  <c r="G4878" i="1" s="1"/>
  <c r="H4893" i="1"/>
  <c r="G4893" i="1" s="1"/>
  <c r="O4893" i="1" s="1"/>
  <c r="H4928" i="1"/>
  <c r="G4928" i="1" s="1"/>
  <c r="O4928" i="1" s="1"/>
  <c r="H4417" i="1"/>
  <c r="O4417" i="1" s="1"/>
  <c r="H4434" i="1"/>
  <c r="G4434" i="1" s="1"/>
  <c r="P4434" i="1" s="1"/>
  <c r="H4448" i="1"/>
  <c r="G4448" i="1" s="1"/>
  <c r="H4496" i="1"/>
  <c r="G4496" i="1" s="1"/>
  <c r="H4514" i="1"/>
  <c r="G4514" i="1" s="1"/>
  <c r="P4514" i="1" s="1"/>
  <c r="H4555" i="1"/>
  <c r="G4555" i="1" s="1"/>
  <c r="P4555" i="1" s="1"/>
  <c r="H4573" i="1"/>
  <c r="G4573" i="1" s="1"/>
  <c r="O4573" i="1" s="1"/>
  <c r="H4589" i="1"/>
  <c r="G4589" i="1" s="1"/>
  <c r="P4589" i="1" s="1"/>
  <c r="H4633" i="1"/>
  <c r="G4633" i="1" s="1"/>
  <c r="P4633" i="1" s="1"/>
  <c r="H4702" i="1"/>
  <c r="G4702" i="1" s="1"/>
  <c r="H4716" i="1"/>
  <c r="G4716" i="1" s="1"/>
  <c r="P4716" i="1" s="1"/>
  <c r="H4751" i="1"/>
  <c r="G4751" i="1" s="1"/>
  <c r="O4751" i="1" s="1"/>
  <c r="H4769" i="1"/>
  <c r="G4769" i="1" s="1"/>
  <c r="P4769" i="1" s="1"/>
  <c r="H4827" i="1"/>
  <c r="G4827" i="1" s="1"/>
  <c r="P4827" i="1" s="1"/>
  <c r="H4854" i="1"/>
  <c r="G4854" i="1" s="1"/>
  <c r="P4854" i="1" s="1"/>
  <c r="H4871" i="1"/>
  <c r="G4871" i="1" s="1"/>
  <c r="O4871" i="1" s="1"/>
  <c r="H4899" i="1"/>
  <c r="G4899" i="1" s="1"/>
  <c r="P4899" i="1" s="1"/>
  <c r="H4930" i="1"/>
  <c r="G4930" i="1" s="1"/>
  <c r="P4930" i="1" s="1"/>
  <c r="H4937" i="1"/>
  <c r="G4937" i="1" s="1"/>
  <c r="O4937" i="1" s="1"/>
  <c r="G2026" i="1"/>
  <c r="P2026" i="1" s="1"/>
  <c r="G2042" i="1"/>
  <c r="P2042" i="1" s="1"/>
  <c r="G2080" i="1"/>
  <c r="P2080" i="1" s="1"/>
  <c r="G2199" i="1"/>
  <c r="P2199" i="1" s="1"/>
  <c r="G2215" i="1"/>
  <c r="P2215" i="1" s="1"/>
  <c r="G2248" i="1"/>
  <c r="P2248" i="1" s="1"/>
  <c r="G2262" i="1"/>
  <c r="P2262" i="1" s="1"/>
  <c r="G2280" i="1"/>
  <c r="P2280" i="1" s="1"/>
  <c r="G2064" i="1"/>
  <c r="P2064" i="1" s="1"/>
  <c r="G2078" i="1"/>
  <c r="P2078" i="1" s="1"/>
  <c r="G2092" i="1"/>
  <c r="P2092" i="1" s="1"/>
  <c r="G2106" i="1"/>
  <c r="P2106" i="1" s="1"/>
  <c r="G2122" i="1"/>
  <c r="P2122" i="1" s="1"/>
  <c r="G2156" i="1"/>
  <c r="P2156" i="1" s="1"/>
  <c r="G2223" i="1"/>
  <c r="P2223" i="1" s="1"/>
  <c r="G2256" i="1"/>
  <c r="P2256" i="1" s="1"/>
  <c r="G2270" i="1"/>
  <c r="P2270" i="1" s="1"/>
  <c r="G2319" i="1"/>
  <c r="P2319" i="1" s="1"/>
  <c r="G2333" i="1"/>
  <c r="P2333" i="1" s="1"/>
  <c r="G2381" i="1"/>
  <c r="P2381" i="1" s="1"/>
  <c r="G2400" i="1"/>
  <c r="P2400" i="1" s="1"/>
  <c r="G2446" i="1"/>
  <c r="P2446" i="1" s="1"/>
  <c r="G2475" i="1"/>
  <c r="P2475" i="1" s="1"/>
  <c r="G2509" i="1"/>
  <c r="P2509" i="1" s="1"/>
  <c r="G2558" i="1"/>
  <c r="P2558" i="1" s="1"/>
  <c r="G2574" i="1"/>
  <c r="P2574" i="1" s="1"/>
  <c r="G2608" i="1"/>
  <c r="P2608" i="1" s="1"/>
  <c r="G2626" i="1"/>
  <c r="P2626" i="1" s="1"/>
  <c r="G2642" i="1"/>
  <c r="P2642" i="1" s="1"/>
  <c r="M528" i="1"/>
  <c r="N528" i="1" s="1"/>
  <c r="O545" i="1"/>
  <c r="G2321" i="1"/>
  <c r="P2321" i="1" s="1"/>
  <c r="G2396" i="1"/>
  <c r="P2396" i="1" s="1"/>
  <c r="G2456" i="1"/>
  <c r="P2456" i="1" s="1"/>
  <c r="G2472" i="1"/>
  <c r="P2472" i="1" s="1"/>
  <c r="G2488" i="1"/>
  <c r="P2488" i="1" s="1"/>
  <c r="G2505" i="1"/>
  <c r="P2505" i="1" s="1"/>
  <c r="G2523" i="1"/>
  <c r="P2523" i="1" s="1"/>
  <c r="G2540" i="1"/>
  <c r="P2540" i="1" s="1"/>
  <c r="G2559" i="1"/>
  <c r="P2559" i="1" s="1"/>
  <c r="G2605" i="1"/>
  <c r="P2605" i="1" s="1"/>
  <c r="G2672" i="1"/>
  <c r="P2672" i="1" s="1"/>
  <c r="G2688" i="1"/>
  <c r="P2688" i="1" s="1"/>
  <c r="G2717" i="1"/>
  <c r="P2717" i="1" s="1"/>
  <c r="G2801" i="1"/>
  <c r="P2801" i="1" s="1"/>
  <c r="G2830" i="1"/>
  <c r="P2830" i="1" s="1"/>
  <c r="G2848" i="1"/>
  <c r="P2848" i="1" s="1"/>
  <c r="G2893" i="1"/>
  <c r="P2893" i="1" s="1"/>
  <c r="G2907" i="1"/>
  <c r="P2907" i="1" s="1"/>
  <c r="G2921" i="1"/>
  <c r="P2921" i="1" s="1"/>
  <c r="G2939" i="1"/>
  <c r="P2939" i="1" s="1"/>
  <c r="G2970" i="1"/>
  <c r="P2970" i="1" s="1"/>
  <c r="H3048" i="1"/>
  <c r="G3048" i="1" s="1"/>
  <c r="P3048" i="1" s="1"/>
  <c r="H3065" i="1"/>
  <c r="G3065" i="1" s="1"/>
  <c r="P3065" i="1" s="1"/>
  <c r="H3097" i="1"/>
  <c r="G3097" i="1" s="1"/>
  <c r="O3097" i="1" s="1"/>
  <c r="H3131" i="1"/>
  <c r="G3131" i="1" s="1"/>
  <c r="O3131" i="1" s="1"/>
  <c r="H3596" i="1"/>
  <c r="G3596" i="1" s="1"/>
  <c r="P3596" i="1" s="1"/>
  <c r="H3614" i="1"/>
  <c r="G3614" i="1" s="1"/>
  <c r="H3649" i="1"/>
  <c r="G3649" i="1" s="1"/>
  <c r="O3649" i="1" s="1"/>
  <c r="H3667" i="1"/>
  <c r="G3667" i="1" s="1"/>
  <c r="P3667" i="1" s="1"/>
  <c r="H3746" i="1"/>
  <c r="G3746" i="1" s="1"/>
  <c r="O3746" i="1" s="1"/>
  <c r="H3759" i="1"/>
  <c r="G3759" i="1" s="1"/>
  <c r="P3759" i="1" s="1"/>
  <c r="H3808" i="1"/>
  <c r="G3808" i="1" s="1"/>
  <c r="P3808" i="1" s="1"/>
  <c r="H3905" i="1"/>
  <c r="G3905" i="1" s="1"/>
  <c r="O3905" i="1" s="1"/>
  <c r="G2704" i="1"/>
  <c r="P2704" i="1" s="1"/>
  <c r="G2792" i="1"/>
  <c r="P2792" i="1" s="1"/>
  <c r="G2886" i="1"/>
  <c r="P2886" i="1" s="1"/>
  <c r="G2905" i="1"/>
  <c r="P2905" i="1" s="1"/>
  <c r="G2925" i="1"/>
  <c r="P2925" i="1" s="1"/>
  <c r="G2938" i="1"/>
  <c r="P2938" i="1" s="1"/>
  <c r="G2969" i="1"/>
  <c r="P2969" i="1" s="1"/>
  <c r="H3001" i="1"/>
  <c r="G3001" i="1" s="1"/>
  <c r="O3001" i="1" s="1"/>
  <c r="H3019" i="1"/>
  <c r="G3019" i="1" s="1"/>
  <c r="P3019" i="1" s="1"/>
  <c r="H3038" i="1"/>
  <c r="G3038" i="1" s="1"/>
  <c r="H3104" i="1"/>
  <c r="G3104" i="1" s="1"/>
  <c r="P3104" i="1" s="1"/>
  <c r="H3117" i="1"/>
  <c r="G3117" i="1" s="1"/>
  <c r="P3117" i="1" s="1"/>
  <c r="H3587" i="1"/>
  <c r="G3587" i="1" s="1"/>
  <c r="P3587" i="1" s="1"/>
  <c r="H3617" i="1"/>
  <c r="G3617" i="1" s="1"/>
  <c r="P3617" i="1" s="1"/>
  <c r="H3631" i="1"/>
  <c r="G3631" i="1" s="1"/>
  <c r="P3631" i="1" s="1"/>
  <c r="H3648" i="1"/>
  <c r="G3648" i="1" s="1"/>
  <c r="P3648" i="1" s="1"/>
  <c r="H3661" i="1"/>
  <c r="G3661" i="1" s="1"/>
  <c r="H3675" i="1"/>
  <c r="G3675" i="1" s="1"/>
  <c r="P3675" i="1" s="1"/>
  <c r="H3789" i="1"/>
  <c r="G3789" i="1" s="1"/>
  <c r="H3842" i="1"/>
  <c r="G3842" i="1" s="1"/>
  <c r="P3842" i="1" s="1"/>
  <c r="H3935" i="1"/>
  <c r="G3935" i="1" s="1"/>
  <c r="P3935" i="1" s="1"/>
  <c r="H4015" i="1"/>
  <c r="G4015" i="1" s="1"/>
  <c r="P4015" i="1" s="1"/>
  <c r="H4028" i="1"/>
  <c r="G4028" i="1" s="1"/>
  <c r="P4028" i="1" s="1"/>
  <c r="H4077" i="1"/>
  <c r="G4077" i="1" s="1"/>
  <c r="H4095" i="1"/>
  <c r="G4095" i="1" s="1"/>
  <c r="P4095" i="1" s="1"/>
  <c r="H4108" i="1"/>
  <c r="G4108" i="1" s="1"/>
  <c r="P4108" i="1" s="1"/>
  <c r="H4034" i="1"/>
  <c r="G4034" i="1" s="1"/>
  <c r="P4034" i="1" s="1"/>
  <c r="H4051" i="1"/>
  <c r="G4051" i="1" s="1"/>
  <c r="P4051" i="1" s="1"/>
  <c r="H4069" i="1"/>
  <c r="G4069" i="1" s="1"/>
  <c r="P4069" i="1" s="1"/>
  <c r="H4100" i="1"/>
  <c r="G4100" i="1" s="1"/>
  <c r="P4100" i="1" s="1"/>
  <c r="H4114" i="1"/>
  <c r="G4114" i="1" s="1"/>
  <c r="O4114" i="1" s="1"/>
  <c r="H4180" i="1"/>
  <c r="G4180" i="1" s="1"/>
  <c r="P4180" i="1" s="1"/>
  <c r="H4260" i="1"/>
  <c r="G4260" i="1" s="1"/>
  <c r="P4260" i="1" s="1"/>
  <c r="H4291" i="1"/>
  <c r="G4291" i="1" s="1"/>
  <c r="P4291" i="1" s="1"/>
  <c r="H4322" i="1"/>
  <c r="O4322" i="1" s="1"/>
  <c r="H4340" i="1"/>
  <c r="G4340" i="1" s="1"/>
  <c r="P4340" i="1" s="1"/>
  <c r="H4353" i="1"/>
  <c r="G4353" i="1" s="1"/>
  <c r="P4353" i="1" s="1"/>
  <c r="H4402" i="1"/>
  <c r="G4402" i="1" s="1"/>
  <c r="H4184" i="1"/>
  <c r="G4184" i="1" s="1"/>
  <c r="P4184" i="1" s="1"/>
  <c r="H4250" i="1"/>
  <c r="G4250" i="1" s="1"/>
  <c r="P4250" i="1" s="1"/>
  <c r="H4281" i="1"/>
  <c r="G4281" i="1" s="1"/>
  <c r="P4281" i="1" s="1"/>
  <c r="H4295" i="1"/>
  <c r="G4295" i="1" s="1"/>
  <c r="P4295" i="1" s="1"/>
  <c r="H4312" i="1"/>
  <c r="G4312" i="1" s="1"/>
  <c r="P4312" i="1" s="1"/>
  <c r="H4330" i="1"/>
  <c r="G4330" i="1" s="1"/>
  <c r="O4330" i="1" s="1"/>
  <c r="H4343" i="1"/>
  <c r="G4343" i="1" s="1"/>
  <c r="P4343" i="1" s="1"/>
  <c r="H4361" i="1"/>
  <c r="G4361" i="1" s="1"/>
  <c r="H5259" i="1"/>
  <c r="G5259" i="1" s="1"/>
  <c r="P5259" i="1" s="1"/>
  <c r="H5163" i="1"/>
  <c r="G5163" i="1" s="1"/>
  <c r="O5163" i="1" s="1"/>
  <c r="H5123" i="1"/>
  <c r="G5123" i="1" s="1"/>
  <c r="P5123" i="1" s="1"/>
  <c r="H5107" i="1"/>
  <c r="G5107" i="1" s="1"/>
  <c r="H5091" i="1"/>
  <c r="G5091" i="1" s="1"/>
  <c r="P5091" i="1" s="1"/>
  <c r="H5075" i="1"/>
  <c r="G5075" i="1" s="1"/>
  <c r="H5059" i="1"/>
  <c r="G5059" i="1" s="1"/>
  <c r="P5059" i="1" s="1"/>
  <c r="H4863" i="1"/>
  <c r="G4863" i="1" s="1"/>
  <c r="P4863" i="1" s="1"/>
  <c r="H4774" i="1"/>
  <c r="G4774" i="1" s="1"/>
  <c r="H4921" i="1"/>
  <c r="G4921" i="1" s="1"/>
  <c r="P4921" i="1" s="1"/>
  <c r="H4950" i="1"/>
  <c r="G4950" i="1" s="1"/>
  <c r="H1286" i="1"/>
  <c r="G1286" i="1" s="1"/>
  <c r="O1286" i="1" s="1"/>
  <c r="H1302" i="1"/>
  <c r="G1302" i="1" s="1"/>
  <c r="P1302" i="1" s="1"/>
  <c r="H1318" i="1"/>
  <c r="G1318" i="1" s="1"/>
  <c r="H1334" i="1"/>
  <c r="G1334" i="1" s="1"/>
  <c r="P1334" i="1" s="1"/>
  <c r="H1382" i="1"/>
  <c r="G1382" i="1" s="1"/>
  <c r="P1382" i="1" s="1"/>
  <c r="H1398" i="1"/>
  <c r="G1398" i="1" s="1"/>
  <c r="P1398" i="1" s="1"/>
  <c r="H1430" i="1"/>
  <c r="G1430" i="1" s="1"/>
  <c r="P1430" i="1" s="1"/>
  <c r="H1462" i="1"/>
  <c r="G1462" i="1" s="1"/>
  <c r="P1462" i="1" s="1"/>
  <c r="H1478" i="1"/>
  <c r="G1478" i="1" s="1"/>
  <c r="P1478" i="1" s="1"/>
  <c r="H1591" i="1"/>
  <c r="G1591" i="1" s="1"/>
  <c r="P1591" i="1" s="1"/>
  <c r="H1607" i="1"/>
  <c r="G1607" i="1" s="1"/>
  <c r="P1607" i="1" s="1"/>
  <c r="H1623" i="1"/>
  <c r="G1623" i="1" s="1"/>
  <c r="P1623" i="1" s="1"/>
  <c r="G2007" i="1"/>
  <c r="P2007" i="1" s="1"/>
  <c r="G2039" i="1"/>
  <c r="P2039" i="1" s="1"/>
  <c r="G2076" i="1"/>
  <c r="P2076" i="1" s="1"/>
  <c r="G2094" i="1"/>
  <c r="P2094" i="1" s="1"/>
  <c r="G2108" i="1"/>
  <c r="P2108" i="1" s="1"/>
  <c r="G2184" i="1"/>
  <c r="P2184" i="1" s="1"/>
  <c r="G2200" i="1"/>
  <c r="P2200" i="1" s="1"/>
  <c r="G2216" i="1"/>
  <c r="P2216" i="1" s="1"/>
  <c r="G2226" i="1"/>
  <c r="P2226" i="1" s="1"/>
  <c r="G2295" i="1"/>
  <c r="P2295" i="1" s="1"/>
  <c r="G2028" i="1"/>
  <c r="P2028" i="1" s="1"/>
  <c r="G2044" i="1"/>
  <c r="P2044" i="1" s="1"/>
  <c r="G2068" i="1"/>
  <c r="P2068" i="1" s="1"/>
  <c r="G2159" i="1"/>
  <c r="P2159" i="1" s="1"/>
  <c r="G2172" i="1"/>
  <c r="P2172" i="1" s="1"/>
  <c r="G2222" i="1"/>
  <c r="P2222" i="1" s="1"/>
  <c r="G2242" i="1"/>
  <c r="P2242" i="1" s="1"/>
  <c r="G2384" i="1"/>
  <c r="P2384" i="1" s="1"/>
  <c r="G2398" i="1"/>
  <c r="P2398" i="1" s="1"/>
  <c r="G2452" i="1"/>
  <c r="P2452" i="1" s="1"/>
  <c r="G2511" i="1"/>
  <c r="P2511" i="1" s="1"/>
  <c r="G2528" i="1"/>
  <c r="P2528" i="1" s="1"/>
  <c r="G2560" i="1"/>
  <c r="P2560" i="1" s="1"/>
  <c r="G2576" i="1"/>
  <c r="P2576" i="1" s="1"/>
  <c r="G2606" i="1"/>
  <c r="P2606" i="1" s="1"/>
  <c r="G2632" i="1"/>
  <c r="P2632" i="1" s="1"/>
  <c r="G2648" i="1"/>
  <c r="P2648" i="1" s="1"/>
  <c r="G2664" i="1"/>
  <c r="P2664" i="1" s="1"/>
  <c r="G2750" i="1"/>
  <c r="P2750" i="1" s="1"/>
  <c r="G2782" i="1"/>
  <c r="P2782" i="1" s="1"/>
  <c r="G2814" i="1"/>
  <c r="P2814" i="1" s="1"/>
  <c r="G2866" i="1"/>
  <c r="P2866" i="1" s="1"/>
  <c r="G2884" i="1"/>
  <c r="P2884" i="1" s="1"/>
  <c r="G2899" i="1"/>
  <c r="P2899" i="1" s="1"/>
  <c r="G2932" i="1"/>
  <c r="P2932" i="1" s="1"/>
  <c r="H3017" i="1"/>
  <c r="G3017" i="1" s="1"/>
  <c r="P3017" i="1" s="1"/>
  <c r="G2278" i="1"/>
  <c r="P2278" i="1" s="1"/>
  <c r="G2327" i="1"/>
  <c r="P2327" i="1" s="1"/>
  <c r="G2376" i="1"/>
  <c r="P2376" i="1" s="1"/>
  <c r="G2393" i="1"/>
  <c r="P2393" i="1" s="1"/>
  <c r="G2491" i="1"/>
  <c r="P2491" i="1" s="1"/>
  <c r="G2521" i="1"/>
  <c r="P2521" i="1" s="1"/>
  <c r="G2552" i="1"/>
  <c r="P2552" i="1" s="1"/>
  <c r="G2616" i="1"/>
  <c r="P2616" i="1" s="1"/>
  <c r="G2695" i="1"/>
  <c r="P2695" i="1" s="1"/>
  <c r="G2711" i="1"/>
  <c r="P2711" i="1" s="1"/>
  <c r="G2728" i="1"/>
  <c r="P2728" i="1" s="1"/>
  <c r="G2759" i="1"/>
  <c r="P2759" i="1" s="1"/>
  <c r="G2807" i="1"/>
  <c r="P2807" i="1" s="1"/>
  <c r="G2824" i="1"/>
  <c r="P2824" i="1" s="1"/>
  <c r="G2919" i="1"/>
  <c r="P2919" i="1" s="1"/>
  <c r="H3053" i="1"/>
  <c r="G3053" i="1" s="1"/>
  <c r="P3053" i="1" s="1"/>
  <c r="H3102" i="1"/>
  <c r="G3102" i="1" s="1"/>
  <c r="P3102" i="1" s="1"/>
  <c r="H3558" i="1"/>
  <c r="G3558" i="1" s="1"/>
  <c r="H3575" i="1"/>
  <c r="G3575" i="1" s="1"/>
  <c r="P3575" i="1" s="1"/>
  <c r="H3589" i="1"/>
  <c r="G3589" i="1" s="1"/>
  <c r="P3589" i="1" s="1"/>
  <c r="H3602" i="1"/>
  <c r="G3602" i="1" s="1"/>
  <c r="P3602" i="1" s="1"/>
  <c r="H3646" i="1"/>
  <c r="G3646" i="1" s="1"/>
  <c r="O3646" i="1" s="1"/>
  <c r="H3743" i="1"/>
  <c r="G3743" i="1" s="1"/>
  <c r="P3743" i="1" s="1"/>
  <c r="H3760" i="1"/>
  <c r="G3760" i="1" s="1"/>
  <c r="P3760" i="1" s="1"/>
  <c r="H3791" i="1"/>
  <c r="G3791" i="1" s="1"/>
  <c r="P3791" i="1" s="1"/>
  <c r="H3840" i="1"/>
  <c r="G3840" i="1" s="1"/>
  <c r="P3840" i="1" s="1"/>
  <c r="H3941" i="1"/>
  <c r="G3941" i="1" s="1"/>
  <c r="O3941" i="1" s="1"/>
  <c r="H3959" i="1"/>
  <c r="G3959" i="1" s="1"/>
  <c r="P3959" i="1" s="1"/>
  <c r="H3972" i="1"/>
  <c r="G3972" i="1" s="1"/>
  <c r="P3972" i="1" s="1"/>
  <c r="H4101" i="1"/>
  <c r="G4101" i="1" s="1"/>
  <c r="P4101" i="1" s="1"/>
  <c r="H4181" i="1"/>
  <c r="G4181" i="1" s="1"/>
  <c r="P4181" i="1" s="1"/>
  <c r="H4212" i="1"/>
  <c r="G4212" i="1" s="1"/>
  <c r="P4212" i="1" s="1"/>
  <c r="H4279" i="1"/>
  <c r="G4279" i="1" s="1"/>
  <c r="P4279" i="1" s="1"/>
  <c r="H4310" i="1"/>
  <c r="G4310" i="1" s="1"/>
  <c r="P4310" i="1" s="1"/>
  <c r="H4323" i="1"/>
  <c r="G4323" i="1" s="1"/>
  <c r="G2968" i="1"/>
  <c r="P2968" i="1" s="1"/>
  <c r="H3013" i="1"/>
  <c r="G3013" i="1" s="1"/>
  <c r="P3013" i="1" s="1"/>
  <c r="H3027" i="1"/>
  <c r="G3027" i="1" s="1"/>
  <c r="H3071" i="1"/>
  <c r="G3071" i="1" s="1"/>
  <c r="P3071" i="1" s="1"/>
  <c r="H3103" i="1"/>
  <c r="G3103" i="1" s="1"/>
  <c r="P3103" i="1" s="1"/>
  <c r="H3301" i="1"/>
  <c r="G3301" i="1" s="1"/>
  <c r="P3301" i="1" s="1"/>
  <c r="H3317" i="1"/>
  <c r="G3317" i="1" s="1"/>
  <c r="P3317" i="1" s="1"/>
  <c r="H3333" i="1"/>
  <c r="H3362" i="1"/>
  <c r="G3362" i="1" s="1"/>
  <c r="P3362" i="1" s="1"/>
  <c r="H3410" i="1"/>
  <c r="G3410" i="1" s="1"/>
  <c r="H3427" i="1"/>
  <c r="G3427" i="1" s="1"/>
  <c r="H3463" i="1"/>
  <c r="G3463" i="1" s="1"/>
  <c r="H3480" i="1"/>
  <c r="G3480" i="1" s="1"/>
  <c r="H3498" i="1"/>
  <c r="G3498" i="1" s="1"/>
  <c r="H3616" i="1"/>
  <c r="G3616" i="1" s="1"/>
  <c r="H3634" i="1"/>
  <c r="G3634" i="1" s="1"/>
  <c r="H3669" i="1"/>
  <c r="G3669" i="1" s="1"/>
  <c r="H3718" i="1"/>
  <c r="G3718" i="1" s="1"/>
  <c r="H3735" i="1"/>
  <c r="G3735" i="1" s="1"/>
  <c r="H3766" i="1"/>
  <c r="G3766" i="1" s="1"/>
  <c r="H3846" i="1"/>
  <c r="G3846" i="1" s="1"/>
  <c r="H3907" i="1"/>
  <c r="G3907" i="1" s="1"/>
  <c r="H3925" i="1"/>
  <c r="G3925" i="1" s="1"/>
  <c r="H4036" i="1"/>
  <c r="G4036" i="1" s="1"/>
  <c r="H4053" i="1"/>
  <c r="G4053" i="1" s="1"/>
  <c r="H4085" i="1"/>
  <c r="G4085" i="1" s="1"/>
  <c r="H4098" i="1"/>
  <c r="G4098" i="1" s="1"/>
  <c r="H4116" i="1"/>
  <c r="G4116" i="1" s="1"/>
  <c r="H4178" i="1"/>
  <c r="G4178" i="1" s="1"/>
  <c r="H4258" i="1"/>
  <c r="G4258" i="1" s="1"/>
  <c r="H4293" i="1"/>
  <c r="G4293" i="1" s="1"/>
  <c r="H4325" i="1"/>
  <c r="G4325" i="1" s="1"/>
  <c r="H4385" i="1"/>
  <c r="G4385" i="1" s="1"/>
  <c r="H4409" i="1"/>
  <c r="G4409" i="1" s="1"/>
  <c r="H4426" i="1"/>
  <c r="G4426" i="1" s="1"/>
  <c r="H4440" i="1"/>
  <c r="G4440" i="1" s="1"/>
  <c r="H4506" i="1"/>
  <c r="G4506" i="1" s="1"/>
  <c r="H4524" i="1"/>
  <c r="G4524" i="1" s="1"/>
  <c r="H4614" i="1"/>
  <c r="G4614" i="1" s="1"/>
  <c r="H4629" i="1"/>
  <c r="G4629" i="1" s="1"/>
  <c r="H4703" i="1"/>
  <c r="G4703" i="1" s="1"/>
  <c r="H4717" i="1"/>
  <c r="G4717" i="1" s="1"/>
  <c r="K10" i="1"/>
  <c r="H4982" i="1"/>
  <c r="G4982" i="1" s="1"/>
  <c r="G17" i="1"/>
  <c r="G53" i="1"/>
  <c r="G70" i="1"/>
  <c r="G86" i="1"/>
  <c r="G209" i="1"/>
  <c r="G225" i="1"/>
  <c r="G241" i="1"/>
  <c r="G273" i="1"/>
  <c r="O519" i="1"/>
  <c r="O537" i="1"/>
  <c r="H771" i="1"/>
  <c r="O771" i="1" s="1"/>
  <c r="H1919" i="1"/>
  <c r="G1919" i="1" s="1"/>
  <c r="H3282" i="1"/>
  <c r="G3282" i="1" s="1"/>
  <c r="H3299" i="1"/>
  <c r="G3299" i="1" s="1"/>
  <c r="H3315" i="1"/>
  <c r="G3315" i="1" s="1"/>
  <c r="H3351" i="1"/>
  <c r="G3351" i="1" s="1"/>
  <c r="H3369" i="1"/>
  <c r="G3369" i="1" s="1"/>
  <c r="H3386" i="1"/>
  <c r="G3386" i="1" s="1"/>
  <c r="H1303" i="1"/>
  <c r="G1303" i="1" s="1"/>
  <c r="H1415" i="1"/>
  <c r="G1415" i="1" s="1"/>
  <c r="H1495" i="1"/>
  <c r="G1495" i="1" s="1"/>
  <c r="H1511" i="1"/>
  <c r="G1511" i="1" s="1"/>
  <c r="H1528" i="1"/>
  <c r="G1528" i="1" s="1"/>
  <c r="H1544" i="1"/>
  <c r="G1544" i="1" s="1"/>
  <c r="H1560" i="1"/>
  <c r="G1560" i="1" s="1"/>
  <c r="H1592" i="1"/>
  <c r="G1592" i="1" s="1"/>
  <c r="H1624" i="1"/>
  <c r="G1624" i="1" s="1"/>
  <c r="H3298" i="1"/>
  <c r="G3298" i="1" s="1"/>
  <c r="H3314" i="1"/>
  <c r="G3314" i="1" s="1"/>
  <c r="H3330" i="1"/>
  <c r="G3330" i="1" s="1"/>
  <c r="H3344" i="1"/>
  <c r="G3344" i="1" s="1"/>
  <c r="H3363" i="1"/>
  <c r="G3363" i="1" s="1"/>
  <c r="H3407" i="1"/>
  <c r="G3407" i="1" s="1"/>
  <c r="H3494" i="1"/>
  <c r="G3494" i="1" s="1"/>
  <c r="H3525" i="1"/>
  <c r="G3525" i="1" s="1"/>
  <c r="H1305" i="1"/>
  <c r="G1305" i="1" s="1"/>
  <c r="H1337" i="1"/>
  <c r="G1337" i="1" s="1"/>
  <c r="H1369" i="1"/>
  <c r="G1369" i="1" s="1"/>
  <c r="H1497" i="1"/>
  <c r="G1497" i="1" s="1"/>
  <c r="H1513" i="1"/>
  <c r="G1513" i="1" s="1"/>
  <c r="H1530" i="1"/>
  <c r="G1530" i="1" s="1"/>
  <c r="H1562" i="1"/>
  <c r="G1562" i="1" s="1"/>
  <c r="H1626" i="1"/>
  <c r="G1626" i="1" s="1"/>
  <c r="H1915" i="1"/>
  <c r="G1915" i="1" s="1"/>
  <c r="H3320" i="1"/>
  <c r="G3320" i="1" s="1"/>
  <c r="H3352" i="1"/>
  <c r="G3352" i="1" s="1"/>
  <c r="H3365" i="1"/>
  <c r="G3365" i="1" s="1"/>
  <c r="H3413" i="1"/>
  <c r="G3413" i="1" s="1"/>
  <c r="H3461" i="1"/>
  <c r="G3461" i="1" s="1"/>
  <c r="H3505" i="1"/>
  <c r="G3505" i="1" s="1"/>
  <c r="H3523" i="1"/>
  <c r="G3523" i="1" s="1"/>
  <c r="H3469" i="1"/>
  <c r="G3469" i="1" s="1"/>
  <c r="H3500" i="1"/>
  <c r="G3500" i="1" s="1"/>
  <c r="H3535" i="1"/>
  <c r="G3535" i="1" s="1"/>
  <c r="H4438" i="1"/>
  <c r="G4438" i="1" s="1"/>
  <c r="H4455" i="1"/>
  <c r="G4455" i="1" s="1"/>
  <c r="H4486" i="1"/>
  <c r="G4486" i="1" s="1"/>
  <c r="H4504" i="1"/>
  <c r="G4504" i="1" s="1"/>
  <c r="H4587" i="1"/>
  <c r="G4587" i="1" s="1"/>
  <c r="H4631" i="1"/>
  <c r="G4631" i="1" s="1"/>
  <c r="H4669" i="1"/>
  <c r="G4669" i="1" s="1"/>
  <c r="H4701" i="1"/>
  <c r="G4701" i="1" s="1"/>
  <c r="H4763" i="1"/>
  <c r="G4763" i="1" s="1"/>
  <c r="H4792" i="1"/>
  <c r="G4792" i="1" s="1"/>
  <c r="H4821" i="1"/>
  <c r="G4821" i="1" s="1"/>
  <c r="H4835" i="1"/>
  <c r="G4835" i="1" s="1"/>
  <c r="H4852" i="1"/>
  <c r="G4852" i="1" s="1"/>
  <c r="H4866" i="1"/>
  <c r="G4866" i="1" s="1"/>
  <c r="H4885" i="1"/>
  <c r="G4885" i="1" s="1"/>
  <c r="H3529" i="1"/>
  <c r="G3529" i="1" s="1"/>
  <c r="H3543" i="1"/>
  <c r="G3543" i="1" s="1"/>
  <c r="H4476" i="1"/>
  <c r="G4476" i="1" s="1"/>
  <c r="H4494" i="1"/>
  <c r="G4494" i="1" s="1"/>
  <c r="H4577" i="1"/>
  <c r="G4577" i="1" s="1"/>
  <c r="H4595" i="1"/>
  <c r="G4595" i="1" s="1"/>
  <c r="H4630" i="1"/>
  <c r="G4630" i="1" s="1"/>
  <c r="H4663" i="1"/>
  <c r="G4663" i="1" s="1"/>
  <c r="H4709" i="1"/>
  <c r="G4709" i="1" s="1"/>
  <c r="H4741" i="1"/>
  <c r="G4741" i="1" s="1"/>
  <c r="H4757" i="1"/>
  <c r="G4757" i="1" s="1"/>
  <c r="H4809" i="1"/>
  <c r="G4809" i="1" s="1"/>
  <c r="H4850" i="1"/>
  <c r="G4850" i="1" s="1"/>
  <c r="H4869" i="1"/>
  <c r="G4869" i="1" s="1"/>
  <c r="H4883" i="1"/>
  <c r="G4883" i="1" s="1"/>
  <c r="H4897" i="1"/>
  <c r="G4897" i="1" s="1"/>
  <c r="H4914" i="1"/>
  <c r="G4914" i="1" s="1"/>
  <c r="H4932" i="1"/>
  <c r="G4932" i="1" s="1"/>
  <c r="H4421" i="1"/>
  <c r="G4421" i="1" s="1"/>
  <c r="H4518" i="1"/>
  <c r="G4518" i="1" s="1"/>
  <c r="H4532" i="1"/>
  <c r="G4532" i="1" s="1"/>
  <c r="H4559" i="1"/>
  <c r="G4559" i="1" s="1"/>
  <c r="H4593" i="1"/>
  <c r="G4593" i="1" s="1"/>
  <c r="H4627" i="1"/>
  <c r="G4627" i="1" s="1"/>
  <c r="H4706" i="1"/>
  <c r="G4706" i="1" s="1"/>
  <c r="H4811" i="1"/>
  <c r="G4811" i="1" s="1"/>
  <c r="H4858" i="1"/>
  <c r="G4858" i="1" s="1"/>
  <c r="H4876" i="1"/>
  <c r="G4876" i="1" s="1"/>
  <c r="H4890" i="1"/>
  <c r="G4890" i="1" s="1"/>
  <c r="H4934" i="1"/>
  <c r="G4934" i="1" s="1"/>
  <c r="G57" i="1"/>
  <c r="G89" i="1"/>
  <c r="G121" i="1"/>
  <c r="G2014" i="1"/>
  <c r="G2030" i="1"/>
  <c r="G2046" i="1"/>
  <c r="G2102" i="1"/>
  <c r="G2119" i="1"/>
  <c r="G2135" i="1"/>
  <c r="G2187" i="1"/>
  <c r="G2203" i="1"/>
  <c r="G2219" i="1"/>
  <c r="P2219" i="1" s="1"/>
  <c r="G2267" i="1"/>
  <c r="G2285" i="1"/>
  <c r="G2303" i="1"/>
  <c r="G2079" i="1"/>
  <c r="G2110" i="1"/>
  <c r="G2210" i="1"/>
  <c r="G2228" i="1"/>
  <c r="G2292" i="1"/>
  <c r="G2386" i="1"/>
  <c r="G2404" i="1"/>
  <c r="G2450" i="1"/>
  <c r="G2463" i="1"/>
  <c r="G2479" i="1"/>
  <c r="G2514" i="1"/>
  <c r="G2530" i="1"/>
  <c r="G2544" i="1"/>
  <c r="G2562" i="1"/>
  <c r="G2578" i="1"/>
  <c r="G2612" i="1"/>
  <c r="P2612" i="1" s="1"/>
  <c r="G2630" i="1"/>
  <c r="P2630" i="1" s="1"/>
  <c r="G2646" i="1"/>
  <c r="G2662" i="1"/>
  <c r="O342" i="1"/>
  <c r="O505" i="1"/>
  <c r="G2349" i="1"/>
  <c r="G2366" i="1"/>
  <c r="G2382" i="1"/>
  <c r="P2382" i="1" s="1"/>
  <c r="G2401" i="1"/>
  <c r="G2493" i="1"/>
  <c r="G2510" i="1"/>
  <c r="G2527" i="1"/>
  <c r="G2563" i="1"/>
  <c r="P2563" i="1" s="1"/>
  <c r="G2579" i="1"/>
  <c r="G2676" i="1"/>
  <c r="G2739" i="1"/>
  <c r="G2818" i="1"/>
  <c r="G2852" i="1"/>
  <c r="G2883" i="1"/>
  <c r="G2911" i="1"/>
  <c r="G2926" i="1"/>
  <c r="G2943" i="1"/>
  <c r="H3011" i="1"/>
  <c r="G3011" i="1" s="1"/>
  <c r="H3101" i="1"/>
  <c r="G3101" i="1" s="1"/>
  <c r="H3118" i="1"/>
  <c r="G3118" i="1" s="1"/>
  <c r="H3618" i="1"/>
  <c r="G3618" i="1" s="1"/>
  <c r="H3654" i="1"/>
  <c r="G3654" i="1" s="1"/>
  <c r="H3689" i="1"/>
  <c r="G3689" i="1" s="1"/>
  <c r="H3720" i="1"/>
  <c r="G3720" i="1" s="1"/>
  <c r="H3733" i="1"/>
  <c r="G3733" i="1" s="1"/>
  <c r="H3750" i="1"/>
  <c r="G3750" i="1" s="1"/>
  <c r="H3812" i="1"/>
  <c r="G3812" i="1" s="1"/>
  <c r="H3844" i="1"/>
  <c r="G3844" i="1" s="1"/>
  <c r="H3909" i="1"/>
  <c r="G3909" i="1" s="1"/>
  <c r="H3923" i="1"/>
  <c r="G3923" i="1" s="1"/>
  <c r="G2692" i="1"/>
  <c r="G2708" i="1"/>
  <c r="G2724" i="1"/>
  <c r="G2748" i="1"/>
  <c r="G2780" i="1"/>
  <c r="G2796" i="1"/>
  <c r="G2812" i="1"/>
  <c r="G2847" i="1"/>
  <c r="G2864" i="1"/>
  <c r="G2942" i="1"/>
  <c r="H3005" i="1"/>
  <c r="G3005" i="1" s="1"/>
  <c r="H3564" i="1"/>
  <c r="G3564" i="1" s="1"/>
  <c r="H3591" i="1"/>
  <c r="G3591" i="1" s="1"/>
  <c r="H3608" i="1"/>
  <c r="G3608" i="1" s="1"/>
  <c r="H3622" i="1"/>
  <c r="G3622" i="1" s="1"/>
  <c r="H3635" i="1"/>
  <c r="G3635" i="1" s="1"/>
  <c r="H3666" i="1"/>
  <c r="G3666" i="1" s="1"/>
  <c r="H3679" i="1"/>
  <c r="G3679" i="1" s="1"/>
  <c r="H3762" i="1"/>
  <c r="G3762" i="1" s="1"/>
  <c r="H3798" i="1"/>
  <c r="G3798" i="1" s="1"/>
  <c r="H3921" i="1"/>
  <c r="G3921" i="1" s="1"/>
  <c r="H3939" i="1"/>
  <c r="G3939" i="1" s="1"/>
  <c r="H3970" i="1"/>
  <c r="G3970" i="1" s="1"/>
  <c r="H3984" i="1"/>
  <c r="G3984" i="1" s="1"/>
  <c r="H4032" i="1"/>
  <c r="G4032" i="1" s="1"/>
  <c r="H4081" i="1"/>
  <c r="G4081" i="1" s="1"/>
  <c r="H4112" i="1"/>
  <c r="G4112" i="1" s="1"/>
  <c r="H3945" i="1"/>
  <c r="G3945" i="1" s="1"/>
  <c r="H4007" i="1"/>
  <c r="G4007" i="1" s="1"/>
  <c r="H4038" i="1"/>
  <c r="G4038" i="1" s="1"/>
  <c r="H4073" i="1"/>
  <c r="G4073" i="1" s="1"/>
  <c r="H4087" i="1"/>
  <c r="G4087" i="1" s="1"/>
  <c r="H4105" i="1"/>
  <c r="G4105" i="1" s="1"/>
  <c r="H4118" i="1"/>
  <c r="G4118" i="1" s="1"/>
  <c r="H4153" i="1"/>
  <c r="G4153" i="1" s="1"/>
  <c r="H4167" i="1"/>
  <c r="G4167" i="1" s="1"/>
  <c r="H4185" i="1"/>
  <c r="G4185" i="1" s="1"/>
  <c r="H4216" i="1"/>
  <c r="G4216" i="1" s="1"/>
  <c r="H4327" i="1"/>
  <c r="G4327" i="1" s="1"/>
  <c r="H4344" i="1"/>
  <c r="G4344" i="1" s="1"/>
  <c r="H4407" i="1"/>
  <c r="G4407" i="1" s="1"/>
  <c r="H4157" i="1"/>
  <c r="G4157" i="1" s="1"/>
  <c r="H4175" i="1"/>
  <c r="G4175" i="1" s="1"/>
  <c r="H4188" i="1"/>
  <c r="G4188" i="1" s="1"/>
  <c r="H4206" i="1"/>
  <c r="G4206" i="1" s="1"/>
  <c r="H4299" i="1"/>
  <c r="G4299" i="1" s="1"/>
  <c r="H4334" i="1"/>
  <c r="G4334" i="1" s="1"/>
  <c r="H4348" i="1"/>
  <c r="G4348" i="1" s="1"/>
  <c r="H4379" i="1"/>
  <c r="G4379" i="1" s="1"/>
  <c r="H4410" i="1"/>
  <c r="G4410" i="1" s="1"/>
  <c r="H5159" i="1"/>
  <c r="G5159" i="1" s="1"/>
  <c r="H5135" i="1"/>
  <c r="G5135" i="1" s="1"/>
  <c r="H5119" i="1"/>
  <c r="G5119" i="1" s="1"/>
  <c r="H5103" i="1"/>
  <c r="G5103" i="1" s="1"/>
  <c r="H5087" i="1"/>
  <c r="G5087" i="1" s="1"/>
  <c r="H5071" i="1"/>
  <c r="G5071" i="1" s="1"/>
  <c r="H5055" i="1"/>
  <c r="G5055" i="1" s="1"/>
  <c r="H4819" i="1"/>
  <c r="G4819" i="1" s="1"/>
  <c r="H4877" i="1"/>
  <c r="G4877" i="1" s="1"/>
  <c r="H4784" i="1"/>
  <c r="G4784" i="1" s="1"/>
  <c r="H4882" i="1"/>
  <c r="G4882" i="1" s="1"/>
  <c r="H4812" i="1"/>
  <c r="G4812" i="1" s="1"/>
  <c r="H4946" i="1"/>
  <c r="G4946" i="1" s="1"/>
  <c r="G702" i="1"/>
  <c r="H791" i="1"/>
  <c r="O791" i="1" s="1"/>
  <c r="H1274" i="1"/>
  <c r="G1274" i="1" s="1"/>
  <c r="H1306" i="1"/>
  <c r="G1306" i="1" s="1"/>
  <c r="H1322" i="1"/>
  <c r="G1322" i="1" s="1"/>
  <c r="H1338" i="1"/>
  <c r="G1338" i="1" s="1"/>
  <c r="H1402" i="1"/>
  <c r="G1402" i="1" s="1"/>
  <c r="H1434" i="1"/>
  <c r="G1434" i="1" s="1"/>
  <c r="H1466" i="1"/>
  <c r="G1466" i="1" s="1"/>
  <c r="H1482" i="1"/>
  <c r="G1482" i="1" s="1"/>
  <c r="H1595" i="1"/>
  <c r="G1595" i="1" s="1"/>
  <c r="H1611" i="1"/>
  <c r="G1611" i="1" s="1"/>
  <c r="H1627" i="1"/>
  <c r="G1627" i="1" s="1"/>
  <c r="G2011" i="1"/>
  <c r="G2043" i="1"/>
  <c r="G2062" i="1"/>
  <c r="G2112" i="1"/>
  <c r="G2158" i="1"/>
  <c r="G2188" i="1"/>
  <c r="G2220" i="1"/>
  <c r="G2299" i="1"/>
  <c r="G2313" i="1"/>
  <c r="G2331" i="1"/>
  <c r="H1639" i="1"/>
  <c r="G1639" i="1" s="1"/>
  <c r="H1655" i="1"/>
  <c r="G1655" i="1" s="1"/>
  <c r="G2016" i="1"/>
  <c r="G2058" i="1"/>
  <c r="G2176" i="1"/>
  <c r="G2246" i="1"/>
  <c r="G2388" i="1"/>
  <c r="G2402" i="1"/>
  <c r="P2402" i="1" s="1"/>
  <c r="G2473" i="1"/>
  <c r="G2516" i="1"/>
  <c r="G2532" i="1"/>
  <c r="G2546" i="1"/>
  <c r="P2546" i="1" s="1"/>
  <c r="G2564" i="1"/>
  <c r="P2564" i="1" s="1"/>
  <c r="G2580" i="1"/>
  <c r="G2610" i="1"/>
  <c r="P2610" i="1" s="1"/>
  <c r="G2620" i="1"/>
  <c r="G2652" i="1"/>
  <c r="G2702" i="1"/>
  <c r="G2718" i="1"/>
  <c r="G2786" i="1"/>
  <c r="G2802" i="1"/>
  <c r="G2889" i="1"/>
  <c r="G2903" i="1"/>
  <c r="G2918" i="1"/>
  <c r="G2936" i="1"/>
  <c r="G2971" i="1"/>
  <c r="H2986" i="1"/>
  <c r="G2986" i="1" s="1"/>
  <c r="H3003" i="1"/>
  <c r="G3003" i="1" s="1"/>
  <c r="H3021" i="1"/>
  <c r="G3021" i="1" s="1"/>
  <c r="G2269" i="1"/>
  <c r="G2296" i="1"/>
  <c r="P2296" i="1" s="1"/>
  <c r="G2347" i="1"/>
  <c r="G2495" i="1"/>
  <c r="G2512" i="1"/>
  <c r="G2525" i="1"/>
  <c r="G2542" i="1"/>
  <c r="G2556" i="1"/>
  <c r="G2569" i="1"/>
  <c r="G2715" i="1"/>
  <c r="G2763" i="1"/>
  <c r="G2841" i="1"/>
  <c r="G2854" i="1"/>
  <c r="G2872" i="1"/>
  <c r="G2890" i="1"/>
  <c r="G2923" i="1"/>
  <c r="G2937" i="1"/>
  <c r="H3040" i="1"/>
  <c r="G3040" i="1" s="1"/>
  <c r="H3107" i="1"/>
  <c r="G3107" i="1" s="1"/>
  <c r="H3562" i="1"/>
  <c r="G3562" i="1" s="1"/>
  <c r="H3593" i="1"/>
  <c r="G3593" i="1" s="1"/>
  <c r="H3606" i="1"/>
  <c r="G3606" i="1" s="1"/>
  <c r="H3650" i="1"/>
  <c r="G3650" i="1" s="1"/>
  <c r="H3664" i="1"/>
  <c r="G3664" i="1" s="1"/>
  <c r="H3730" i="1"/>
  <c r="G3730" i="1" s="1"/>
  <c r="H3747" i="1"/>
  <c r="G3747" i="1" s="1"/>
  <c r="H3765" i="1"/>
  <c r="G3765" i="1" s="1"/>
  <c r="H3814" i="1"/>
  <c r="G3814" i="1" s="1"/>
  <c r="H3963" i="1"/>
  <c r="G3963" i="1" s="1"/>
  <c r="H3977" i="1"/>
  <c r="G3977" i="1" s="1"/>
  <c r="H4057" i="1"/>
  <c r="G4057" i="1" s="1"/>
  <c r="H4075" i="1"/>
  <c r="G4075" i="1" s="1"/>
  <c r="H4155" i="1"/>
  <c r="G4155" i="1" s="1"/>
  <c r="H4186" i="1"/>
  <c r="G4186" i="1" s="1"/>
  <c r="H4248" i="1"/>
  <c r="O4248" i="1" s="1"/>
  <c r="H4283" i="1"/>
  <c r="G4283" i="1" s="1"/>
  <c r="H4297" i="1"/>
  <c r="G4297" i="1" s="1"/>
  <c r="H4314" i="1"/>
  <c r="G4314" i="1" s="1"/>
  <c r="H4346" i="1"/>
  <c r="G4346" i="1" s="1"/>
  <c r="H4359" i="1"/>
  <c r="G4359" i="1" s="1"/>
  <c r="H3046" i="1"/>
  <c r="G3046" i="1" s="1"/>
  <c r="H3059" i="1"/>
  <c r="G3059" i="1" s="1"/>
  <c r="H3108" i="1"/>
  <c r="G3108" i="1" s="1"/>
  <c r="H3125" i="1"/>
  <c r="G3125" i="1" s="1"/>
  <c r="H3288" i="1"/>
  <c r="G3288" i="1" s="1"/>
  <c r="H3305" i="1"/>
  <c r="G3305" i="1" s="1"/>
  <c r="H3321" i="1"/>
  <c r="G3321" i="1" s="1"/>
  <c r="H3366" i="1"/>
  <c r="G3366" i="1" s="1"/>
  <c r="H3414" i="1"/>
  <c r="G3414" i="1" s="1"/>
  <c r="H3432" i="1"/>
  <c r="G3432" i="1" s="1"/>
  <c r="P3432" i="1" s="1"/>
  <c r="H3449" i="1"/>
  <c r="G3449" i="1" s="1"/>
  <c r="O3449" i="1" s="1"/>
  <c r="H3467" i="1"/>
  <c r="G3467" i="1" s="1"/>
  <c r="P3467" i="1" s="1"/>
  <c r="H3519" i="1"/>
  <c r="G3519" i="1" s="1"/>
  <c r="H3533" i="1"/>
  <c r="G3533" i="1" s="1"/>
  <c r="P3533" i="1" s="1"/>
  <c r="H3550" i="1"/>
  <c r="G3550" i="1" s="1"/>
  <c r="H3568" i="1"/>
  <c r="G3568" i="1" s="1"/>
  <c r="P3568" i="1" s="1"/>
  <c r="H3585" i="1"/>
  <c r="G3585" i="1" s="1"/>
  <c r="H3603" i="1"/>
  <c r="G3603" i="1" s="1"/>
  <c r="P3603" i="1" s="1"/>
  <c r="H3691" i="1"/>
  <c r="G3691" i="1" s="1"/>
  <c r="O3691" i="1" s="1"/>
  <c r="H3739" i="1"/>
  <c r="G3739" i="1" s="1"/>
  <c r="P3739" i="1" s="1"/>
  <c r="H3770" i="1"/>
  <c r="O3770" i="1" s="1"/>
  <c r="H3850" i="1"/>
  <c r="G3850" i="1" s="1"/>
  <c r="H3911" i="1"/>
  <c r="G3911" i="1" s="1"/>
  <c r="H3929" i="1"/>
  <c r="G3929" i="1" s="1"/>
  <c r="P3929" i="1" s="1"/>
  <c r="H3974" i="1"/>
  <c r="G3974" i="1" s="1"/>
  <c r="H3991" i="1"/>
  <c r="G3991" i="1" s="1"/>
  <c r="P3991" i="1" s="1"/>
  <c r="H4009" i="1"/>
  <c r="G4009" i="1" s="1"/>
  <c r="H4040" i="1"/>
  <c r="G4040" i="1" s="1"/>
  <c r="H4071" i="1"/>
  <c r="G4071" i="1" s="1"/>
  <c r="H4089" i="1"/>
  <c r="G4089" i="1" s="1"/>
  <c r="P4089" i="1" s="1"/>
  <c r="H4120" i="1"/>
  <c r="G4120" i="1" s="1"/>
  <c r="P4120" i="1" s="1"/>
  <c r="H4151" i="1"/>
  <c r="G4151" i="1" s="1"/>
  <c r="P4151" i="1" s="1"/>
  <c r="H4169" i="1"/>
  <c r="G4169" i="1" s="1"/>
  <c r="H4182" i="1"/>
  <c r="G4182" i="1" s="1"/>
  <c r="P4182" i="1" s="1"/>
  <c r="H4249" i="1"/>
  <c r="G4249" i="1" s="1"/>
  <c r="P4249" i="1" s="1"/>
  <c r="H4262" i="1"/>
  <c r="G4262" i="1" s="1"/>
  <c r="H4316" i="1"/>
  <c r="G4316" i="1" s="1"/>
  <c r="P4316" i="1" s="1"/>
  <c r="H4329" i="1"/>
  <c r="G4329" i="1" s="1"/>
  <c r="O4329" i="1" s="1"/>
  <c r="H4347" i="1"/>
  <c r="G4347" i="1" s="1"/>
  <c r="P4347" i="1" s="1"/>
  <c r="H4396" i="1"/>
  <c r="G4396" i="1" s="1"/>
  <c r="H4413" i="1"/>
  <c r="G4413" i="1" s="1"/>
  <c r="P4413" i="1" s="1"/>
  <c r="H4427" i="1"/>
  <c r="G4427" i="1" s="1"/>
  <c r="O4427" i="1" s="1"/>
  <c r="H4444" i="1"/>
  <c r="G4444" i="1" s="1"/>
  <c r="H4462" i="1"/>
  <c r="G4462" i="1" s="1"/>
  <c r="H4480" i="1"/>
  <c r="G4480" i="1" s="1"/>
  <c r="P4480" i="1" s="1"/>
  <c r="H4528" i="1"/>
  <c r="G4528" i="1" s="1"/>
  <c r="O4528" i="1" s="1"/>
  <c r="H4542" i="1"/>
  <c r="G4542" i="1" s="1"/>
  <c r="P4542" i="1" s="1"/>
  <c r="H4575" i="1"/>
  <c r="G4575" i="1" s="1"/>
  <c r="P4575" i="1" s="1"/>
  <c r="H4634" i="1"/>
  <c r="G4634" i="1" s="1"/>
  <c r="P4634" i="1" s="1"/>
  <c r="H4708" i="1"/>
  <c r="G4708" i="1" s="1"/>
  <c r="O413" i="1"/>
  <c r="O523" i="1"/>
  <c r="H3303" i="1"/>
  <c r="G3303" i="1" s="1"/>
  <c r="H3319" i="1"/>
  <c r="G3319" i="1" s="1"/>
  <c r="H3373" i="1"/>
  <c r="G3373" i="1" s="1"/>
  <c r="H3408" i="1"/>
  <c r="G3408" i="1" s="1"/>
  <c r="H1291" i="1"/>
  <c r="G1291" i="1" s="1"/>
  <c r="H1307" i="1"/>
  <c r="G1307" i="1" s="1"/>
  <c r="H1339" i="1"/>
  <c r="G1339" i="1" s="1"/>
  <c r="H1371" i="1"/>
  <c r="G1371" i="1" s="1"/>
  <c r="H1499" i="1"/>
  <c r="G1499" i="1" s="1"/>
  <c r="H1515" i="1"/>
  <c r="G1515" i="1" s="1"/>
  <c r="H1532" i="1"/>
  <c r="G1532" i="1" s="1"/>
  <c r="H1548" i="1"/>
  <c r="G1548" i="1" s="1"/>
  <c r="H1564" i="1"/>
  <c r="G1564" i="1" s="1"/>
  <c r="H1628" i="1"/>
  <c r="G1628" i="1" s="1"/>
  <c r="H3318" i="1"/>
  <c r="G3318" i="1" s="1"/>
  <c r="H3334" i="1"/>
  <c r="H3424" i="1"/>
  <c r="G3424" i="1" s="1"/>
  <c r="H3437" i="1"/>
  <c r="G3437" i="1" s="1"/>
  <c r="H3512" i="1"/>
  <c r="G3512" i="1" s="1"/>
  <c r="H1293" i="1"/>
  <c r="G1293" i="1" s="1"/>
  <c r="H1309" i="1"/>
  <c r="G1309" i="1" s="1"/>
  <c r="H1341" i="1"/>
  <c r="G1341" i="1" s="1"/>
  <c r="H1373" i="1"/>
  <c r="G1373" i="1" s="1"/>
  <c r="H1405" i="1"/>
  <c r="G1405" i="1" s="1"/>
  <c r="H1437" i="1"/>
  <c r="G1437" i="1" s="1"/>
  <c r="H1501" i="1"/>
  <c r="G1501" i="1" s="1"/>
  <c r="H1517" i="1"/>
  <c r="G1517" i="1" s="1"/>
  <c r="H1534" i="1"/>
  <c r="G1534" i="1" s="1"/>
  <c r="H1566" i="1"/>
  <c r="G1566" i="1" s="1"/>
  <c r="H1582" i="1"/>
  <c r="G1582" i="1" s="1"/>
  <c r="H1614" i="1"/>
  <c r="G1614" i="1" s="1"/>
  <c r="H1630" i="1"/>
  <c r="G1630" i="1" s="1"/>
  <c r="H3291" i="1"/>
  <c r="G3291" i="1" s="1"/>
  <c r="H3308" i="1"/>
  <c r="G3308" i="1" s="1"/>
  <c r="H3324" i="1"/>
  <c r="G3324" i="1" s="1"/>
  <c r="H3341" i="1"/>
  <c r="G3341" i="1" s="1"/>
  <c r="H3356" i="1"/>
  <c r="G3356" i="1" s="1"/>
  <c r="H3417" i="1"/>
  <c r="G3417" i="1" s="1"/>
  <c r="H3435" i="1"/>
  <c r="G3435" i="1" s="1"/>
  <c r="H3510" i="1"/>
  <c r="G3510" i="1" s="1"/>
  <c r="H3527" i="1"/>
  <c r="G3527" i="1" s="1"/>
  <c r="H3456" i="1"/>
  <c r="G3456" i="1" s="1"/>
  <c r="H3474" i="1"/>
  <c r="G3474" i="1" s="1"/>
  <c r="H3491" i="1"/>
  <c r="G3491" i="1" s="1"/>
  <c r="H3504" i="1"/>
  <c r="G3504" i="1" s="1"/>
  <c r="H3539" i="1"/>
  <c r="G3539" i="1" s="1"/>
  <c r="H4424" i="1"/>
  <c r="G4424" i="1" s="1"/>
  <c r="H4460" i="1"/>
  <c r="G4460" i="1" s="1"/>
  <c r="H4508" i="1"/>
  <c r="G4508" i="1" s="1"/>
  <c r="H4522" i="1"/>
  <c r="G4522" i="1" s="1"/>
  <c r="H4705" i="1"/>
  <c r="G4705" i="1" s="1"/>
  <c r="H4778" i="1"/>
  <c r="G4778" i="1" s="1"/>
  <c r="H4810" i="1"/>
  <c r="G4810" i="1" s="1"/>
  <c r="H4857" i="1"/>
  <c r="G4857" i="1" s="1"/>
  <c r="H4870" i="1"/>
  <c r="G4870" i="1" s="1"/>
  <c r="H4889" i="1"/>
  <c r="G4889" i="1" s="1"/>
  <c r="H4419" i="1"/>
  <c r="G4419" i="1" s="1"/>
  <c r="H4436" i="1"/>
  <c r="G4436" i="1" s="1"/>
  <c r="H4450" i="1"/>
  <c r="G4450" i="1" s="1"/>
  <c r="H4498" i="1"/>
  <c r="G4498" i="1" s="1"/>
  <c r="H4512" i="1"/>
  <c r="G4512" i="1" s="1"/>
  <c r="H4530" i="1"/>
  <c r="G4530" i="1" s="1"/>
  <c r="H4581" i="1"/>
  <c r="G4581" i="1" s="1"/>
  <c r="H4599" i="1"/>
  <c r="G4599" i="1" s="1"/>
  <c r="H4616" i="1"/>
  <c r="G4616" i="1" s="1"/>
  <c r="H4714" i="1"/>
  <c r="G4714" i="1" s="1"/>
  <c r="H4745" i="1"/>
  <c r="G4745" i="1" s="1"/>
  <c r="H4761" i="1"/>
  <c r="G4761" i="1" s="1"/>
  <c r="H4813" i="1"/>
  <c r="G4813" i="1" s="1"/>
  <c r="H4856" i="1"/>
  <c r="G4856" i="1" s="1"/>
  <c r="H4873" i="1"/>
  <c r="G4873" i="1" s="1"/>
  <c r="H4936" i="1"/>
  <c r="G4936" i="1" s="1"/>
  <c r="H4425" i="1"/>
  <c r="G4425" i="1" s="1"/>
  <c r="H4474" i="1"/>
  <c r="G4474" i="1" s="1"/>
  <c r="H4536" i="1"/>
  <c r="G4536" i="1" s="1"/>
  <c r="H4550" i="1"/>
  <c r="G4550" i="1" s="1"/>
  <c r="H4565" i="1"/>
  <c r="G4565" i="1" s="1"/>
  <c r="H4579" i="1"/>
  <c r="G4579" i="1" s="1"/>
  <c r="H4597" i="1"/>
  <c r="G4597" i="1" s="1"/>
  <c r="H4628" i="1"/>
  <c r="G4628" i="1" s="1"/>
  <c r="H4671" i="1"/>
  <c r="G4671" i="1" s="1"/>
  <c r="H4707" i="1"/>
  <c r="G4707" i="1" s="1"/>
  <c r="H4743" i="1"/>
  <c r="G4743" i="1" s="1"/>
  <c r="H4759" i="1"/>
  <c r="G4759" i="1" s="1"/>
  <c r="H4880" i="1"/>
  <c r="G4880" i="1" s="1"/>
  <c r="H4891" i="1"/>
  <c r="G4891" i="1" s="1"/>
  <c r="H4925" i="1"/>
  <c r="G4925" i="1" s="1"/>
  <c r="H4894" i="1"/>
  <c r="G4894" i="1" s="1"/>
  <c r="H4923" i="1"/>
  <c r="G4923" i="1" s="1"/>
  <c r="G25" i="1"/>
  <c r="G61" i="1"/>
  <c r="P61" i="1" s="1"/>
  <c r="G77" i="1"/>
  <c r="G93" i="1"/>
  <c r="G125" i="1"/>
  <c r="G2107" i="1"/>
  <c r="G2139" i="1"/>
  <c r="G2174" i="1"/>
  <c r="G2191" i="1"/>
  <c r="G2240" i="1"/>
  <c r="G2271" i="1"/>
  <c r="G2289" i="1"/>
  <c r="G2055" i="1"/>
  <c r="G2084" i="1"/>
  <c r="G2100" i="1"/>
  <c r="G2198" i="1"/>
  <c r="G2214" i="1"/>
  <c r="G2265" i="1"/>
  <c r="G2360" i="1"/>
  <c r="G2390" i="1"/>
  <c r="G2454" i="1"/>
  <c r="G2518" i="1"/>
  <c r="G2548" i="1"/>
  <c r="P2548" i="1" s="1"/>
  <c r="G2566" i="1"/>
  <c r="P2566" i="1" s="1"/>
  <c r="G2582" i="1"/>
  <c r="G285" i="1"/>
  <c r="O346" i="1"/>
  <c r="O509" i="1"/>
  <c r="O536" i="1"/>
  <c r="G2329" i="1"/>
  <c r="G2353" i="1"/>
  <c r="G2370" i="1"/>
  <c r="G2497" i="1"/>
  <c r="G2567" i="1"/>
  <c r="P2567" i="1" s="1"/>
  <c r="G2583" i="1"/>
  <c r="G2600" i="1"/>
  <c r="G2680" i="1"/>
  <c r="G2726" i="1"/>
  <c r="G2744" i="1"/>
  <c r="G2761" i="1"/>
  <c r="G2809" i="1"/>
  <c r="G2822" i="1"/>
  <c r="G2838" i="1"/>
  <c r="G2856" i="1"/>
  <c r="G2870" i="1"/>
  <c r="G2887" i="1"/>
  <c r="G2931" i="1"/>
  <c r="G2944" i="1"/>
  <c r="H2998" i="1"/>
  <c r="G2998" i="1" s="1"/>
  <c r="H3029" i="1"/>
  <c r="G3029" i="1" s="1"/>
  <c r="H3123" i="1"/>
  <c r="G3123" i="1" s="1"/>
  <c r="H3552" i="1"/>
  <c r="G3552" i="1" s="1"/>
  <c r="P3552" i="1" s="1"/>
  <c r="H3570" i="1"/>
  <c r="G3570" i="1" s="1"/>
  <c r="H3605" i="1"/>
  <c r="G3605" i="1" s="1"/>
  <c r="H3623" i="1"/>
  <c r="G3623" i="1" s="1"/>
  <c r="H3658" i="1"/>
  <c r="G3658" i="1" s="1"/>
  <c r="H3676" i="1"/>
  <c r="G3676" i="1" s="1"/>
  <c r="H3693" i="1"/>
  <c r="G3693" i="1" s="1"/>
  <c r="H3724" i="1"/>
  <c r="G3724" i="1" s="1"/>
  <c r="H3737" i="1"/>
  <c r="G3737" i="1" s="1"/>
  <c r="H3751" i="1"/>
  <c r="G3751" i="1" s="1"/>
  <c r="H3781" i="1"/>
  <c r="G3781" i="1" s="1"/>
  <c r="H3830" i="1"/>
  <c r="G3830" i="1" s="1"/>
  <c r="G2696" i="1"/>
  <c r="G2712" i="1"/>
  <c r="G2742" i="1"/>
  <c r="G2752" i="1"/>
  <c r="P2752" i="1" s="1"/>
  <c r="G2784" i="1"/>
  <c r="G2800" i="1"/>
  <c r="G2816" i="1"/>
  <c r="G2851" i="1"/>
  <c r="G2868" i="1"/>
  <c r="G2881" i="1"/>
  <c r="G2897" i="1"/>
  <c r="G2930" i="1"/>
  <c r="G2947" i="1"/>
  <c r="G2960" i="1"/>
  <c r="H3096" i="1"/>
  <c r="G3096" i="1" s="1"/>
  <c r="H3109" i="1"/>
  <c r="G3109" i="1" s="1"/>
  <c r="H3126" i="1"/>
  <c r="G3126" i="1" s="1"/>
  <c r="H3595" i="1"/>
  <c r="G3595" i="1" s="1"/>
  <c r="H3626" i="1"/>
  <c r="G3626" i="1" s="1"/>
  <c r="H3639" i="1"/>
  <c r="G3639" i="1" s="1"/>
  <c r="H3697" i="1"/>
  <c r="G3697" i="1" s="1"/>
  <c r="H3749" i="1"/>
  <c r="G3749" i="1" s="1"/>
  <c r="H3763" i="1"/>
  <c r="G3763" i="1" s="1"/>
  <c r="H3802" i="1"/>
  <c r="G3802" i="1" s="1"/>
  <c r="H3834" i="1"/>
  <c r="G3834" i="1" s="1"/>
  <c r="H3943" i="1"/>
  <c r="G3943" i="1" s="1"/>
  <c r="H3957" i="1"/>
  <c r="G3957" i="1" s="1"/>
  <c r="H3988" i="1"/>
  <c r="G3988" i="1" s="1"/>
  <c r="H4055" i="1"/>
  <c r="G4055" i="1" s="1"/>
  <c r="H4103" i="1"/>
  <c r="G4103" i="1" s="1"/>
  <c r="H4117" i="1"/>
  <c r="G4117" i="1" s="1"/>
  <c r="H3949" i="1"/>
  <c r="G3949" i="1" s="1"/>
  <c r="H3980" i="1"/>
  <c r="G3980" i="1" s="1"/>
  <c r="H4011" i="1"/>
  <c r="G4011" i="1" s="1"/>
  <c r="H4042" i="1"/>
  <c r="G4042" i="1" s="1"/>
  <c r="H4091" i="1"/>
  <c r="G4091" i="1" s="1"/>
  <c r="H4122" i="1"/>
  <c r="G4122" i="1" s="1"/>
  <c r="H4140" i="1"/>
  <c r="G4140" i="1" s="1"/>
  <c r="H4171" i="1"/>
  <c r="G4171" i="1" s="1"/>
  <c r="H4220" i="1"/>
  <c r="G4220" i="1" s="1"/>
  <c r="H4251" i="1"/>
  <c r="G4251" i="1" s="1"/>
  <c r="H4269" i="1"/>
  <c r="G4269" i="1" s="1"/>
  <c r="H4331" i="1"/>
  <c r="G4331" i="1" s="1"/>
  <c r="H4345" i="1"/>
  <c r="G4345" i="1" s="1"/>
  <c r="H4144" i="1"/>
  <c r="G4144" i="1" s="1"/>
  <c r="H4161" i="1"/>
  <c r="G4161" i="1" s="1"/>
  <c r="H4179" i="1"/>
  <c r="G4179" i="1" s="1"/>
  <c r="H4210" i="1"/>
  <c r="G4210" i="1" s="1"/>
  <c r="H4224" i="1"/>
  <c r="G4224" i="1" s="1"/>
  <c r="H4335" i="1"/>
  <c r="G4335" i="1" s="1"/>
  <c r="H4352" i="1"/>
  <c r="G4352" i="1" s="1"/>
  <c r="H4383" i="1"/>
  <c r="G4383" i="1" s="1"/>
  <c r="H4414" i="1"/>
  <c r="G4414" i="1" s="1"/>
  <c r="H5171" i="1"/>
  <c r="G5171" i="1" s="1"/>
  <c r="H5115" i="1"/>
  <c r="G5115" i="1" s="1"/>
  <c r="H5099" i="1"/>
  <c r="G5099" i="1" s="1"/>
  <c r="H5083" i="1"/>
  <c r="G5083" i="1" s="1"/>
  <c r="H5067" i="1"/>
  <c r="G5067" i="1" s="1"/>
  <c r="H4789" i="1"/>
  <c r="G4789" i="1" s="1"/>
  <c r="H4833" i="1"/>
  <c r="G4833" i="1" s="1"/>
  <c r="H4794" i="1"/>
  <c r="G4794" i="1" s="1"/>
  <c r="H4896" i="1"/>
  <c r="G4896" i="1" s="1"/>
  <c r="H4780" i="1"/>
  <c r="G4780" i="1" s="1"/>
  <c r="H4823" i="1"/>
  <c r="G4823" i="1" s="1"/>
  <c r="H4887" i="1"/>
  <c r="G4887" i="1" s="1"/>
  <c r="H4942" i="1"/>
  <c r="G4942" i="1" s="1"/>
  <c r="H1278" i="1"/>
  <c r="G1278" i="1" s="1"/>
  <c r="H1294" i="1"/>
  <c r="G1294" i="1" s="1"/>
  <c r="H1310" i="1"/>
  <c r="G1310" i="1" s="1"/>
  <c r="H1326" i="1"/>
  <c r="G1326" i="1" s="1"/>
  <c r="H1342" i="1"/>
  <c r="G1342" i="1" s="1"/>
  <c r="H1454" i="1"/>
  <c r="G1454" i="1" s="1"/>
  <c r="H1470" i="1"/>
  <c r="G1470" i="1" s="1"/>
  <c r="H1486" i="1"/>
  <c r="G1486" i="1" s="1"/>
  <c r="H1583" i="1"/>
  <c r="G1583" i="1" s="1"/>
  <c r="H1599" i="1"/>
  <c r="G1599" i="1" s="1"/>
  <c r="H1615" i="1"/>
  <c r="G1615" i="1" s="1"/>
  <c r="G2015" i="1"/>
  <c r="G2047" i="1"/>
  <c r="G2086" i="1"/>
  <c r="G2103" i="1"/>
  <c r="G2162" i="1"/>
  <c r="G2192" i="1"/>
  <c r="G2208" i="1"/>
  <c r="G2268" i="1"/>
  <c r="G2286" i="1"/>
  <c r="G2317" i="1"/>
  <c r="G2335" i="1"/>
  <c r="H1643" i="1"/>
  <c r="G1643" i="1" s="1"/>
  <c r="H1659" i="1"/>
  <c r="G1659" i="1" s="1"/>
  <c r="G2020" i="1"/>
  <c r="G2059" i="1"/>
  <c r="G2167" i="1"/>
  <c r="G2232" i="1"/>
  <c r="G2345" i="1"/>
  <c r="G2379" i="1"/>
  <c r="G2392" i="1"/>
  <c r="P2392" i="1" s="1"/>
  <c r="G2461" i="1"/>
  <c r="G2477" i="1"/>
  <c r="G2520" i="1"/>
  <c r="G2536" i="1"/>
  <c r="G2550" i="1"/>
  <c r="G2568" i="1"/>
  <c r="P2568" i="1" s="1"/>
  <c r="G2584" i="1"/>
  <c r="G2614" i="1"/>
  <c r="P2614" i="1" s="1"/>
  <c r="G2624" i="1"/>
  <c r="G2656" i="1"/>
  <c r="G2690" i="1"/>
  <c r="G2706" i="1"/>
  <c r="G2722" i="1"/>
  <c r="G2758" i="1"/>
  <c r="G2790" i="1"/>
  <c r="G2806" i="1"/>
  <c r="G2839" i="1"/>
  <c r="G2894" i="1"/>
  <c r="G2922" i="1"/>
  <c r="G2940" i="1"/>
  <c r="G2958" i="1"/>
  <c r="G2273" i="1"/>
  <c r="G2301" i="1"/>
  <c r="G2351" i="1"/>
  <c r="G2368" i="1"/>
  <c r="G2385" i="1"/>
  <c r="P2385" i="1" s="1"/>
  <c r="G2399" i="1"/>
  <c r="P2399" i="1" s="1"/>
  <c r="G2482" i="1"/>
  <c r="G2513" i="1"/>
  <c r="G2529" i="1"/>
  <c r="G2573" i="1"/>
  <c r="G2657" i="1"/>
  <c r="G2670" i="1"/>
  <c r="G2686" i="1"/>
  <c r="G2719" i="1"/>
  <c r="G2733" i="1"/>
  <c r="G2832" i="1"/>
  <c r="G2845" i="1"/>
  <c r="G2858" i="1"/>
  <c r="G2876" i="1"/>
  <c r="G2891" i="1"/>
  <c r="G2909" i="1"/>
  <c r="G2924" i="1"/>
  <c r="G2941" i="1"/>
  <c r="H3094" i="1"/>
  <c r="G3094" i="1" s="1"/>
  <c r="H3111" i="1"/>
  <c r="G3111" i="1" s="1"/>
  <c r="H3597" i="1"/>
  <c r="G3597" i="1" s="1"/>
  <c r="H3641" i="1"/>
  <c r="G3641" i="1" s="1"/>
  <c r="H3734" i="1"/>
  <c r="G3734" i="1" s="1"/>
  <c r="H3783" i="1"/>
  <c r="G3783" i="1" s="1"/>
  <c r="H3818" i="1"/>
  <c r="G3818" i="1" s="1"/>
  <c r="H3915" i="1"/>
  <c r="G3915" i="1" s="1"/>
  <c r="H4030" i="1"/>
  <c r="G4030" i="1" s="1"/>
  <c r="H4079" i="1"/>
  <c r="G4079" i="1" s="1"/>
  <c r="H4092" i="1"/>
  <c r="G4092" i="1" s="1"/>
  <c r="H4124" i="1"/>
  <c r="G4124" i="1" s="1"/>
  <c r="H4159" i="1"/>
  <c r="G4159" i="1" s="1"/>
  <c r="H4172" i="1"/>
  <c r="G4172" i="1" s="1"/>
  <c r="H4332" i="1"/>
  <c r="G4332" i="1" s="1"/>
  <c r="H4350" i="1"/>
  <c r="G4350" i="1" s="1"/>
  <c r="H3036" i="1"/>
  <c r="G3036" i="1" s="1"/>
  <c r="H3063" i="1"/>
  <c r="G3063" i="1" s="1"/>
  <c r="H3279" i="1"/>
  <c r="G3279" i="1" s="1"/>
  <c r="H3309" i="1"/>
  <c r="G3309" i="1" s="1"/>
  <c r="H3353" i="1"/>
  <c r="G3353" i="1" s="1"/>
  <c r="G3371" i="1"/>
  <c r="H3405" i="1"/>
  <c r="G3405" i="1" s="1"/>
  <c r="H3489" i="1"/>
  <c r="G3489" i="1" s="1"/>
  <c r="H3506" i="1"/>
  <c r="G3506" i="1" s="1"/>
  <c r="H3537" i="1"/>
  <c r="G3537" i="1" s="1"/>
  <c r="H3555" i="1"/>
  <c r="G3555" i="1" s="1"/>
  <c r="H3590" i="1"/>
  <c r="G3590" i="1" s="1"/>
  <c r="H3625" i="1"/>
  <c r="G3625" i="1" s="1"/>
  <c r="H3660" i="1"/>
  <c r="G3660" i="1" s="1"/>
  <c r="H3678" i="1"/>
  <c r="G3678" i="1" s="1"/>
  <c r="H3695" i="1"/>
  <c r="G3695" i="1" s="1"/>
  <c r="H3713" i="1"/>
  <c r="G3713" i="1" s="1"/>
  <c r="H3740" i="1"/>
  <c r="G3740" i="1" s="1"/>
  <c r="H3757" i="1"/>
  <c r="G3757" i="1" s="1"/>
  <c r="H3806" i="1"/>
  <c r="G3806" i="1" s="1"/>
  <c r="H3824" i="1"/>
  <c r="G3824" i="1" s="1"/>
  <c r="H3933" i="1"/>
  <c r="G3933" i="1" s="1"/>
  <c r="H3947" i="1"/>
  <c r="G3947" i="1" s="1"/>
  <c r="H3965" i="1"/>
  <c r="G3965" i="1" s="1"/>
  <c r="H4013" i="1"/>
  <c r="G4013" i="1" s="1"/>
  <c r="H4093" i="1"/>
  <c r="G4093" i="1" s="1"/>
  <c r="H4107" i="1"/>
  <c r="G4107" i="1" s="1"/>
  <c r="H4187" i="1"/>
  <c r="G4187" i="1" s="1"/>
  <c r="H4218" i="1"/>
  <c r="G4218" i="1" s="1"/>
  <c r="H4267" i="1"/>
  <c r="G4267" i="1" s="1"/>
  <c r="H4285" i="1"/>
  <c r="G4285" i="1" s="1"/>
  <c r="H4320" i="1"/>
  <c r="G4320" i="1" s="1"/>
  <c r="H4333" i="1"/>
  <c r="G4333" i="1" s="1"/>
  <c r="H4408" i="1"/>
  <c r="G4408" i="1" s="1"/>
  <c r="H4351" i="1"/>
  <c r="G4351" i="1" s="1"/>
  <c r="H4400" i="1"/>
  <c r="G4400" i="1" s="1"/>
  <c r="H4431" i="1"/>
  <c r="G4431" i="1" s="1"/>
  <c r="H4466" i="1"/>
  <c r="G4466" i="1" s="1"/>
  <c r="H4484" i="1"/>
  <c r="G4484" i="1" s="1"/>
  <c r="H4546" i="1"/>
  <c r="G4546" i="1" s="1"/>
  <c r="H4561" i="1"/>
  <c r="G4561" i="1" s="1"/>
  <c r="H4576" i="1"/>
  <c r="G4576" i="1" s="1"/>
  <c r="H4635" i="1"/>
  <c r="G4635" i="1" s="1"/>
  <c r="H4667" i="1"/>
  <c r="G4667" i="1" s="1"/>
  <c r="H4341" i="1"/>
  <c r="G4341" i="1" s="1"/>
  <c r="P4341" i="1" s="1"/>
  <c r="O573" i="1"/>
  <c r="H2636" i="1"/>
  <c r="G2636" i="1" s="1"/>
  <c r="H2637" i="1"/>
  <c r="G2637" i="1" s="1"/>
  <c r="H2640" i="1"/>
  <c r="G2640" i="1" s="1"/>
  <c r="H2638" i="1"/>
  <c r="G2638" i="1" s="1"/>
  <c r="H2639" i="1"/>
  <c r="G2639" i="1" s="1"/>
  <c r="P2639" i="1" s="1"/>
  <c r="H1699" i="1"/>
  <c r="G1699" i="1" s="1"/>
  <c r="H1764" i="1"/>
  <c r="G1764" i="1" s="1"/>
  <c r="G2085" i="1"/>
  <c r="G2153" i="1"/>
  <c r="G2004" i="1"/>
  <c r="G2050" i="1"/>
  <c r="G2126" i="1"/>
  <c r="G2143" i="1"/>
  <c r="G2177" i="1"/>
  <c r="G2194" i="1"/>
  <c r="G2027" i="1"/>
  <c r="G2128" i="1"/>
  <c r="G2145" i="1"/>
  <c r="G2175" i="1"/>
  <c r="G2083" i="1"/>
  <c r="G2099" i="1"/>
  <c r="G2146" i="1"/>
  <c r="G2034" i="1"/>
  <c r="G2089" i="1"/>
  <c r="G2021" i="1"/>
  <c r="G2114" i="1"/>
  <c r="G2130" i="1"/>
  <c r="G2147" i="1"/>
  <c r="G2031" i="1"/>
  <c r="G2116" i="1"/>
  <c r="G2149" i="1"/>
  <c r="G2003" i="1"/>
  <c r="G2036" i="1"/>
  <c r="G2073" i="1"/>
  <c r="G2087" i="1"/>
  <c r="G2151" i="1"/>
  <c r="G2180" i="1"/>
  <c r="G2006" i="1"/>
  <c r="G2038" i="1"/>
  <c r="G2093" i="1"/>
  <c r="G2144" i="1"/>
  <c r="G2025" i="1"/>
  <c r="G2074" i="1"/>
  <c r="G2118" i="1"/>
  <c r="G2152" i="1"/>
  <c r="G2052" i="1"/>
  <c r="G2120" i="1"/>
  <c r="G2150" i="1"/>
  <c r="G2008" i="1"/>
  <c r="G2091" i="1"/>
  <c r="G2010" i="1"/>
  <c r="P2010" i="1" s="1"/>
  <c r="G2097" i="1"/>
  <c r="P2097" i="1" s="1"/>
  <c r="G2148" i="1"/>
  <c r="P2148" i="1" s="1"/>
  <c r="G2029" i="1"/>
  <c r="P2029" i="1" s="1"/>
  <c r="G2138" i="1"/>
  <c r="P2138" i="1" s="1"/>
  <c r="G2173" i="1"/>
  <c r="P2173" i="1" s="1"/>
  <c r="G2023" i="1"/>
  <c r="P2023" i="1" s="1"/>
  <c r="G2124" i="1"/>
  <c r="P2124" i="1" s="1"/>
  <c r="G2140" i="1"/>
  <c r="P2140" i="1" s="1"/>
  <c r="G2154" i="1"/>
  <c r="P2154" i="1" s="1"/>
  <c r="G2095" i="1"/>
  <c r="P2095" i="1" s="1"/>
  <c r="G147" i="1"/>
  <c r="G298" i="1"/>
  <c r="G18" i="1"/>
  <c r="G132" i="1"/>
  <c r="G165" i="1"/>
  <c r="G181" i="1"/>
  <c r="G258" i="1"/>
  <c r="G113" i="1"/>
  <c r="G140" i="1"/>
  <c r="G305" i="1"/>
  <c r="G16" i="1"/>
  <c r="P16" i="1" s="1"/>
  <c r="G52" i="1"/>
  <c r="P52" i="1" s="1"/>
  <c r="G130" i="1"/>
  <c r="P130" i="1" s="1"/>
  <c r="G149" i="1"/>
  <c r="P149" i="1" s="1"/>
  <c r="G179" i="1"/>
  <c r="P179" i="1" s="1"/>
  <c r="G260" i="1"/>
  <c r="P260" i="1" s="1"/>
  <c r="K9" i="1"/>
  <c r="G138" i="1"/>
  <c r="G303" i="1"/>
  <c r="G50" i="1"/>
  <c r="G152" i="1"/>
  <c r="G169" i="1"/>
  <c r="G185" i="1"/>
  <c r="G262" i="1"/>
  <c r="G145" i="1"/>
  <c r="G20" i="1"/>
  <c r="G134" i="1"/>
  <c r="G154" i="1"/>
  <c r="G167" i="1"/>
  <c r="G183" i="1"/>
  <c r="G264" i="1"/>
  <c r="G299" i="1"/>
  <c r="G124" i="1"/>
  <c r="G307" i="1"/>
  <c r="G156" i="1"/>
  <c r="G173" i="1"/>
  <c r="G189" i="1"/>
  <c r="G266" i="1"/>
  <c r="G302" i="1"/>
  <c r="G300" i="1"/>
  <c r="G187" i="1"/>
  <c r="G304" i="1"/>
  <c r="G111" i="1"/>
  <c r="G143" i="1"/>
  <c r="G128" i="1"/>
  <c r="G161" i="1"/>
  <c r="G177" i="1"/>
  <c r="G306" i="1"/>
  <c r="G12" i="1"/>
  <c r="G136" i="1"/>
  <c r="G301" i="1"/>
  <c r="G126" i="1"/>
  <c r="G159" i="1"/>
  <c r="G175" i="1"/>
  <c r="G308" i="1"/>
  <c r="H5280" i="1"/>
  <c r="G5280" i="1" s="1"/>
  <c r="H5232" i="1"/>
  <c r="G5232" i="1" s="1"/>
  <c r="H5200" i="1"/>
  <c r="G5200" i="1" s="1"/>
  <c r="H5024" i="1"/>
  <c r="G5024" i="1" s="1"/>
  <c r="H5217" i="1"/>
  <c r="G5217" i="1" s="1"/>
  <c r="H5206" i="1"/>
  <c r="G5206" i="1" s="1"/>
  <c r="H5142" i="1"/>
  <c r="G5142" i="1" s="1"/>
  <c r="H5110" i="1"/>
  <c r="G5110" i="1" s="1"/>
  <c r="H4998" i="1"/>
  <c r="G4998" i="1" s="1"/>
  <c r="H1404" i="1"/>
  <c r="G1404" i="1" s="1"/>
  <c r="H1367" i="1"/>
  <c r="G1367" i="1" s="1"/>
  <c r="H1431" i="1"/>
  <c r="G1431" i="1" s="1"/>
  <c r="H1576" i="1"/>
  <c r="G1576" i="1" s="1"/>
  <c r="H1608" i="1"/>
  <c r="G1608" i="1" s="1"/>
  <c r="H3464" i="1"/>
  <c r="G3464" i="1" s="1"/>
  <c r="H1289" i="1"/>
  <c r="G1289" i="1" s="1"/>
  <c r="H1353" i="1"/>
  <c r="G1353" i="1" s="1"/>
  <c r="H1401" i="1"/>
  <c r="G1401" i="1" s="1"/>
  <c r="H1417" i="1"/>
  <c r="G1417" i="1" s="1"/>
  <c r="H1433" i="1"/>
  <c r="G1433" i="1" s="1"/>
  <c r="H1449" i="1"/>
  <c r="G1449" i="1" s="1"/>
  <c r="H1546" i="1"/>
  <c r="G1546" i="1" s="1"/>
  <c r="H1578" i="1"/>
  <c r="G1578" i="1" s="1"/>
  <c r="H1610" i="1"/>
  <c r="G1610" i="1" s="1"/>
  <c r="H1642" i="1"/>
  <c r="G1642" i="1" s="1"/>
  <c r="H1658" i="1"/>
  <c r="G1658" i="1" s="1"/>
  <c r="H1901" i="1"/>
  <c r="G1901" i="1" s="1"/>
  <c r="H3287" i="1"/>
  <c r="G3287" i="1" s="1"/>
  <c r="H3382" i="1"/>
  <c r="G3382" i="1" s="1"/>
  <c r="H3431" i="1"/>
  <c r="G3431" i="1" s="1"/>
  <c r="H3475" i="1"/>
  <c r="G3475" i="1" s="1"/>
  <c r="H3536" i="1"/>
  <c r="G3536" i="1" s="1"/>
  <c r="H3487" i="1"/>
  <c r="G3487" i="1" s="1"/>
  <c r="H4420" i="1"/>
  <c r="G4420" i="1" s="1"/>
  <c r="H4469" i="1"/>
  <c r="H4517" i="1"/>
  <c r="G4517" i="1" s="1"/>
  <c r="H4535" i="1"/>
  <c r="G4535" i="1" s="1"/>
  <c r="H4553" i="1"/>
  <c r="G4553" i="1" s="1"/>
  <c r="H4568" i="1"/>
  <c r="G4568" i="1" s="1"/>
  <c r="H4617" i="1"/>
  <c r="G4617" i="1" s="1"/>
  <c r="H4652" i="1"/>
  <c r="G4652" i="1" s="1"/>
  <c r="H4685" i="1"/>
  <c r="G4685" i="1" s="1"/>
  <c r="H4719" i="1"/>
  <c r="G4719" i="1" s="1"/>
  <c r="H4732" i="1"/>
  <c r="G4732" i="1" s="1"/>
  <c r="H4746" i="1"/>
  <c r="G4746" i="1" s="1"/>
  <c r="H4777" i="1"/>
  <c r="G4777" i="1" s="1"/>
  <c r="H4806" i="1"/>
  <c r="G4806" i="1" s="1"/>
  <c r="H4911" i="1"/>
  <c r="G4911" i="1" s="1"/>
  <c r="H4445" i="1"/>
  <c r="G4445" i="1" s="1"/>
  <c r="H4459" i="1"/>
  <c r="G4459" i="1" s="1"/>
  <c r="H4507" i="1"/>
  <c r="G4507" i="1" s="1"/>
  <c r="H4525" i="1"/>
  <c r="G4525" i="1" s="1"/>
  <c r="H4543" i="1"/>
  <c r="G4543" i="1" s="1"/>
  <c r="H4610" i="1"/>
  <c r="G4610" i="1" s="1"/>
  <c r="H4647" i="1"/>
  <c r="G4647" i="1" s="1"/>
  <c r="H4677" i="1"/>
  <c r="G4677" i="1" s="1"/>
  <c r="H4727" i="1"/>
  <c r="G4727" i="1" s="1"/>
  <c r="H4771" i="1"/>
  <c r="G4771" i="1" s="1"/>
  <c r="H4791" i="1"/>
  <c r="G4791" i="1" s="1"/>
  <c r="H4824" i="1"/>
  <c r="G4824" i="1" s="1"/>
  <c r="H4839" i="1"/>
  <c r="G4839" i="1" s="1"/>
  <c r="H4483" i="1"/>
  <c r="G4483" i="1" s="1"/>
  <c r="H4501" i="1"/>
  <c r="G4501" i="1" s="1"/>
  <c r="H4545" i="1"/>
  <c r="G4545" i="1" s="1"/>
  <c r="H4607" i="1"/>
  <c r="G4607" i="1" s="1"/>
  <c r="H4638" i="1"/>
  <c r="G4638" i="1" s="1"/>
  <c r="H4653" i="1"/>
  <c r="G4653" i="1" s="1"/>
  <c r="H4670" i="1"/>
  <c r="G4670" i="1" s="1"/>
  <c r="H4686" i="1"/>
  <c r="G4686" i="1" s="1"/>
  <c r="H4720" i="1"/>
  <c r="G4720" i="1" s="1"/>
  <c r="H4739" i="1"/>
  <c r="G4739" i="1" s="1"/>
  <c r="H4773" i="1"/>
  <c r="G4773" i="1" s="1"/>
  <c r="H4793" i="1"/>
  <c r="G4793" i="1" s="1"/>
  <c r="H4843" i="1"/>
  <c r="G4843" i="1" s="1"/>
  <c r="H4903" i="1"/>
  <c r="G4903" i="1" s="1"/>
  <c r="H4920" i="1"/>
  <c r="G4920" i="1" s="1"/>
  <c r="H4915" i="1"/>
  <c r="G4915" i="1" s="1"/>
  <c r="G2312" i="1"/>
  <c r="P2312" i="1" s="1"/>
  <c r="G2206" i="1"/>
  <c r="P2206" i="1" s="1"/>
  <c r="G2239" i="1"/>
  <c r="P2239" i="1" s="1"/>
  <c r="G2302" i="1"/>
  <c r="P2302" i="1" s="1"/>
  <c r="G2352" i="1"/>
  <c r="P2352" i="1" s="1"/>
  <c r="G2365" i="1"/>
  <c r="P2365" i="1" s="1"/>
  <c r="G2415" i="1"/>
  <c r="P2415" i="1" s="1"/>
  <c r="G2427" i="1"/>
  <c r="P2427" i="1" s="1"/>
  <c r="G2492" i="1"/>
  <c r="P2492" i="1" s="1"/>
  <c r="G2543" i="1"/>
  <c r="P2543" i="1" s="1"/>
  <c r="G2590" i="1"/>
  <c r="P2590" i="1" s="1"/>
  <c r="G2675" i="1"/>
  <c r="P2675" i="1" s="1"/>
  <c r="G2334" i="1"/>
  <c r="P2334" i="1" s="1"/>
  <c r="G2344" i="1"/>
  <c r="P2344" i="1" s="1"/>
  <c r="G2411" i="1"/>
  <c r="P2411" i="1" s="1"/>
  <c r="G2423" i="1"/>
  <c r="P2423" i="1" s="1"/>
  <c r="G2441" i="1"/>
  <c r="P2441" i="1" s="1"/>
  <c r="G2591" i="1"/>
  <c r="P2591" i="1" s="1"/>
  <c r="G2623" i="1"/>
  <c r="P2623" i="1" s="1"/>
  <c r="G2701" i="1"/>
  <c r="P2701" i="1" s="1"/>
  <c r="G2753" i="1"/>
  <c r="P2753" i="1" s="1"/>
  <c r="G2769" i="1"/>
  <c r="P2769" i="1" s="1"/>
  <c r="G2785" i="1"/>
  <c r="P2785" i="1" s="1"/>
  <c r="G2817" i="1"/>
  <c r="P2817" i="1" s="1"/>
  <c r="G2861" i="1"/>
  <c r="P2861" i="1" s="1"/>
  <c r="G2952" i="1"/>
  <c r="P2952" i="1" s="1"/>
  <c r="H3006" i="1"/>
  <c r="G3006" i="1" s="1"/>
  <c r="H3020" i="1"/>
  <c r="G3020" i="1" s="1"/>
  <c r="P3020" i="1" s="1"/>
  <c r="H3080" i="1"/>
  <c r="G3080" i="1" s="1"/>
  <c r="P3080" i="1" s="1"/>
  <c r="H3561" i="1"/>
  <c r="G3561" i="1" s="1"/>
  <c r="P3561" i="1" s="1"/>
  <c r="H3632" i="1"/>
  <c r="G3632" i="1" s="1"/>
  <c r="P3632" i="1" s="1"/>
  <c r="H3702" i="1"/>
  <c r="G3702" i="1" s="1"/>
  <c r="P3702" i="1" s="1"/>
  <c r="H3715" i="1"/>
  <c r="G3715" i="1" s="1"/>
  <c r="P3715" i="1" s="1"/>
  <c r="H3773" i="1"/>
  <c r="G3773" i="1" s="1"/>
  <c r="O3773" i="1" s="1"/>
  <c r="H3790" i="1"/>
  <c r="G3790" i="1" s="1"/>
  <c r="P3790" i="1" s="1"/>
  <c r="H3821" i="1"/>
  <c r="G3821" i="1" s="1"/>
  <c r="P3821" i="1" s="1"/>
  <c r="H3839" i="1"/>
  <c r="G3839" i="1" s="1"/>
  <c r="P3839" i="1" s="1"/>
  <c r="H3856" i="1"/>
  <c r="G3856" i="1" s="1"/>
  <c r="P3856" i="1" s="1"/>
  <c r="H3874" i="1"/>
  <c r="G3874" i="1" s="1"/>
  <c r="O3874" i="1" s="1"/>
  <c r="H3887" i="1"/>
  <c r="G3887" i="1" s="1"/>
  <c r="P3887" i="1" s="1"/>
  <c r="H3922" i="1"/>
  <c r="G3922" i="1" s="1"/>
  <c r="P3922" i="1" s="1"/>
  <c r="G2687" i="1"/>
  <c r="P2687" i="1" s="1"/>
  <c r="G2734" i="1"/>
  <c r="P2734" i="1" s="1"/>
  <c r="G2776" i="1"/>
  <c r="P2776" i="1" s="1"/>
  <c r="G2825" i="1"/>
  <c r="P2825" i="1" s="1"/>
  <c r="G2859" i="1"/>
  <c r="P2859" i="1" s="1"/>
  <c r="G2873" i="1"/>
  <c r="P2873" i="1" s="1"/>
  <c r="G2955" i="1"/>
  <c r="P2955" i="1" s="1"/>
  <c r="H2983" i="1"/>
  <c r="G2983" i="1" s="1"/>
  <c r="P2983" i="1" s="1"/>
  <c r="H3056" i="1"/>
  <c r="G3056" i="1" s="1"/>
  <c r="P3056" i="1" s="1"/>
  <c r="H3072" i="1"/>
  <c r="G3072" i="1" s="1"/>
  <c r="P3072" i="1" s="1"/>
  <c r="H3087" i="1"/>
  <c r="G3087" i="1" s="1"/>
  <c r="P3087" i="1" s="1"/>
  <c r="H3134" i="1"/>
  <c r="G3134" i="1" s="1"/>
  <c r="O3134" i="1" s="1"/>
  <c r="H3573" i="1"/>
  <c r="G3573" i="1" s="1"/>
  <c r="H3692" i="1"/>
  <c r="G3692" i="1" s="1"/>
  <c r="H3705" i="1"/>
  <c r="G3705" i="1" s="1"/>
  <c r="P3705" i="1" s="1"/>
  <c r="H3723" i="1"/>
  <c r="G3723" i="1" s="1"/>
  <c r="P3723" i="1" s="1"/>
  <c r="H3771" i="1"/>
  <c r="G3771" i="1" s="1"/>
  <c r="P3771" i="1" s="1"/>
  <c r="H3807" i="1"/>
  <c r="G3807" i="1" s="1"/>
  <c r="P3807" i="1" s="1"/>
  <c r="H3825" i="1"/>
  <c r="G3825" i="1" s="1"/>
  <c r="H3855" i="1"/>
  <c r="G3855" i="1" s="1"/>
  <c r="P3855" i="1" s="1"/>
  <c r="H3872" i="1"/>
  <c r="G3872" i="1" s="1"/>
  <c r="P3872" i="1" s="1"/>
  <c r="H3886" i="1"/>
  <c r="G3886" i="1" s="1"/>
  <c r="P3886" i="1" s="1"/>
  <c r="H3904" i="1"/>
  <c r="G3904" i="1" s="1"/>
  <c r="P3904" i="1" s="1"/>
  <c r="H3948" i="1"/>
  <c r="G3948" i="1" s="1"/>
  <c r="H3983" i="1"/>
  <c r="G3983" i="1" s="1"/>
  <c r="P3983" i="1" s="1"/>
  <c r="H3997" i="1"/>
  <c r="G3997" i="1" s="1"/>
  <c r="P3997" i="1" s="1"/>
  <c r="H4046" i="1"/>
  <c r="G4046" i="1" s="1"/>
  <c r="H4063" i="1"/>
  <c r="G4063" i="1" s="1"/>
  <c r="P4063" i="1" s="1"/>
  <c r="H3940" i="1"/>
  <c r="G3940" i="1" s="1"/>
  <c r="P3940" i="1" s="1"/>
  <c r="H3954" i="1"/>
  <c r="G3954" i="1" s="1"/>
  <c r="P3954" i="1" s="1"/>
  <c r="H3971" i="1"/>
  <c r="G3971" i="1" s="1"/>
  <c r="P3971" i="1" s="1"/>
  <c r="H4002" i="1"/>
  <c r="G4002" i="1" s="1"/>
  <c r="P4002" i="1" s="1"/>
  <c r="H4020" i="1"/>
  <c r="G4020" i="1" s="1"/>
  <c r="O4020" i="1" s="1"/>
  <c r="H4082" i="1"/>
  <c r="G4082" i="1" s="1"/>
  <c r="P4082" i="1" s="1"/>
  <c r="H4162" i="1"/>
  <c r="G4162" i="1" s="1"/>
  <c r="P4162" i="1" s="1"/>
  <c r="H4194" i="1"/>
  <c r="G4194" i="1" s="1"/>
  <c r="P4194" i="1" s="1"/>
  <c r="H4211" i="1"/>
  <c r="G4211" i="1" s="1"/>
  <c r="P4211" i="1" s="1"/>
  <c r="H4242" i="1"/>
  <c r="G4242" i="1" s="1"/>
  <c r="H4274" i="1"/>
  <c r="G4274" i="1" s="1"/>
  <c r="H4305" i="1"/>
  <c r="G4305" i="1" s="1"/>
  <c r="P4305" i="1" s="1"/>
  <c r="H4371" i="1"/>
  <c r="G4371" i="1" s="1"/>
  <c r="H4384" i="1"/>
  <c r="G4384" i="1" s="1"/>
  <c r="P4384" i="1" s="1"/>
  <c r="H4121" i="1"/>
  <c r="G4121" i="1" s="1"/>
  <c r="P4121" i="1" s="1"/>
  <c r="H4152" i="1"/>
  <c r="G4152" i="1" s="1"/>
  <c r="P4152" i="1" s="1"/>
  <c r="H4201" i="1"/>
  <c r="G4201" i="1" s="1"/>
  <c r="O4201" i="1" s="1"/>
  <c r="H4219" i="1"/>
  <c r="G4219" i="1" s="1"/>
  <c r="P4219" i="1" s="1"/>
  <c r="H4232" i="1"/>
  <c r="G4232" i="1" s="1"/>
  <c r="H4374" i="1"/>
  <c r="G4374" i="1" s="1"/>
  <c r="P4374" i="1" s="1"/>
  <c r="H4927" i="1"/>
  <c r="G4927" i="1" s="1"/>
  <c r="P4927" i="1" s="1"/>
  <c r="H5275" i="1"/>
  <c r="G5275" i="1" s="1"/>
  <c r="P5275" i="1" s="1"/>
  <c r="H5243" i="1"/>
  <c r="G5243" i="1" s="1"/>
  <c r="P5243" i="1" s="1"/>
  <c r="H5227" i="1"/>
  <c r="G5227" i="1" s="1"/>
  <c r="P5227" i="1" s="1"/>
  <c r="H5211" i="1"/>
  <c r="G5211" i="1" s="1"/>
  <c r="P5211" i="1" s="1"/>
  <c r="H5195" i="1"/>
  <c r="G5195" i="1" s="1"/>
  <c r="H5179" i="1"/>
  <c r="G5179" i="1" s="1"/>
  <c r="P5179" i="1" s="1"/>
  <c r="H5147" i="1"/>
  <c r="G5147" i="1" s="1"/>
  <c r="P5147" i="1" s="1"/>
  <c r="H5139" i="1"/>
  <c r="G5139" i="1" s="1"/>
  <c r="P5139" i="1" s="1"/>
  <c r="H5027" i="1"/>
  <c r="G5027" i="1" s="1"/>
  <c r="P5027" i="1" s="1"/>
  <c r="H4995" i="1"/>
  <c r="G4995" i="1" s="1"/>
  <c r="P4995" i="1" s="1"/>
  <c r="H4818" i="1"/>
  <c r="G4818" i="1" s="1"/>
  <c r="P4818" i="1" s="1"/>
  <c r="H4760" i="1"/>
  <c r="G4760" i="1" s="1"/>
  <c r="H4799" i="1"/>
  <c r="G4799" i="1" s="1"/>
  <c r="P4799" i="1" s="1"/>
  <c r="H4913" i="1"/>
  <c r="G4913" i="1" s="1"/>
  <c r="P4913" i="1" s="1"/>
  <c r="H1270" i="1"/>
  <c r="G1270" i="1" s="1"/>
  <c r="P1270" i="1" s="1"/>
  <c r="H1350" i="1"/>
  <c r="G1350" i="1" s="1"/>
  <c r="P1350" i="1" s="1"/>
  <c r="H1366" i="1"/>
  <c r="G1366" i="1" s="1"/>
  <c r="P1366" i="1" s="1"/>
  <c r="H1414" i="1"/>
  <c r="G1414" i="1" s="1"/>
  <c r="O1414" i="1" s="1"/>
  <c r="H1446" i="1"/>
  <c r="G1446" i="1" s="1"/>
  <c r="H1494" i="1"/>
  <c r="G1494" i="1" s="1"/>
  <c r="P1494" i="1" s="1"/>
  <c r="H1510" i="1"/>
  <c r="G1510" i="1" s="1"/>
  <c r="P1510" i="1" s="1"/>
  <c r="H1543" i="1"/>
  <c r="G1543" i="1" s="1"/>
  <c r="O1543" i="1" s="1"/>
  <c r="H1559" i="1"/>
  <c r="G1559" i="1" s="1"/>
  <c r="P1559" i="1" s="1"/>
  <c r="H1575" i="1"/>
  <c r="G1575" i="1" s="1"/>
  <c r="G2259" i="1"/>
  <c r="P2259" i="1" s="1"/>
  <c r="G2277" i="1"/>
  <c r="P2277" i="1" s="1"/>
  <c r="G2308" i="1"/>
  <c r="P2308" i="1" s="1"/>
  <c r="G2326" i="1"/>
  <c r="P2326" i="1" s="1"/>
  <c r="H1907" i="1"/>
  <c r="G1907" i="1" s="1"/>
  <c r="P1907" i="1" s="1"/>
  <c r="G2354" i="1"/>
  <c r="P2354" i="1" s="1"/>
  <c r="G2371" i="1"/>
  <c r="P2371" i="1" s="1"/>
  <c r="G2418" i="1"/>
  <c r="P2418" i="1" s="1"/>
  <c r="G2437" i="1"/>
  <c r="P2437" i="1" s="1"/>
  <c r="G2485" i="1"/>
  <c r="P2485" i="1" s="1"/>
  <c r="G2498" i="1"/>
  <c r="P2498" i="1" s="1"/>
  <c r="G2541" i="1"/>
  <c r="P2541" i="1" s="1"/>
  <c r="G2592" i="1"/>
  <c r="P2592" i="1" s="1"/>
  <c r="G2619" i="1"/>
  <c r="P2619" i="1" s="1"/>
  <c r="G2681" i="1"/>
  <c r="P2681" i="1" s="1"/>
  <c r="G2766" i="1"/>
  <c r="P2766" i="1" s="1"/>
  <c r="G2831" i="1"/>
  <c r="P2831" i="1" s="1"/>
  <c r="G2914" i="1"/>
  <c r="P2914" i="1" s="1"/>
  <c r="H2985" i="1"/>
  <c r="G2985" i="1" s="1"/>
  <c r="G2346" i="1"/>
  <c r="P2346" i="1" s="1"/>
  <c r="G2359" i="1"/>
  <c r="P2359" i="1" s="1"/>
  <c r="G2408" i="1"/>
  <c r="P2408" i="1" s="1"/>
  <c r="G2426" i="1"/>
  <c r="P2426" i="1" s="1"/>
  <c r="G2598" i="1"/>
  <c r="P2598" i="1" s="1"/>
  <c r="G2633" i="1"/>
  <c r="P2633" i="1" s="1"/>
  <c r="G2649" i="1"/>
  <c r="P2649" i="1" s="1"/>
  <c r="G2665" i="1"/>
  <c r="P2665" i="1" s="1"/>
  <c r="G2775" i="1"/>
  <c r="P2775" i="1" s="1"/>
  <c r="G2791" i="1"/>
  <c r="P2791" i="1" s="1"/>
  <c r="G2867" i="1"/>
  <c r="P2867" i="1" s="1"/>
  <c r="G2900" i="1"/>
  <c r="P2900" i="1" s="1"/>
  <c r="H3035" i="1"/>
  <c r="G3035" i="1" s="1"/>
  <c r="H3070" i="1"/>
  <c r="G3070" i="1" s="1"/>
  <c r="P3070" i="1" s="1"/>
  <c r="H3089" i="1"/>
  <c r="G3089" i="1" s="1"/>
  <c r="P3089" i="1" s="1"/>
  <c r="H3690" i="1"/>
  <c r="G3690" i="1" s="1"/>
  <c r="P3690" i="1" s="1"/>
  <c r="H3708" i="1"/>
  <c r="G3708" i="1" s="1"/>
  <c r="P3708" i="1" s="1"/>
  <c r="H3778" i="1"/>
  <c r="G3778" i="1" s="1"/>
  <c r="H3809" i="1"/>
  <c r="G3809" i="1" s="1"/>
  <c r="O3809" i="1" s="1"/>
  <c r="H3823" i="1"/>
  <c r="G3823" i="1" s="1"/>
  <c r="P3823" i="1" s="1"/>
  <c r="H3857" i="1"/>
  <c r="G3857" i="1" s="1"/>
  <c r="P3857" i="1" s="1"/>
  <c r="H3875" i="1"/>
  <c r="G3875" i="1" s="1"/>
  <c r="P3875" i="1" s="1"/>
  <c r="H3906" i="1"/>
  <c r="G3906" i="1" s="1"/>
  <c r="O3906" i="1" s="1"/>
  <c r="H3924" i="1"/>
  <c r="G3924" i="1" s="1"/>
  <c r="P3924" i="1" s="1"/>
  <c r="H3990" i="1"/>
  <c r="G3990" i="1" s="1"/>
  <c r="P3990" i="1" s="1"/>
  <c r="H4004" i="1"/>
  <c r="G4004" i="1" s="1"/>
  <c r="P4004" i="1" s="1"/>
  <c r="H4021" i="1"/>
  <c r="G4021" i="1" s="1"/>
  <c r="P4021" i="1" s="1"/>
  <c r="H4039" i="1"/>
  <c r="G4039" i="1" s="1"/>
  <c r="O4039" i="1" s="1"/>
  <c r="H4052" i="1"/>
  <c r="G4052" i="1" s="1"/>
  <c r="P4052" i="1" s="1"/>
  <c r="H4070" i="1"/>
  <c r="G4070" i="1" s="1"/>
  <c r="H4084" i="1"/>
  <c r="G4084" i="1" s="1"/>
  <c r="P4084" i="1" s="1"/>
  <c r="H4132" i="1"/>
  <c r="G4132" i="1" s="1"/>
  <c r="P4132" i="1" s="1"/>
  <c r="H4150" i="1"/>
  <c r="G4150" i="1" s="1"/>
  <c r="P4150" i="1" s="1"/>
  <c r="H4164" i="1"/>
  <c r="G4164" i="1" s="1"/>
  <c r="H4199" i="1"/>
  <c r="G4199" i="1" s="1"/>
  <c r="H4230" i="1"/>
  <c r="G4230" i="1" s="1"/>
  <c r="P4230" i="1" s="1"/>
  <c r="H4244" i="1"/>
  <c r="G4244" i="1" s="1"/>
  <c r="P4244" i="1" s="1"/>
  <c r="H4261" i="1"/>
  <c r="G4261" i="1" s="1"/>
  <c r="P4261" i="1" s="1"/>
  <c r="H4292" i="1"/>
  <c r="G4292" i="1" s="1"/>
  <c r="H4372" i="1"/>
  <c r="G4372" i="1" s="1"/>
  <c r="P4372" i="1" s="1"/>
  <c r="H3041" i="1"/>
  <c r="G3041" i="1" s="1"/>
  <c r="P3041" i="1" s="1"/>
  <c r="H3086" i="1"/>
  <c r="G3086" i="1" s="1"/>
  <c r="P3086" i="1" s="1"/>
  <c r="H3284" i="1"/>
  <c r="G3284" i="1" s="1"/>
  <c r="O3284" i="1" s="1"/>
  <c r="H3379" i="1"/>
  <c r="G3379" i="1" s="1"/>
  <c r="H3397" i="1"/>
  <c r="G3397" i="1" s="1"/>
  <c r="H3528" i="1"/>
  <c r="G3528" i="1" s="1"/>
  <c r="H3599" i="1"/>
  <c r="G3599" i="1" s="1"/>
  <c r="H3704" i="1"/>
  <c r="G3704" i="1" s="1"/>
  <c r="H3784" i="1"/>
  <c r="G3784" i="1" s="1"/>
  <c r="H3797" i="1"/>
  <c r="G3797" i="1" s="1"/>
  <c r="H3815" i="1"/>
  <c r="G3815" i="1" s="1"/>
  <c r="H3862" i="1"/>
  <c r="G3862" i="1" s="1"/>
  <c r="H3876" i="1"/>
  <c r="G3876" i="1" s="1"/>
  <c r="H3894" i="1"/>
  <c r="G3894" i="1" s="1"/>
  <c r="H3938" i="1"/>
  <c r="G3938" i="1" s="1"/>
  <c r="H3956" i="1"/>
  <c r="G3956" i="1" s="1"/>
  <c r="H3973" i="1"/>
  <c r="G3973" i="1" s="1"/>
  <c r="H3987" i="1"/>
  <c r="G3987" i="1" s="1"/>
  <c r="H4005" i="1"/>
  <c r="G4005" i="1" s="1"/>
  <c r="H4018" i="1"/>
  <c r="G4018" i="1" s="1"/>
  <c r="H4067" i="1"/>
  <c r="G4067" i="1" s="1"/>
  <c r="H4133" i="1"/>
  <c r="G4133" i="1" s="1"/>
  <c r="H4147" i="1"/>
  <c r="G4147" i="1" s="1"/>
  <c r="H4196" i="1"/>
  <c r="G4196" i="1" s="1"/>
  <c r="H4213" i="1"/>
  <c r="G4213" i="1" s="1"/>
  <c r="H4245" i="1"/>
  <c r="G4245" i="1" s="1"/>
  <c r="H4276" i="1"/>
  <c r="G4276" i="1" s="1"/>
  <c r="H4311" i="1"/>
  <c r="G4311" i="1" s="1"/>
  <c r="H4399" i="1"/>
  <c r="G4399" i="1" s="1"/>
  <c r="H4360" i="1"/>
  <c r="G4360" i="1" s="1"/>
  <c r="H4395" i="1"/>
  <c r="G4395" i="1" s="1"/>
  <c r="H4475" i="1"/>
  <c r="G4475" i="1" s="1"/>
  <c r="H4489" i="1"/>
  <c r="G4489" i="1" s="1"/>
  <c r="H4537" i="1"/>
  <c r="G4537" i="1" s="1"/>
  <c r="H4556" i="1"/>
  <c r="G4556" i="1" s="1"/>
  <c r="H4570" i="1"/>
  <c r="G4570" i="1" s="1"/>
  <c r="H4598" i="1"/>
  <c r="G4598" i="1" s="1"/>
  <c r="H4644" i="1"/>
  <c r="G4644" i="1" s="1"/>
  <c r="H4658" i="1"/>
  <c r="G4658" i="1" s="1"/>
  <c r="H4676" i="1"/>
  <c r="G4676" i="1" s="1"/>
  <c r="H4688" i="1"/>
  <c r="G4688" i="1" s="1"/>
  <c r="H5264" i="1"/>
  <c r="G5264" i="1" s="1"/>
  <c r="H4992" i="1"/>
  <c r="G4992" i="1" s="1"/>
  <c r="H5233" i="1"/>
  <c r="G5233" i="1" s="1"/>
  <c r="H5185" i="1"/>
  <c r="G5185" i="1" s="1"/>
  <c r="H5137" i="1"/>
  <c r="G5137" i="1" s="1"/>
  <c r="H4993" i="1"/>
  <c r="G4993" i="1" s="1"/>
  <c r="H5238" i="1"/>
  <c r="G5238" i="1" s="1"/>
  <c r="H5190" i="1"/>
  <c r="G5190" i="1" s="1"/>
  <c r="H5126" i="1"/>
  <c r="G5126" i="1" s="1"/>
  <c r="H1388" i="1"/>
  <c r="G1388" i="1" s="1"/>
  <c r="H1436" i="1"/>
  <c r="G1436" i="1" s="1"/>
  <c r="H1516" i="1"/>
  <c r="G1516" i="1" s="1"/>
  <c r="H1287" i="1"/>
  <c r="G1287" i="1" s="1"/>
  <c r="H1351" i="1"/>
  <c r="G1351" i="1" s="1"/>
  <c r="H1399" i="1"/>
  <c r="G1399" i="1" s="1"/>
  <c r="H3376" i="1"/>
  <c r="G3376" i="1" s="1"/>
  <c r="H3389" i="1"/>
  <c r="G3389" i="1" s="1"/>
  <c r="H3420" i="1"/>
  <c r="G3420" i="1" s="1"/>
  <c r="H3450" i="1"/>
  <c r="G3450" i="1" s="1"/>
  <c r="H3477" i="1"/>
  <c r="G3477" i="1" s="1"/>
  <c r="H3396" i="1"/>
  <c r="G3396" i="1" s="1"/>
  <c r="H5228" i="1"/>
  <c r="G5228" i="1" s="1"/>
  <c r="H5212" i="1"/>
  <c r="G5212" i="1" s="1"/>
  <c r="H5196" i="1"/>
  <c r="G5196" i="1" s="1"/>
  <c r="H5180" i="1"/>
  <c r="G5180" i="1" s="1"/>
  <c r="H5116" i="1"/>
  <c r="G5116" i="1" s="1"/>
  <c r="H5100" i="1"/>
  <c r="G5100" i="1" s="1"/>
  <c r="H5068" i="1"/>
  <c r="G5068" i="1" s="1"/>
  <c r="H5020" i="1"/>
  <c r="G5020" i="1" s="1"/>
  <c r="H5004" i="1"/>
  <c r="G5004" i="1" s="1"/>
  <c r="H4988" i="1"/>
  <c r="G4988" i="1" s="1"/>
  <c r="H4972" i="1"/>
  <c r="G4972" i="1" s="1"/>
  <c r="H5277" i="1"/>
  <c r="G5277" i="1" s="1"/>
  <c r="H5245" i="1"/>
  <c r="G5245" i="1" s="1"/>
  <c r="H5229" i="1"/>
  <c r="G5229" i="1" s="1"/>
  <c r="H5213" i="1"/>
  <c r="G5213" i="1" s="1"/>
  <c r="H5197" i="1"/>
  <c r="G5197" i="1" s="1"/>
  <c r="H5181" i="1"/>
  <c r="G5181" i="1" s="1"/>
  <c r="H5021" i="1"/>
  <c r="G5021" i="1" s="1"/>
  <c r="H4989" i="1"/>
  <c r="G4989" i="1" s="1"/>
  <c r="H4960" i="1"/>
  <c r="G4960" i="1" s="1"/>
  <c r="H5266" i="1"/>
  <c r="G5266" i="1" s="1"/>
  <c r="H5234" i="1"/>
  <c r="G5234" i="1" s="1"/>
  <c r="H5218" i="1"/>
  <c r="G5218" i="1" s="1"/>
  <c r="H5202" i="1"/>
  <c r="G5202" i="1" s="1"/>
  <c r="H5186" i="1"/>
  <c r="G5186" i="1" s="1"/>
  <c r="H5122" i="1"/>
  <c r="G5122" i="1" s="1"/>
  <c r="H5106" i="1"/>
  <c r="G5106" i="1" s="1"/>
  <c r="H5090" i="1"/>
  <c r="G5090" i="1" s="1"/>
  <c r="H5074" i="1"/>
  <c r="G5074" i="1" s="1"/>
  <c r="H5042" i="1"/>
  <c r="G5042" i="1" s="1"/>
  <c r="H5026" i="1"/>
  <c r="G5026" i="1" s="1"/>
  <c r="H5010" i="1"/>
  <c r="G5010" i="1" s="1"/>
  <c r="H4994" i="1"/>
  <c r="G4994" i="1" s="1"/>
  <c r="H4962" i="1"/>
  <c r="G4962" i="1" s="1"/>
  <c r="H4945" i="1"/>
  <c r="G4945" i="1" s="1"/>
  <c r="H1344" i="1"/>
  <c r="G1344" i="1" s="1"/>
  <c r="H1360" i="1"/>
  <c r="G1360" i="1" s="1"/>
  <c r="H1376" i="1"/>
  <c r="G1376" i="1" s="1"/>
  <c r="H1392" i="1"/>
  <c r="G1392" i="1" s="1"/>
  <c r="H1408" i="1"/>
  <c r="G1408" i="1" s="1"/>
  <c r="H1424" i="1"/>
  <c r="G1424" i="1" s="1"/>
  <c r="H1440" i="1"/>
  <c r="G1440" i="1" s="1"/>
  <c r="H1504" i="1"/>
  <c r="H1537" i="1"/>
  <c r="G1537" i="1" s="1"/>
  <c r="H1569" i="1"/>
  <c r="G1569" i="1" s="1"/>
  <c r="H1633" i="1"/>
  <c r="G1633" i="1" s="1"/>
  <c r="H1905" i="1"/>
  <c r="G1905" i="1" s="1"/>
  <c r="H3286" i="1"/>
  <c r="G3286" i="1" s="1"/>
  <c r="H3355" i="1"/>
  <c r="G3355" i="1" s="1"/>
  <c r="H3390" i="1"/>
  <c r="G3390" i="1" s="1"/>
  <c r="H3443" i="1"/>
  <c r="G3443" i="1" s="1"/>
  <c r="H1275" i="1"/>
  <c r="G1275" i="1" s="1"/>
  <c r="H1323" i="1"/>
  <c r="G1323" i="1" s="1"/>
  <c r="H1355" i="1"/>
  <c r="G1355" i="1" s="1"/>
  <c r="H1387" i="1"/>
  <c r="G1387" i="1" s="1"/>
  <c r="H1419" i="1"/>
  <c r="G1419" i="1" s="1"/>
  <c r="H1451" i="1"/>
  <c r="G1451" i="1" s="1"/>
  <c r="H1467" i="1"/>
  <c r="G1467" i="1" s="1"/>
  <c r="H1483" i="1"/>
  <c r="G1483" i="1" s="1"/>
  <c r="H1596" i="1"/>
  <c r="G1596" i="1" s="1"/>
  <c r="H1612" i="1"/>
  <c r="G1612" i="1" s="1"/>
  <c r="H1644" i="1"/>
  <c r="G1644" i="1" s="1"/>
  <c r="H1660" i="1"/>
  <c r="G1660" i="1" s="1"/>
  <c r="H1899" i="1"/>
  <c r="G1899" i="1" s="1"/>
  <c r="H1918" i="1"/>
  <c r="G1918" i="1" s="1"/>
  <c r="H3380" i="1"/>
  <c r="G3380" i="1" s="1"/>
  <c r="H3393" i="1"/>
  <c r="G3393" i="1" s="1"/>
  <c r="H3468" i="1"/>
  <c r="G3468" i="1" s="1"/>
  <c r="H3481" i="1"/>
  <c r="G3481" i="1" s="1"/>
  <c r="H3499" i="1"/>
  <c r="G3499" i="1" s="1"/>
  <c r="H1277" i="1"/>
  <c r="G1277" i="1" s="1"/>
  <c r="H1325" i="1"/>
  <c r="G1325" i="1" s="1"/>
  <c r="H1357" i="1"/>
  <c r="G1357" i="1" s="1"/>
  <c r="H1389" i="1"/>
  <c r="G1389" i="1" s="1"/>
  <c r="H1421" i="1"/>
  <c r="G1421" i="1" s="1"/>
  <c r="H1469" i="1"/>
  <c r="G1469" i="1" s="1"/>
  <c r="H1485" i="1"/>
  <c r="G1485" i="1" s="1"/>
  <c r="H1598" i="1"/>
  <c r="G1598" i="1" s="1"/>
  <c r="H1646" i="1"/>
  <c r="G1646" i="1" s="1"/>
  <c r="H1662" i="1"/>
  <c r="G1662" i="1" s="1"/>
  <c r="H1902" i="1"/>
  <c r="G1902" i="1" s="1"/>
  <c r="H1920" i="1"/>
  <c r="G1920" i="1" s="1"/>
  <c r="H3370" i="1"/>
  <c r="G3370" i="1" s="1"/>
  <c r="H3400" i="1"/>
  <c r="G3400" i="1" s="1"/>
  <c r="H3448" i="1"/>
  <c r="G3448" i="1" s="1"/>
  <c r="H3462" i="1"/>
  <c r="G3462" i="1" s="1"/>
  <c r="H3479" i="1"/>
  <c r="G3479" i="1" s="1"/>
  <c r="H3522" i="1"/>
  <c r="G3522" i="1" s="1"/>
  <c r="H4473" i="1"/>
  <c r="G4473" i="1" s="1"/>
  <c r="H4491" i="1"/>
  <c r="G4491" i="1" s="1"/>
  <c r="H4539" i="1"/>
  <c r="G4539" i="1" s="1"/>
  <c r="H4558" i="1"/>
  <c r="G4558" i="1" s="1"/>
  <c r="H4572" i="1"/>
  <c r="G4572" i="1" s="1"/>
  <c r="H4588" i="1"/>
  <c r="G4588" i="1" s="1"/>
  <c r="H4606" i="1"/>
  <c r="G4606" i="1" s="1"/>
  <c r="H4637" i="1"/>
  <c r="G4637" i="1" s="1"/>
  <c r="H4656" i="1"/>
  <c r="G4656" i="1" s="1"/>
  <c r="H4674" i="1"/>
  <c r="G4674" i="1" s="1"/>
  <c r="H4690" i="1"/>
  <c r="G4690" i="1" s="1"/>
  <c r="H4723" i="1"/>
  <c r="G4723" i="1" s="1"/>
  <c r="H4737" i="1"/>
  <c r="G4737" i="1" s="1"/>
  <c r="H4750" i="1"/>
  <c r="G4750" i="1" s="1"/>
  <c r="H4767" i="1"/>
  <c r="G4767" i="1" s="1"/>
  <c r="H4796" i="1"/>
  <c r="G4796" i="1" s="1"/>
  <c r="H4826" i="1"/>
  <c r="G4826" i="1" s="1"/>
  <c r="H4841" i="1"/>
  <c r="G4841" i="1" s="1"/>
  <c r="H3534" i="1"/>
  <c r="G3534" i="1" s="1"/>
  <c r="H4463" i="1"/>
  <c r="G4463" i="1" s="1"/>
  <c r="H4481" i="1"/>
  <c r="G4481" i="1" s="1"/>
  <c r="H4547" i="1"/>
  <c r="G4547" i="1" s="1"/>
  <c r="H4562" i="1"/>
  <c r="G4562" i="1" s="1"/>
  <c r="H4651" i="1"/>
  <c r="G4651" i="1" s="1"/>
  <c r="H4664" i="1"/>
  <c r="G4664" i="1" s="1"/>
  <c r="H4678" i="1"/>
  <c r="G4678" i="1" s="1"/>
  <c r="H4699" i="1"/>
  <c r="G4699" i="1" s="1"/>
  <c r="H4731" i="1"/>
  <c r="G4731" i="1" s="1"/>
  <c r="H4840" i="1"/>
  <c r="G4840" i="1" s="1"/>
  <c r="H4918" i="1"/>
  <c r="G4918" i="1" s="1"/>
  <c r="H4443" i="1"/>
  <c r="G4443" i="1" s="1"/>
  <c r="H4456" i="1"/>
  <c r="G4456" i="1" s="1"/>
  <c r="H4487" i="1"/>
  <c r="G4487" i="1" s="1"/>
  <c r="H4505" i="1"/>
  <c r="G4505" i="1" s="1"/>
  <c r="H4519" i="1"/>
  <c r="G4519" i="1" s="1"/>
  <c r="H4613" i="1"/>
  <c r="G4613" i="1" s="1"/>
  <c r="H4642" i="1"/>
  <c r="G4642" i="1" s="1"/>
  <c r="H4657" i="1"/>
  <c r="G4657" i="1" s="1"/>
  <c r="H4691" i="1"/>
  <c r="G4691" i="1" s="1"/>
  <c r="H4725" i="1"/>
  <c r="G4725" i="1" s="1"/>
  <c r="H4779" i="1"/>
  <c r="G4779" i="1" s="1"/>
  <c r="P4779" i="1" s="1"/>
  <c r="H4797" i="1"/>
  <c r="G4797" i="1" s="1"/>
  <c r="H4817" i="1"/>
  <c r="G4817" i="1" s="1"/>
  <c r="H4907" i="1"/>
  <c r="G4907" i="1" s="1"/>
  <c r="G2235" i="1"/>
  <c r="G2253" i="1"/>
  <c r="G2243" i="1"/>
  <c r="G2261" i="1"/>
  <c r="G2275" i="1"/>
  <c r="G2306" i="1"/>
  <c r="G2320" i="1"/>
  <c r="G2356" i="1"/>
  <c r="G2369" i="1"/>
  <c r="G2416" i="1"/>
  <c r="G2434" i="1"/>
  <c r="G2496" i="1"/>
  <c r="G2595" i="1"/>
  <c r="G2679" i="1"/>
  <c r="G2338" i="1"/>
  <c r="G2412" i="1"/>
  <c r="G2428" i="1"/>
  <c r="G2460" i="1"/>
  <c r="G2476" i="1"/>
  <c r="G2545" i="1"/>
  <c r="P2545" i="1" s="1"/>
  <c r="G2596" i="1"/>
  <c r="G2609" i="1"/>
  <c r="P2609" i="1" s="1"/>
  <c r="G2627" i="1"/>
  <c r="G2643" i="1"/>
  <c r="G2659" i="1"/>
  <c r="G2705" i="1"/>
  <c r="G2721" i="1"/>
  <c r="G2773" i="1"/>
  <c r="G2789" i="1"/>
  <c r="G2865" i="1"/>
  <c r="G2957" i="1"/>
  <c r="H2975" i="1"/>
  <c r="G2975" i="1" s="1"/>
  <c r="H2994" i="1"/>
  <c r="G2994" i="1" s="1"/>
  <c r="H3039" i="1"/>
  <c r="G3039" i="1" s="1"/>
  <c r="H3052" i="1"/>
  <c r="G3052" i="1" s="1"/>
  <c r="H3084" i="1"/>
  <c r="G3084" i="1" s="1"/>
  <c r="H3548" i="1"/>
  <c r="G3548" i="1" s="1"/>
  <c r="H3671" i="1"/>
  <c r="G3671" i="1" s="1"/>
  <c r="H3706" i="1"/>
  <c r="G3706" i="1" s="1"/>
  <c r="H3777" i="1"/>
  <c r="G3777" i="1" s="1"/>
  <c r="H3860" i="1"/>
  <c r="G3860" i="1" s="1"/>
  <c r="H3878" i="1"/>
  <c r="G3878" i="1" s="1"/>
  <c r="H3891" i="1"/>
  <c r="G3891" i="1" s="1"/>
  <c r="G2829" i="1"/>
  <c r="G2877" i="1"/>
  <c r="G2910" i="1"/>
  <c r="G2956" i="1"/>
  <c r="H2988" i="1"/>
  <c r="G2988" i="1" s="1"/>
  <c r="H3024" i="1"/>
  <c r="G3024" i="1" s="1"/>
  <c r="H3060" i="1"/>
  <c r="G3060" i="1" s="1"/>
  <c r="H3092" i="1"/>
  <c r="G3092" i="1" s="1"/>
  <c r="H3122" i="1"/>
  <c r="G3122" i="1" s="1"/>
  <c r="H3578" i="1"/>
  <c r="G3578" i="1" s="1"/>
  <c r="H3696" i="1"/>
  <c r="G3696" i="1" s="1"/>
  <c r="H3710" i="1"/>
  <c r="G3710" i="1" s="1"/>
  <c r="H3727" i="1"/>
  <c r="G3727" i="1" s="1"/>
  <c r="H3745" i="1"/>
  <c r="G3745" i="1" s="1"/>
  <c r="H3776" i="1"/>
  <c r="G3776" i="1" s="1"/>
  <c r="H3811" i="1"/>
  <c r="G3811" i="1" s="1"/>
  <c r="H3829" i="1"/>
  <c r="G3829" i="1" s="1"/>
  <c r="H3843" i="1"/>
  <c r="G3843" i="1" s="1"/>
  <c r="H3859" i="1"/>
  <c r="G3859" i="1" s="1"/>
  <c r="H3873" i="1"/>
  <c r="G3873" i="1" s="1"/>
  <c r="H3890" i="1"/>
  <c r="G3890" i="1" s="1"/>
  <c r="H3908" i="1"/>
  <c r="G3908" i="1" s="1"/>
  <c r="H3952" i="1"/>
  <c r="G3952" i="1" s="1"/>
  <c r="H4001" i="1"/>
  <c r="G4001" i="1" s="1"/>
  <c r="H4050" i="1"/>
  <c r="G4050" i="1" s="1"/>
  <c r="H4064" i="1"/>
  <c r="G4064" i="1" s="1"/>
  <c r="H3958" i="1"/>
  <c r="G3958" i="1" s="1"/>
  <c r="H3976" i="1"/>
  <c r="G3976" i="1" s="1"/>
  <c r="H3993" i="1"/>
  <c r="G3993" i="1" s="1"/>
  <c r="H4056" i="1"/>
  <c r="G4056" i="1" s="1"/>
  <c r="H4136" i="1"/>
  <c r="G4136" i="1" s="1"/>
  <c r="H4198" i="1"/>
  <c r="G4198" i="1" s="1"/>
  <c r="H4233" i="1"/>
  <c r="G4233" i="1" s="1"/>
  <c r="H4278" i="1"/>
  <c r="G4278" i="1" s="1"/>
  <c r="H4296" i="1"/>
  <c r="G4296" i="1" s="1"/>
  <c r="H4309" i="1"/>
  <c r="G4309" i="1" s="1"/>
  <c r="H4375" i="1"/>
  <c r="G4375" i="1" s="1"/>
  <c r="H4389" i="1"/>
  <c r="G4389" i="1" s="1"/>
  <c r="H4126" i="1"/>
  <c r="G4126" i="1" s="1"/>
  <c r="H4143" i="1"/>
  <c r="G4143" i="1" s="1"/>
  <c r="H4223" i="1"/>
  <c r="G4223" i="1" s="1"/>
  <c r="H4237" i="1"/>
  <c r="G4237" i="1" s="1"/>
  <c r="H4268" i="1"/>
  <c r="G4268" i="1" s="1"/>
  <c r="H4286" i="1"/>
  <c r="G4286" i="1" s="1"/>
  <c r="H4317" i="1"/>
  <c r="G4317" i="1" s="1"/>
  <c r="H4397" i="1"/>
  <c r="G4397" i="1" s="1"/>
  <c r="H5271" i="1"/>
  <c r="G5271" i="1" s="1"/>
  <c r="H5255" i="1"/>
  <c r="G5255" i="1" s="1"/>
  <c r="H5239" i="1"/>
  <c r="G5239" i="1" s="1"/>
  <c r="H5223" i="1"/>
  <c r="G5223" i="1" s="1"/>
  <c r="H5207" i="1"/>
  <c r="G5207" i="1" s="1"/>
  <c r="H5191" i="1"/>
  <c r="G5191" i="1" s="1"/>
  <c r="H5143" i="1"/>
  <c r="G5143" i="1" s="1"/>
  <c r="H5023" i="1"/>
  <c r="G5023" i="1" s="1"/>
  <c r="H4991" i="1"/>
  <c r="G4991" i="1" s="1"/>
  <c r="H4775" i="1"/>
  <c r="G4775" i="1" s="1"/>
  <c r="H4828" i="1"/>
  <c r="G4828" i="1" s="1"/>
  <c r="H1354" i="1"/>
  <c r="G1354" i="1" s="1"/>
  <c r="H1370" i="1"/>
  <c r="G1370" i="1" s="1"/>
  <c r="H1386" i="1"/>
  <c r="G1386" i="1" s="1"/>
  <c r="H1418" i="1"/>
  <c r="G1418" i="1" s="1"/>
  <c r="H1450" i="1"/>
  <c r="G1450" i="1" s="1"/>
  <c r="H1498" i="1"/>
  <c r="G1498" i="1" s="1"/>
  <c r="H1514" i="1"/>
  <c r="G1514" i="1" s="1"/>
  <c r="H1531" i="1"/>
  <c r="G1531" i="1" s="1"/>
  <c r="H1547" i="1"/>
  <c r="G1547" i="1" s="1"/>
  <c r="H1563" i="1"/>
  <c r="G1563" i="1" s="1"/>
  <c r="H1579" i="1"/>
  <c r="G1579" i="1" s="1"/>
  <c r="G2245" i="1"/>
  <c r="G2263" i="1"/>
  <c r="G2281" i="1"/>
  <c r="H1897" i="1"/>
  <c r="G1897" i="1" s="1"/>
  <c r="H1908" i="1"/>
  <c r="G1908" i="1" s="1"/>
  <c r="G2227" i="1"/>
  <c r="G2375" i="1"/>
  <c r="G2424" i="1"/>
  <c r="G2438" i="1"/>
  <c r="G2502" i="1"/>
  <c r="G2593" i="1"/>
  <c r="G2669" i="1"/>
  <c r="G2685" i="1"/>
  <c r="G2736" i="1"/>
  <c r="G2770" i="1"/>
  <c r="G2819" i="1"/>
  <c r="G2871" i="1"/>
  <c r="G2953" i="1"/>
  <c r="G2251" i="1"/>
  <c r="G2314" i="1"/>
  <c r="G2332" i="1"/>
  <c r="G2363" i="1"/>
  <c r="G2414" i="1"/>
  <c r="G2432" i="1"/>
  <c r="G2445" i="1"/>
  <c r="G2462" i="1"/>
  <c r="G2478" i="1"/>
  <c r="G2621" i="1"/>
  <c r="G2653" i="1"/>
  <c r="G2699" i="1"/>
  <c r="G2732" i="1"/>
  <c r="G2779" i="1"/>
  <c r="G2904" i="1"/>
  <c r="H3075" i="1"/>
  <c r="G3075" i="1" s="1"/>
  <c r="H3090" i="1"/>
  <c r="G3090" i="1" s="1"/>
  <c r="H3120" i="1"/>
  <c r="G3120" i="1" s="1"/>
  <c r="H3549" i="1"/>
  <c r="G3549" i="1" s="1"/>
  <c r="H3576" i="1"/>
  <c r="G3576" i="1" s="1"/>
  <c r="H3681" i="1"/>
  <c r="G3681" i="1" s="1"/>
  <c r="H3694" i="1"/>
  <c r="G3694" i="1" s="1"/>
  <c r="H3712" i="1"/>
  <c r="G3712" i="1" s="1"/>
  <c r="H3782" i="1"/>
  <c r="G3782" i="1" s="1"/>
  <c r="H3827" i="1"/>
  <c r="G3827" i="1" s="1"/>
  <c r="H3845" i="1"/>
  <c r="G3845" i="1" s="1"/>
  <c r="H3861" i="1"/>
  <c r="G3861" i="1" s="1"/>
  <c r="H3879" i="1"/>
  <c r="G3879" i="1" s="1"/>
  <c r="H3893" i="1"/>
  <c r="G3893" i="1" s="1"/>
  <c r="H3928" i="1"/>
  <c r="G3928" i="1" s="1"/>
  <c r="H3946" i="1"/>
  <c r="G3946" i="1" s="1"/>
  <c r="H3995" i="1"/>
  <c r="G3995" i="1" s="1"/>
  <c r="H4008" i="1"/>
  <c r="G4008" i="1" s="1"/>
  <c r="H4043" i="1"/>
  <c r="G4043" i="1" s="1"/>
  <c r="H4088" i="1"/>
  <c r="G4088" i="1" s="1"/>
  <c r="H4123" i="1"/>
  <c r="G4123" i="1" s="1"/>
  <c r="H4137" i="1"/>
  <c r="G4137" i="1" s="1"/>
  <c r="H4168" i="1"/>
  <c r="G4168" i="1" s="1"/>
  <c r="H4203" i="1"/>
  <c r="G4203" i="1" s="1"/>
  <c r="H4217" i="1"/>
  <c r="G4217" i="1" s="1"/>
  <c r="H4235" i="1"/>
  <c r="G4235" i="1" s="1"/>
  <c r="H4266" i="1"/>
  <c r="G4266" i="1" s="1"/>
  <c r="H4377" i="1"/>
  <c r="G4377" i="1" s="1"/>
  <c r="H3004" i="1"/>
  <c r="G3004" i="1" s="1"/>
  <c r="H3018" i="1"/>
  <c r="G3018" i="1" s="1"/>
  <c r="H3032" i="1"/>
  <c r="G3032" i="1" s="1"/>
  <c r="H3076" i="1"/>
  <c r="G3076" i="1" s="1"/>
  <c r="H3091" i="1"/>
  <c r="G3091" i="1" s="1"/>
  <c r="H3338" i="1"/>
  <c r="G3338" i="1" s="1"/>
  <c r="H3349" i="1"/>
  <c r="G3349" i="1" s="1"/>
  <c r="H3401" i="1"/>
  <c r="G3401" i="1" s="1"/>
  <c r="P3401" i="1" s="1"/>
  <c r="H3485" i="1"/>
  <c r="G3485" i="1" s="1"/>
  <c r="H3638" i="1"/>
  <c r="G3638" i="1" s="1"/>
  <c r="P3638" i="1" s="1"/>
  <c r="H3788" i="1"/>
  <c r="G3788" i="1" s="1"/>
  <c r="H3801" i="1"/>
  <c r="G3801" i="1" s="1"/>
  <c r="P3801" i="1" s="1"/>
  <c r="H3819" i="1"/>
  <c r="G3819" i="1" s="1"/>
  <c r="H3833" i="1"/>
  <c r="G3833" i="1" s="1"/>
  <c r="P3833" i="1" s="1"/>
  <c r="H3863" i="1"/>
  <c r="G3863" i="1" s="1"/>
  <c r="P3863" i="1" s="1"/>
  <c r="H3880" i="1"/>
  <c r="G3880" i="1" s="1"/>
  <c r="H3898" i="1"/>
  <c r="G3898" i="1" s="1"/>
  <c r="P3898" i="1" s="1"/>
  <c r="H3942" i="1"/>
  <c r="G3942" i="1" s="1"/>
  <c r="H3960" i="1"/>
  <c r="G3960" i="1" s="1"/>
  <c r="P3960" i="1" s="1"/>
  <c r="H4022" i="1"/>
  <c r="G4022" i="1" s="1"/>
  <c r="P4022" i="1" s="1"/>
  <c r="H4054" i="1"/>
  <c r="G4054" i="1" s="1"/>
  <c r="P4054" i="1" s="1"/>
  <c r="H4134" i="1"/>
  <c r="G4134" i="1" s="1"/>
  <c r="H4200" i="1"/>
  <c r="G4200" i="1" s="1"/>
  <c r="O4200" i="1" s="1"/>
  <c r="H4231" i="1"/>
  <c r="G4231" i="1" s="1"/>
  <c r="H4280" i="1"/>
  <c r="G4280" i="1" s="1"/>
  <c r="P4280" i="1" s="1"/>
  <c r="H4298" i="1"/>
  <c r="G4298" i="1" s="1"/>
  <c r="H4403" i="1"/>
  <c r="G4403" i="1" s="1"/>
  <c r="O4403" i="1" s="1"/>
  <c r="H4364" i="1"/>
  <c r="G4364" i="1" s="1"/>
  <c r="O4364" i="1" s="1"/>
  <c r="H4382" i="1"/>
  <c r="G4382" i="1" s="1"/>
  <c r="P4382" i="1" s="1"/>
  <c r="H4493" i="1"/>
  <c r="G4493" i="1" s="1"/>
  <c r="H4511" i="1"/>
  <c r="G4511" i="1" s="1"/>
  <c r="P4511" i="1" s="1"/>
  <c r="H4560" i="1"/>
  <c r="G4560" i="1" s="1"/>
  <c r="O4560" i="1" s="1"/>
  <c r="H4604" i="1"/>
  <c r="G4604" i="1" s="1"/>
  <c r="P4604" i="1" s="1"/>
  <c r="H4615" i="1"/>
  <c r="G4615" i="1" s="1"/>
  <c r="H4645" i="1"/>
  <c r="G4645" i="1" s="1"/>
  <c r="O4645" i="1" s="1"/>
  <c r="H4681" i="1"/>
  <c r="G4681" i="1" s="1"/>
  <c r="H5120" i="1"/>
  <c r="G5120" i="1" s="1"/>
  <c r="H5072" i="1"/>
  <c r="G5072" i="1" s="1"/>
  <c r="H5008" i="1"/>
  <c r="G5008" i="1" s="1"/>
  <c r="H4943" i="1"/>
  <c r="G4943" i="1" s="1"/>
  <c r="H5249" i="1"/>
  <c r="G5249" i="1" s="1"/>
  <c r="H5025" i="1"/>
  <c r="G5025" i="1" s="1"/>
  <c r="H5014" i="1"/>
  <c r="G5014" i="1" s="1"/>
  <c r="H1356" i="1"/>
  <c r="G1356" i="1" s="1"/>
  <c r="H1420" i="1"/>
  <c r="G1420" i="1" s="1"/>
  <c r="H1452" i="1"/>
  <c r="G1452" i="1" s="1"/>
  <c r="H1500" i="1"/>
  <c r="G1500" i="1" s="1"/>
  <c r="H3421" i="1"/>
  <c r="G3421" i="1" s="1"/>
  <c r="H1319" i="1"/>
  <c r="G1319" i="1" s="1"/>
  <c r="H1463" i="1"/>
  <c r="G1463" i="1" s="1"/>
  <c r="H1465" i="1"/>
  <c r="G1465" i="1" s="1"/>
  <c r="H5240" i="1"/>
  <c r="G5240" i="1" s="1"/>
  <c r="H5224" i="1"/>
  <c r="G5224" i="1" s="1"/>
  <c r="H5208" i="1"/>
  <c r="G5208" i="1" s="1"/>
  <c r="H5192" i="1"/>
  <c r="G5192" i="1" s="1"/>
  <c r="H5144" i="1"/>
  <c r="G5144" i="1" s="1"/>
  <c r="H5128" i="1"/>
  <c r="G5128" i="1" s="1"/>
  <c r="H5112" i="1"/>
  <c r="G5112" i="1" s="1"/>
  <c r="H5096" i="1"/>
  <c r="G5096" i="1" s="1"/>
  <c r="H5064" i="1"/>
  <c r="G5064" i="1" s="1"/>
  <c r="H5032" i="1"/>
  <c r="G5032" i="1" s="1"/>
  <c r="H5016" i="1"/>
  <c r="G5016" i="1" s="1"/>
  <c r="H5000" i="1"/>
  <c r="G5000" i="1" s="1"/>
  <c r="H4968" i="1"/>
  <c r="G4968" i="1" s="1"/>
  <c r="H5273" i="1"/>
  <c r="G5273" i="1" s="1"/>
  <c r="H5241" i="1"/>
  <c r="G5241" i="1" s="1"/>
  <c r="H5225" i="1"/>
  <c r="G5225" i="1" s="1"/>
  <c r="H5209" i="1"/>
  <c r="G5209" i="1" s="1"/>
  <c r="H5193" i="1"/>
  <c r="G5193" i="1" s="1"/>
  <c r="H5177" i="1"/>
  <c r="G5177" i="1" s="1"/>
  <c r="H5145" i="1"/>
  <c r="G5145" i="1" s="1"/>
  <c r="H5033" i="1"/>
  <c r="G5033" i="1" s="1"/>
  <c r="H5017" i="1"/>
  <c r="G5017" i="1" s="1"/>
  <c r="H5230" i="1"/>
  <c r="G5230" i="1" s="1"/>
  <c r="H5214" i="1"/>
  <c r="G5214" i="1" s="1"/>
  <c r="H5198" i="1"/>
  <c r="G5198" i="1" s="1"/>
  <c r="H5182" i="1"/>
  <c r="G5182" i="1" s="1"/>
  <c r="H5118" i="1"/>
  <c r="G5118" i="1" s="1"/>
  <c r="H5102" i="1"/>
  <c r="G5102" i="1" s="1"/>
  <c r="H5070" i="1"/>
  <c r="G5070" i="1" s="1"/>
  <c r="H5038" i="1"/>
  <c r="G5038" i="1" s="1"/>
  <c r="H5022" i="1"/>
  <c r="G5022" i="1" s="1"/>
  <c r="H5006" i="1"/>
  <c r="G5006" i="1" s="1"/>
  <c r="H4990" i="1"/>
  <c r="G4990" i="1" s="1"/>
  <c r="H4974" i="1"/>
  <c r="G4974" i="1" s="1"/>
  <c r="H4941" i="1"/>
  <c r="G4941" i="1" s="1"/>
  <c r="H1268" i="1"/>
  <c r="G1268" i="1" s="1"/>
  <c r="H1348" i="1"/>
  <c r="G1348" i="1" s="1"/>
  <c r="H1364" i="1"/>
  <c r="G1364" i="1" s="1"/>
  <c r="H1412" i="1"/>
  <c r="G1412" i="1" s="1"/>
  <c r="H1428" i="1"/>
  <c r="G1428" i="1" s="1"/>
  <c r="H1444" i="1"/>
  <c r="G1444" i="1" s="1"/>
  <c r="H1492" i="1"/>
  <c r="G1492" i="1" s="1"/>
  <c r="H1508" i="1"/>
  <c r="G1508" i="1" s="1"/>
  <c r="H1541" i="1"/>
  <c r="G1541" i="1" s="1"/>
  <c r="H1557" i="1"/>
  <c r="G1557" i="1" s="1"/>
  <c r="H1573" i="1"/>
  <c r="G1573" i="1" s="1"/>
  <c r="H1910" i="1"/>
  <c r="G1910" i="1" s="1"/>
  <c r="H3290" i="1"/>
  <c r="G3290" i="1" s="1"/>
  <c r="H3359" i="1"/>
  <c r="G3359" i="1" s="1"/>
  <c r="H3377" i="1"/>
  <c r="G3377" i="1" s="1"/>
  <c r="H3394" i="1"/>
  <c r="G3394" i="1" s="1"/>
  <c r="H1279" i="1"/>
  <c r="G1279" i="1" s="1"/>
  <c r="H1327" i="1"/>
  <c r="G1327" i="1" s="1"/>
  <c r="H1359" i="1"/>
  <c r="G1359" i="1" s="1"/>
  <c r="H1375" i="1"/>
  <c r="G1375" i="1" s="1"/>
  <c r="H1391" i="1"/>
  <c r="G1391" i="1" s="1"/>
  <c r="P1391" i="1" s="1"/>
  <c r="H1423" i="1"/>
  <c r="G1423" i="1" s="1"/>
  <c r="P1423" i="1" s="1"/>
  <c r="H1600" i="1"/>
  <c r="G1600" i="1" s="1"/>
  <c r="P1600" i="1" s="1"/>
  <c r="H1664" i="1"/>
  <c r="G1664" i="1" s="1"/>
  <c r="H1904" i="1"/>
  <c r="G1904" i="1" s="1"/>
  <c r="P1904" i="1" s="1"/>
  <c r="H3368" i="1"/>
  <c r="G3368" i="1" s="1"/>
  <c r="H3398" i="1"/>
  <c r="G3398" i="1" s="1"/>
  <c r="H3428" i="1"/>
  <c r="G3428" i="1" s="1"/>
  <c r="P3428" i="1" s="1"/>
  <c r="H3455" i="1"/>
  <c r="G3455" i="1" s="1"/>
  <c r="P3455" i="1" s="1"/>
  <c r="H1281" i="1"/>
  <c r="G1281" i="1" s="1"/>
  <c r="O1281" i="1" s="1"/>
  <c r="H1313" i="1"/>
  <c r="G1313" i="1" s="1"/>
  <c r="P1313" i="1" s="1"/>
  <c r="H1329" i="1"/>
  <c r="G1329" i="1" s="1"/>
  <c r="H1345" i="1"/>
  <c r="G1345" i="1" s="1"/>
  <c r="P1345" i="1" s="1"/>
  <c r="H1361" i="1"/>
  <c r="G1361" i="1" s="1"/>
  <c r="P1361" i="1" s="1"/>
  <c r="H1377" i="1"/>
  <c r="G1377" i="1" s="1"/>
  <c r="H1393" i="1"/>
  <c r="G1393" i="1" s="1"/>
  <c r="P1393" i="1" s="1"/>
  <c r="H1425" i="1"/>
  <c r="G1425" i="1" s="1"/>
  <c r="H1473" i="1"/>
  <c r="G1473" i="1" s="1"/>
  <c r="P1473" i="1" s="1"/>
  <c r="H1489" i="1"/>
  <c r="H1554" i="1"/>
  <c r="G1554" i="1" s="1"/>
  <c r="H1650" i="1"/>
  <c r="G1650" i="1" s="1"/>
  <c r="P1650" i="1" s="1"/>
  <c r="H1666" i="1"/>
  <c r="G1666" i="1" s="1"/>
  <c r="O1666" i="1" s="1"/>
  <c r="H1906" i="1"/>
  <c r="G1906" i="1" s="1"/>
  <c r="P1906" i="1" s="1"/>
  <c r="H3391" i="1"/>
  <c r="G3391" i="1" s="1"/>
  <c r="P3391" i="1" s="1"/>
  <c r="H3439" i="1"/>
  <c r="G3439" i="1" s="1"/>
  <c r="P3439" i="1" s="1"/>
  <c r="H3466" i="1"/>
  <c r="G3466" i="1" s="1"/>
  <c r="H3483" i="1"/>
  <c r="G3483" i="1" s="1"/>
  <c r="P3483" i="1" s="1"/>
  <c r="H3497" i="1"/>
  <c r="G3497" i="1" s="1"/>
  <c r="H3460" i="1"/>
  <c r="G3460" i="1" s="1"/>
  <c r="O3460" i="1" s="1"/>
  <c r="H3495" i="1"/>
  <c r="G3495" i="1" s="1"/>
  <c r="O3495" i="1" s="1"/>
  <c r="H3526" i="1"/>
  <c r="G3526" i="1" s="1"/>
  <c r="P3526" i="1" s="1"/>
  <c r="H3544" i="1"/>
  <c r="G3544" i="1" s="1"/>
  <c r="H4477" i="1"/>
  <c r="G4477" i="1" s="1"/>
  <c r="H4495" i="1"/>
  <c r="G4495" i="1" s="1"/>
  <c r="H4509" i="1"/>
  <c r="G4509" i="1" s="1"/>
  <c r="H4592" i="1"/>
  <c r="G4592" i="1" s="1"/>
  <c r="H4622" i="1"/>
  <c r="G4622" i="1" s="1"/>
  <c r="H4641" i="1"/>
  <c r="G4641" i="1" s="1"/>
  <c r="H4660" i="1"/>
  <c r="G4660" i="1" s="1"/>
  <c r="H4679" i="1"/>
  <c r="G4679" i="1" s="1"/>
  <c r="H4694" i="1"/>
  <c r="G4694" i="1" s="1"/>
  <c r="H4738" i="1"/>
  <c r="G4738" i="1" s="1"/>
  <c r="H4768" i="1"/>
  <c r="G4768" i="1" s="1"/>
  <c r="H4801" i="1"/>
  <c r="G4801" i="1" s="1"/>
  <c r="H4830" i="1"/>
  <c r="G4830" i="1" s="1"/>
  <c r="H4846" i="1"/>
  <c r="G4846" i="1" s="1"/>
  <c r="H4924" i="1"/>
  <c r="G4924" i="1" s="1"/>
  <c r="H3538" i="1"/>
  <c r="G3538" i="1" s="1"/>
  <c r="H4454" i="1"/>
  <c r="G4454" i="1" s="1"/>
  <c r="H4467" i="1"/>
  <c r="G4467" i="1" s="1"/>
  <c r="H4485" i="1"/>
  <c r="G4485" i="1" s="1"/>
  <c r="H4499" i="1"/>
  <c r="G4499" i="1" s="1"/>
  <c r="H4600" i="1"/>
  <c r="G4600" i="1" s="1"/>
  <c r="H4640" i="1"/>
  <c r="G4640" i="1" s="1"/>
  <c r="H4655" i="1"/>
  <c r="G4655" i="1" s="1"/>
  <c r="H4668" i="1"/>
  <c r="G4668" i="1" s="1"/>
  <c r="H4683" i="1"/>
  <c r="G4683" i="1" s="1"/>
  <c r="H4735" i="1"/>
  <c r="G4735" i="1" s="1"/>
  <c r="H4762" i="1"/>
  <c r="G4762" i="1" s="1"/>
  <c r="H4781" i="1"/>
  <c r="G4781" i="1" s="1"/>
  <c r="H4800" i="1"/>
  <c r="G4800" i="1" s="1"/>
  <c r="H4845" i="1"/>
  <c r="G4845" i="1" s="1"/>
  <c r="H4905" i="1"/>
  <c r="G4905" i="1" s="1"/>
  <c r="H4922" i="1"/>
  <c r="G4922" i="1" s="1"/>
  <c r="H3540" i="1"/>
  <c r="G3540" i="1" s="1"/>
  <c r="H4447" i="1"/>
  <c r="G4447" i="1" s="1"/>
  <c r="H4461" i="1"/>
  <c r="G4461" i="1" s="1"/>
  <c r="H4523" i="1"/>
  <c r="G4523" i="1" s="1"/>
  <c r="H4554" i="1"/>
  <c r="G4554" i="1" s="1"/>
  <c r="H4602" i="1"/>
  <c r="G4602" i="1" s="1"/>
  <c r="H4643" i="1"/>
  <c r="G4643" i="1" s="1"/>
  <c r="H4661" i="1"/>
  <c r="G4661" i="1" s="1"/>
  <c r="H4696" i="1"/>
  <c r="G4696" i="1" s="1"/>
  <c r="H4729" i="1"/>
  <c r="G4729" i="1" s="1"/>
  <c r="H4764" i="1"/>
  <c r="G4764" i="1" s="1"/>
  <c r="H4783" i="1"/>
  <c r="G4783" i="1" s="1"/>
  <c r="H4803" i="1"/>
  <c r="G4803" i="1" s="1"/>
  <c r="H4822" i="1"/>
  <c r="G4822" i="1" s="1"/>
  <c r="H4837" i="1"/>
  <c r="G4837" i="1" s="1"/>
  <c r="H4929" i="1"/>
  <c r="G4929" i="1" s="1"/>
  <c r="G2233" i="1"/>
  <c r="G2247" i="1"/>
  <c r="G2279" i="1"/>
  <c r="G2310" i="1"/>
  <c r="G2324" i="1"/>
  <c r="G2342" i="1"/>
  <c r="G2373" i="1"/>
  <c r="G2409" i="1"/>
  <c r="G2420" i="1"/>
  <c r="G2435" i="1"/>
  <c r="G2500" i="1"/>
  <c r="G2617" i="1"/>
  <c r="G2667" i="1"/>
  <c r="G2683" i="1"/>
  <c r="G2417" i="1"/>
  <c r="G2429" i="1"/>
  <c r="G2447" i="1"/>
  <c r="G2464" i="1"/>
  <c r="G2549" i="1"/>
  <c r="G2613" i="1"/>
  <c r="P2613" i="1" s="1"/>
  <c r="G2631" i="1"/>
  <c r="G2647" i="1"/>
  <c r="G2663" i="1"/>
  <c r="G2777" i="1"/>
  <c r="G2793" i="1"/>
  <c r="G2902" i="1"/>
  <c r="G2912" i="1"/>
  <c r="G2961" i="1"/>
  <c r="H2980" i="1"/>
  <c r="G2980" i="1" s="1"/>
  <c r="H3088" i="1"/>
  <c r="G3088" i="1" s="1"/>
  <c r="H3799" i="1"/>
  <c r="G3799" i="1" s="1"/>
  <c r="H3813" i="1"/>
  <c r="G3813" i="1" s="1"/>
  <c r="H3865" i="1"/>
  <c r="G3865" i="1" s="1"/>
  <c r="H3882" i="1"/>
  <c r="G3882" i="1" s="1"/>
  <c r="H3896" i="1"/>
  <c r="G3896" i="1" s="1"/>
  <c r="H3914" i="1"/>
  <c r="G3914" i="1" s="1"/>
  <c r="G2725" i="1"/>
  <c r="G2768" i="1"/>
  <c r="G2833" i="1"/>
  <c r="G2916" i="1"/>
  <c r="H2992" i="1"/>
  <c r="G2992" i="1" s="1"/>
  <c r="H3028" i="1"/>
  <c r="G3028" i="1" s="1"/>
  <c r="H3047" i="1"/>
  <c r="G3047" i="1" s="1"/>
  <c r="H3064" i="1"/>
  <c r="G3064" i="1" s="1"/>
  <c r="H3078" i="1"/>
  <c r="G3078" i="1" s="1"/>
  <c r="H3551" i="1"/>
  <c r="G3551" i="1" s="1"/>
  <c r="H3565" i="1"/>
  <c r="G3565" i="1" s="1"/>
  <c r="H3582" i="1"/>
  <c r="G3582" i="1" s="1"/>
  <c r="H3609" i="1"/>
  <c r="G3609" i="1" s="1"/>
  <c r="H3653" i="1"/>
  <c r="G3653" i="1" s="1"/>
  <c r="H3780" i="1"/>
  <c r="G3780" i="1" s="1"/>
  <c r="H3847" i="1"/>
  <c r="G3847" i="1" s="1"/>
  <c r="H3864" i="1"/>
  <c r="G3864" i="1" s="1"/>
  <c r="H3877" i="1"/>
  <c r="G3877" i="1" s="1"/>
  <c r="H3895" i="1"/>
  <c r="G3895" i="1" s="1"/>
  <c r="H3912" i="1"/>
  <c r="G3912" i="1" s="1"/>
  <c r="H3926" i="1"/>
  <c r="G3926" i="1" s="1"/>
  <c r="H4006" i="1"/>
  <c r="G4006" i="1" s="1"/>
  <c r="H4023" i="1"/>
  <c r="G4023" i="1" s="1"/>
  <c r="H4037" i="1"/>
  <c r="G4037" i="1" s="1"/>
  <c r="H4068" i="1"/>
  <c r="G4068" i="1" s="1"/>
  <c r="H4086" i="1"/>
  <c r="G4086" i="1" s="1"/>
  <c r="H3962" i="1"/>
  <c r="G3962" i="1" s="1"/>
  <c r="H3994" i="1"/>
  <c r="G3994" i="1" s="1"/>
  <c r="H4029" i="1"/>
  <c r="G4029" i="1" s="1"/>
  <c r="H4074" i="1"/>
  <c r="G4074" i="1" s="1"/>
  <c r="H4154" i="1"/>
  <c r="G4154" i="1" s="1"/>
  <c r="H4202" i="1"/>
  <c r="G4202" i="1" s="1"/>
  <c r="H4234" i="1"/>
  <c r="G4234" i="1" s="1"/>
  <c r="H4282" i="1"/>
  <c r="G4282" i="1" s="1"/>
  <c r="H4300" i="1"/>
  <c r="G4300" i="1" s="1"/>
  <c r="H4313" i="1"/>
  <c r="G4313" i="1" s="1"/>
  <c r="H4362" i="1"/>
  <c r="G4362" i="1" s="1"/>
  <c r="H4376" i="1"/>
  <c r="G4376" i="1" s="1"/>
  <c r="H4393" i="1"/>
  <c r="G4393" i="1" s="1"/>
  <c r="H4411" i="1"/>
  <c r="G4411" i="1" s="1"/>
  <c r="H4130" i="1"/>
  <c r="G4130" i="1" s="1"/>
  <c r="H4192" i="1"/>
  <c r="G4192" i="1" s="1"/>
  <c r="H4241" i="1"/>
  <c r="G4241" i="1" s="1"/>
  <c r="H4259" i="1"/>
  <c r="G4259" i="1" s="1"/>
  <c r="H4272" i="1"/>
  <c r="G4272" i="1" s="1"/>
  <c r="H4290" i="1"/>
  <c r="G4290" i="1" s="1"/>
  <c r="H4321" i="1"/>
  <c r="G4321" i="1" s="1"/>
  <c r="H4366" i="1"/>
  <c r="G4366" i="1" s="1"/>
  <c r="H4401" i="1"/>
  <c r="G4401" i="1" s="1"/>
  <c r="H5267" i="1"/>
  <c r="G5267" i="1" s="1"/>
  <c r="H5251" i="1"/>
  <c r="G5251" i="1" s="1"/>
  <c r="H5235" i="1"/>
  <c r="G5235" i="1" s="1"/>
  <c r="H5219" i="1"/>
  <c r="G5219" i="1" s="1"/>
  <c r="H5203" i="1"/>
  <c r="G5203" i="1" s="1"/>
  <c r="H5187" i="1"/>
  <c r="G5187" i="1" s="1"/>
  <c r="H5155" i="1"/>
  <c r="G5155" i="1" s="1"/>
  <c r="H5035" i="1"/>
  <c r="G5035" i="1" s="1"/>
  <c r="H5019" i="1"/>
  <c r="G5019" i="1" s="1"/>
  <c r="H4987" i="1"/>
  <c r="G4987" i="1" s="1"/>
  <c r="H4740" i="1"/>
  <c r="G4740" i="1" s="1"/>
  <c r="H4744" i="1"/>
  <c r="G4744" i="1" s="1"/>
  <c r="H4844" i="1"/>
  <c r="G4844" i="1" s="1"/>
  <c r="H4734" i="1"/>
  <c r="G4734" i="1" s="1"/>
  <c r="H1358" i="1"/>
  <c r="G1358" i="1" s="1"/>
  <c r="H1390" i="1"/>
  <c r="G1390" i="1" s="1"/>
  <c r="H1406" i="1"/>
  <c r="G1406" i="1" s="1"/>
  <c r="H1422" i="1"/>
  <c r="G1422" i="1" s="1"/>
  <c r="H1438" i="1"/>
  <c r="G1438" i="1" s="1"/>
  <c r="H1502" i="1"/>
  <c r="G1502" i="1" s="1"/>
  <c r="H1518" i="1"/>
  <c r="H1535" i="1"/>
  <c r="G1535" i="1" s="1"/>
  <c r="H1551" i="1"/>
  <c r="G1551" i="1" s="1"/>
  <c r="H1567" i="1"/>
  <c r="G1567" i="1" s="1"/>
  <c r="H1631" i="1"/>
  <c r="G1631" i="1" s="1"/>
  <c r="G2231" i="1"/>
  <c r="G2249" i="1"/>
  <c r="G2300" i="1"/>
  <c r="H1898" i="1"/>
  <c r="G1898" i="1" s="1"/>
  <c r="H1912" i="1"/>
  <c r="G1912" i="1" s="1"/>
  <c r="G2407" i="1"/>
  <c r="G2430" i="1"/>
  <c r="G2443" i="1"/>
  <c r="G2490" i="1"/>
  <c r="G2597" i="1"/>
  <c r="G2673" i="1"/>
  <c r="G2774" i="1"/>
  <c r="G2823" i="1"/>
  <c r="G2875" i="1"/>
  <c r="G2908" i="1"/>
  <c r="H2976" i="1"/>
  <c r="G2976" i="1" s="1"/>
  <c r="H2990" i="1"/>
  <c r="G2990" i="1" s="1"/>
  <c r="H3026" i="1"/>
  <c r="G3026" i="1" s="1"/>
  <c r="G2255" i="1"/>
  <c r="G2283" i="1"/>
  <c r="G2318" i="1"/>
  <c r="G2336" i="1"/>
  <c r="G2419" i="1"/>
  <c r="G2433" i="1"/>
  <c r="G2449" i="1"/>
  <c r="G2547" i="1"/>
  <c r="G2557" i="1"/>
  <c r="G2589" i="1"/>
  <c r="G2625" i="1"/>
  <c r="G2703" i="1"/>
  <c r="G2751" i="1"/>
  <c r="G2767" i="1"/>
  <c r="G2783" i="1"/>
  <c r="G2815" i="1"/>
  <c r="G2959" i="1"/>
  <c r="H3062" i="1"/>
  <c r="G3062" i="1" s="1"/>
  <c r="H3081" i="1"/>
  <c r="G3081" i="1" s="1"/>
  <c r="H3567" i="1"/>
  <c r="G3567" i="1" s="1"/>
  <c r="H3580" i="1"/>
  <c r="G3580" i="1" s="1"/>
  <c r="H3611" i="1"/>
  <c r="G3611" i="1" s="1"/>
  <c r="H3655" i="1"/>
  <c r="G3655" i="1" s="1"/>
  <c r="H3769" i="1"/>
  <c r="G3769" i="1" s="1"/>
  <c r="H3831" i="1"/>
  <c r="G3831" i="1" s="1"/>
  <c r="H3849" i="1"/>
  <c r="G3849" i="1" s="1"/>
  <c r="H3866" i="1"/>
  <c r="G3866" i="1" s="1"/>
  <c r="H3884" i="1"/>
  <c r="G3884" i="1" s="1"/>
  <c r="H3932" i="1"/>
  <c r="G3932" i="1" s="1"/>
  <c r="H3950" i="1"/>
  <c r="G3950" i="1" s="1"/>
  <c r="H3964" i="1"/>
  <c r="G3964" i="1" s="1"/>
  <c r="H3981" i="1"/>
  <c r="G3981" i="1" s="1"/>
  <c r="H3999" i="1"/>
  <c r="G3999" i="1" s="1"/>
  <c r="H4012" i="1"/>
  <c r="G4012" i="1" s="1"/>
  <c r="H4061" i="1"/>
  <c r="G4061" i="1" s="1"/>
  <c r="H4141" i="1"/>
  <c r="G4141" i="1" s="1"/>
  <c r="H4190" i="1"/>
  <c r="G4190" i="1" s="1"/>
  <c r="H4221" i="1"/>
  <c r="G4221" i="1" s="1"/>
  <c r="H4239" i="1"/>
  <c r="G4239" i="1" s="1"/>
  <c r="H4270" i="1"/>
  <c r="G4270" i="1" s="1"/>
  <c r="H4284" i="1"/>
  <c r="G4284" i="1" s="1"/>
  <c r="H4315" i="1"/>
  <c r="G4315" i="1" s="1"/>
  <c r="H2977" i="1"/>
  <c r="G2977" i="1" s="1"/>
  <c r="H2991" i="1"/>
  <c r="G2991" i="1" s="1"/>
  <c r="H3008" i="1"/>
  <c r="G3008" i="1" s="1"/>
  <c r="H3022" i="1"/>
  <c r="G3022" i="1" s="1"/>
  <c r="H3050" i="1"/>
  <c r="G3050" i="1" s="1"/>
  <c r="H3077" i="1"/>
  <c r="G3077" i="1" s="1"/>
  <c r="H3388" i="1"/>
  <c r="G3388" i="1" s="1"/>
  <c r="H3520" i="1"/>
  <c r="G3520" i="1" s="1"/>
  <c r="H3775" i="1"/>
  <c r="G3775" i="1" s="1"/>
  <c r="H3792" i="1"/>
  <c r="G3792" i="1" s="1"/>
  <c r="H3837" i="1"/>
  <c r="G3837" i="1" s="1"/>
  <c r="H3854" i="1"/>
  <c r="G3854" i="1" s="1"/>
  <c r="H3867" i="1"/>
  <c r="G3867" i="1" s="1"/>
  <c r="H3885" i="1"/>
  <c r="G3885" i="1" s="1"/>
  <c r="H3902" i="1"/>
  <c r="G3902" i="1" s="1"/>
  <c r="H3916" i="1"/>
  <c r="G3916" i="1" s="1"/>
  <c r="H3996" i="1"/>
  <c r="G3996" i="1" s="1"/>
  <c r="H4027" i="1"/>
  <c r="G4027" i="1" s="1"/>
  <c r="H4058" i="1"/>
  <c r="G4058" i="1" s="1"/>
  <c r="H4076" i="1"/>
  <c r="G4076" i="1" s="1"/>
  <c r="H4138" i="1"/>
  <c r="G4138" i="1" s="1"/>
  <c r="H4236" i="1"/>
  <c r="G4236" i="1" s="1"/>
  <c r="H4253" i="1"/>
  <c r="G4253" i="1" s="1"/>
  <c r="H4302" i="1"/>
  <c r="G4302" i="1" s="1"/>
  <c r="H4390" i="1"/>
  <c r="G4390" i="1" s="1"/>
  <c r="H4369" i="1"/>
  <c r="G4369" i="1" s="1"/>
  <c r="H4387" i="1"/>
  <c r="G4387" i="1" s="1"/>
  <c r="H4418" i="1"/>
  <c r="G4418" i="1" s="1"/>
  <c r="H4449" i="1"/>
  <c r="G4449" i="1" s="1"/>
  <c r="H4497" i="1"/>
  <c r="G4497" i="1" s="1"/>
  <c r="H4515" i="1"/>
  <c r="G4515" i="1" s="1"/>
  <c r="H4529" i="1"/>
  <c r="G4529" i="1" s="1"/>
  <c r="H4590" i="1"/>
  <c r="G4590" i="1" s="1"/>
  <c r="H4608" i="1"/>
  <c r="G4608" i="1" s="1"/>
  <c r="H4619" i="1"/>
  <c r="G4619" i="1" s="1"/>
  <c r="H4650" i="1"/>
  <c r="G4650" i="1" s="1"/>
  <c r="H4682" i="1"/>
  <c r="G4682" i="1" s="1"/>
  <c r="H4697" i="1"/>
  <c r="G4697" i="1" s="1"/>
  <c r="H5184" i="1"/>
  <c r="G5184" i="1" s="1"/>
  <c r="H5104" i="1"/>
  <c r="G5104" i="1" s="1"/>
  <c r="H5040" i="1"/>
  <c r="G5040" i="1" s="1"/>
  <c r="H5265" i="1"/>
  <c r="G5265" i="1" s="1"/>
  <c r="H5222" i="1"/>
  <c r="G5222" i="1" s="1"/>
  <c r="H5094" i="1"/>
  <c r="G5094" i="1" s="1"/>
  <c r="H5030" i="1"/>
  <c r="G5030" i="1" s="1"/>
  <c r="H4966" i="1"/>
  <c r="G4966" i="1" s="1"/>
  <c r="H1372" i="1"/>
  <c r="G1372" i="1" s="1"/>
  <c r="H1533" i="1"/>
  <c r="G1533" i="1" s="1"/>
  <c r="H1565" i="1"/>
  <c r="G1565" i="1" s="1"/>
  <c r="H1900" i="1"/>
  <c r="G1900" i="1" s="1"/>
  <c r="H3403" i="1"/>
  <c r="G3403" i="1" s="1"/>
  <c r="H1271" i="1"/>
  <c r="G1271" i="1" s="1"/>
  <c r="H1335" i="1"/>
  <c r="G1335" i="1" s="1"/>
  <c r="H1383" i="1"/>
  <c r="G1383" i="1" s="1"/>
  <c r="H1640" i="1"/>
  <c r="G1640" i="1" s="1"/>
  <c r="H3285" i="1"/>
  <c r="G3285" i="1" s="1"/>
  <c r="H1481" i="1"/>
  <c r="H5284" i="1"/>
  <c r="G5284" i="1" s="1"/>
  <c r="H5268" i="1"/>
  <c r="G5268" i="1" s="1"/>
  <c r="H5236" i="1"/>
  <c r="G5236" i="1" s="1"/>
  <c r="H5220" i="1"/>
  <c r="G5220" i="1" s="1"/>
  <c r="H5204" i="1"/>
  <c r="G5204" i="1" s="1"/>
  <c r="H5188" i="1"/>
  <c r="G5188" i="1" s="1"/>
  <c r="H5124" i="1"/>
  <c r="G5124" i="1" s="1"/>
  <c r="H5108" i="1"/>
  <c r="G5108" i="1" s="1"/>
  <c r="H5092" i="1"/>
  <c r="G5092" i="1" s="1"/>
  <c r="H5044" i="1"/>
  <c r="G5044" i="1" s="1"/>
  <c r="H5028" i="1"/>
  <c r="G5028" i="1" s="1"/>
  <c r="H4964" i="1"/>
  <c r="G4964" i="1" s="1"/>
  <c r="H4947" i="1"/>
  <c r="G4947" i="1" s="1"/>
  <c r="H5269" i="1"/>
  <c r="G5269" i="1" s="1"/>
  <c r="H5253" i="1"/>
  <c r="G5253" i="1" s="1"/>
  <c r="H5237" i="1"/>
  <c r="G5237" i="1" s="1"/>
  <c r="H5221" i="1"/>
  <c r="G5221" i="1" s="1"/>
  <c r="H5205" i="1"/>
  <c r="G5205" i="1" s="1"/>
  <c r="H5189" i="1"/>
  <c r="G5189" i="1" s="1"/>
  <c r="H5029" i="1"/>
  <c r="G5029" i="1" s="1"/>
  <c r="H5242" i="1"/>
  <c r="G5242" i="1" s="1"/>
  <c r="H5226" i="1"/>
  <c r="G5226" i="1" s="1"/>
  <c r="H5210" i="1"/>
  <c r="G5210" i="1" s="1"/>
  <c r="H5194" i="1"/>
  <c r="G5194" i="1" s="1"/>
  <c r="H5178" i="1"/>
  <c r="G5178" i="1" s="1"/>
  <c r="H5130" i="1"/>
  <c r="G5130" i="1" s="1"/>
  <c r="H5114" i="1"/>
  <c r="G5114" i="1" s="1"/>
  <c r="H5098" i="1"/>
  <c r="G5098" i="1" s="1"/>
  <c r="H5066" i="1"/>
  <c r="G5066" i="1" s="1"/>
  <c r="H5034" i="1"/>
  <c r="G5034" i="1" s="1"/>
  <c r="H5018" i="1"/>
  <c r="G5018" i="1" s="1"/>
  <c r="H5002" i="1"/>
  <c r="G5002" i="1" s="1"/>
  <c r="H4986" i="1"/>
  <c r="G4986" i="1" s="1"/>
  <c r="H4970" i="1"/>
  <c r="G4970" i="1" s="1"/>
  <c r="H1272" i="1"/>
  <c r="G1272" i="1" s="1"/>
  <c r="H1352" i="1"/>
  <c r="G1352" i="1" s="1"/>
  <c r="H1368" i="1"/>
  <c r="G1368" i="1" s="1"/>
  <c r="H1448" i="1"/>
  <c r="G1448" i="1" s="1"/>
  <c r="H1496" i="1"/>
  <c r="G1496" i="1" s="1"/>
  <c r="H1512" i="1"/>
  <c r="G1512" i="1" s="1"/>
  <c r="H1529" i="1"/>
  <c r="G1529" i="1" s="1"/>
  <c r="H1545" i="1"/>
  <c r="G1545" i="1" s="1"/>
  <c r="H1561" i="1"/>
  <c r="G1561" i="1" s="1"/>
  <c r="H1577" i="1"/>
  <c r="G1577" i="1" s="1"/>
  <c r="H1914" i="1"/>
  <c r="G1914" i="1" s="1"/>
  <c r="H3277" i="1"/>
  <c r="G3277" i="1" s="1"/>
  <c r="H3345" i="1"/>
  <c r="G3345" i="1" s="1"/>
  <c r="H3381" i="1"/>
  <c r="G3381" i="1" s="1"/>
  <c r="H3399" i="1"/>
  <c r="G3399" i="1" s="1"/>
  <c r="H3434" i="1"/>
  <c r="G3434" i="1" s="1"/>
  <c r="H3452" i="1"/>
  <c r="G3452" i="1" s="1"/>
  <c r="H1267" i="1"/>
  <c r="G1267" i="1" s="1"/>
  <c r="H1315" i="1"/>
  <c r="G1315" i="1" s="1"/>
  <c r="H1347" i="1"/>
  <c r="G1347" i="1" s="1"/>
  <c r="H1363" i="1"/>
  <c r="G1363" i="1" s="1"/>
  <c r="H1379" i="1"/>
  <c r="G1379" i="1" s="1"/>
  <c r="H1395" i="1"/>
  <c r="G1395" i="1" s="1"/>
  <c r="H1427" i="1"/>
  <c r="G1427" i="1" s="1"/>
  <c r="H1475" i="1"/>
  <c r="G1475" i="1" s="1"/>
  <c r="H1604" i="1"/>
  <c r="G1604" i="1" s="1"/>
  <c r="H1636" i="1"/>
  <c r="G1636" i="1" s="1"/>
  <c r="H1652" i="1"/>
  <c r="G1652" i="1" s="1"/>
  <c r="H1668" i="1"/>
  <c r="G1668" i="1" s="1"/>
  <c r="H3339" i="1"/>
  <c r="G3339" i="1" s="1"/>
  <c r="H3402" i="1"/>
  <c r="G3402" i="1" s="1"/>
  <c r="H3419" i="1"/>
  <c r="G3419" i="1" s="1"/>
  <c r="H3446" i="1"/>
  <c r="G3446" i="1" s="1"/>
  <c r="H3473" i="1"/>
  <c r="G3473" i="1" s="1"/>
  <c r="H3490" i="1"/>
  <c r="G3490" i="1" s="1"/>
  <c r="H1269" i="1"/>
  <c r="G1269" i="1" s="1"/>
  <c r="H1317" i="1"/>
  <c r="G1317" i="1" s="1"/>
  <c r="H1349" i="1"/>
  <c r="G1349" i="1" s="1"/>
  <c r="H1365" i="1"/>
  <c r="G1365" i="1" s="1"/>
  <c r="H1381" i="1"/>
  <c r="G1381" i="1" s="1"/>
  <c r="H1397" i="1"/>
  <c r="G1397" i="1" s="1"/>
  <c r="H1429" i="1"/>
  <c r="G1429" i="1" s="1"/>
  <c r="H1477" i="1"/>
  <c r="G1477" i="1" s="1"/>
  <c r="H1558" i="1"/>
  <c r="G1558" i="1" s="1"/>
  <c r="H1574" i="1"/>
  <c r="G1574" i="1" s="1"/>
  <c r="H1606" i="1"/>
  <c r="G1606" i="1" s="1"/>
  <c r="H1638" i="1"/>
  <c r="G1638" i="1" s="1"/>
  <c r="H1654" i="1"/>
  <c r="G1654" i="1" s="1"/>
  <c r="H1911" i="1"/>
  <c r="G1911" i="1" s="1"/>
  <c r="H3347" i="1"/>
  <c r="G3347" i="1" s="1"/>
  <c r="H3378" i="1"/>
  <c r="G3378" i="1" s="1"/>
  <c r="H3395" i="1"/>
  <c r="G3395" i="1" s="1"/>
  <c r="H3426" i="1"/>
  <c r="G3426" i="1" s="1"/>
  <c r="H3470" i="1"/>
  <c r="G3470" i="1" s="1"/>
  <c r="H3501" i="1"/>
  <c r="G3501" i="1" s="1"/>
  <c r="H3518" i="1"/>
  <c r="G3518" i="1" s="1"/>
  <c r="H3532" i="1"/>
  <c r="G3532" i="1" s="1"/>
  <c r="H3530" i="1"/>
  <c r="G3530" i="1" s="1"/>
  <c r="H4451" i="1"/>
  <c r="G4451" i="1" s="1"/>
  <c r="H4513" i="1"/>
  <c r="G4513" i="1" s="1"/>
  <c r="H4531" i="1"/>
  <c r="G4531" i="1" s="1"/>
  <c r="P4531" i="1" s="1"/>
  <c r="H4549" i="1"/>
  <c r="G4549" i="1" s="1"/>
  <c r="H4564" i="1"/>
  <c r="G4564" i="1" s="1"/>
  <c r="H4596" i="1"/>
  <c r="G4596" i="1" s="1"/>
  <c r="H4648" i="1"/>
  <c r="G4648" i="1" s="1"/>
  <c r="O4648" i="1" s="1"/>
  <c r="H4684" i="1"/>
  <c r="G4684" i="1" s="1"/>
  <c r="O4684" i="1" s="1"/>
  <c r="H4695" i="1"/>
  <c r="G4695" i="1" s="1"/>
  <c r="P4695" i="1" s="1"/>
  <c r="H4742" i="1"/>
  <c r="G4742" i="1" s="1"/>
  <c r="P4742" i="1" s="1"/>
  <c r="H4758" i="1"/>
  <c r="G4758" i="1" s="1"/>
  <c r="H4802" i="1"/>
  <c r="G4802" i="1" s="1"/>
  <c r="O4802" i="1" s="1"/>
  <c r="H4933" i="1"/>
  <c r="G4933" i="1" s="1"/>
  <c r="P4933" i="1" s="1"/>
  <c r="H3542" i="1"/>
  <c r="G3542" i="1" s="1"/>
  <c r="H4503" i="1"/>
  <c r="G4503" i="1" s="1"/>
  <c r="O4503" i="1" s="1"/>
  <c r="H4521" i="1"/>
  <c r="G4521" i="1" s="1"/>
  <c r="H4552" i="1"/>
  <c r="G4552" i="1" s="1"/>
  <c r="P4552" i="1" s="1"/>
  <c r="H4605" i="1"/>
  <c r="G4605" i="1" s="1"/>
  <c r="P4605" i="1" s="1"/>
  <c r="H4625" i="1"/>
  <c r="G4625" i="1" s="1"/>
  <c r="O4625" i="1" s="1"/>
  <c r="H4646" i="1"/>
  <c r="G4646" i="1" s="1"/>
  <c r="O4646" i="1" s="1"/>
  <c r="H4659" i="1"/>
  <c r="G4659" i="1" s="1"/>
  <c r="P4659" i="1" s="1"/>
  <c r="H4689" i="1"/>
  <c r="G4689" i="1" s="1"/>
  <c r="P4689" i="1" s="1"/>
  <c r="H4736" i="1"/>
  <c r="G4736" i="1" s="1"/>
  <c r="P4736" i="1" s="1"/>
  <c r="H4753" i="1"/>
  <c r="G4753" i="1" s="1"/>
  <c r="H4766" i="1"/>
  <c r="G4766" i="1" s="1"/>
  <c r="O4766" i="1" s="1"/>
  <c r="H4785" i="1"/>
  <c r="G4785" i="1" s="1"/>
  <c r="P4785" i="1" s="1"/>
  <c r="H4805" i="1"/>
  <c r="G4805" i="1" s="1"/>
  <c r="O4805" i="1" s="1"/>
  <c r="H4820" i="1"/>
  <c r="G4820" i="1" s="1"/>
  <c r="P4820" i="1" s="1"/>
  <c r="H4834" i="1"/>
  <c r="G4834" i="1" s="1"/>
  <c r="P4834" i="1" s="1"/>
  <c r="H4909" i="1"/>
  <c r="G4909" i="1" s="1"/>
  <c r="P4909" i="1" s="1"/>
  <c r="H4465" i="1"/>
  <c r="H4479" i="1"/>
  <c r="G4479" i="1" s="1"/>
  <c r="H4527" i="1"/>
  <c r="G4527" i="1" s="1"/>
  <c r="O4527" i="1" s="1"/>
  <c r="H4541" i="1"/>
  <c r="G4541" i="1" s="1"/>
  <c r="P4541" i="1" s="1"/>
  <c r="H4603" i="1"/>
  <c r="G4603" i="1" s="1"/>
  <c r="O4603" i="1" s="1"/>
  <c r="H4623" i="1"/>
  <c r="G4623" i="1" s="1"/>
  <c r="O4623" i="1" s="1"/>
  <c r="H4649" i="1"/>
  <c r="G4649" i="1" s="1"/>
  <c r="O4649" i="1" s="1"/>
  <c r="H4666" i="1"/>
  <c r="G4666" i="1" s="1"/>
  <c r="P4666" i="1" s="1"/>
  <c r="H4680" i="1"/>
  <c r="G4680" i="1" s="1"/>
  <c r="P4680" i="1" s="1"/>
  <c r="H4733" i="1"/>
  <c r="G4733" i="1" s="1"/>
  <c r="H4807" i="1"/>
  <c r="G4807" i="1" s="1"/>
  <c r="H4842" i="1"/>
  <c r="G4842" i="1" s="1"/>
  <c r="G2229" i="1"/>
  <c r="G2328" i="1"/>
  <c r="G2377" i="1"/>
  <c r="G2410" i="1"/>
  <c r="G2421" i="1"/>
  <c r="G2487" i="1"/>
  <c r="G2504" i="1"/>
  <c r="G2539" i="1"/>
  <c r="G2553" i="1"/>
  <c r="G2671" i="1"/>
  <c r="G2316" i="1"/>
  <c r="G2330" i="1"/>
  <c r="G2406" i="1"/>
  <c r="G2422" i="1"/>
  <c r="G2436" i="1"/>
  <c r="P2436" i="1" s="1"/>
  <c r="G2535" i="1"/>
  <c r="G2587" i="1"/>
  <c r="G2651" i="1"/>
  <c r="G2749" i="1"/>
  <c r="G2765" i="1"/>
  <c r="G2781" i="1"/>
  <c r="G2813" i="1"/>
  <c r="G2906" i="1"/>
  <c r="H3016" i="1"/>
  <c r="G3016" i="1" s="1"/>
  <c r="H3030" i="1"/>
  <c r="G3030" i="1" s="1"/>
  <c r="H3079" i="1"/>
  <c r="G3079" i="1" s="1"/>
  <c r="H3093" i="1"/>
  <c r="G3093" i="1" s="1"/>
  <c r="H3698" i="1"/>
  <c r="G3698" i="1" s="1"/>
  <c r="H3772" i="1"/>
  <c r="G3772" i="1" s="1"/>
  <c r="H3786" i="1"/>
  <c r="G3786" i="1" s="1"/>
  <c r="H3817" i="1"/>
  <c r="G3817" i="1" s="1"/>
  <c r="H3835" i="1"/>
  <c r="G3835" i="1" s="1"/>
  <c r="H3852" i="1"/>
  <c r="G3852" i="1" s="1"/>
  <c r="H3869" i="1"/>
  <c r="G3869" i="1" s="1"/>
  <c r="H3883" i="1"/>
  <c r="G3883" i="1" s="1"/>
  <c r="H3900" i="1"/>
  <c r="G3900" i="1" s="1"/>
  <c r="H3918" i="1"/>
  <c r="G3918" i="1" s="1"/>
  <c r="G2729" i="1"/>
  <c r="G2772" i="1"/>
  <c r="G2821" i="1"/>
  <c r="G2869" i="1"/>
  <c r="G2951" i="1"/>
  <c r="G2965" i="1"/>
  <c r="H2979" i="1"/>
  <c r="G2979" i="1" s="1"/>
  <c r="H2997" i="1"/>
  <c r="G2997" i="1" s="1"/>
  <c r="H3068" i="1"/>
  <c r="G3068" i="1" s="1"/>
  <c r="H3083" i="1"/>
  <c r="G3083" i="1" s="1"/>
  <c r="H3130" i="1"/>
  <c r="G3130" i="1" s="1"/>
  <c r="H3569" i="1"/>
  <c r="G3569" i="1" s="1"/>
  <c r="H3688" i="1"/>
  <c r="G3688" i="1" s="1"/>
  <c r="H3701" i="1"/>
  <c r="G3701" i="1" s="1"/>
  <c r="H3754" i="1"/>
  <c r="G3754" i="1" s="1"/>
  <c r="H3803" i="1"/>
  <c r="G3803" i="1" s="1"/>
  <c r="H3868" i="1"/>
  <c r="G3868" i="1" s="1"/>
  <c r="H3881" i="1"/>
  <c r="G3881" i="1" s="1"/>
  <c r="H3899" i="1"/>
  <c r="G3899" i="1" s="1"/>
  <c r="H3930" i="1"/>
  <c r="G3930" i="1" s="1"/>
  <c r="H3944" i="1"/>
  <c r="G3944" i="1" s="1"/>
  <c r="H3979" i="1"/>
  <c r="G3979" i="1" s="1"/>
  <c r="H4010" i="1"/>
  <c r="G4010" i="1" s="1"/>
  <c r="H4024" i="1"/>
  <c r="G4024" i="1" s="1"/>
  <c r="H4041" i="1"/>
  <c r="G4041" i="1" s="1"/>
  <c r="H4072" i="1"/>
  <c r="G4072" i="1" s="1"/>
  <c r="H3936" i="1"/>
  <c r="G3936" i="1" s="1"/>
  <c r="H3985" i="1"/>
  <c r="G3985" i="1" s="1"/>
  <c r="H3998" i="1"/>
  <c r="G3998" i="1" s="1"/>
  <c r="H4016" i="1"/>
  <c r="G4016" i="1" s="1"/>
  <c r="H4033" i="1"/>
  <c r="G4033" i="1" s="1"/>
  <c r="H4065" i="1"/>
  <c r="G4065" i="1" s="1"/>
  <c r="H4078" i="1"/>
  <c r="G4078" i="1" s="1"/>
  <c r="H4127" i="1"/>
  <c r="G4127" i="1" s="1"/>
  <c r="H4145" i="1"/>
  <c r="G4145" i="1" s="1"/>
  <c r="H4158" i="1"/>
  <c r="G4158" i="1" s="1"/>
  <c r="H4193" i="1"/>
  <c r="G4193" i="1" s="1"/>
  <c r="H4207" i="1"/>
  <c r="G4207" i="1" s="1"/>
  <c r="H4225" i="1"/>
  <c r="G4225" i="1" s="1"/>
  <c r="H4238" i="1"/>
  <c r="G4238" i="1" s="1"/>
  <c r="H4380" i="1"/>
  <c r="G4380" i="1" s="1"/>
  <c r="H4931" i="1"/>
  <c r="G4931" i="1" s="1"/>
  <c r="H4135" i="1"/>
  <c r="G4135" i="1" s="1"/>
  <c r="H4166" i="1"/>
  <c r="G4166" i="1" s="1"/>
  <c r="H4197" i="1"/>
  <c r="G4197" i="1" s="1"/>
  <c r="H4246" i="1"/>
  <c r="G4246" i="1" s="1"/>
  <c r="H4263" i="1"/>
  <c r="G4263" i="1" s="1"/>
  <c r="H4294" i="1"/>
  <c r="G4294" i="1" s="1"/>
  <c r="H4370" i="1"/>
  <c r="G4370" i="1" s="1"/>
  <c r="H4388" i="1"/>
  <c r="G4388" i="1" s="1"/>
  <c r="H5247" i="1"/>
  <c r="G5247" i="1" s="1"/>
  <c r="H5231" i="1"/>
  <c r="G5231" i="1" s="1"/>
  <c r="H5215" i="1"/>
  <c r="G5215" i="1" s="1"/>
  <c r="H5199" i="1"/>
  <c r="G5199" i="1" s="1"/>
  <c r="H5183" i="1"/>
  <c r="G5183" i="1" s="1"/>
  <c r="H5031" i="1"/>
  <c r="G5031" i="1" s="1"/>
  <c r="H5015" i="1"/>
  <c r="G5015" i="1" s="1"/>
  <c r="H4798" i="1"/>
  <c r="G4798" i="1" s="1"/>
  <c r="H4756" i="1"/>
  <c r="G4756" i="1" s="1"/>
  <c r="H4804" i="1"/>
  <c r="G4804" i="1" s="1"/>
  <c r="H4748" i="1"/>
  <c r="G4748" i="1" s="1"/>
  <c r="H4838" i="1"/>
  <c r="G4838" i="1" s="1"/>
  <c r="H1346" i="1"/>
  <c r="G1346" i="1" s="1"/>
  <c r="H1362" i="1"/>
  <c r="G1362" i="1" s="1"/>
  <c r="H1378" i="1"/>
  <c r="G1378" i="1" s="1"/>
  <c r="H1394" i="1"/>
  <c r="G1394" i="1" s="1"/>
  <c r="H1410" i="1"/>
  <c r="G1410" i="1" s="1"/>
  <c r="H1426" i="1"/>
  <c r="G1426" i="1" s="1"/>
  <c r="H1442" i="1"/>
  <c r="G1442" i="1" s="1"/>
  <c r="H1506" i="1"/>
  <c r="G1506" i="1" s="1"/>
  <c r="H1539" i="1"/>
  <c r="G1539" i="1" s="1"/>
  <c r="H1555" i="1"/>
  <c r="G1555" i="1" s="1"/>
  <c r="H1571" i="1"/>
  <c r="G1571" i="1" s="1"/>
  <c r="G2183" i="1"/>
  <c r="P2183" i="1" s="1"/>
  <c r="G2304" i="1"/>
  <c r="G2322" i="1"/>
  <c r="G2340" i="1"/>
  <c r="H1903" i="1"/>
  <c r="G1903" i="1" s="1"/>
  <c r="H1916" i="1"/>
  <c r="G1916" i="1" s="1"/>
  <c r="G2237" i="1"/>
  <c r="G2350" i="1"/>
  <c r="G2367" i="1"/>
  <c r="G2413" i="1"/>
  <c r="G2431" i="1"/>
  <c r="G2481" i="1"/>
  <c r="G2494" i="1"/>
  <c r="G2537" i="1"/>
  <c r="G2555" i="1"/>
  <c r="G2588" i="1"/>
  <c r="G2615" i="1"/>
  <c r="G2677" i="1"/>
  <c r="G2727" i="1"/>
  <c r="G2827" i="1"/>
  <c r="G2945" i="1"/>
  <c r="H2981" i="1"/>
  <c r="G2981" i="1" s="1"/>
  <c r="H2995" i="1"/>
  <c r="G2995" i="1" s="1"/>
  <c r="G2425" i="1"/>
  <c r="G2551" i="1"/>
  <c r="G2594" i="1"/>
  <c r="G2611" i="1"/>
  <c r="P2611" i="1" s="1"/>
  <c r="G2629" i="1"/>
  <c r="P2629" i="1" s="1"/>
  <c r="G2661" i="1"/>
  <c r="G2707" i="1"/>
  <c r="G2723" i="1"/>
  <c r="G2771" i="1"/>
  <c r="G2787" i="1"/>
  <c r="G2863" i="1"/>
  <c r="G2963" i="1"/>
  <c r="H3066" i="1"/>
  <c r="G3066" i="1" s="1"/>
  <c r="H3085" i="1"/>
  <c r="G3085" i="1" s="1"/>
  <c r="H3571" i="1"/>
  <c r="G3571" i="1" s="1"/>
  <c r="H3642" i="1"/>
  <c r="G3642" i="1" s="1"/>
  <c r="H3686" i="1"/>
  <c r="G3686" i="1" s="1"/>
  <c r="H3703" i="1"/>
  <c r="G3703" i="1" s="1"/>
  <c r="H3774" i="1"/>
  <c r="G3774" i="1" s="1"/>
  <c r="H3805" i="1"/>
  <c r="G3805" i="1" s="1"/>
  <c r="H3853" i="1"/>
  <c r="G3853" i="1" s="1"/>
  <c r="H3870" i="1"/>
  <c r="G3870" i="1" s="1"/>
  <c r="H4003" i="1"/>
  <c r="G4003" i="1" s="1"/>
  <c r="H4035" i="1"/>
  <c r="G4035" i="1" s="1"/>
  <c r="H4048" i="1"/>
  <c r="G4048" i="1" s="1"/>
  <c r="H4066" i="1"/>
  <c r="G4066" i="1" s="1"/>
  <c r="H4128" i="1"/>
  <c r="G4128" i="1" s="1"/>
  <c r="H4195" i="1"/>
  <c r="G4195" i="1" s="1"/>
  <c r="H4243" i="1"/>
  <c r="G4243" i="1" s="1"/>
  <c r="H4257" i="1"/>
  <c r="G4257" i="1" s="1"/>
  <c r="H4288" i="1"/>
  <c r="G4288" i="1" s="1"/>
  <c r="H4319" i="1"/>
  <c r="G4319" i="1" s="1"/>
  <c r="H2978" i="1"/>
  <c r="G2978" i="1" s="1"/>
  <c r="H3054" i="1"/>
  <c r="G3054" i="1" s="1"/>
  <c r="H3082" i="1"/>
  <c r="G3082" i="1" s="1"/>
  <c r="H3133" i="1"/>
  <c r="G3133" i="1" s="1"/>
  <c r="H3357" i="1"/>
  <c r="G3357" i="1" s="1"/>
  <c r="H3375" i="1"/>
  <c r="G3375" i="1" s="1"/>
  <c r="H3392" i="1"/>
  <c r="G3392" i="1" s="1"/>
  <c r="H3441" i="1"/>
  <c r="G3441" i="1" s="1"/>
  <c r="H3458" i="1"/>
  <c r="G3458" i="1" s="1"/>
  <c r="H3493" i="1"/>
  <c r="G3493" i="1" s="1"/>
  <c r="H3524" i="1"/>
  <c r="G3524" i="1" s="1"/>
  <c r="H3700" i="1"/>
  <c r="G3700" i="1" s="1"/>
  <c r="H3744" i="1"/>
  <c r="G3744" i="1" s="1"/>
  <c r="H3779" i="1"/>
  <c r="G3779" i="1" s="1"/>
  <c r="H3841" i="1"/>
  <c r="G3841" i="1" s="1"/>
  <c r="H3858" i="1"/>
  <c r="G3858" i="1" s="1"/>
  <c r="H3871" i="1"/>
  <c r="G3871" i="1" s="1"/>
  <c r="H3920" i="1"/>
  <c r="G3920" i="1" s="1"/>
  <c r="H3934" i="1"/>
  <c r="G3934" i="1" s="1"/>
  <c r="H3969" i="1"/>
  <c r="G3969" i="1" s="1"/>
  <c r="H4000" i="1"/>
  <c r="G4000" i="1" s="1"/>
  <c r="H4014" i="1"/>
  <c r="G4014" i="1" s="1"/>
  <c r="H4031" i="1"/>
  <c r="G4031" i="1" s="1"/>
  <c r="H4062" i="1"/>
  <c r="G4062" i="1" s="1"/>
  <c r="H4080" i="1"/>
  <c r="G4080" i="1" s="1"/>
  <c r="H4129" i="1"/>
  <c r="G4129" i="1" s="1"/>
  <c r="H4160" i="1"/>
  <c r="G4160" i="1" s="1"/>
  <c r="H4191" i="1"/>
  <c r="G4191" i="1" s="1"/>
  <c r="H4209" i="1"/>
  <c r="G4209" i="1" s="1"/>
  <c r="H4240" i="1"/>
  <c r="G4240" i="1" s="1"/>
  <c r="H4307" i="1"/>
  <c r="G4307" i="1" s="1"/>
  <c r="H4391" i="1"/>
  <c r="G4391" i="1" s="1"/>
  <c r="H4471" i="1"/>
  <c r="G4471" i="1" s="1"/>
  <c r="H4533" i="1"/>
  <c r="G4533" i="1" s="1"/>
  <c r="H4566" i="1"/>
  <c r="G4566" i="1" s="1"/>
  <c r="H4594" i="1"/>
  <c r="G4594" i="1" s="1"/>
  <c r="H4609" i="1"/>
  <c r="G4609" i="1" s="1"/>
  <c r="H4624" i="1"/>
  <c r="G4624" i="1" s="1"/>
  <c r="H4639" i="1"/>
  <c r="G4639" i="1" s="1"/>
  <c r="H4654" i="1"/>
  <c r="G4654" i="1" s="1"/>
  <c r="H4672" i="1"/>
  <c r="G4672" i="1" s="1"/>
  <c r="H4687" i="1"/>
  <c r="G4687" i="1" s="1"/>
  <c r="H4698" i="1"/>
  <c r="G4698" i="1" s="1"/>
  <c r="O357" i="1"/>
  <c r="O468" i="1"/>
  <c r="G731" i="1"/>
  <c r="H845" i="1"/>
  <c r="O845" i="1" s="1"/>
  <c r="O352" i="1"/>
  <c r="O336" i="1"/>
  <c r="O367" i="1"/>
  <c r="O398" i="1"/>
  <c r="O464" i="1"/>
  <c r="O480" i="1"/>
  <c r="O496" i="1"/>
  <c r="G726" i="1"/>
  <c r="H799" i="1"/>
  <c r="O799" i="1" s="1"/>
  <c r="H841" i="1"/>
  <c r="O841" i="1" s="1"/>
  <c r="H875" i="1"/>
  <c r="O875" i="1" s="1"/>
  <c r="O314" i="1"/>
  <c r="O534" i="1"/>
  <c r="O395" i="1"/>
  <c r="G733" i="1"/>
  <c r="H801" i="1"/>
  <c r="O801" i="1" s="1"/>
  <c r="H835" i="1"/>
  <c r="O835" i="1" s="1"/>
  <c r="H865" i="1"/>
  <c r="O865" i="1" s="1"/>
  <c r="H881" i="1"/>
  <c r="O881" i="1" s="1"/>
  <c r="H899" i="1"/>
  <c r="O899" i="1" s="1"/>
  <c r="H917" i="1"/>
  <c r="O917" i="1" s="1"/>
  <c r="G725" i="1"/>
  <c r="G739" i="1"/>
  <c r="H807" i="1"/>
  <c r="H823" i="1"/>
  <c r="O823" i="1" s="1"/>
  <c r="H857" i="1"/>
  <c r="O857" i="1" s="1"/>
  <c r="H891" i="1"/>
  <c r="O891" i="1" s="1"/>
  <c r="H905" i="1"/>
  <c r="O905" i="1" s="1"/>
  <c r="H933" i="1"/>
  <c r="O933" i="1" s="1"/>
  <c r="G1697" i="1"/>
  <c r="G1713" i="1"/>
  <c r="G1729" i="1"/>
  <c r="G1745" i="1"/>
  <c r="G1761" i="1"/>
  <c r="G1777" i="1"/>
  <c r="G1793" i="1"/>
  <c r="G1001" i="1"/>
  <c r="O1154" i="1"/>
  <c r="O1214" i="1"/>
  <c r="G832" i="1"/>
  <c r="O364" i="1"/>
  <c r="O400" i="1"/>
  <c r="O494" i="1"/>
  <c r="G1701" i="1"/>
  <c r="G1765" i="1"/>
  <c r="H943" i="1"/>
  <c r="M943" i="1" s="1"/>
  <c r="N943" i="1" s="1"/>
  <c r="M1171" i="1"/>
  <c r="N1171" i="1" s="1"/>
  <c r="G738" i="1"/>
  <c r="H839" i="1"/>
  <c r="O839" i="1" s="1"/>
  <c r="H869" i="1"/>
  <c r="G1717" i="1"/>
  <c r="G1781" i="1"/>
  <c r="O311" i="1"/>
  <c r="O362" i="1"/>
  <c r="O389" i="1"/>
  <c r="O472" i="1"/>
  <c r="O488" i="1"/>
  <c r="G736" i="1"/>
  <c r="H777" i="1"/>
  <c r="O777" i="1" s="1"/>
  <c r="H833" i="1"/>
  <c r="O833" i="1" s="1"/>
  <c r="H849" i="1"/>
  <c r="H867" i="1"/>
  <c r="O867" i="1" s="1"/>
  <c r="G883" i="1"/>
  <c r="H897" i="1"/>
  <c r="O897" i="1" s="1"/>
  <c r="O356" i="1"/>
  <c r="O370" i="1"/>
  <c r="O495" i="1"/>
  <c r="O500" i="1"/>
  <c r="O365" i="1"/>
  <c r="G724" i="1"/>
  <c r="G730" i="1"/>
  <c r="H811" i="1"/>
  <c r="O811" i="1" s="1"/>
  <c r="H827" i="1"/>
  <c r="O827" i="1" s="1"/>
  <c r="H861" i="1"/>
  <c r="O861" i="1" s="1"/>
  <c r="G909" i="1"/>
  <c r="H937" i="1"/>
  <c r="O937" i="1" s="1"/>
  <c r="G1733" i="1"/>
  <c r="G1749" i="1"/>
  <c r="G1797" i="1"/>
  <c r="G1035" i="1"/>
  <c r="O366" i="1"/>
  <c r="O393" i="1"/>
  <c r="G722" i="1"/>
  <c r="H795" i="1"/>
  <c r="O795" i="1" s="1"/>
  <c r="H837" i="1"/>
  <c r="O837" i="1" s="1"/>
  <c r="H871" i="1"/>
  <c r="O871" i="1" s="1"/>
  <c r="O326" i="1"/>
  <c r="H3367" i="1"/>
  <c r="O3367" i="1" s="1"/>
  <c r="O1138" i="1"/>
  <c r="O334" i="1"/>
  <c r="O351" i="1"/>
  <c r="O386" i="1"/>
  <c r="O466" i="1"/>
  <c r="O482" i="1"/>
  <c r="O498" i="1"/>
  <c r="G728" i="1"/>
  <c r="G742" i="1"/>
  <c r="H775" i="1"/>
  <c r="O775" i="1" s="1"/>
  <c r="H793" i="1"/>
  <c r="O793" i="1" s="1"/>
  <c r="H843" i="1"/>
  <c r="O843" i="1" s="1"/>
  <c r="H873" i="1"/>
  <c r="O873" i="1" s="1"/>
  <c r="G734" i="1"/>
  <c r="H815" i="1"/>
  <c r="O815" i="1" s="1"/>
  <c r="H831" i="1"/>
  <c r="O831" i="1" s="1"/>
  <c r="O1160" i="1"/>
  <c r="G1705" i="1"/>
  <c r="G1721" i="1"/>
  <c r="G1737" i="1"/>
  <c r="G1753" i="1"/>
  <c r="G1769" i="1"/>
  <c r="G1785" i="1"/>
  <c r="G996" i="1"/>
  <c r="H929" i="1"/>
  <c r="O929" i="1" s="1"/>
  <c r="O1115" i="1"/>
  <c r="G1686" i="1"/>
  <c r="O481" i="1"/>
  <c r="H3201" i="1"/>
  <c r="O3201" i="1" s="1"/>
  <c r="H3240" i="1"/>
  <c r="O3240" i="1" s="1"/>
  <c r="O338" i="1"/>
  <c r="O391" i="1"/>
  <c r="G719" i="1"/>
  <c r="G729" i="1"/>
  <c r="H779" i="1"/>
  <c r="O779" i="1" s="1"/>
  <c r="H797" i="1"/>
  <c r="O797" i="1" s="1"/>
  <c r="H847" i="1"/>
  <c r="H877" i="1"/>
  <c r="O877" i="1" s="1"/>
  <c r="H913" i="1"/>
  <c r="O913" i="1" s="1"/>
  <c r="G721" i="1"/>
  <c r="G735" i="1"/>
  <c r="H785" i="1"/>
  <c r="O785" i="1" s="1"/>
  <c r="H819" i="1"/>
  <c r="O819" i="1" s="1"/>
  <c r="H853" i="1"/>
  <c r="O853" i="1" s="1"/>
  <c r="H887" i="1"/>
  <c r="O887" i="1" s="1"/>
  <c r="G1693" i="1"/>
  <c r="G1709" i="1"/>
  <c r="G1725" i="1"/>
  <c r="G1741" i="1"/>
  <c r="G1773" i="1"/>
  <c r="G1789" i="1"/>
  <c r="H3331" i="1"/>
  <c r="H3438" i="1"/>
  <c r="O3438" i="1" s="1"/>
  <c r="G1010" i="1"/>
  <c r="O358" i="1"/>
  <c r="O473" i="1"/>
  <c r="H3206" i="1"/>
  <c r="O3206" i="1" s="1"/>
  <c r="H3244" i="1"/>
  <c r="O3244" i="1" s="1"/>
  <c r="G737" i="1"/>
  <c r="H805" i="1"/>
  <c r="O805" i="1" s="1"/>
  <c r="H821" i="1"/>
  <c r="O821" i="1" s="1"/>
  <c r="H851" i="1"/>
  <c r="O851" i="1" s="1"/>
  <c r="H885" i="1"/>
  <c r="O885" i="1" s="1"/>
  <c r="H903" i="1"/>
  <c r="O903" i="1" s="1"/>
  <c r="H921" i="1"/>
  <c r="O921" i="1" s="1"/>
  <c r="H939" i="1"/>
  <c r="O939" i="1" s="1"/>
  <c r="G1719" i="1"/>
  <c r="G1735" i="1"/>
  <c r="G1751" i="1"/>
  <c r="G1767" i="1"/>
  <c r="G1783" i="1"/>
  <c r="G1799" i="1"/>
  <c r="G1999" i="1"/>
  <c r="H3197" i="1"/>
  <c r="O3197" i="1" s="1"/>
  <c r="H3243" i="1"/>
  <c r="O3243" i="1" s="1"/>
  <c r="O320" i="1"/>
  <c r="O333" i="1"/>
  <c r="O417" i="1"/>
  <c r="O460" i="1"/>
  <c r="O493" i="1"/>
  <c r="H3207" i="1"/>
  <c r="G723" i="1"/>
  <c r="H809" i="1"/>
  <c r="O809" i="1" s="1"/>
  <c r="H825" i="1"/>
  <c r="O825" i="1" s="1"/>
  <c r="H855" i="1"/>
  <c r="O855" i="1" s="1"/>
  <c r="H889" i="1"/>
  <c r="O889" i="1" s="1"/>
  <c r="H907" i="1"/>
  <c r="O907" i="1" s="1"/>
  <c r="H925" i="1"/>
  <c r="O925" i="1" s="1"/>
  <c r="G1691" i="1"/>
  <c r="G1707" i="1"/>
  <c r="G1723" i="1"/>
  <c r="P1723" i="1" s="1"/>
  <c r="G1755" i="1"/>
  <c r="G1771" i="1"/>
  <c r="G1787" i="1"/>
  <c r="H3203" i="1"/>
  <c r="O3203" i="1" s="1"/>
  <c r="H3198" i="1"/>
  <c r="O3198" i="1" s="1"/>
  <c r="H3200" i="1"/>
  <c r="G727" i="1"/>
  <c r="H783" i="1"/>
  <c r="O783" i="1" s="1"/>
  <c r="H813" i="1"/>
  <c r="O813" i="1" s="1"/>
  <c r="H829" i="1"/>
  <c r="O829" i="1" s="1"/>
  <c r="H859" i="1"/>
  <c r="O859" i="1" s="1"/>
  <c r="G1727" i="1"/>
  <c r="G1743" i="1"/>
  <c r="P1743" i="1" s="1"/>
  <c r="G1759" i="1"/>
  <c r="G1775" i="1"/>
  <c r="G1791" i="1"/>
  <c r="H3208" i="1"/>
  <c r="O3208" i="1" s="1"/>
  <c r="H3242" i="1"/>
  <c r="O3242" i="1" s="1"/>
  <c r="H3274" i="1"/>
  <c r="H3199" i="1"/>
  <c r="O3199" i="1" s="1"/>
  <c r="O312" i="1"/>
  <c r="O354" i="1"/>
  <c r="P425" i="1"/>
  <c r="P438" i="1"/>
  <c r="P454" i="1"/>
  <c r="P574" i="1"/>
  <c r="P590" i="1"/>
  <c r="P606" i="1"/>
  <c r="H3164" i="1"/>
  <c r="O3164" i="1" s="1"/>
  <c r="H3202" i="1"/>
  <c r="O3202" i="1" s="1"/>
  <c r="H3241" i="1"/>
  <c r="M3241" i="1" s="1"/>
  <c r="N3241" i="1" s="1"/>
  <c r="H3205" i="1"/>
  <c r="O3205" i="1" s="1"/>
  <c r="H3239" i="1"/>
  <c r="O3239" i="1" s="1"/>
  <c r="G732" i="1"/>
  <c r="O732" i="1" s="1"/>
  <c r="H787" i="1"/>
  <c r="O787" i="1" s="1"/>
  <c r="H817" i="1"/>
  <c r="O817" i="1" s="1"/>
  <c r="H863" i="1"/>
  <c r="O863" i="1" s="1"/>
  <c r="H981" i="1"/>
  <c r="O981" i="1" s="1"/>
  <c r="O1072" i="1"/>
  <c r="M1152" i="1"/>
  <c r="N1152" i="1" s="1"/>
  <c r="G1715" i="1"/>
  <c r="P1715" i="1" s="1"/>
  <c r="G1731" i="1"/>
  <c r="P1731" i="1" s="1"/>
  <c r="G1747" i="1"/>
  <c r="P1747" i="1" s="1"/>
  <c r="G1779" i="1"/>
  <c r="P1779" i="1" s="1"/>
  <c r="G1795" i="1"/>
  <c r="P1795" i="1" s="1"/>
  <c r="H3204" i="1"/>
  <c r="O3204" i="1" s="1"/>
  <c r="G1681" i="1"/>
  <c r="G1809" i="1"/>
  <c r="G1825" i="1"/>
  <c r="G1838" i="1"/>
  <c r="G1852" i="1"/>
  <c r="G1873" i="1"/>
  <c r="G1887" i="1"/>
  <c r="G1924" i="1"/>
  <c r="G1960" i="1"/>
  <c r="G1977" i="1"/>
  <c r="G1993" i="1"/>
  <c r="G1676" i="1"/>
  <c r="G1692" i="1"/>
  <c r="G1708" i="1"/>
  <c r="G1724" i="1"/>
  <c r="G1740" i="1"/>
  <c r="G1756" i="1"/>
  <c r="G1772" i="1"/>
  <c r="G1788" i="1"/>
  <c r="G1804" i="1"/>
  <c r="G1820" i="1"/>
  <c r="G1842" i="1"/>
  <c r="G1857" i="1"/>
  <c r="G1882" i="1"/>
  <c r="G1945" i="1"/>
  <c r="G1964" i="1"/>
  <c r="G1996" i="1"/>
  <c r="G1678" i="1"/>
  <c r="G1694" i="1"/>
  <c r="G1710" i="1"/>
  <c r="G1726" i="1"/>
  <c r="G1742" i="1"/>
  <c r="G1758" i="1"/>
  <c r="P1758" i="1" s="1"/>
  <c r="G1774" i="1"/>
  <c r="G1790" i="1"/>
  <c r="G1806" i="1"/>
  <c r="G1822" i="1"/>
  <c r="G1834" i="1"/>
  <c r="G1853" i="1"/>
  <c r="G1870" i="1"/>
  <c r="G1937" i="1"/>
  <c r="G1953" i="1"/>
  <c r="G1966" i="1"/>
  <c r="G1982" i="1"/>
  <c r="G1998" i="1"/>
  <c r="G1835" i="1"/>
  <c r="G1845" i="1"/>
  <c r="G1860" i="1"/>
  <c r="G1881" i="1"/>
  <c r="G1938" i="1"/>
  <c r="G1949" i="1"/>
  <c r="G1967" i="1"/>
  <c r="G1983" i="1"/>
  <c r="G1685" i="1"/>
  <c r="G1813" i="1"/>
  <c r="G1826" i="1"/>
  <c r="G1843" i="1"/>
  <c r="G1858" i="1"/>
  <c r="P1858" i="1" s="1"/>
  <c r="G1891" i="1"/>
  <c r="P1891" i="1" s="1"/>
  <c r="G1928" i="1"/>
  <c r="P1928" i="1" s="1"/>
  <c r="G1965" i="1"/>
  <c r="P1965" i="1" s="1"/>
  <c r="G1981" i="1"/>
  <c r="G1997" i="1"/>
  <c r="P1997" i="1" s="1"/>
  <c r="G1680" i="1"/>
  <c r="P1680" i="1" s="1"/>
  <c r="G1696" i="1"/>
  <c r="P1696" i="1" s="1"/>
  <c r="G1712" i="1"/>
  <c r="P1712" i="1" s="1"/>
  <c r="G1728" i="1"/>
  <c r="P1728" i="1" s="1"/>
  <c r="G1744" i="1"/>
  <c r="P1744" i="1" s="1"/>
  <c r="G1760" i="1"/>
  <c r="P1760" i="1" s="1"/>
  <c r="G1792" i="1"/>
  <c r="P1792" i="1" s="1"/>
  <c r="G1808" i="1"/>
  <c r="P1808" i="1" s="1"/>
  <c r="G1824" i="1"/>
  <c r="P1824" i="1" s="1"/>
  <c r="G1846" i="1"/>
  <c r="P1846" i="1" s="1"/>
  <c r="G1861" i="1"/>
  <c r="P1861" i="1" s="1"/>
  <c r="G1872" i="1"/>
  <c r="P1872" i="1" s="1"/>
  <c r="G1886" i="1"/>
  <c r="P1886" i="1" s="1"/>
  <c r="G1922" i="1"/>
  <c r="P1922" i="1" s="1"/>
  <c r="G1935" i="1"/>
  <c r="P1935" i="1" s="1"/>
  <c r="G1950" i="1"/>
  <c r="P1950" i="1" s="1"/>
  <c r="G1968" i="1"/>
  <c r="P1968" i="1" s="1"/>
  <c r="G1984" i="1"/>
  <c r="P1984" i="1" s="1"/>
  <c r="G1682" i="1"/>
  <c r="P1682" i="1" s="1"/>
  <c r="G1698" i="1"/>
  <c r="P1698" i="1" s="1"/>
  <c r="G1714" i="1"/>
  <c r="P1714" i="1" s="1"/>
  <c r="G1730" i="1"/>
  <c r="P1730" i="1" s="1"/>
  <c r="G1762" i="1"/>
  <c r="P1762" i="1" s="1"/>
  <c r="G1778" i="1"/>
  <c r="P1778" i="1" s="1"/>
  <c r="G1794" i="1"/>
  <c r="P1794" i="1" s="1"/>
  <c r="G1810" i="1"/>
  <c r="P1810" i="1" s="1"/>
  <c r="G1827" i="1"/>
  <c r="P1827" i="1" s="1"/>
  <c r="G1839" i="1"/>
  <c r="P1839" i="1" s="1"/>
  <c r="G1859" i="1"/>
  <c r="P1859" i="1" s="1"/>
  <c r="G1875" i="1"/>
  <c r="P1875" i="1" s="1"/>
  <c r="G1892" i="1"/>
  <c r="P1892" i="1" s="1"/>
  <c r="G1925" i="1"/>
  <c r="P1925" i="1" s="1"/>
  <c r="G1942" i="1"/>
  <c r="P1942" i="1" s="1"/>
  <c r="G1957" i="1"/>
  <c r="P1957" i="1" s="1"/>
  <c r="G1970" i="1"/>
  <c r="P1970" i="1" s="1"/>
  <c r="G1986" i="1"/>
  <c r="P1986" i="1" s="1"/>
  <c r="G1803" i="1"/>
  <c r="G1819" i="1"/>
  <c r="G1849" i="1"/>
  <c r="G1865" i="1"/>
  <c r="G1926" i="1"/>
  <c r="G1939" i="1"/>
  <c r="G1954" i="1"/>
  <c r="G1971" i="1"/>
  <c r="G1987" i="1"/>
  <c r="G1673" i="1"/>
  <c r="G1689" i="1"/>
  <c r="G1801" i="1"/>
  <c r="G1817" i="1"/>
  <c r="G1831" i="1"/>
  <c r="G1847" i="1"/>
  <c r="G1863" i="1"/>
  <c r="G1879" i="1"/>
  <c r="G1895" i="1"/>
  <c r="G1932" i="1"/>
  <c r="G1969" i="1"/>
  <c r="G1985" i="1"/>
  <c r="G1684" i="1"/>
  <c r="G1700" i="1"/>
  <c r="G1716" i="1"/>
  <c r="G1732" i="1"/>
  <c r="G1748" i="1"/>
  <c r="G1780" i="1"/>
  <c r="G1796" i="1"/>
  <c r="G1812" i="1"/>
  <c r="G1830" i="1"/>
  <c r="G1877" i="1"/>
  <c r="G1890" i="1"/>
  <c r="G1923" i="1"/>
  <c r="G1940" i="1"/>
  <c r="G1955" i="1"/>
  <c r="G1972" i="1"/>
  <c r="G1988" i="1"/>
  <c r="G1702" i="1"/>
  <c r="G1718" i="1"/>
  <c r="G1734" i="1"/>
  <c r="G1750" i="1"/>
  <c r="G1766" i="1"/>
  <c r="P1766" i="1" s="1"/>
  <c r="G1782" i="1"/>
  <c r="G1798" i="1"/>
  <c r="G1814" i="1"/>
  <c r="G1828" i="1"/>
  <c r="G1844" i="1"/>
  <c r="G1864" i="1"/>
  <c r="G1929" i="1"/>
  <c r="G1947" i="1"/>
  <c r="G1961" i="1"/>
  <c r="G1974" i="1"/>
  <c r="G1990" i="1"/>
  <c r="G1807" i="1"/>
  <c r="G1823" i="1"/>
  <c r="G1840" i="1"/>
  <c r="G1854" i="1"/>
  <c r="G1871" i="1"/>
  <c r="G1889" i="1"/>
  <c r="G1930" i="1"/>
  <c r="G1943" i="1"/>
  <c r="G1958" i="1"/>
  <c r="G1991" i="1"/>
  <c r="G761" i="1"/>
  <c r="G1677" i="1"/>
  <c r="G1805" i="1"/>
  <c r="G1832" i="1"/>
  <c r="G1851" i="1"/>
  <c r="G1868" i="1"/>
  <c r="G1973" i="1"/>
  <c r="G1989" i="1"/>
  <c r="G1672" i="1"/>
  <c r="G1704" i="1"/>
  <c r="G1720" i="1"/>
  <c r="G1736" i="1"/>
  <c r="G1752" i="1"/>
  <c r="G1768" i="1"/>
  <c r="G1784" i="1"/>
  <c r="G1800" i="1"/>
  <c r="G1816" i="1"/>
  <c r="G1837" i="1"/>
  <c r="G1866" i="1"/>
  <c r="G1878" i="1"/>
  <c r="G1894" i="1"/>
  <c r="G1927" i="1"/>
  <c r="G1944" i="1"/>
  <c r="G1959" i="1"/>
  <c r="G1976" i="1"/>
  <c r="G1992" i="1"/>
  <c r="G1674" i="1"/>
  <c r="G1690" i="1"/>
  <c r="G1706" i="1"/>
  <c r="G1738" i="1"/>
  <c r="G1754" i="1"/>
  <c r="G1770" i="1"/>
  <c r="G1786" i="1"/>
  <c r="G1802" i="1"/>
  <c r="G1818" i="1"/>
  <c r="G1869" i="1"/>
  <c r="G1884" i="1"/>
  <c r="G1933" i="1"/>
  <c r="G1952" i="1"/>
  <c r="G1962" i="1"/>
  <c r="G1978" i="1"/>
  <c r="G1994" i="1"/>
  <c r="G1811" i="1"/>
  <c r="P1811" i="1" s="1"/>
  <c r="G1829" i="1"/>
  <c r="P1829" i="1" s="1"/>
  <c r="G1841" i="1"/>
  <c r="P1841" i="1" s="1"/>
  <c r="G1855" i="1"/>
  <c r="P1855" i="1" s="1"/>
  <c r="G1876" i="1"/>
  <c r="P1876" i="1" s="1"/>
  <c r="G1893" i="1"/>
  <c r="P1893" i="1" s="1"/>
  <c r="G1934" i="1"/>
  <c r="P1934" i="1" s="1"/>
  <c r="G1948" i="1"/>
  <c r="P1948" i="1" s="1"/>
  <c r="G1963" i="1"/>
  <c r="P1963" i="1" s="1"/>
  <c r="G1979" i="1"/>
  <c r="P1979" i="1" s="1"/>
  <c r="G1995" i="1"/>
  <c r="P1995" i="1" s="1"/>
  <c r="H768" i="1"/>
  <c r="O768" i="1" s="1"/>
  <c r="G712" i="1"/>
  <c r="P1249" i="1"/>
  <c r="H764" i="1"/>
  <c r="O764" i="1" s="1"/>
  <c r="H770" i="1"/>
  <c r="G708" i="1"/>
  <c r="H758" i="1"/>
  <c r="O758" i="1" s="1"/>
  <c r="H772" i="1"/>
  <c r="O772" i="1" s="1"/>
  <c r="H979" i="1"/>
  <c r="O979" i="1" s="1"/>
  <c r="H1033" i="1"/>
  <c r="O1033" i="1" s="1"/>
  <c r="O1165" i="1"/>
  <c r="H1011" i="1"/>
  <c r="O1011" i="1" s="1"/>
  <c r="H1041" i="1"/>
  <c r="O1041" i="1" s="1"/>
  <c r="O1183" i="1"/>
  <c r="O1197" i="1"/>
  <c r="H957" i="1"/>
  <c r="O957" i="1" s="1"/>
  <c r="H1025" i="1"/>
  <c r="O1025" i="1" s="1"/>
  <c r="H1039" i="1"/>
  <c r="O1039" i="1" s="1"/>
  <c r="O1167" i="1"/>
  <c r="H1003" i="1"/>
  <c r="M1157" i="1"/>
  <c r="N1157" i="1" s="1"/>
  <c r="H762" i="1"/>
  <c r="O762" i="1" s="1"/>
  <c r="G700" i="1"/>
  <c r="G716" i="1"/>
  <c r="H971" i="1"/>
  <c r="O971" i="1" s="1"/>
  <c r="H989" i="1"/>
  <c r="O989" i="1" s="1"/>
  <c r="H1007" i="1"/>
  <c r="O1007" i="1" s="1"/>
  <c r="O1175" i="1"/>
  <c r="O1189" i="1"/>
  <c r="H1019" i="1"/>
  <c r="O1019" i="1" s="1"/>
  <c r="H1047" i="1"/>
  <c r="O1047" i="1" s="1"/>
  <c r="O1159" i="1"/>
  <c r="H949" i="1"/>
  <c r="O949" i="1" s="1"/>
  <c r="H999" i="1"/>
  <c r="O999" i="1" s="1"/>
  <c r="H1017" i="1"/>
  <c r="O1017" i="1" s="1"/>
  <c r="H1049" i="1"/>
  <c r="O1049" i="1" s="1"/>
  <c r="H744" i="1"/>
  <c r="H967" i="1"/>
  <c r="O967" i="1" s="1"/>
  <c r="H1013" i="1"/>
  <c r="O1013" i="1" s="1"/>
  <c r="O384" i="1"/>
  <c r="H746" i="1"/>
  <c r="O746" i="1" s="1"/>
  <c r="H760" i="1"/>
  <c r="O760" i="1" s="1"/>
  <c r="G720" i="1"/>
  <c r="H748" i="1"/>
  <c r="O748" i="1" s="1"/>
  <c r="H766" i="1"/>
  <c r="O766" i="1" s="1"/>
  <c r="G704" i="1"/>
  <c r="H975" i="1"/>
  <c r="O975" i="1" s="1"/>
  <c r="H993" i="1"/>
  <c r="O993" i="1" s="1"/>
  <c r="H1029" i="1"/>
  <c r="O1029" i="1" s="1"/>
  <c r="H1043" i="1"/>
  <c r="O1043" i="1" s="1"/>
  <c r="H951" i="1"/>
  <c r="O951" i="1" s="1"/>
  <c r="H983" i="1"/>
  <c r="O983" i="1" s="1"/>
  <c r="H997" i="1"/>
  <c r="H1023" i="1"/>
  <c r="O1023" i="1" s="1"/>
  <c r="O1179" i="1"/>
  <c r="O1193" i="1"/>
  <c r="H953" i="1"/>
  <c r="H985" i="1"/>
  <c r="O985" i="1" s="1"/>
  <c r="H1021" i="1"/>
  <c r="O1021" i="1" s="1"/>
  <c r="O1195" i="1"/>
  <c r="H3210" i="1"/>
  <c r="O3210" i="1" s="1"/>
  <c r="G698" i="1"/>
  <c r="P698" i="1" s="1"/>
  <c r="G714" i="1"/>
  <c r="P714" i="1" s="1"/>
  <c r="H752" i="1"/>
  <c r="O752" i="1" s="1"/>
  <c r="H991" i="1"/>
  <c r="O991" i="1" s="1"/>
  <c r="H1009" i="1"/>
  <c r="O1009" i="1" s="1"/>
  <c r="H1045" i="1"/>
  <c r="O1045" i="1" s="1"/>
  <c r="M1187" i="1"/>
  <c r="N1187" i="1" s="1"/>
  <c r="H4119" i="1"/>
  <c r="O4119" i="1" s="1"/>
  <c r="H3546" i="1"/>
  <c r="O3546" i="1" s="1"/>
  <c r="H4227" i="1"/>
  <c r="G718" i="1"/>
  <c r="H756" i="1"/>
  <c r="O756" i="1" s="1"/>
  <c r="H774" i="1"/>
  <c r="O774" i="1" s="1"/>
  <c r="H995" i="1"/>
  <c r="O995" i="1" s="1"/>
  <c r="H1031" i="1"/>
  <c r="O1031" i="1" s="1"/>
  <c r="G706" i="1"/>
  <c r="H973" i="1"/>
  <c r="O973" i="1" s="1"/>
  <c r="O1177" i="1"/>
  <c r="G710" i="1"/>
  <c r="H945" i="1"/>
  <c r="O945" i="1" s="1"/>
  <c r="H977" i="1"/>
  <c r="O977" i="1" s="1"/>
  <c r="H987" i="1"/>
  <c r="O987" i="1" s="1"/>
  <c r="H1005" i="1"/>
  <c r="O1005" i="1" s="1"/>
  <c r="H6462" i="1"/>
  <c r="O6462" i="1" s="1"/>
  <c r="H6492" i="1"/>
  <c r="O6492" i="1" s="1"/>
  <c r="H6444" i="1"/>
  <c r="O6444" i="1" s="1"/>
  <c r="H6396" i="1"/>
  <c r="O6396" i="1" s="1"/>
  <c r="H6505" i="1"/>
  <c r="O6505" i="1" s="1"/>
  <c r="H6457" i="1"/>
  <c r="O6457" i="1" s="1"/>
  <c r="H6409" i="1"/>
  <c r="O6409" i="1" s="1"/>
  <c r="H6332" i="1"/>
  <c r="O6332" i="1" s="1"/>
  <c r="H6284" i="1"/>
  <c r="O6284" i="1" s="1"/>
  <c r="H6236" i="1"/>
  <c r="O6236" i="1" s="1"/>
  <c r="H6188" i="1"/>
  <c r="O6188" i="1" s="1"/>
  <c r="H6140" i="1"/>
  <c r="O6140" i="1" s="1"/>
  <c r="H6092" i="1"/>
  <c r="H6028" i="1"/>
  <c r="O6028" i="1" s="1"/>
  <c r="H5948" i="1"/>
  <c r="O5948" i="1" s="1"/>
  <c r="H5900" i="1"/>
  <c r="O5900" i="1" s="1"/>
  <c r="H5852" i="1"/>
  <c r="O5852" i="1" s="1"/>
  <c r="H5804" i="1"/>
  <c r="O5804" i="1" s="1"/>
  <c r="H5756" i="1"/>
  <c r="O5756" i="1" s="1"/>
  <c r="H5692" i="1"/>
  <c r="O5692" i="1" s="1"/>
  <c r="H5644" i="1"/>
  <c r="O5644" i="1" s="1"/>
  <c r="H5580" i="1"/>
  <c r="O5580" i="1" s="1"/>
  <c r="H5532" i="1"/>
  <c r="O5532" i="1" s="1"/>
  <c r="H5468" i="1"/>
  <c r="O5468" i="1" s="1"/>
  <c r="H5420" i="1"/>
  <c r="O5420" i="1" s="1"/>
  <c r="H5388" i="1"/>
  <c r="O5388" i="1" s="1"/>
  <c r="H5340" i="1"/>
  <c r="O5340" i="1" s="1"/>
  <c r="H5292" i="1"/>
  <c r="O5292" i="1" s="1"/>
  <c r="H5036" i="1"/>
  <c r="O5036" i="1" s="1"/>
  <c r="O319" i="1"/>
  <c r="O353" i="1"/>
  <c r="O416" i="1"/>
  <c r="G709" i="1"/>
  <c r="H812" i="1"/>
  <c r="O812" i="1" s="1"/>
  <c r="H828" i="1"/>
  <c r="O828" i="1" s="1"/>
  <c r="H858" i="1"/>
  <c r="O858" i="1" s="1"/>
  <c r="H5649" i="1"/>
  <c r="O5649" i="1" s="1"/>
  <c r="H5617" i="1"/>
  <c r="O5617" i="1" s="1"/>
  <c r="H5569" i="1"/>
  <c r="O5569" i="1" s="1"/>
  <c r="H5537" i="1"/>
  <c r="O5537" i="1" s="1"/>
  <c r="H5489" i="1"/>
  <c r="O5489" i="1" s="1"/>
  <c r="H5457" i="1"/>
  <c r="O5457" i="1" s="1"/>
  <c r="H5425" i="1"/>
  <c r="O5425" i="1" s="1"/>
  <c r="H5393" i="1"/>
  <c r="O5393" i="1" s="1"/>
  <c r="H5361" i="1"/>
  <c r="O5361" i="1" s="1"/>
  <c r="H5345" i="1"/>
  <c r="O5345" i="1" s="1"/>
  <c r="H5313" i="1"/>
  <c r="O5313" i="1" s="1"/>
  <c r="H5149" i="1"/>
  <c r="O5149" i="1" s="1"/>
  <c r="H5053" i="1"/>
  <c r="O5053" i="1" s="1"/>
  <c r="O401" i="1"/>
  <c r="O415" i="1"/>
  <c r="O483" i="1"/>
  <c r="H6362" i="1"/>
  <c r="H6346" i="1"/>
  <c r="O6346" i="1" s="1"/>
  <c r="H6330" i="1"/>
  <c r="O6330" i="1" s="1"/>
  <c r="H6314" i="1"/>
  <c r="O6314" i="1" s="1"/>
  <c r="H6298" i="1"/>
  <c r="O6298" i="1" s="1"/>
  <c r="H6282" i="1"/>
  <c r="O6282" i="1" s="1"/>
  <c r="H6266" i="1"/>
  <c r="O6266" i="1" s="1"/>
  <c r="H6250" i="1"/>
  <c r="O6250" i="1" s="1"/>
  <c r="H6234" i="1"/>
  <c r="O6234" i="1" s="1"/>
  <c r="H6218" i="1"/>
  <c r="O6218" i="1" s="1"/>
  <c r="H6202" i="1"/>
  <c r="H6186" i="1"/>
  <c r="O6186" i="1" s="1"/>
  <c r="H6170" i="1"/>
  <c r="O6170" i="1" s="1"/>
  <c r="H6154" i="1"/>
  <c r="O6154" i="1" s="1"/>
  <c r="H6138" i="1"/>
  <c r="O6138" i="1" s="1"/>
  <c r="H6122" i="1"/>
  <c r="O6122" i="1" s="1"/>
  <c r="H6106" i="1"/>
  <c r="H6090" i="1"/>
  <c r="O6090" i="1" s="1"/>
  <c r="H6074" i="1"/>
  <c r="O6074" i="1" s="1"/>
  <c r="H6058" i="1"/>
  <c r="O6058" i="1" s="1"/>
  <c r="H6042" i="1"/>
  <c r="O6042" i="1" s="1"/>
  <c r="H6026" i="1"/>
  <c r="O6026" i="1" s="1"/>
  <c r="H6010" i="1"/>
  <c r="O6010" i="1" s="1"/>
  <c r="H5994" i="1"/>
  <c r="O5994" i="1" s="1"/>
  <c r="H5978" i="1"/>
  <c r="O5978" i="1" s="1"/>
  <c r="H5962" i="1"/>
  <c r="O5962" i="1" s="1"/>
  <c r="H5930" i="1"/>
  <c r="O5930" i="1" s="1"/>
  <c r="H5914" i="1"/>
  <c r="O5914" i="1" s="1"/>
  <c r="H5898" i="1"/>
  <c r="O5898" i="1" s="1"/>
  <c r="H5882" i="1"/>
  <c r="O5882" i="1" s="1"/>
  <c r="H5866" i="1"/>
  <c r="O5866" i="1" s="1"/>
  <c r="H5850" i="1"/>
  <c r="O5850" i="1" s="1"/>
  <c r="H5834" i="1"/>
  <c r="H5818" i="1"/>
  <c r="O5818" i="1" s="1"/>
  <c r="H5802" i="1"/>
  <c r="O5802" i="1" s="1"/>
  <c r="H5786" i="1"/>
  <c r="O5786" i="1" s="1"/>
  <c r="H5770" i="1"/>
  <c r="O5770" i="1" s="1"/>
  <c r="H5754" i="1"/>
  <c r="O5754" i="1" s="1"/>
  <c r="H5738" i="1"/>
  <c r="O5738" i="1" s="1"/>
  <c r="H5722" i="1"/>
  <c r="O5722" i="1" s="1"/>
  <c r="H5706" i="1"/>
  <c r="O5706" i="1" s="1"/>
  <c r="H5690" i="1"/>
  <c r="O5690" i="1" s="1"/>
  <c r="H5674" i="1"/>
  <c r="H5658" i="1"/>
  <c r="O5658" i="1" s="1"/>
  <c r="H5642" i="1"/>
  <c r="O5642" i="1" s="1"/>
  <c r="H5626" i="1"/>
  <c r="O5626" i="1" s="1"/>
  <c r="H5610" i="1"/>
  <c r="O5610" i="1" s="1"/>
  <c r="H5594" i="1"/>
  <c r="O5594" i="1" s="1"/>
  <c r="H5578" i="1"/>
  <c r="O5578" i="1" s="1"/>
  <c r="H5562" i="1"/>
  <c r="H5546" i="1"/>
  <c r="O5546" i="1" s="1"/>
  <c r="H5530" i="1"/>
  <c r="O5530" i="1" s="1"/>
  <c r="H5514" i="1"/>
  <c r="O5514" i="1" s="1"/>
  <c r="H5498" i="1"/>
  <c r="O5498" i="1" s="1"/>
  <c r="H5482" i="1"/>
  <c r="O5482" i="1" s="1"/>
  <c r="H5466" i="1"/>
  <c r="O5466" i="1" s="1"/>
  <c r="H5450" i="1"/>
  <c r="O5450" i="1" s="1"/>
  <c r="H5434" i="1"/>
  <c r="O5434" i="1" s="1"/>
  <c r="H5418" i="1"/>
  <c r="O5418" i="1" s="1"/>
  <c r="H5398" i="1"/>
  <c r="H5382" i="1"/>
  <c r="O5382" i="1" s="1"/>
  <c r="H5366" i="1"/>
  <c r="O5366" i="1" s="1"/>
  <c r="H5350" i="1"/>
  <c r="O5350" i="1" s="1"/>
  <c r="H5334" i="1"/>
  <c r="O5334" i="1" s="1"/>
  <c r="H5318" i="1"/>
  <c r="H5302" i="1"/>
  <c r="O5302" i="1" s="1"/>
  <c r="H5286" i="1"/>
  <c r="O5286" i="1" s="1"/>
  <c r="H5046" i="1"/>
  <c r="O5046" i="1" s="1"/>
  <c r="H4949" i="1"/>
  <c r="O4949" i="1" s="1"/>
  <c r="O321" i="1"/>
  <c r="O373" i="1"/>
  <c r="O409" i="1"/>
  <c r="O486" i="1"/>
  <c r="G711" i="1"/>
  <c r="H753" i="1"/>
  <c r="O753" i="1" s="1"/>
  <c r="H788" i="1"/>
  <c r="O788" i="1" s="1"/>
  <c r="H806" i="1"/>
  <c r="O806" i="1" s="1"/>
  <c r="H822" i="1"/>
  <c r="H856" i="1"/>
  <c r="H886" i="1"/>
  <c r="O886" i="1" s="1"/>
  <c r="H904" i="1"/>
  <c r="H922" i="1"/>
  <c r="O922" i="1" s="1"/>
  <c r="H936" i="1"/>
  <c r="O936" i="1" s="1"/>
  <c r="H6363" i="1"/>
  <c r="H6347" i="1"/>
  <c r="O6347" i="1" s="1"/>
  <c r="H6331" i="1"/>
  <c r="H6315" i="1"/>
  <c r="H6299" i="1"/>
  <c r="O6299" i="1" s="1"/>
  <c r="H6283" i="1"/>
  <c r="H6267" i="1"/>
  <c r="O6267" i="1" s="1"/>
  <c r="H6251" i="1"/>
  <c r="O6251" i="1" s="1"/>
  <c r="H6235" i="1"/>
  <c r="H6219" i="1"/>
  <c r="O6219" i="1" s="1"/>
  <c r="H6203" i="1"/>
  <c r="H6187" i="1"/>
  <c r="H6171" i="1"/>
  <c r="O6171" i="1" s="1"/>
  <c r="H6155" i="1"/>
  <c r="H6139" i="1"/>
  <c r="O6139" i="1" s="1"/>
  <c r="H6123" i="1"/>
  <c r="O6123" i="1" s="1"/>
  <c r="H6107" i="1"/>
  <c r="H6091" i="1"/>
  <c r="O6091" i="1" s="1"/>
  <c r="H6075" i="1"/>
  <c r="H6059" i="1"/>
  <c r="H6043" i="1"/>
  <c r="O6043" i="1" s="1"/>
  <c r="H6027" i="1"/>
  <c r="H6011" i="1"/>
  <c r="O6011" i="1" s="1"/>
  <c r="H5995" i="1"/>
  <c r="O5995" i="1" s="1"/>
  <c r="H5979" i="1"/>
  <c r="H5963" i="1"/>
  <c r="O5963" i="1" s="1"/>
  <c r="H5947" i="1"/>
  <c r="H5931" i="1"/>
  <c r="H5915" i="1"/>
  <c r="O5915" i="1" s="1"/>
  <c r="H5899" i="1"/>
  <c r="H5883" i="1"/>
  <c r="O5883" i="1" s="1"/>
  <c r="H5867" i="1"/>
  <c r="O5867" i="1" s="1"/>
  <c r="H5851" i="1"/>
  <c r="H5835" i="1"/>
  <c r="O5835" i="1" s="1"/>
  <c r="H5819" i="1"/>
  <c r="H5803" i="1"/>
  <c r="H5787" i="1"/>
  <c r="O5787" i="1" s="1"/>
  <c r="H5771" i="1"/>
  <c r="H5755" i="1"/>
  <c r="O5755" i="1" s="1"/>
  <c r="H5739" i="1"/>
  <c r="O5739" i="1" s="1"/>
  <c r="H5723" i="1"/>
  <c r="H5707" i="1"/>
  <c r="O5707" i="1" s="1"/>
  <c r="H5691" i="1"/>
  <c r="H5675" i="1"/>
  <c r="H6494" i="1"/>
  <c r="O6494" i="1" s="1"/>
  <c r="H6508" i="1"/>
  <c r="O6508" i="1" s="1"/>
  <c r="H6460" i="1"/>
  <c r="O6460" i="1" s="1"/>
  <c r="H6428" i="1"/>
  <c r="O6428" i="1" s="1"/>
  <c r="H6380" i="1"/>
  <c r="H6489" i="1"/>
  <c r="O6489" i="1" s="1"/>
  <c r="H6441" i="1"/>
  <c r="O6441" i="1" s="1"/>
  <c r="H6393" i="1"/>
  <c r="O6393" i="1" s="1"/>
  <c r="H6348" i="1"/>
  <c r="O6348" i="1" s="1"/>
  <c r="H6300" i="1"/>
  <c r="O6300" i="1" s="1"/>
  <c r="H6252" i="1"/>
  <c r="H6220" i="1"/>
  <c r="O6220" i="1" s="1"/>
  <c r="H6156" i="1"/>
  <c r="O6156" i="1" s="1"/>
  <c r="H6124" i="1"/>
  <c r="O6124" i="1" s="1"/>
  <c r="H6076" i="1"/>
  <c r="O6076" i="1" s="1"/>
  <c r="H6044" i="1"/>
  <c r="O6044" i="1" s="1"/>
  <c r="H5996" i="1"/>
  <c r="O5996" i="1" s="1"/>
  <c r="H5964" i="1"/>
  <c r="O5964" i="1" s="1"/>
  <c r="H5916" i="1"/>
  <c r="O5916" i="1" s="1"/>
  <c r="H5868" i="1"/>
  <c r="O5868" i="1" s="1"/>
  <c r="H5820" i="1"/>
  <c r="O5820" i="1" s="1"/>
  <c r="H5772" i="1"/>
  <c r="O5772" i="1" s="1"/>
  <c r="H5724" i="1"/>
  <c r="O5724" i="1" s="1"/>
  <c r="H5676" i="1"/>
  <c r="O5676" i="1" s="1"/>
  <c r="H5628" i="1"/>
  <c r="O5628" i="1" s="1"/>
  <c r="H5596" i="1"/>
  <c r="H5548" i="1"/>
  <c r="O5548" i="1" s="1"/>
  <c r="H5500" i="1"/>
  <c r="O5500" i="1" s="1"/>
  <c r="H5452" i="1"/>
  <c r="O5452" i="1" s="1"/>
  <c r="H5404" i="1"/>
  <c r="O5404" i="1" s="1"/>
  <c r="H5356" i="1"/>
  <c r="H5308" i="1"/>
  <c r="O5308" i="1" s="1"/>
  <c r="H888" i="1"/>
  <c r="O888" i="1" s="1"/>
  <c r="H5633" i="1"/>
  <c r="O5633" i="1" s="1"/>
  <c r="H5601" i="1"/>
  <c r="O5601" i="1" s="1"/>
  <c r="H5553" i="1"/>
  <c r="O5553" i="1" s="1"/>
  <c r="H5521" i="1"/>
  <c r="O5521" i="1" s="1"/>
  <c r="H5505" i="1"/>
  <c r="O5505" i="1" s="1"/>
  <c r="H5473" i="1"/>
  <c r="O5473" i="1" s="1"/>
  <c r="H5441" i="1"/>
  <c r="O5441" i="1" s="1"/>
  <c r="H5409" i="1"/>
  <c r="O5409" i="1" s="1"/>
  <c r="H5377" i="1"/>
  <c r="O5377" i="1" s="1"/>
  <c r="H5329" i="1"/>
  <c r="O5329" i="1" s="1"/>
  <c r="H5297" i="1"/>
  <c r="O5297" i="1" s="1"/>
  <c r="H5069" i="1"/>
  <c r="O5069" i="1" s="1"/>
  <c r="O388" i="1"/>
  <c r="O499" i="1"/>
  <c r="H5946" i="1"/>
  <c r="H6506" i="1"/>
  <c r="O6506" i="1" s="1"/>
  <c r="H6490" i="1"/>
  <c r="O6490" i="1" s="1"/>
  <c r="H6474" i="1"/>
  <c r="O6474" i="1" s="1"/>
  <c r="H6458" i="1"/>
  <c r="H6442" i="1"/>
  <c r="O6442" i="1" s="1"/>
  <c r="H6504" i="1"/>
  <c r="O6504" i="1" s="1"/>
  <c r="H6488" i="1"/>
  <c r="H6472" i="1"/>
  <c r="H6456" i="1"/>
  <c r="O6456" i="1" s="1"/>
  <c r="H6440" i="1"/>
  <c r="H6424" i="1"/>
  <c r="O6424" i="1" s="1"/>
  <c r="H6408" i="1"/>
  <c r="O6408" i="1" s="1"/>
  <c r="H6392" i="1"/>
  <c r="H6376" i="1"/>
  <c r="O6376" i="1" s="1"/>
  <c r="H6360" i="1"/>
  <c r="O6360" i="1" s="1"/>
  <c r="H6501" i="1"/>
  <c r="O6501" i="1" s="1"/>
  <c r="H6485" i="1"/>
  <c r="O6485" i="1" s="1"/>
  <c r="H6469" i="1"/>
  <c r="H6453" i="1"/>
  <c r="O6453" i="1" s="1"/>
  <c r="H6437" i="1"/>
  <c r="O6437" i="1" s="1"/>
  <c r="H6421" i="1"/>
  <c r="O6421" i="1" s="1"/>
  <c r="H6405" i="1"/>
  <c r="H6389" i="1"/>
  <c r="H6373" i="1"/>
  <c r="O6373" i="1" s="1"/>
  <c r="H6344" i="1"/>
  <c r="O6344" i="1" s="1"/>
  <c r="H6328" i="1"/>
  <c r="H6312" i="1"/>
  <c r="H6296" i="1"/>
  <c r="O6296" i="1" s="1"/>
  <c r="H6280" i="1"/>
  <c r="O6280" i="1" s="1"/>
  <c r="H6264" i="1"/>
  <c r="O6264" i="1" s="1"/>
  <c r="H6248" i="1"/>
  <c r="O6248" i="1" s="1"/>
  <c r="H6232" i="1"/>
  <c r="H6216" i="1"/>
  <c r="O6216" i="1" s="1"/>
  <c r="H6200" i="1"/>
  <c r="O6200" i="1" s="1"/>
  <c r="H6184" i="1"/>
  <c r="O6184" i="1" s="1"/>
  <c r="H6168" i="1"/>
  <c r="H6152" i="1"/>
  <c r="H6136" i="1"/>
  <c r="O6136" i="1" s="1"/>
  <c r="H6120" i="1"/>
  <c r="O6120" i="1" s="1"/>
  <c r="H6104" i="1"/>
  <c r="O6104" i="1" s="1"/>
  <c r="H6088" i="1"/>
  <c r="H6072" i="1"/>
  <c r="O6072" i="1" s="1"/>
  <c r="H6056" i="1"/>
  <c r="O6056" i="1" s="1"/>
  <c r="H6040" i="1"/>
  <c r="O6040" i="1" s="1"/>
  <c r="H6024" i="1"/>
  <c r="H6008" i="1"/>
  <c r="H5992" i="1"/>
  <c r="O5992" i="1" s="1"/>
  <c r="H5976" i="1"/>
  <c r="O5976" i="1" s="1"/>
  <c r="H5960" i="1"/>
  <c r="O5960" i="1" s="1"/>
  <c r="H5944" i="1"/>
  <c r="H5928" i="1"/>
  <c r="O5928" i="1" s="1"/>
  <c r="H5912" i="1"/>
  <c r="H5896" i="1"/>
  <c r="O5896" i="1" s="1"/>
  <c r="H5880" i="1"/>
  <c r="O5880" i="1" s="1"/>
  <c r="H5864" i="1"/>
  <c r="O5864" i="1" s="1"/>
  <c r="H5848" i="1"/>
  <c r="H5832" i="1"/>
  <c r="O5832" i="1" s="1"/>
  <c r="H5816" i="1"/>
  <c r="O5816" i="1" s="1"/>
  <c r="H5800" i="1"/>
  <c r="O5800" i="1" s="1"/>
  <c r="H5784" i="1"/>
  <c r="H5768" i="1"/>
  <c r="O5768" i="1" s="1"/>
  <c r="H5752" i="1"/>
  <c r="O5752" i="1" s="1"/>
  <c r="H5736" i="1"/>
  <c r="H5720" i="1"/>
  <c r="H5704" i="1"/>
  <c r="H5688" i="1"/>
  <c r="O5688" i="1" s="1"/>
  <c r="H5672" i="1"/>
  <c r="O5672" i="1" s="1"/>
  <c r="H5656" i="1"/>
  <c r="O5656" i="1" s="1"/>
  <c r="H5640" i="1"/>
  <c r="H5624" i="1"/>
  <c r="O5624" i="1" s="1"/>
  <c r="H5608" i="1"/>
  <c r="O5608" i="1" s="1"/>
  <c r="H5592" i="1"/>
  <c r="O5592" i="1" s="1"/>
  <c r="H5576" i="1"/>
  <c r="O5576" i="1" s="1"/>
  <c r="H5560" i="1"/>
  <c r="H5544" i="1"/>
  <c r="O5544" i="1" s="1"/>
  <c r="H5528" i="1"/>
  <c r="O5528" i="1" s="1"/>
  <c r="H5512" i="1"/>
  <c r="O5512" i="1" s="1"/>
  <c r="H5496" i="1"/>
  <c r="H6478" i="1"/>
  <c r="O6478" i="1" s="1"/>
  <c r="H6446" i="1"/>
  <c r="O6446" i="1" s="1"/>
  <c r="H6476" i="1"/>
  <c r="O6476" i="1" s="1"/>
  <c r="H6412" i="1"/>
  <c r="O6412" i="1" s="1"/>
  <c r="H6364" i="1"/>
  <c r="O6364" i="1" s="1"/>
  <c r="H6473" i="1"/>
  <c r="O6473" i="1" s="1"/>
  <c r="H6425" i="1"/>
  <c r="O6425" i="1" s="1"/>
  <c r="H6377" i="1"/>
  <c r="O6377" i="1" s="1"/>
  <c r="H6316" i="1"/>
  <c r="O6316" i="1" s="1"/>
  <c r="H6268" i="1"/>
  <c r="O6268" i="1" s="1"/>
  <c r="H6204" i="1"/>
  <c r="O6204" i="1" s="1"/>
  <c r="H6172" i="1"/>
  <c r="O6172" i="1" s="1"/>
  <c r="H6108" i="1"/>
  <c r="O6108" i="1" s="1"/>
  <c r="H6060" i="1"/>
  <c r="O6060" i="1" s="1"/>
  <c r="H6012" i="1"/>
  <c r="O6012" i="1" s="1"/>
  <c r="H5980" i="1"/>
  <c r="H5932" i="1"/>
  <c r="O5932" i="1" s="1"/>
  <c r="H5884" i="1"/>
  <c r="O5884" i="1" s="1"/>
  <c r="H5836" i="1"/>
  <c r="H5788" i="1"/>
  <c r="O5788" i="1" s="1"/>
  <c r="H5740" i="1"/>
  <c r="O5740" i="1" s="1"/>
  <c r="H5708" i="1"/>
  <c r="H5660" i="1"/>
  <c r="O5660" i="1" s="1"/>
  <c r="H5612" i="1"/>
  <c r="O5612" i="1" s="1"/>
  <c r="H5564" i="1"/>
  <c r="O5564" i="1" s="1"/>
  <c r="H5516" i="1"/>
  <c r="O5516" i="1" s="1"/>
  <c r="H5484" i="1"/>
  <c r="O5484" i="1" s="1"/>
  <c r="H5436" i="1"/>
  <c r="H5372" i="1"/>
  <c r="O5372" i="1" s="1"/>
  <c r="H5324" i="1"/>
  <c r="O5324" i="1" s="1"/>
  <c r="H755" i="1"/>
  <c r="O755" i="1" s="1"/>
  <c r="H782" i="1"/>
  <c r="O782" i="1" s="1"/>
  <c r="H5585" i="1"/>
  <c r="O5585" i="1" s="1"/>
  <c r="H6502" i="1"/>
  <c r="O6502" i="1" s="1"/>
  <c r="H6486" i="1"/>
  <c r="O6486" i="1" s="1"/>
  <c r="H6470" i="1"/>
  <c r="O6470" i="1" s="1"/>
  <c r="H6454" i="1"/>
  <c r="O6454" i="1" s="1"/>
  <c r="H6438" i="1"/>
  <c r="O6438" i="1" s="1"/>
  <c r="H6500" i="1"/>
  <c r="H6484" i="1"/>
  <c r="O6484" i="1" s="1"/>
  <c r="H6468" i="1"/>
  <c r="H6452" i="1"/>
  <c r="O6452" i="1" s="1"/>
  <c r="H6436" i="1"/>
  <c r="O6436" i="1" s="1"/>
  <c r="H6420" i="1"/>
  <c r="O6420" i="1" s="1"/>
  <c r="H6404" i="1"/>
  <c r="O6404" i="1" s="1"/>
  <c r="H6388" i="1"/>
  <c r="O6388" i="1" s="1"/>
  <c r="H6372" i="1"/>
  <c r="H6356" i="1"/>
  <c r="O6356" i="1" s="1"/>
  <c r="H6497" i="1"/>
  <c r="H6481" i="1"/>
  <c r="O6481" i="1" s="1"/>
  <c r="H6465" i="1"/>
  <c r="O6465" i="1" s="1"/>
  <c r="H6449" i="1"/>
  <c r="O6449" i="1" s="1"/>
  <c r="H6433" i="1"/>
  <c r="O6433" i="1" s="1"/>
  <c r="H6417" i="1"/>
  <c r="O6417" i="1" s="1"/>
  <c r="H6401" i="1"/>
  <c r="H6385" i="1"/>
  <c r="O6385" i="1" s="1"/>
  <c r="H6369" i="1"/>
  <c r="H6340" i="1"/>
  <c r="O6340" i="1" s="1"/>
  <c r="H6324" i="1"/>
  <c r="O6324" i="1" s="1"/>
  <c r="H6308" i="1"/>
  <c r="O6308" i="1" s="1"/>
  <c r="H6292" i="1"/>
  <c r="O6292" i="1" s="1"/>
  <c r="H6276" i="1"/>
  <c r="O6276" i="1" s="1"/>
  <c r="H6260" i="1"/>
  <c r="H6244" i="1"/>
  <c r="O6244" i="1" s="1"/>
  <c r="H6228" i="1"/>
  <c r="H6212" i="1"/>
  <c r="O6212" i="1" s="1"/>
  <c r="H6196" i="1"/>
  <c r="O6196" i="1" s="1"/>
  <c r="H6180" i="1"/>
  <c r="O6180" i="1" s="1"/>
  <c r="H6164" i="1"/>
  <c r="O6164" i="1" s="1"/>
  <c r="H6148" i="1"/>
  <c r="O6148" i="1" s="1"/>
  <c r="H6132" i="1"/>
  <c r="H6116" i="1"/>
  <c r="O6116" i="1" s="1"/>
  <c r="H6100" i="1"/>
  <c r="H6084" i="1"/>
  <c r="O6084" i="1" s="1"/>
  <c r="H6068" i="1"/>
  <c r="O6068" i="1" s="1"/>
  <c r="H6052" i="1"/>
  <c r="O6052" i="1" s="1"/>
  <c r="H6036" i="1"/>
  <c r="O6036" i="1" s="1"/>
  <c r="H6020" i="1"/>
  <c r="O6020" i="1" s="1"/>
  <c r="H6004" i="1"/>
  <c r="H5988" i="1"/>
  <c r="O5988" i="1" s="1"/>
  <c r="H5972" i="1"/>
  <c r="H5956" i="1"/>
  <c r="O5956" i="1" s="1"/>
  <c r="H5940" i="1"/>
  <c r="O5940" i="1" s="1"/>
  <c r="H5924" i="1"/>
  <c r="O5924" i="1" s="1"/>
  <c r="H5908" i="1"/>
  <c r="O5908" i="1" s="1"/>
  <c r="H5892" i="1"/>
  <c r="O5892" i="1" s="1"/>
  <c r="H5876" i="1"/>
  <c r="H5860" i="1"/>
  <c r="O5860" i="1" s="1"/>
  <c r="H5844" i="1"/>
  <c r="H5828" i="1"/>
  <c r="O5828" i="1" s="1"/>
  <c r="H5812" i="1"/>
  <c r="O5812" i="1" s="1"/>
  <c r="H5796" i="1"/>
  <c r="O5796" i="1" s="1"/>
  <c r="H5780" i="1"/>
  <c r="O5780" i="1" s="1"/>
  <c r="H5764" i="1"/>
  <c r="O5764" i="1" s="1"/>
  <c r="H5748" i="1"/>
  <c r="H5732" i="1"/>
  <c r="O5732" i="1" s="1"/>
  <c r="H5716" i="1"/>
  <c r="H5700" i="1"/>
  <c r="O5700" i="1" s="1"/>
  <c r="H5684" i="1"/>
  <c r="O5684" i="1" s="1"/>
  <c r="H5668" i="1"/>
  <c r="O5668" i="1" s="1"/>
  <c r="H5652" i="1"/>
  <c r="O5652" i="1" s="1"/>
  <c r="H5636" i="1"/>
  <c r="O5636" i="1" s="1"/>
  <c r="H5620" i="1"/>
  <c r="H5604" i="1"/>
  <c r="O5604" i="1" s="1"/>
  <c r="H5588" i="1"/>
  <c r="H5572" i="1"/>
  <c r="O5572" i="1" s="1"/>
  <c r="H5556" i="1"/>
  <c r="O5556" i="1" s="1"/>
  <c r="H5540" i="1"/>
  <c r="O5540" i="1" s="1"/>
  <c r="H5524" i="1"/>
  <c r="O5524" i="1" s="1"/>
  <c r="H5508" i="1"/>
  <c r="O5508" i="1" s="1"/>
  <c r="H5492" i="1"/>
  <c r="H5476" i="1"/>
  <c r="O5476" i="1" s="1"/>
  <c r="H5460" i="1"/>
  <c r="H5444" i="1"/>
  <c r="O5444" i="1" s="1"/>
  <c r="H5428" i="1"/>
  <c r="O5428" i="1" s="1"/>
  <c r="H5412" i="1"/>
  <c r="O5412" i="1" s="1"/>
  <c r="H5396" i="1"/>
  <c r="O5396" i="1" s="1"/>
  <c r="H5380" i="1"/>
  <c r="O5380" i="1" s="1"/>
  <c r="H5364" i="1"/>
  <c r="H5348" i="1"/>
  <c r="O5348" i="1" s="1"/>
  <c r="H5332" i="1"/>
  <c r="H5316" i="1"/>
  <c r="O5316" i="1" s="1"/>
  <c r="H5300" i="1"/>
  <c r="O5300" i="1" s="1"/>
  <c r="H6498" i="1"/>
  <c r="O6498" i="1" s="1"/>
  <c r="H6482" i="1"/>
  <c r="O6482" i="1" s="1"/>
  <c r="H6466" i="1"/>
  <c r="O6466" i="1" s="1"/>
  <c r="H6450" i="1"/>
  <c r="O6450" i="1" s="1"/>
  <c r="H6434" i="1"/>
  <c r="O6434" i="1" s="1"/>
  <c r="H6496" i="1"/>
  <c r="O6496" i="1" s="1"/>
  <c r="H6480" i="1"/>
  <c r="O6480" i="1" s="1"/>
  <c r="H6464" i="1"/>
  <c r="O6464" i="1" s="1"/>
  <c r="H6448" i="1"/>
  <c r="O6448" i="1" s="1"/>
  <c r="H6432" i="1"/>
  <c r="O6432" i="1" s="1"/>
  <c r="H6416" i="1"/>
  <c r="O6416" i="1" s="1"/>
  <c r="H6400" i="1"/>
  <c r="O6400" i="1" s="1"/>
  <c r="H6384" i="1"/>
  <c r="O6384" i="1" s="1"/>
  <c r="H6368" i="1"/>
  <c r="O6368" i="1" s="1"/>
  <c r="H6509" i="1"/>
  <c r="O6509" i="1" s="1"/>
  <c r="H6493" i="1"/>
  <c r="O6493" i="1" s="1"/>
  <c r="H6477" i="1"/>
  <c r="O6477" i="1" s="1"/>
  <c r="H6461" i="1"/>
  <c r="O6461" i="1" s="1"/>
  <c r="H6445" i="1"/>
  <c r="O6445" i="1" s="1"/>
  <c r="H6429" i="1"/>
  <c r="O6429" i="1" s="1"/>
  <c r="H6413" i="1"/>
  <c r="O6413" i="1" s="1"/>
  <c r="H6397" i="1"/>
  <c r="O6397" i="1" s="1"/>
  <c r="H6381" i="1"/>
  <c r="O6381" i="1" s="1"/>
  <c r="H6352" i="1"/>
  <c r="O6352" i="1" s="1"/>
  <c r="H6336" i="1"/>
  <c r="O6336" i="1" s="1"/>
  <c r="H6320" i="1"/>
  <c r="O6320" i="1" s="1"/>
  <c r="H6304" i="1"/>
  <c r="O6304" i="1" s="1"/>
  <c r="H6288" i="1"/>
  <c r="O6288" i="1" s="1"/>
  <c r="H6272" i="1"/>
  <c r="O6272" i="1" s="1"/>
  <c r="H6256" i="1"/>
  <c r="O6256" i="1" s="1"/>
  <c r="H6240" i="1"/>
  <c r="O6240" i="1" s="1"/>
  <c r="H6224" i="1"/>
  <c r="O6224" i="1" s="1"/>
  <c r="H6208" i="1"/>
  <c r="O6208" i="1" s="1"/>
  <c r="H6192" i="1"/>
  <c r="O6192" i="1" s="1"/>
  <c r="H6176" i="1"/>
  <c r="O6176" i="1" s="1"/>
  <c r="H6160" i="1"/>
  <c r="O6160" i="1" s="1"/>
  <c r="H6144" i="1"/>
  <c r="O6144" i="1" s="1"/>
  <c r="H6128" i="1"/>
  <c r="O6128" i="1" s="1"/>
  <c r="H6112" i="1"/>
  <c r="O6112" i="1" s="1"/>
  <c r="H6096" i="1"/>
  <c r="O6096" i="1" s="1"/>
  <c r="H6080" i="1"/>
  <c r="O6080" i="1" s="1"/>
  <c r="H6064" i="1"/>
  <c r="O6064" i="1" s="1"/>
  <c r="H6048" i="1"/>
  <c r="O6048" i="1" s="1"/>
  <c r="H6032" i="1"/>
  <c r="O6032" i="1" s="1"/>
  <c r="H6016" i="1"/>
  <c r="O6016" i="1" s="1"/>
  <c r="H6000" i="1"/>
  <c r="O6000" i="1" s="1"/>
  <c r="H5984" i="1"/>
  <c r="O5984" i="1" s="1"/>
  <c r="H5968" i="1"/>
  <c r="O5968" i="1" s="1"/>
  <c r="H5952" i="1"/>
  <c r="O5952" i="1" s="1"/>
  <c r="H5936" i="1"/>
  <c r="O5936" i="1" s="1"/>
  <c r="H5920" i="1"/>
  <c r="O5920" i="1" s="1"/>
  <c r="H5904" i="1"/>
  <c r="O5904" i="1" s="1"/>
  <c r="H5888" i="1"/>
  <c r="O5888" i="1" s="1"/>
  <c r="H5872" i="1"/>
  <c r="O5872" i="1" s="1"/>
  <c r="H5856" i="1"/>
  <c r="O5856" i="1" s="1"/>
  <c r="H5840" i="1"/>
  <c r="O5840" i="1" s="1"/>
  <c r="H5824" i="1"/>
  <c r="O5824" i="1" s="1"/>
  <c r="H5808" i="1"/>
  <c r="O5808" i="1" s="1"/>
  <c r="H5792" i="1"/>
  <c r="O5792" i="1" s="1"/>
  <c r="H5776" i="1"/>
  <c r="O5776" i="1" s="1"/>
  <c r="H5760" i="1"/>
  <c r="O5760" i="1" s="1"/>
  <c r="H5744" i="1"/>
  <c r="O5744" i="1" s="1"/>
  <c r="H5728" i="1"/>
  <c r="O5728" i="1" s="1"/>
  <c r="H5712" i="1"/>
  <c r="O5712" i="1" s="1"/>
  <c r="H5696" i="1"/>
  <c r="O5696" i="1" s="1"/>
  <c r="H5680" i="1"/>
  <c r="O5680" i="1" s="1"/>
  <c r="H5664" i="1"/>
  <c r="O5664" i="1" s="1"/>
  <c r="H5648" i="1"/>
  <c r="O5648" i="1" s="1"/>
  <c r="H5632" i="1"/>
  <c r="O5632" i="1" s="1"/>
  <c r="H5616" i="1"/>
  <c r="O5616" i="1" s="1"/>
  <c r="H5600" i="1"/>
  <c r="O5600" i="1" s="1"/>
  <c r="H5584" i="1"/>
  <c r="O5584" i="1" s="1"/>
  <c r="H5568" i="1"/>
  <c r="O5568" i="1" s="1"/>
  <c r="H5552" i="1"/>
  <c r="O5552" i="1" s="1"/>
  <c r="H5536" i="1"/>
  <c r="O5536" i="1" s="1"/>
  <c r="H5520" i="1"/>
  <c r="O5520" i="1" s="1"/>
  <c r="H5504" i="1"/>
  <c r="O5504" i="1" s="1"/>
  <c r="H5488" i="1"/>
  <c r="O5488" i="1" s="1"/>
  <c r="H5472" i="1"/>
  <c r="O5472" i="1" s="1"/>
  <c r="H5456" i="1"/>
  <c r="O5456" i="1" s="1"/>
  <c r="H5440" i="1"/>
  <c r="O5440" i="1" s="1"/>
  <c r="H5424" i="1"/>
  <c r="O5424" i="1" s="1"/>
  <c r="H5408" i="1"/>
  <c r="O5408" i="1" s="1"/>
  <c r="H5392" i="1"/>
  <c r="O5392" i="1" s="1"/>
  <c r="H5376" i="1"/>
  <c r="O5376" i="1" s="1"/>
  <c r="H5360" i="1"/>
  <c r="O5360" i="1" s="1"/>
  <c r="H5344" i="1"/>
  <c r="O5344" i="1" s="1"/>
  <c r="H5328" i="1"/>
  <c r="O5328" i="1" s="1"/>
  <c r="H5312" i="1"/>
  <c r="O5312" i="1" s="1"/>
  <c r="H5296" i="1"/>
  <c r="O5296" i="1" s="1"/>
  <c r="H5136" i="1"/>
  <c r="O5136" i="1" s="1"/>
  <c r="H5088" i="1"/>
  <c r="O5088" i="1" s="1"/>
  <c r="H4976" i="1"/>
  <c r="O4976" i="1" s="1"/>
  <c r="O315" i="1"/>
  <c r="O411" i="1"/>
  <c r="G705" i="1"/>
  <c r="H808" i="1"/>
  <c r="O808" i="1" s="1"/>
  <c r="H824" i="1"/>
  <c r="H854" i="1"/>
  <c r="H884" i="1"/>
  <c r="O884" i="1" s="1"/>
  <c r="H5653" i="1"/>
  <c r="O5653" i="1" s="1"/>
  <c r="H5637" i="1"/>
  <c r="O5637" i="1" s="1"/>
  <c r="H5621" i="1"/>
  <c r="O5621" i="1" s="1"/>
  <c r="H5605" i="1"/>
  <c r="O5605" i="1" s="1"/>
  <c r="H5589" i="1"/>
  <c r="H5573" i="1"/>
  <c r="O5573" i="1" s="1"/>
  <c r="H5557" i="1"/>
  <c r="H5541" i="1"/>
  <c r="O5541" i="1" s="1"/>
  <c r="H5525" i="1"/>
  <c r="O5525" i="1" s="1"/>
  <c r="H5509" i="1"/>
  <c r="O5509" i="1" s="1"/>
  <c r="H5493" i="1"/>
  <c r="O5493" i="1" s="1"/>
  <c r="H5477" i="1"/>
  <c r="O5477" i="1" s="1"/>
  <c r="H5461" i="1"/>
  <c r="H5445" i="1"/>
  <c r="O5445" i="1" s="1"/>
  <c r="H5429" i="1"/>
  <c r="H5413" i="1"/>
  <c r="O5413" i="1" s="1"/>
  <c r="H5397" i="1"/>
  <c r="O5397" i="1" s="1"/>
  <c r="H5381" i="1"/>
  <c r="O5381" i="1" s="1"/>
  <c r="H5365" i="1"/>
  <c r="O5365" i="1" s="1"/>
  <c r="H5349" i="1"/>
  <c r="O5349" i="1" s="1"/>
  <c r="H5333" i="1"/>
  <c r="H5317" i="1"/>
  <c r="O5317" i="1" s="1"/>
  <c r="H5301" i="1"/>
  <c r="H5201" i="1"/>
  <c r="O322" i="1"/>
  <c r="O339" i="1"/>
  <c r="O397" i="1"/>
  <c r="O410" i="1"/>
  <c r="O463" i="1"/>
  <c r="O479" i="1"/>
  <c r="H6366" i="1"/>
  <c r="O6366" i="1" s="1"/>
  <c r="H6350" i="1"/>
  <c r="O6350" i="1" s="1"/>
  <c r="H6334" i="1"/>
  <c r="O6334" i="1" s="1"/>
  <c r="H6318" i="1"/>
  <c r="O6318" i="1" s="1"/>
  <c r="H6302" i="1"/>
  <c r="O6302" i="1" s="1"/>
  <c r="H5480" i="1"/>
  <c r="O5480" i="1" s="1"/>
  <c r="H5464" i="1"/>
  <c r="H5448" i="1"/>
  <c r="O5448" i="1" s="1"/>
  <c r="H5432" i="1"/>
  <c r="H5416" i="1"/>
  <c r="H5400" i="1"/>
  <c r="O5400" i="1" s="1"/>
  <c r="H5384" i="1"/>
  <c r="O5384" i="1" s="1"/>
  <c r="H5368" i="1"/>
  <c r="O5368" i="1" s="1"/>
  <c r="H5352" i="1"/>
  <c r="O5352" i="1" s="1"/>
  <c r="H5336" i="1"/>
  <c r="H5320" i="1"/>
  <c r="O5320" i="1" s="1"/>
  <c r="H5304" i="1"/>
  <c r="O5304" i="1" s="1"/>
  <c r="H5288" i="1"/>
  <c r="H5176" i="1"/>
  <c r="O5176" i="1" s="1"/>
  <c r="O323" i="1"/>
  <c r="O371" i="1"/>
  <c r="O402" i="1"/>
  <c r="G697" i="1"/>
  <c r="G713" i="1"/>
  <c r="H773" i="1"/>
  <c r="O773" i="1" s="1"/>
  <c r="H786" i="1"/>
  <c r="O786" i="1" s="1"/>
  <c r="H816" i="1"/>
  <c r="O816" i="1" s="1"/>
  <c r="H862" i="1"/>
  <c r="O862" i="1" s="1"/>
  <c r="H892" i="1"/>
  <c r="O892" i="1" s="1"/>
  <c r="H5661" i="1"/>
  <c r="O5661" i="1" s="1"/>
  <c r="H5645" i="1"/>
  <c r="O5645" i="1" s="1"/>
  <c r="H5629" i="1"/>
  <c r="O5629" i="1" s="1"/>
  <c r="H5613" i="1"/>
  <c r="O5613" i="1" s="1"/>
  <c r="H5597" i="1"/>
  <c r="O5597" i="1" s="1"/>
  <c r="H5581" i="1"/>
  <c r="O5581" i="1" s="1"/>
  <c r="H5565" i="1"/>
  <c r="O5565" i="1" s="1"/>
  <c r="H5549" i="1"/>
  <c r="O5549" i="1" s="1"/>
  <c r="H5533" i="1"/>
  <c r="O5533" i="1" s="1"/>
  <c r="H5517" i="1"/>
  <c r="H5501" i="1"/>
  <c r="O5501" i="1" s="1"/>
  <c r="H5485" i="1"/>
  <c r="O5485" i="1" s="1"/>
  <c r="H5469" i="1"/>
  <c r="O5469" i="1" s="1"/>
  <c r="H5453" i="1"/>
  <c r="O5453" i="1" s="1"/>
  <c r="H5437" i="1"/>
  <c r="O5437" i="1" s="1"/>
  <c r="H5421" i="1"/>
  <c r="H5405" i="1"/>
  <c r="O5405" i="1" s="1"/>
  <c r="H5389" i="1"/>
  <c r="O5389" i="1" s="1"/>
  <c r="H5373" i="1"/>
  <c r="O5373" i="1" s="1"/>
  <c r="H5357" i="1"/>
  <c r="O5357" i="1" s="1"/>
  <c r="H5341" i="1"/>
  <c r="O5341" i="1" s="1"/>
  <c r="H5325" i="1"/>
  <c r="O5325" i="1" s="1"/>
  <c r="H5309" i="1"/>
  <c r="O5309" i="1" s="1"/>
  <c r="H5293" i="1"/>
  <c r="O5293" i="1" s="1"/>
  <c r="H5257" i="1"/>
  <c r="O5257" i="1" s="1"/>
  <c r="H4985" i="1"/>
  <c r="O4985" i="1" s="1"/>
  <c r="H4940" i="1"/>
  <c r="O4940" i="1" s="1"/>
  <c r="O331" i="1"/>
  <c r="O378" i="1"/>
  <c r="O392" i="1"/>
  <c r="O471" i="1"/>
  <c r="H6358" i="1"/>
  <c r="O6358" i="1" s="1"/>
  <c r="H6342" i="1"/>
  <c r="H6326" i="1"/>
  <c r="O6326" i="1" s="1"/>
  <c r="H6310" i="1"/>
  <c r="O6310" i="1" s="1"/>
  <c r="H6294" i="1"/>
  <c r="O6294" i="1" s="1"/>
  <c r="H6278" i="1"/>
  <c r="O6278" i="1" s="1"/>
  <c r="H6262" i="1"/>
  <c r="O6262" i="1" s="1"/>
  <c r="H6246" i="1"/>
  <c r="O6246" i="1" s="1"/>
  <c r="H6230" i="1"/>
  <c r="O6230" i="1" s="1"/>
  <c r="H6214" i="1"/>
  <c r="O6214" i="1" s="1"/>
  <c r="H6198" i="1"/>
  <c r="O6198" i="1" s="1"/>
  <c r="H6182" i="1"/>
  <c r="H6166" i="1"/>
  <c r="O6166" i="1" s="1"/>
  <c r="H6150" i="1"/>
  <c r="O6150" i="1" s="1"/>
  <c r="H6134" i="1"/>
  <c r="O6134" i="1" s="1"/>
  <c r="H6118" i="1"/>
  <c r="H6102" i="1"/>
  <c r="O6102" i="1" s="1"/>
  <c r="H6086" i="1"/>
  <c r="O6086" i="1" s="1"/>
  <c r="H6070" i="1"/>
  <c r="O6070" i="1" s="1"/>
  <c r="H6054" i="1"/>
  <c r="O6054" i="1" s="1"/>
  <c r="H6038" i="1"/>
  <c r="O6038" i="1" s="1"/>
  <c r="H6022" i="1"/>
  <c r="O6022" i="1" s="1"/>
  <c r="H6006" i="1"/>
  <c r="O6006" i="1" s="1"/>
  <c r="H5990" i="1"/>
  <c r="O5990" i="1" s="1"/>
  <c r="H5974" i="1"/>
  <c r="O5974" i="1" s="1"/>
  <c r="H5958" i="1"/>
  <c r="O5958" i="1" s="1"/>
  <c r="H5942" i="1"/>
  <c r="H5926" i="1"/>
  <c r="O5926" i="1" s="1"/>
  <c r="H5910" i="1"/>
  <c r="O5910" i="1" s="1"/>
  <c r="H5894" i="1"/>
  <c r="O5894" i="1" s="1"/>
  <c r="H5878" i="1"/>
  <c r="H5862" i="1"/>
  <c r="O5862" i="1" s="1"/>
  <c r="H5846" i="1"/>
  <c r="O5846" i="1" s="1"/>
  <c r="H5830" i="1"/>
  <c r="O5830" i="1" s="1"/>
  <c r="H5814" i="1"/>
  <c r="O5814" i="1" s="1"/>
  <c r="H5798" i="1"/>
  <c r="O5798" i="1" s="1"/>
  <c r="H5782" i="1"/>
  <c r="O5782" i="1" s="1"/>
  <c r="H5766" i="1"/>
  <c r="O5766" i="1" s="1"/>
  <c r="H5750" i="1"/>
  <c r="O5750" i="1" s="1"/>
  <c r="H5734" i="1"/>
  <c r="O5734" i="1" s="1"/>
  <c r="H5718" i="1"/>
  <c r="O5718" i="1" s="1"/>
  <c r="H5702" i="1"/>
  <c r="H5686" i="1"/>
  <c r="O5686" i="1" s="1"/>
  <c r="H5670" i="1"/>
  <c r="O5670" i="1" s="1"/>
  <c r="H5654" i="1"/>
  <c r="H5638" i="1"/>
  <c r="O5638" i="1" s="1"/>
  <c r="H5622" i="1"/>
  <c r="O5622" i="1" s="1"/>
  <c r="H5606" i="1"/>
  <c r="O5606" i="1" s="1"/>
  <c r="H5590" i="1"/>
  <c r="O5590" i="1" s="1"/>
  <c r="H5574" i="1"/>
  <c r="O5574" i="1" s="1"/>
  <c r="H5558" i="1"/>
  <c r="O5558" i="1" s="1"/>
  <c r="H5542" i="1"/>
  <c r="O5542" i="1" s="1"/>
  <c r="H5526" i="1"/>
  <c r="H5510" i="1"/>
  <c r="O5510" i="1" s="1"/>
  <c r="H5494" i="1"/>
  <c r="H5478" i="1"/>
  <c r="O5478" i="1" s="1"/>
  <c r="H5462" i="1"/>
  <c r="O5462" i="1" s="1"/>
  <c r="H5446" i="1"/>
  <c r="O5446" i="1" s="1"/>
  <c r="H5430" i="1"/>
  <c r="O5430" i="1" s="1"/>
  <c r="H5414" i="1"/>
  <c r="O5414" i="1" s="1"/>
  <c r="H5394" i="1"/>
  <c r="H5378" i="1"/>
  <c r="O5378" i="1" s="1"/>
  <c r="H5362" i="1"/>
  <c r="O5362" i="1" s="1"/>
  <c r="H5346" i="1"/>
  <c r="H5330" i="1"/>
  <c r="O5330" i="1" s="1"/>
  <c r="H5314" i="1"/>
  <c r="O5314" i="1" s="1"/>
  <c r="H5298" i="1"/>
  <c r="O5298" i="1" s="1"/>
  <c r="H5282" i="1"/>
  <c r="O5282" i="1" s="1"/>
  <c r="H5154" i="1"/>
  <c r="O5154" i="1" s="1"/>
  <c r="O377" i="1"/>
  <c r="G699" i="1"/>
  <c r="G715" i="1"/>
  <c r="H757" i="1"/>
  <c r="O757" i="1" s="1"/>
  <c r="H810" i="1"/>
  <c r="O810" i="1" s="1"/>
  <c r="H826" i="1"/>
  <c r="O826" i="1" s="1"/>
  <c r="H860" i="1"/>
  <c r="O860" i="1" s="1"/>
  <c r="H890" i="1"/>
  <c r="O890" i="1" s="1"/>
  <c r="H908" i="1"/>
  <c r="O908" i="1" s="1"/>
  <c r="H926" i="1"/>
  <c r="O926" i="1" s="1"/>
  <c r="H940" i="1"/>
  <c r="O940" i="1" s="1"/>
  <c r="H6359" i="1"/>
  <c r="O6359" i="1" s="1"/>
  <c r="H6343" i="1"/>
  <c r="O6343" i="1" s="1"/>
  <c r="H6327" i="1"/>
  <c r="O6327" i="1" s="1"/>
  <c r="H6311" i="1"/>
  <c r="O6311" i="1" s="1"/>
  <c r="H6295" i="1"/>
  <c r="O6295" i="1" s="1"/>
  <c r="H6279" i="1"/>
  <c r="O6279" i="1" s="1"/>
  <c r="H6263" i="1"/>
  <c r="O6263" i="1" s="1"/>
  <c r="H6247" i="1"/>
  <c r="O6247" i="1" s="1"/>
  <c r="H6231" i="1"/>
  <c r="O6231" i="1" s="1"/>
  <c r="H6215" i="1"/>
  <c r="O6215" i="1" s="1"/>
  <c r="H6199" i="1"/>
  <c r="O6199" i="1" s="1"/>
  <c r="H6183" i="1"/>
  <c r="O6183" i="1" s="1"/>
  <c r="H6167" i="1"/>
  <c r="O6167" i="1" s="1"/>
  <c r="H6151" i="1"/>
  <c r="O6151" i="1" s="1"/>
  <c r="H6135" i="1"/>
  <c r="O6135" i="1" s="1"/>
  <c r="H6119" i="1"/>
  <c r="O6119" i="1" s="1"/>
  <c r="H6103" i="1"/>
  <c r="O6103" i="1" s="1"/>
  <c r="H6087" i="1"/>
  <c r="O6087" i="1" s="1"/>
  <c r="H6071" i="1"/>
  <c r="O6071" i="1" s="1"/>
  <c r="H6055" i="1"/>
  <c r="O6055" i="1" s="1"/>
  <c r="H6039" i="1"/>
  <c r="O6039" i="1" s="1"/>
  <c r="H6023" i="1"/>
  <c r="O6023" i="1" s="1"/>
  <c r="H6007" i="1"/>
  <c r="O6007" i="1" s="1"/>
  <c r="H5991" i="1"/>
  <c r="O5991" i="1" s="1"/>
  <c r="H5975" i="1"/>
  <c r="O5975" i="1" s="1"/>
  <c r="H5959" i="1"/>
  <c r="O5959" i="1" s="1"/>
  <c r="H5943" i="1"/>
  <c r="O5943" i="1" s="1"/>
  <c r="H5927" i="1"/>
  <c r="O5927" i="1" s="1"/>
  <c r="H5911" i="1"/>
  <c r="O5911" i="1" s="1"/>
  <c r="H5895" i="1"/>
  <c r="O5895" i="1" s="1"/>
  <c r="H5879" i="1"/>
  <c r="O5879" i="1" s="1"/>
  <c r="H5863" i="1"/>
  <c r="O5863" i="1" s="1"/>
  <c r="H5847" i="1"/>
  <c r="O5847" i="1" s="1"/>
  <c r="H5831" i="1"/>
  <c r="O5831" i="1" s="1"/>
  <c r="H5815" i="1"/>
  <c r="O5815" i="1" s="1"/>
  <c r="H5799" i="1"/>
  <c r="O5799" i="1" s="1"/>
  <c r="H5783" i="1"/>
  <c r="O5783" i="1" s="1"/>
  <c r="H5767" i="1"/>
  <c r="O5767" i="1" s="1"/>
  <c r="H5751" i="1"/>
  <c r="O5751" i="1" s="1"/>
  <c r="H5735" i="1"/>
  <c r="O5735" i="1" s="1"/>
  <c r="H5719" i="1"/>
  <c r="O5719" i="1" s="1"/>
  <c r="H5703" i="1"/>
  <c r="O5703" i="1" s="1"/>
  <c r="H5687" i="1"/>
  <c r="O5687" i="1" s="1"/>
  <c r="H5671" i="1"/>
  <c r="O5671" i="1" s="1"/>
  <c r="H763" i="1"/>
  <c r="H776" i="1"/>
  <c r="O776" i="1" s="1"/>
  <c r="H794" i="1"/>
  <c r="H844" i="1"/>
  <c r="H878" i="1"/>
  <c r="H948" i="1"/>
  <c r="H984" i="1"/>
  <c r="O984" i="1" s="1"/>
  <c r="H1020" i="1"/>
  <c r="O1020" i="1" s="1"/>
  <c r="O1070" i="1"/>
  <c r="O1156" i="1"/>
  <c r="O1202" i="1"/>
  <c r="H3340" i="1"/>
  <c r="O3340" i="1" s="1"/>
  <c r="H3430" i="1"/>
  <c r="O3430" i="1" s="1"/>
  <c r="H974" i="1"/>
  <c r="O974" i="1" s="1"/>
  <c r="H992" i="1"/>
  <c r="H1002" i="1"/>
  <c r="M1002" i="1" s="1"/>
  <c r="N1002" i="1" s="1"/>
  <c r="H1028" i="1"/>
  <c r="H3276" i="1"/>
  <c r="M3276" i="1" s="1"/>
  <c r="N3276" i="1" s="1"/>
  <c r="H3335" i="1"/>
  <c r="O3335" i="1" s="1"/>
  <c r="H3354" i="1"/>
  <c r="O3354" i="1" s="1"/>
  <c r="H3503" i="1"/>
  <c r="O3503" i="1" s="1"/>
  <c r="H3516" i="1"/>
  <c r="M3516" i="1" s="1"/>
  <c r="N3516" i="1" s="1"/>
  <c r="H924" i="1"/>
  <c r="O924" i="1" s="1"/>
  <c r="H976" i="1"/>
  <c r="O976" i="1" s="1"/>
  <c r="H994" i="1"/>
  <c r="M994" i="1" s="1"/>
  <c r="N994" i="1" s="1"/>
  <c r="H1044" i="1"/>
  <c r="M1044" i="1" s="1"/>
  <c r="N1044" i="1" s="1"/>
  <c r="H3328" i="1"/>
  <c r="M3328" i="1" s="1"/>
  <c r="N3328" i="1" s="1"/>
  <c r="H3374" i="1"/>
  <c r="M3374" i="1" s="1"/>
  <c r="N3374" i="1" s="1"/>
  <c r="H3404" i="1"/>
  <c r="O3404" i="1" s="1"/>
  <c r="H3422" i="1"/>
  <c r="M3422" i="1" s="1"/>
  <c r="N3422" i="1" s="1"/>
  <c r="H3514" i="1"/>
  <c r="O3514" i="1" s="1"/>
  <c r="H4861" i="1"/>
  <c r="O4861" i="1" s="1"/>
  <c r="H4586" i="1"/>
  <c r="O4586" i="1" s="1"/>
  <c r="H4700" i="1"/>
  <c r="O4700" i="1" s="1"/>
  <c r="H4718" i="1"/>
  <c r="O4718" i="1" s="1"/>
  <c r="H4675" i="1"/>
  <c r="O4675" i="1" s="1"/>
  <c r="H4926" i="1"/>
  <c r="O4926" i="1" s="1"/>
  <c r="H6422" i="1"/>
  <c r="O6422" i="1" s="1"/>
  <c r="H6507" i="1"/>
  <c r="O6507" i="1" s="1"/>
  <c r="H6491" i="1"/>
  <c r="O6491" i="1" s="1"/>
  <c r="H6459" i="1"/>
  <c r="H6443" i="1"/>
  <c r="O6443" i="1" s="1"/>
  <c r="H6427" i="1"/>
  <c r="O6427" i="1" s="1"/>
  <c r="H6411" i="1"/>
  <c r="O6411" i="1" s="1"/>
  <c r="H6357" i="1"/>
  <c r="O6357" i="1" s="1"/>
  <c r="H6341" i="1"/>
  <c r="O6341" i="1" s="1"/>
  <c r="H6325" i="1"/>
  <c r="O6325" i="1" s="1"/>
  <c r="H6309" i="1"/>
  <c r="O6309" i="1" s="1"/>
  <c r="H6293" i="1"/>
  <c r="H6277" i="1"/>
  <c r="O6277" i="1" s="1"/>
  <c r="H6261" i="1"/>
  <c r="O6261" i="1" s="1"/>
  <c r="H6245" i="1"/>
  <c r="O6245" i="1" s="1"/>
  <c r="H6229" i="1"/>
  <c r="O6229" i="1" s="1"/>
  <c r="H6213" i="1"/>
  <c r="O6213" i="1" s="1"/>
  <c r="H6197" i="1"/>
  <c r="O6197" i="1" s="1"/>
  <c r="H6181" i="1"/>
  <c r="O6181" i="1" s="1"/>
  <c r="H6165" i="1"/>
  <c r="H6149" i="1"/>
  <c r="O6149" i="1" s="1"/>
  <c r="H6133" i="1"/>
  <c r="O6133" i="1" s="1"/>
  <c r="H6117" i="1"/>
  <c r="O6117" i="1" s="1"/>
  <c r="H6101" i="1"/>
  <c r="O6101" i="1" s="1"/>
  <c r="H6085" i="1"/>
  <c r="O6085" i="1" s="1"/>
  <c r="H6069" i="1"/>
  <c r="O6069" i="1" s="1"/>
  <c r="H6053" i="1"/>
  <c r="O6053" i="1" s="1"/>
  <c r="H6037" i="1"/>
  <c r="H6021" i="1"/>
  <c r="O6021" i="1" s="1"/>
  <c r="H6005" i="1"/>
  <c r="O6005" i="1" s="1"/>
  <c r="H5989" i="1"/>
  <c r="O5989" i="1" s="1"/>
  <c r="H5973" i="1"/>
  <c r="O5973" i="1" s="1"/>
  <c r="H5957" i="1"/>
  <c r="O5957" i="1" s="1"/>
  <c r="H5941" i="1"/>
  <c r="O5941" i="1" s="1"/>
  <c r="H5925" i="1"/>
  <c r="O5925" i="1" s="1"/>
  <c r="H5909" i="1"/>
  <c r="H5893" i="1"/>
  <c r="O5893" i="1" s="1"/>
  <c r="H5877" i="1"/>
  <c r="O5877" i="1" s="1"/>
  <c r="H5861" i="1"/>
  <c r="O5861" i="1" s="1"/>
  <c r="H5845" i="1"/>
  <c r="O5845" i="1" s="1"/>
  <c r="H5829" i="1"/>
  <c r="H5813" i="1"/>
  <c r="O5813" i="1" s="1"/>
  <c r="H5797" i="1"/>
  <c r="O5797" i="1" s="1"/>
  <c r="H5781" i="1"/>
  <c r="O5781" i="1" s="1"/>
  <c r="H5765" i="1"/>
  <c r="O5765" i="1" s="1"/>
  <c r="H5749" i="1"/>
  <c r="O5749" i="1" s="1"/>
  <c r="H5733" i="1"/>
  <c r="O5733" i="1" s="1"/>
  <c r="H5717" i="1"/>
  <c r="O5717" i="1" s="1"/>
  <c r="H5701" i="1"/>
  <c r="O5701" i="1" s="1"/>
  <c r="H5685" i="1"/>
  <c r="O5685" i="1" s="1"/>
  <c r="H5669" i="1"/>
  <c r="H6391" i="1"/>
  <c r="O6391" i="1" s="1"/>
  <c r="H6375" i="1"/>
  <c r="O6375" i="1" s="1"/>
  <c r="H5655" i="1"/>
  <c r="O5655" i="1" s="1"/>
  <c r="H5639" i="1"/>
  <c r="H5623" i="1"/>
  <c r="O5623" i="1" s="1"/>
  <c r="H5607" i="1"/>
  <c r="H5591" i="1"/>
  <c r="O5591" i="1" s="1"/>
  <c r="H5575" i="1"/>
  <c r="O5575" i="1" s="1"/>
  <c r="H5559" i="1"/>
  <c r="O5559" i="1" s="1"/>
  <c r="H5543" i="1"/>
  <c r="O5543" i="1" s="1"/>
  <c r="O363" i="1"/>
  <c r="O399" i="1"/>
  <c r="O477" i="1"/>
  <c r="H3140" i="1"/>
  <c r="O3140" i="1" s="1"/>
  <c r="H3156" i="1"/>
  <c r="O3156" i="1" s="1"/>
  <c r="H3169" i="1"/>
  <c r="O3169" i="1" s="1"/>
  <c r="H3196" i="1"/>
  <c r="O3196" i="1" s="1"/>
  <c r="H3220" i="1"/>
  <c r="O3220" i="1" s="1"/>
  <c r="H3236" i="1"/>
  <c r="O3236" i="1" s="1"/>
  <c r="H3249" i="1"/>
  <c r="O3249" i="1" s="1"/>
  <c r="H3265" i="1"/>
  <c r="H3640" i="1"/>
  <c r="H3707" i="1"/>
  <c r="H3768" i="1"/>
  <c r="O3768" i="1" s="1"/>
  <c r="H3139" i="1"/>
  <c r="O3139" i="1" s="1"/>
  <c r="H3155" i="1"/>
  <c r="O3155" i="1" s="1"/>
  <c r="H3173" i="1"/>
  <c r="O3173" i="1" s="1"/>
  <c r="H3190" i="1"/>
  <c r="O3190" i="1" s="1"/>
  <c r="H3227" i="1"/>
  <c r="O3227" i="1" s="1"/>
  <c r="H3260" i="1"/>
  <c r="O3260" i="1" s="1"/>
  <c r="H3547" i="1"/>
  <c r="O3547" i="1" s="1"/>
  <c r="H4019" i="1"/>
  <c r="O4019" i="1" s="1"/>
  <c r="H4265" i="1"/>
  <c r="O4265" i="1" s="1"/>
  <c r="H4358" i="1"/>
  <c r="O4358" i="1" s="1"/>
  <c r="H4255" i="1"/>
  <c r="O4255" i="1" s="1"/>
  <c r="H6475" i="1"/>
  <c r="O6475" i="1" s="1"/>
  <c r="H5463" i="1"/>
  <c r="O5463" i="1" s="1"/>
  <c r="H5447" i="1"/>
  <c r="O5447" i="1" s="1"/>
  <c r="H5431" i="1"/>
  <c r="O5431" i="1" s="1"/>
  <c r="H5415" i="1"/>
  <c r="O5415" i="1" s="1"/>
  <c r="H5399" i="1"/>
  <c r="O5399" i="1" s="1"/>
  <c r="H5383" i="1"/>
  <c r="O5383" i="1" s="1"/>
  <c r="H5367" i="1"/>
  <c r="O5367" i="1" s="1"/>
  <c r="H5351" i="1"/>
  <c r="O5351" i="1" s="1"/>
  <c r="H5335" i="1"/>
  <c r="O5335" i="1" s="1"/>
  <c r="H5319" i="1"/>
  <c r="O5319" i="1" s="1"/>
  <c r="H5303" i="1"/>
  <c r="O5303" i="1" s="1"/>
  <c r="H5287" i="1"/>
  <c r="O5287" i="1" s="1"/>
  <c r="H6394" i="1"/>
  <c r="O6394" i="1" s="1"/>
  <c r="H6378" i="1"/>
  <c r="O6378" i="1" s="1"/>
  <c r="H4730" i="1"/>
  <c r="O4730" i="1" s="1"/>
  <c r="H4721" i="1"/>
  <c r="O4721" i="1" s="1"/>
  <c r="H4770" i="1"/>
  <c r="O4770" i="1" s="1"/>
  <c r="H5531" i="1"/>
  <c r="O5531" i="1" s="1"/>
  <c r="H5511" i="1"/>
  <c r="O5511" i="1" s="1"/>
  <c r="H5491" i="1"/>
  <c r="O5491" i="1" s="1"/>
  <c r="H5475" i="1"/>
  <c r="O5475" i="1" s="1"/>
  <c r="H5410" i="1"/>
  <c r="O5410" i="1" s="1"/>
  <c r="H769" i="1"/>
  <c r="M769" i="1" s="1"/>
  <c r="N769" i="1" s="1"/>
  <c r="H800" i="1"/>
  <c r="O800" i="1" s="1"/>
  <c r="H834" i="1"/>
  <c r="O834" i="1" s="1"/>
  <c r="H880" i="1"/>
  <c r="O880" i="1" s="1"/>
  <c r="H898" i="1"/>
  <c r="M898" i="1" s="1"/>
  <c r="N898" i="1" s="1"/>
  <c r="H916" i="1"/>
  <c r="O916" i="1" s="1"/>
  <c r="H950" i="1"/>
  <c r="O950" i="1" s="1"/>
  <c r="H964" i="1"/>
  <c r="O964" i="1" s="1"/>
  <c r="H1026" i="1"/>
  <c r="M1026" i="1" s="1"/>
  <c r="N1026" i="1" s="1"/>
  <c r="M1056" i="1"/>
  <c r="N1056" i="1" s="1"/>
  <c r="O1168" i="1"/>
  <c r="O1222" i="1"/>
  <c r="P1254" i="1"/>
  <c r="H3145" i="1"/>
  <c r="O3145" i="1" s="1"/>
  <c r="H3161" i="1"/>
  <c r="M3161" i="1" s="1"/>
  <c r="N3161" i="1" s="1"/>
  <c r="H3175" i="1"/>
  <c r="O3175" i="1" s="1"/>
  <c r="H3193" i="1"/>
  <c r="O3193" i="1" s="1"/>
  <c r="H3213" i="1"/>
  <c r="O3213" i="1" s="1"/>
  <c r="H3229" i="1"/>
  <c r="O3229" i="1" s="1"/>
  <c r="H3246" i="1"/>
  <c r="O3246" i="1" s="1"/>
  <c r="H3262" i="1"/>
  <c r="M3262" i="1" s="1"/>
  <c r="N3262" i="1" s="1"/>
  <c r="H3545" i="1"/>
  <c r="O3545" i="1" s="1"/>
  <c r="H3633" i="1"/>
  <c r="O3633" i="1" s="1"/>
  <c r="H3725" i="1"/>
  <c r="O3725" i="1" s="1"/>
  <c r="H3138" i="1"/>
  <c r="O3138" i="1" s="1"/>
  <c r="H3154" i="1"/>
  <c r="M3154" i="1" s="1"/>
  <c r="N3154" i="1" s="1"/>
  <c r="H3172" i="1"/>
  <c r="O3172" i="1" s="1"/>
  <c r="H3189" i="1"/>
  <c r="O3189" i="1" s="1"/>
  <c r="H3222" i="1"/>
  <c r="O3222" i="1" s="1"/>
  <c r="H3238" i="1"/>
  <c r="O3238" i="1" s="1"/>
  <c r="H3255" i="1"/>
  <c r="M3255" i="1" s="1"/>
  <c r="N3255" i="1" s="1"/>
  <c r="H3271" i="1"/>
  <c r="O3271" i="1" s="1"/>
  <c r="H3445" i="1"/>
  <c r="H3563" i="1"/>
  <c r="O3563" i="1" s="1"/>
  <c r="H3651" i="1"/>
  <c r="O3651" i="1" s="1"/>
  <c r="H3687" i="1"/>
  <c r="O3687" i="1" s="1"/>
  <c r="H4165" i="1"/>
  <c r="O4165" i="1" s="1"/>
  <c r="H4378" i="1"/>
  <c r="O4378" i="1" s="1"/>
  <c r="H5012" i="1"/>
  <c r="O5012" i="1" s="1"/>
  <c r="H4996" i="1"/>
  <c r="O4996" i="1" s="1"/>
  <c r="O375" i="1"/>
  <c r="O407" i="1"/>
  <c r="G701" i="1"/>
  <c r="G717" i="1"/>
  <c r="H790" i="1"/>
  <c r="H804" i="1"/>
  <c r="O804" i="1" s="1"/>
  <c r="H820" i="1"/>
  <c r="O820" i="1" s="1"/>
  <c r="H5657" i="1"/>
  <c r="H5641" i="1"/>
  <c r="H5625" i="1"/>
  <c r="O5625" i="1" s="1"/>
  <c r="H5609" i="1"/>
  <c r="O5609" i="1" s="1"/>
  <c r="H5593" i="1"/>
  <c r="H5577" i="1"/>
  <c r="O5577" i="1" s="1"/>
  <c r="H5561" i="1"/>
  <c r="O5561" i="1" s="1"/>
  <c r="H5545" i="1"/>
  <c r="O5545" i="1" s="1"/>
  <c r="H5529" i="1"/>
  <c r="O5529" i="1" s="1"/>
  <c r="H5513" i="1"/>
  <c r="H5497" i="1"/>
  <c r="O5497" i="1" s="1"/>
  <c r="H5481" i="1"/>
  <c r="O5481" i="1" s="1"/>
  <c r="H5465" i="1"/>
  <c r="H5449" i="1"/>
  <c r="O5449" i="1" s="1"/>
  <c r="H5433" i="1"/>
  <c r="H5417" i="1"/>
  <c r="O5417" i="1" s="1"/>
  <c r="H5401" i="1"/>
  <c r="O5401" i="1" s="1"/>
  <c r="H5385" i="1"/>
  <c r="H5369" i="1"/>
  <c r="O5369" i="1" s="1"/>
  <c r="H5353" i="1"/>
  <c r="O5353" i="1" s="1"/>
  <c r="H5337" i="1"/>
  <c r="O5337" i="1" s="1"/>
  <c r="H5321" i="1"/>
  <c r="O5321" i="1" s="1"/>
  <c r="H5305" i="1"/>
  <c r="O5305" i="1" s="1"/>
  <c r="H5289" i="1"/>
  <c r="H5157" i="1"/>
  <c r="H5141" i="1"/>
  <c r="O5141" i="1" s="1"/>
  <c r="H5045" i="1"/>
  <c r="O5045" i="1" s="1"/>
  <c r="H5013" i="1"/>
  <c r="O335" i="1"/>
  <c r="O382" i="1"/>
  <c r="O475" i="1"/>
  <c r="O491" i="1"/>
  <c r="H6354" i="1"/>
  <c r="O6354" i="1" s="1"/>
  <c r="H6338" i="1"/>
  <c r="O6338" i="1" s="1"/>
  <c r="H6322" i="1"/>
  <c r="O6322" i="1" s="1"/>
  <c r="H6306" i="1"/>
  <c r="O6306" i="1" s="1"/>
  <c r="H6290" i="1"/>
  <c r="H6274" i="1"/>
  <c r="O6274" i="1" s="1"/>
  <c r="H6258" i="1"/>
  <c r="H6242" i="1"/>
  <c r="O6242" i="1" s="1"/>
  <c r="H6226" i="1"/>
  <c r="O6226" i="1" s="1"/>
  <c r="H6210" i="1"/>
  <c r="O6210" i="1" s="1"/>
  <c r="H6194" i="1"/>
  <c r="O6194" i="1" s="1"/>
  <c r="H6178" i="1"/>
  <c r="O6178" i="1" s="1"/>
  <c r="H6162" i="1"/>
  <c r="H6146" i="1"/>
  <c r="O6146" i="1" s="1"/>
  <c r="H6130" i="1"/>
  <c r="H6114" i="1"/>
  <c r="O6114" i="1" s="1"/>
  <c r="H6098" i="1"/>
  <c r="O6098" i="1" s="1"/>
  <c r="H6082" i="1"/>
  <c r="O6082" i="1" s="1"/>
  <c r="H6066" i="1"/>
  <c r="O6066" i="1" s="1"/>
  <c r="H6050" i="1"/>
  <c r="O6050" i="1" s="1"/>
  <c r="H6034" i="1"/>
  <c r="H6018" i="1"/>
  <c r="O6018" i="1" s="1"/>
  <c r="H6002" i="1"/>
  <c r="H5986" i="1"/>
  <c r="O5986" i="1" s="1"/>
  <c r="H5970" i="1"/>
  <c r="O5970" i="1" s="1"/>
  <c r="H5954" i="1"/>
  <c r="O5954" i="1" s="1"/>
  <c r="H5938" i="1"/>
  <c r="O5938" i="1" s="1"/>
  <c r="H5922" i="1"/>
  <c r="O5922" i="1" s="1"/>
  <c r="H5906" i="1"/>
  <c r="H5890" i="1"/>
  <c r="O5890" i="1" s="1"/>
  <c r="H5874" i="1"/>
  <c r="H5858" i="1"/>
  <c r="O5858" i="1" s="1"/>
  <c r="H5842" i="1"/>
  <c r="O5842" i="1" s="1"/>
  <c r="H5826" i="1"/>
  <c r="O5826" i="1" s="1"/>
  <c r="H5810" i="1"/>
  <c r="O5810" i="1" s="1"/>
  <c r="H5794" i="1"/>
  <c r="O5794" i="1" s="1"/>
  <c r="H5778" i="1"/>
  <c r="H5762" i="1"/>
  <c r="O5762" i="1" s="1"/>
  <c r="H5746" i="1"/>
  <c r="H5730" i="1"/>
  <c r="O5730" i="1" s="1"/>
  <c r="H5714" i="1"/>
  <c r="O5714" i="1" s="1"/>
  <c r="H5698" i="1"/>
  <c r="O5698" i="1" s="1"/>
  <c r="H5682" i="1"/>
  <c r="O5682" i="1" s="1"/>
  <c r="H5666" i="1"/>
  <c r="O5666" i="1" s="1"/>
  <c r="H5650" i="1"/>
  <c r="H5634" i="1"/>
  <c r="O5634" i="1" s="1"/>
  <c r="H5618" i="1"/>
  <c r="H5602" i="1"/>
  <c r="O5602" i="1" s="1"/>
  <c r="H5586" i="1"/>
  <c r="O5586" i="1" s="1"/>
  <c r="H5570" i="1"/>
  <c r="O5570" i="1" s="1"/>
  <c r="H5554" i="1"/>
  <c r="O5554" i="1" s="1"/>
  <c r="H5538" i="1"/>
  <c r="O5538" i="1" s="1"/>
  <c r="H5522" i="1"/>
  <c r="H5506" i="1"/>
  <c r="O5506" i="1" s="1"/>
  <c r="H5490" i="1"/>
  <c r="H5474" i="1"/>
  <c r="O5474" i="1" s="1"/>
  <c r="H5458" i="1"/>
  <c r="O5458" i="1" s="1"/>
  <c r="H5442" i="1"/>
  <c r="O5442" i="1" s="1"/>
  <c r="H5426" i="1"/>
  <c r="O5426" i="1" s="1"/>
  <c r="H5406" i="1"/>
  <c r="O5406" i="1" s="1"/>
  <c r="H5390" i="1"/>
  <c r="H5374" i="1"/>
  <c r="O5374" i="1" s="1"/>
  <c r="H5358" i="1"/>
  <c r="H5342" i="1"/>
  <c r="O5342" i="1" s="1"/>
  <c r="H5326" i="1"/>
  <c r="O5326" i="1" s="1"/>
  <c r="H5310" i="1"/>
  <c r="O5310" i="1" s="1"/>
  <c r="H5294" i="1"/>
  <c r="O5294" i="1" s="1"/>
  <c r="O414" i="1"/>
  <c r="G703" i="1"/>
  <c r="H743" i="1"/>
  <c r="O743" i="1" s="1"/>
  <c r="H814" i="1"/>
  <c r="O814" i="1" s="1"/>
  <c r="H830" i="1"/>
  <c r="O830" i="1" s="1"/>
  <c r="H894" i="1"/>
  <c r="O894" i="1" s="1"/>
  <c r="H946" i="1"/>
  <c r="O946" i="1" s="1"/>
  <c r="H6355" i="1"/>
  <c r="O6355" i="1" s="1"/>
  <c r="H6339" i="1"/>
  <c r="O6339" i="1" s="1"/>
  <c r="H6323" i="1"/>
  <c r="H6307" i="1"/>
  <c r="O6307" i="1" s="1"/>
  <c r="H6291" i="1"/>
  <c r="O6291" i="1" s="1"/>
  <c r="H6275" i="1"/>
  <c r="O6275" i="1" s="1"/>
  <c r="H6259" i="1"/>
  <c r="O6259" i="1" s="1"/>
  <c r="H6243" i="1"/>
  <c r="O6243" i="1" s="1"/>
  <c r="H6227" i="1"/>
  <c r="O6227" i="1" s="1"/>
  <c r="H6211" i="1"/>
  <c r="O6211" i="1" s="1"/>
  <c r="H6195" i="1"/>
  <c r="O6195" i="1" s="1"/>
  <c r="H6179" i="1"/>
  <c r="O6179" i="1" s="1"/>
  <c r="H6163" i="1"/>
  <c r="H6147" i="1"/>
  <c r="O6147" i="1" s="1"/>
  <c r="H6131" i="1"/>
  <c r="O6131" i="1" s="1"/>
  <c r="H6115" i="1"/>
  <c r="O6115" i="1" s="1"/>
  <c r="H6099" i="1"/>
  <c r="O6099" i="1" s="1"/>
  <c r="H6083" i="1"/>
  <c r="O6083" i="1" s="1"/>
  <c r="H6067" i="1"/>
  <c r="H6051" i="1"/>
  <c r="O6051" i="1" s="1"/>
  <c r="H6035" i="1"/>
  <c r="O6035" i="1" s="1"/>
  <c r="H6019" i="1"/>
  <c r="O6019" i="1" s="1"/>
  <c r="H6003" i="1"/>
  <c r="O6003" i="1" s="1"/>
  <c r="H5987" i="1"/>
  <c r="O5987" i="1" s="1"/>
  <c r="H5971" i="1"/>
  <c r="O5971" i="1" s="1"/>
  <c r="H5955" i="1"/>
  <c r="O5955" i="1" s="1"/>
  <c r="H5939" i="1"/>
  <c r="O5939" i="1" s="1"/>
  <c r="H5923" i="1"/>
  <c r="O5923" i="1" s="1"/>
  <c r="H5907" i="1"/>
  <c r="H5891" i="1"/>
  <c r="O5891" i="1" s="1"/>
  <c r="H5875" i="1"/>
  <c r="O5875" i="1" s="1"/>
  <c r="H5859" i="1"/>
  <c r="O5859" i="1" s="1"/>
  <c r="H5843" i="1"/>
  <c r="O5843" i="1" s="1"/>
  <c r="H5827" i="1"/>
  <c r="O5827" i="1" s="1"/>
  <c r="H5811" i="1"/>
  <c r="H5795" i="1"/>
  <c r="O5795" i="1" s="1"/>
  <c r="H5779" i="1"/>
  <c r="O5779" i="1" s="1"/>
  <c r="H5763" i="1"/>
  <c r="O5763" i="1" s="1"/>
  <c r="H5747" i="1"/>
  <c r="O5747" i="1" s="1"/>
  <c r="H5731" i="1"/>
  <c r="O5731" i="1" s="1"/>
  <c r="H5715" i="1"/>
  <c r="O5715" i="1" s="1"/>
  <c r="H5699" i="1"/>
  <c r="O5699" i="1" s="1"/>
  <c r="H5683" i="1"/>
  <c r="O5683" i="1" s="1"/>
  <c r="H5667" i="1"/>
  <c r="O5667" i="1" s="1"/>
  <c r="H767" i="1"/>
  <c r="O767" i="1" s="1"/>
  <c r="H780" i="1"/>
  <c r="O780" i="1" s="1"/>
  <c r="H798" i="1"/>
  <c r="O798" i="1" s="1"/>
  <c r="H848" i="1"/>
  <c r="O848" i="1" s="1"/>
  <c r="H882" i="1"/>
  <c r="O882" i="1" s="1"/>
  <c r="H896" i="1"/>
  <c r="O896" i="1" s="1"/>
  <c r="H910" i="1"/>
  <c r="O910" i="1" s="1"/>
  <c r="H952" i="1"/>
  <c r="O952" i="1" s="1"/>
  <c r="H1024" i="1"/>
  <c r="O1024" i="1" s="1"/>
  <c r="O1058" i="1"/>
  <c r="O1074" i="1"/>
  <c r="O1124" i="1"/>
  <c r="O1142" i="1"/>
  <c r="O1224" i="1"/>
  <c r="H978" i="1"/>
  <c r="O978" i="1" s="1"/>
  <c r="H1006" i="1"/>
  <c r="O1006" i="1" s="1"/>
  <c r="O1206" i="1"/>
  <c r="H3372" i="1"/>
  <c r="O3372" i="1" s="1"/>
  <c r="H3385" i="1"/>
  <c r="O3385" i="1" s="1"/>
  <c r="H980" i="1"/>
  <c r="O980" i="1" s="1"/>
  <c r="H1034" i="1"/>
  <c r="O1034" i="1" s="1"/>
  <c r="O1162" i="1"/>
  <c r="O1172" i="1"/>
  <c r="O1204" i="1"/>
  <c r="H3283" i="1"/>
  <c r="O3283" i="1" s="1"/>
  <c r="H3316" i="1"/>
  <c r="O3316" i="1" s="1"/>
  <c r="H3361" i="1"/>
  <c r="O3361" i="1" s="1"/>
  <c r="H3457" i="1"/>
  <c r="O3457" i="1" s="1"/>
  <c r="H4626" i="1"/>
  <c r="M4626" i="1" s="1"/>
  <c r="N4626" i="1" s="1"/>
  <c r="H4816" i="1"/>
  <c r="O4816" i="1" s="1"/>
  <c r="H4788" i="1"/>
  <c r="M4788" i="1" s="1"/>
  <c r="N4788" i="1" s="1"/>
  <c r="H4886" i="1"/>
  <c r="M4886" i="1" s="1"/>
  <c r="N4886" i="1" s="1"/>
  <c r="H6418" i="1"/>
  <c r="O6418" i="1" s="1"/>
  <c r="H6503" i="1"/>
  <c r="M6503" i="1" s="1"/>
  <c r="N6503" i="1" s="1"/>
  <c r="H6487" i="1"/>
  <c r="M6487" i="1" s="1"/>
  <c r="N6487" i="1" s="1"/>
  <c r="H6455" i="1"/>
  <c r="O6455" i="1" s="1"/>
  <c r="H6439" i="1"/>
  <c r="M6439" i="1" s="1"/>
  <c r="N6439" i="1" s="1"/>
  <c r="H6423" i="1"/>
  <c r="O6423" i="1" s="1"/>
  <c r="H6407" i="1"/>
  <c r="O6407" i="1" s="1"/>
  <c r="H6353" i="1"/>
  <c r="M6353" i="1" s="1"/>
  <c r="N6353" i="1" s="1"/>
  <c r="H6337" i="1"/>
  <c r="O6337" i="1" s="1"/>
  <c r="H6321" i="1"/>
  <c r="M6321" i="1" s="1"/>
  <c r="N6321" i="1" s="1"/>
  <c r="H6305" i="1"/>
  <c r="M6305" i="1" s="1"/>
  <c r="N6305" i="1" s="1"/>
  <c r="H6289" i="1"/>
  <c r="O6289" i="1" s="1"/>
  <c r="H6273" i="1"/>
  <c r="M6273" i="1" s="1"/>
  <c r="N6273" i="1" s="1"/>
  <c r="H6257" i="1"/>
  <c r="O6257" i="1" s="1"/>
  <c r="H6241" i="1"/>
  <c r="O6241" i="1" s="1"/>
  <c r="H6225" i="1"/>
  <c r="M6225" i="1" s="1"/>
  <c r="N6225" i="1" s="1"/>
  <c r="H6209" i="1"/>
  <c r="O6209" i="1" s="1"/>
  <c r="H6193" i="1"/>
  <c r="M6193" i="1" s="1"/>
  <c r="N6193" i="1" s="1"/>
  <c r="H6177" i="1"/>
  <c r="M6177" i="1" s="1"/>
  <c r="N6177" i="1" s="1"/>
  <c r="H6161" i="1"/>
  <c r="O6161" i="1" s="1"/>
  <c r="H6145" i="1"/>
  <c r="M6145" i="1" s="1"/>
  <c r="N6145" i="1" s="1"/>
  <c r="H6129" i="1"/>
  <c r="O6129" i="1" s="1"/>
  <c r="H6113" i="1"/>
  <c r="O6113" i="1" s="1"/>
  <c r="H6097" i="1"/>
  <c r="M6097" i="1" s="1"/>
  <c r="N6097" i="1" s="1"/>
  <c r="H6081" i="1"/>
  <c r="O6081" i="1" s="1"/>
  <c r="H6065" i="1"/>
  <c r="M6065" i="1" s="1"/>
  <c r="N6065" i="1" s="1"/>
  <c r="H6049" i="1"/>
  <c r="M6049" i="1" s="1"/>
  <c r="N6049" i="1" s="1"/>
  <c r="H6033" i="1"/>
  <c r="O6033" i="1" s="1"/>
  <c r="H6017" i="1"/>
  <c r="M6017" i="1" s="1"/>
  <c r="N6017" i="1" s="1"/>
  <c r="H6001" i="1"/>
  <c r="O6001" i="1" s="1"/>
  <c r="H5985" i="1"/>
  <c r="O5985" i="1" s="1"/>
  <c r="H5969" i="1"/>
  <c r="M5969" i="1" s="1"/>
  <c r="N5969" i="1" s="1"/>
  <c r="H5953" i="1"/>
  <c r="O5953" i="1" s="1"/>
  <c r="H5937" i="1"/>
  <c r="M5937" i="1" s="1"/>
  <c r="N5937" i="1" s="1"/>
  <c r="H5921" i="1"/>
  <c r="M5921" i="1" s="1"/>
  <c r="N5921" i="1" s="1"/>
  <c r="H5905" i="1"/>
  <c r="O5905" i="1" s="1"/>
  <c r="H5889" i="1"/>
  <c r="M5889" i="1" s="1"/>
  <c r="N5889" i="1" s="1"/>
  <c r="H5873" i="1"/>
  <c r="O5873" i="1" s="1"/>
  <c r="H5857" i="1"/>
  <c r="H5841" i="1"/>
  <c r="O5841" i="1" s="1"/>
  <c r="H5825" i="1"/>
  <c r="O5825" i="1" s="1"/>
  <c r="H5809" i="1"/>
  <c r="O5809" i="1" s="1"/>
  <c r="H5793" i="1"/>
  <c r="O5793" i="1" s="1"/>
  <c r="H5777" i="1"/>
  <c r="H5761" i="1"/>
  <c r="O5761" i="1" s="1"/>
  <c r="H5745" i="1"/>
  <c r="O5745" i="1" s="1"/>
  <c r="H5729" i="1"/>
  <c r="O5729" i="1" s="1"/>
  <c r="H5713" i="1"/>
  <c r="O5713" i="1" s="1"/>
  <c r="H5697" i="1"/>
  <c r="O5697" i="1" s="1"/>
  <c r="H5681" i="1"/>
  <c r="O5681" i="1" s="1"/>
  <c r="H5665" i="1"/>
  <c r="O5665" i="1" s="1"/>
  <c r="H6403" i="1"/>
  <c r="O6403" i="1" s="1"/>
  <c r="H6387" i="1"/>
  <c r="O6387" i="1" s="1"/>
  <c r="H6371" i="1"/>
  <c r="O6371" i="1" s="1"/>
  <c r="H5651" i="1"/>
  <c r="O5651" i="1" s="1"/>
  <c r="H5635" i="1"/>
  <c r="O5635" i="1" s="1"/>
  <c r="H5619" i="1"/>
  <c r="O5619" i="1" s="1"/>
  <c r="H5603" i="1"/>
  <c r="O5603" i="1" s="1"/>
  <c r="H5587" i="1"/>
  <c r="H5571" i="1"/>
  <c r="O5571" i="1" s="1"/>
  <c r="H5555" i="1"/>
  <c r="O5555" i="1" s="1"/>
  <c r="H5539" i="1"/>
  <c r="O5539" i="1" s="1"/>
  <c r="O337" i="1"/>
  <c r="O385" i="1"/>
  <c r="O403" i="1"/>
  <c r="H3144" i="1"/>
  <c r="O3144" i="1" s="1"/>
  <c r="H3160" i="1"/>
  <c r="H3174" i="1"/>
  <c r="O3174" i="1" s="1"/>
  <c r="H3187" i="1"/>
  <c r="O3187" i="1" s="1"/>
  <c r="H3224" i="1"/>
  <c r="H3253" i="1"/>
  <c r="O3253" i="1" s="1"/>
  <c r="H3269" i="1"/>
  <c r="H3574" i="1"/>
  <c r="O3574" i="1" s="1"/>
  <c r="H3680" i="1"/>
  <c r="H3143" i="1"/>
  <c r="O3143" i="1" s="1"/>
  <c r="H3159" i="1"/>
  <c r="H3177" i="1"/>
  <c r="O3177" i="1" s="1"/>
  <c r="H3195" i="1"/>
  <c r="O3195" i="1" s="1"/>
  <c r="H3215" i="1"/>
  <c r="O3215" i="1" s="1"/>
  <c r="H3231" i="1"/>
  <c r="H3248" i="1"/>
  <c r="O3248" i="1" s="1"/>
  <c r="H3264" i="1"/>
  <c r="H3670" i="1"/>
  <c r="H3683" i="1"/>
  <c r="O3683" i="1" s="1"/>
  <c r="H3714" i="1"/>
  <c r="O3714" i="1" s="1"/>
  <c r="H3975" i="1"/>
  <c r="O3975" i="1" s="1"/>
  <c r="H4060" i="1"/>
  <c r="O4060" i="1" s="1"/>
  <c r="H4189" i="1"/>
  <c r="O4189" i="1" s="1"/>
  <c r="H4303" i="1"/>
  <c r="O4303" i="1" s="1"/>
  <c r="H6471" i="1"/>
  <c r="O6471" i="1" s="1"/>
  <c r="H5459" i="1"/>
  <c r="O5459" i="1" s="1"/>
  <c r="H5443" i="1"/>
  <c r="H5427" i="1"/>
  <c r="H5411" i="1"/>
  <c r="H5395" i="1"/>
  <c r="O5395" i="1" s="1"/>
  <c r="H5379" i="1"/>
  <c r="O5379" i="1" s="1"/>
  <c r="H5363" i="1"/>
  <c r="H5347" i="1"/>
  <c r="O5347" i="1" s="1"/>
  <c r="H5331" i="1"/>
  <c r="O5331" i="1" s="1"/>
  <c r="H5315" i="1"/>
  <c r="O5315" i="1" s="1"/>
  <c r="H5299" i="1"/>
  <c r="O5299" i="1" s="1"/>
  <c r="H5283" i="1"/>
  <c r="H6406" i="1"/>
  <c r="H6390" i="1"/>
  <c r="O6390" i="1" s="1"/>
  <c r="H6374" i="1"/>
  <c r="H5131" i="1"/>
  <c r="H5523" i="1"/>
  <c r="O5523" i="1" s="1"/>
  <c r="H5503" i="1"/>
  <c r="O5503" i="1" s="1"/>
  <c r="H5487" i="1"/>
  <c r="O5487" i="1" s="1"/>
  <c r="H5471" i="1"/>
  <c r="O5471" i="1" s="1"/>
  <c r="H4958" i="1"/>
  <c r="O4958" i="1" s="1"/>
  <c r="H838" i="1"/>
  <c r="O838" i="1" s="1"/>
  <c r="H868" i="1"/>
  <c r="O868" i="1" s="1"/>
  <c r="H954" i="1"/>
  <c r="O954" i="1" s="1"/>
  <c r="H982" i="1"/>
  <c r="O982" i="1" s="1"/>
  <c r="H1014" i="1"/>
  <c r="O1014" i="1" s="1"/>
  <c r="O1060" i="1"/>
  <c r="O1076" i="1"/>
  <c r="O1122" i="1"/>
  <c r="O1140" i="1"/>
  <c r="H3149" i="1"/>
  <c r="O3149" i="1" s="1"/>
  <c r="H3166" i="1"/>
  <c r="O3166" i="1" s="1"/>
  <c r="H3179" i="1"/>
  <c r="O3179" i="1" s="1"/>
  <c r="H3217" i="1"/>
  <c r="O3217" i="1" s="1"/>
  <c r="H3233" i="1"/>
  <c r="O3233" i="1" s="1"/>
  <c r="H3250" i="1"/>
  <c r="O3250" i="1" s="1"/>
  <c r="H3266" i="1"/>
  <c r="O3266" i="1" s="1"/>
  <c r="H3637" i="1"/>
  <c r="O3637" i="1" s="1"/>
  <c r="H3796" i="1"/>
  <c r="O3796" i="1" s="1"/>
  <c r="H3910" i="1"/>
  <c r="O3910" i="1" s="1"/>
  <c r="H4026" i="1"/>
  <c r="O4026" i="1" s="1"/>
  <c r="H4106" i="1"/>
  <c r="O4106" i="1" s="1"/>
  <c r="K11" i="1"/>
  <c r="H3142" i="1"/>
  <c r="O3142" i="1" s="1"/>
  <c r="H3158" i="1"/>
  <c r="O3158" i="1" s="1"/>
  <c r="H3176" i="1"/>
  <c r="O3176" i="1" s="1"/>
  <c r="H3194" i="1"/>
  <c r="O3194" i="1" s="1"/>
  <c r="H3226" i="1"/>
  <c r="O3226" i="1" s="1"/>
  <c r="H3259" i="1"/>
  <c r="O3259" i="1" s="1"/>
  <c r="H3275" i="1"/>
  <c r="O3275" i="1" s="1"/>
  <c r="H3383" i="1"/>
  <c r="M3383" i="1" s="1"/>
  <c r="N3383" i="1" s="1"/>
  <c r="H3502" i="1"/>
  <c r="O3502" i="1" s="1"/>
  <c r="H3621" i="1"/>
  <c r="M3621" i="1" s="1"/>
  <c r="N3621" i="1" s="1"/>
  <c r="H3656" i="1"/>
  <c r="M3656" i="1" s="1"/>
  <c r="N3656" i="1" s="1"/>
  <c r="H3673" i="1"/>
  <c r="O3673" i="1" s="1"/>
  <c r="H3722" i="1"/>
  <c r="M3722" i="1" s="1"/>
  <c r="N3722" i="1" s="1"/>
  <c r="H3753" i="1"/>
  <c r="M3753" i="1" s="1"/>
  <c r="N3753" i="1" s="1"/>
  <c r="H4102" i="1"/>
  <c r="M4102" i="1" s="1"/>
  <c r="N4102" i="1" s="1"/>
  <c r="H4386" i="1"/>
  <c r="O4386" i="1" s="1"/>
  <c r="H4585" i="1"/>
  <c r="M4585" i="1" s="1"/>
  <c r="N4585" i="1" s="1"/>
  <c r="H4662" i="1"/>
  <c r="O4662" i="1" s="1"/>
  <c r="H6286" i="1"/>
  <c r="O6286" i="1" s="1"/>
  <c r="H6270" i="1"/>
  <c r="O6270" i="1" s="1"/>
  <c r="H6254" i="1"/>
  <c r="O6254" i="1" s="1"/>
  <c r="H6238" i="1"/>
  <c r="O6238" i="1" s="1"/>
  <c r="H6222" i="1"/>
  <c r="O6222" i="1" s="1"/>
  <c r="H6206" i="1"/>
  <c r="O6206" i="1" s="1"/>
  <c r="H6190" i="1"/>
  <c r="O6190" i="1" s="1"/>
  <c r="H6174" i="1"/>
  <c r="O6174" i="1" s="1"/>
  <c r="H6158" i="1"/>
  <c r="O6158" i="1" s="1"/>
  <c r="H6142" i="1"/>
  <c r="O6142" i="1" s="1"/>
  <c r="H6126" i="1"/>
  <c r="O6126" i="1" s="1"/>
  <c r="H6110" i="1"/>
  <c r="O6110" i="1" s="1"/>
  <c r="H6094" i="1"/>
  <c r="O6094" i="1" s="1"/>
  <c r="H6078" i="1"/>
  <c r="O6078" i="1" s="1"/>
  <c r="H6062" i="1"/>
  <c r="O6062" i="1" s="1"/>
  <c r="H6046" i="1"/>
  <c r="O6046" i="1" s="1"/>
  <c r="H6030" i="1"/>
  <c r="O6030" i="1" s="1"/>
  <c r="H6014" i="1"/>
  <c r="O6014" i="1" s="1"/>
  <c r="H5998" i="1"/>
  <c r="O5998" i="1" s="1"/>
  <c r="H5982" i="1"/>
  <c r="O5982" i="1" s="1"/>
  <c r="H5966" i="1"/>
  <c r="O5966" i="1" s="1"/>
  <c r="H5950" i="1"/>
  <c r="O5950" i="1" s="1"/>
  <c r="H5934" i="1"/>
  <c r="O5934" i="1" s="1"/>
  <c r="H5918" i="1"/>
  <c r="O5918" i="1" s="1"/>
  <c r="H5902" i="1"/>
  <c r="O5902" i="1" s="1"/>
  <c r="H5886" i="1"/>
  <c r="O5886" i="1" s="1"/>
  <c r="H5870" i="1"/>
  <c r="O5870" i="1" s="1"/>
  <c r="H5854" i="1"/>
  <c r="O5854" i="1" s="1"/>
  <c r="H5838" i="1"/>
  <c r="O5838" i="1" s="1"/>
  <c r="H5822" i="1"/>
  <c r="O5822" i="1" s="1"/>
  <c r="H5806" i="1"/>
  <c r="O5806" i="1" s="1"/>
  <c r="H5790" i="1"/>
  <c r="O5790" i="1" s="1"/>
  <c r="H5774" i="1"/>
  <c r="O5774" i="1" s="1"/>
  <c r="H5758" i="1"/>
  <c r="O5758" i="1" s="1"/>
  <c r="H5742" i="1"/>
  <c r="O5742" i="1" s="1"/>
  <c r="H5726" i="1"/>
  <c r="O5726" i="1" s="1"/>
  <c r="H5710" i="1"/>
  <c r="O5710" i="1" s="1"/>
  <c r="H5694" i="1"/>
  <c r="O5694" i="1" s="1"/>
  <c r="H5678" i="1"/>
  <c r="O5678" i="1" s="1"/>
  <c r="H5662" i="1"/>
  <c r="O5662" i="1" s="1"/>
  <c r="H5646" i="1"/>
  <c r="O5646" i="1" s="1"/>
  <c r="H5630" i="1"/>
  <c r="O5630" i="1" s="1"/>
  <c r="H5614" i="1"/>
  <c r="O5614" i="1" s="1"/>
  <c r="H5598" i="1"/>
  <c r="O5598" i="1" s="1"/>
  <c r="H5582" i="1"/>
  <c r="O5582" i="1" s="1"/>
  <c r="H5566" i="1"/>
  <c r="O5566" i="1" s="1"/>
  <c r="H5550" i="1"/>
  <c r="O5550" i="1" s="1"/>
  <c r="H5534" i="1"/>
  <c r="O5534" i="1" s="1"/>
  <c r="H5518" i="1"/>
  <c r="O5518" i="1" s="1"/>
  <c r="H5502" i="1"/>
  <c r="O5502" i="1" s="1"/>
  <c r="H5486" i="1"/>
  <c r="O5486" i="1" s="1"/>
  <c r="H5470" i="1"/>
  <c r="O5470" i="1" s="1"/>
  <c r="H5454" i="1"/>
  <c r="O5454" i="1" s="1"/>
  <c r="H5438" i="1"/>
  <c r="O5438" i="1" s="1"/>
  <c r="H5422" i="1"/>
  <c r="O5422" i="1" s="1"/>
  <c r="H5402" i="1"/>
  <c r="O5402" i="1" s="1"/>
  <c r="H5386" i="1"/>
  <c r="O5386" i="1" s="1"/>
  <c r="H5370" i="1"/>
  <c r="O5370" i="1" s="1"/>
  <c r="H5354" i="1"/>
  <c r="O5354" i="1" s="1"/>
  <c r="H5338" i="1"/>
  <c r="O5338" i="1" s="1"/>
  <c r="H5322" i="1"/>
  <c r="O5322" i="1" s="1"/>
  <c r="H5306" i="1"/>
  <c r="O5306" i="1" s="1"/>
  <c r="H5290" i="1"/>
  <c r="O5290" i="1" s="1"/>
  <c r="H5146" i="1"/>
  <c r="O5146" i="1" s="1"/>
  <c r="H5050" i="1"/>
  <c r="O5050" i="1" s="1"/>
  <c r="O317" i="1"/>
  <c r="O404" i="1"/>
  <c r="G707" i="1"/>
  <c r="H784" i="1"/>
  <c r="O784" i="1" s="1"/>
  <c r="H818" i="1"/>
  <c r="O818" i="1" s="1"/>
  <c r="H852" i="1"/>
  <c r="O852" i="1" s="1"/>
  <c r="H932" i="1"/>
  <c r="H6367" i="1"/>
  <c r="O6367" i="1" s="1"/>
  <c r="H6351" i="1"/>
  <c r="O6351" i="1" s="1"/>
  <c r="H6335" i="1"/>
  <c r="H6319" i="1"/>
  <c r="O6319" i="1" s="1"/>
  <c r="H6303" i="1"/>
  <c r="O6303" i="1" s="1"/>
  <c r="H6287" i="1"/>
  <c r="O6287" i="1" s="1"/>
  <c r="H6271" i="1"/>
  <c r="O6271" i="1" s="1"/>
  <c r="H6255" i="1"/>
  <c r="O6255" i="1" s="1"/>
  <c r="H6239" i="1"/>
  <c r="O6239" i="1" s="1"/>
  <c r="H6223" i="1"/>
  <c r="O6223" i="1" s="1"/>
  <c r="H6207" i="1"/>
  <c r="O6207" i="1" s="1"/>
  <c r="H6191" i="1"/>
  <c r="O6191" i="1" s="1"/>
  <c r="H6175" i="1"/>
  <c r="H6159" i="1"/>
  <c r="O6159" i="1" s="1"/>
  <c r="H6143" i="1"/>
  <c r="O6143" i="1" s="1"/>
  <c r="H6127" i="1"/>
  <c r="O6127" i="1" s="1"/>
  <c r="H6111" i="1"/>
  <c r="H6095" i="1"/>
  <c r="O6095" i="1" s="1"/>
  <c r="H6079" i="1"/>
  <c r="O6079" i="1" s="1"/>
  <c r="H6063" i="1"/>
  <c r="O6063" i="1" s="1"/>
  <c r="H6047" i="1"/>
  <c r="O6047" i="1" s="1"/>
  <c r="H6031" i="1"/>
  <c r="O6031" i="1" s="1"/>
  <c r="H6015" i="1"/>
  <c r="O6015" i="1" s="1"/>
  <c r="H5999" i="1"/>
  <c r="O5999" i="1" s="1"/>
  <c r="H5983" i="1"/>
  <c r="O5983" i="1" s="1"/>
  <c r="H5967" i="1"/>
  <c r="O5967" i="1" s="1"/>
  <c r="H5951" i="1"/>
  <c r="H5935" i="1"/>
  <c r="O5935" i="1" s="1"/>
  <c r="H5919" i="1"/>
  <c r="O5919" i="1" s="1"/>
  <c r="H5903" i="1"/>
  <c r="H5887" i="1"/>
  <c r="O5887" i="1" s="1"/>
  <c r="H5871" i="1"/>
  <c r="O5871" i="1" s="1"/>
  <c r="H5855" i="1"/>
  <c r="O5855" i="1" s="1"/>
  <c r="H5839" i="1"/>
  <c r="O5839" i="1" s="1"/>
  <c r="H5823" i="1"/>
  <c r="O5823" i="1" s="1"/>
  <c r="H5807" i="1"/>
  <c r="O5807" i="1" s="1"/>
  <c r="H5791" i="1"/>
  <c r="O5791" i="1" s="1"/>
  <c r="H5775" i="1"/>
  <c r="O5775" i="1" s="1"/>
  <c r="H5759" i="1"/>
  <c r="O5759" i="1" s="1"/>
  <c r="H5743" i="1"/>
  <c r="O5743" i="1" s="1"/>
  <c r="H5727" i="1"/>
  <c r="H5711" i="1"/>
  <c r="O5711" i="1" s="1"/>
  <c r="H5695" i="1"/>
  <c r="O5695" i="1" s="1"/>
  <c r="H5679" i="1"/>
  <c r="H5507" i="1"/>
  <c r="O5507" i="1" s="1"/>
  <c r="H870" i="1"/>
  <c r="O870" i="1" s="1"/>
  <c r="H900" i="1"/>
  <c r="H914" i="1"/>
  <c r="O914" i="1" s="1"/>
  <c r="H928" i="1"/>
  <c r="O928" i="1" s="1"/>
  <c r="H956" i="1"/>
  <c r="O956" i="1" s="1"/>
  <c r="H1012" i="1"/>
  <c r="O1128" i="1"/>
  <c r="O1146" i="1"/>
  <c r="H1036" i="1"/>
  <c r="O1036" i="1" s="1"/>
  <c r="O1118" i="1"/>
  <c r="O1164" i="1"/>
  <c r="O1210" i="1"/>
  <c r="H3433" i="1"/>
  <c r="O3433" i="1" s="1"/>
  <c r="H934" i="1"/>
  <c r="O934" i="1" s="1"/>
  <c r="H968" i="1"/>
  <c r="O968" i="1" s="1"/>
  <c r="H1004" i="1"/>
  <c r="O1004" i="1" s="1"/>
  <c r="O1116" i="1"/>
  <c r="H3304" i="1"/>
  <c r="H3337" i="1"/>
  <c r="O3337" i="1" s="1"/>
  <c r="H3488" i="1"/>
  <c r="O3488" i="1" s="1"/>
  <c r="H4601" i="1"/>
  <c r="O4601" i="1" s="1"/>
  <c r="H4432" i="1"/>
  <c r="O4432" i="1" s="1"/>
  <c r="H4693" i="1"/>
  <c r="O4693" i="1" s="1"/>
  <c r="H4452" i="1"/>
  <c r="O4452" i="1" s="1"/>
  <c r="H4574" i="1"/>
  <c r="O4574" i="1" s="1"/>
  <c r="H4755" i="1"/>
  <c r="O4755" i="1" s="1"/>
  <c r="H4832" i="1"/>
  <c r="O4832" i="1" s="1"/>
  <c r="H6430" i="1"/>
  <c r="O6430" i="1" s="1"/>
  <c r="H6414" i="1"/>
  <c r="O6414" i="1" s="1"/>
  <c r="H6499" i="1"/>
  <c r="O6499" i="1" s="1"/>
  <c r="H6483" i="1"/>
  <c r="O6483" i="1" s="1"/>
  <c r="H6451" i="1"/>
  <c r="O6451" i="1" s="1"/>
  <c r="H6435" i="1"/>
  <c r="O6435" i="1" s="1"/>
  <c r="H6419" i="1"/>
  <c r="O6419" i="1" s="1"/>
  <c r="H6365" i="1"/>
  <c r="O6365" i="1" s="1"/>
  <c r="H6349" i="1"/>
  <c r="O6349" i="1" s="1"/>
  <c r="H6333" i="1"/>
  <c r="O6333" i="1" s="1"/>
  <c r="H6317" i="1"/>
  <c r="O6317" i="1" s="1"/>
  <c r="H6301" i="1"/>
  <c r="O6301" i="1" s="1"/>
  <c r="H6285" i="1"/>
  <c r="O6285" i="1" s="1"/>
  <c r="H6269" i="1"/>
  <c r="O6269" i="1" s="1"/>
  <c r="H6253" i="1"/>
  <c r="O6253" i="1" s="1"/>
  <c r="H6237" i="1"/>
  <c r="O6237" i="1" s="1"/>
  <c r="H6221" i="1"/>
  <c r="O6221" i="1" s="1"/>
  <c r="H6205" i="1"/>
  <c r="O6205" i="1" s="1"/>
  <c r="H6189" i="1"/>
  <c r="O6189" i="1" s="1"/>
  <c r="H6173" i="1"/>
  <c r="O6173" i="1" s="1"/>
  <c r="H6157" i="1"/>
  <c r="O6157" i="1" s="1"/>
  <c r="H6141" i="1"/>
  <c r="O6141" i="1" s="1"/>
  <c r="H6125" i="1"/>
  <c r="O6125" i="1" s="1"/>
  <c r="H6109" i="1"/>
  <c r="O6109" i="1" s="1"/>
  <c r="H6093" i="1"/>
  <c r="O6093" i="1" s="1"/>
  <c r="H6077" i="1"/>
  <c r="O6077" i="1" s="1"/>
  <c r="H6061" i="1"/>
  <c r="O6061" i="1" s="1"/>
  <c r="H6045" i="1"/>
  <c r="O6045" i="1" s="1"/>
  <c r="H6029" i="1"/>
  <c r="O6029" i="1" s="1"/>
  <c r="H6013" i="1"/>
  <c r="O6013" i="1" s="1"/>
  <c r="H5997" i="1"/>
  <c r="O5997" i="1" s="1"/>
  <c r="H5981" i="1"/>
  <c r="O5981" i="1" s="1"/>
  <c r="H5965" i="1"/>
  <c r="O5965" i="1" s="1"/>
  <c r="H5949" i="1"/>
  <c r="O5949" i="1" s="1"/>
  <c r="H5933" i="1"/>
  <c r="O5933" i="1" s="1"/>
  <c r="H5917" i="1"/>
  <c r="O5917" i="1" s="1"/>
  <c r="H5901" i="1"/>
  <c r="O5901" i="1" s="1"/>
  <c r="H5885" i="1"/>
  <c r="O5885" i="1" s="1"/>
  <c r="H5869" i="1"/>
  <c r="O5869" i="1" s="1"/>
  <c r="H5853" i="1"/>
  <c r="O5853" i="1" s="1"/>
  <c r="H5837" i="1"/>
  <c r="M5837" i="1" s="1"/>
  <c r="N5837" i="1" s="1"/>
  <c r="H5821" i="1"/>
  <c r="O5821" i="1" s="1"/>
  <c r="H5805" i="1"/>
  <c r="M5805" i="1" s="1"/>
  <c r="N5805" i="1" s="1"/>
  <c r="H5789" i="1"/>
  <c r="M5789" i="1" s="1"/>
  <c r="N5789" i="1" s="1"/>
  <c r="H5773" i="1"/>
  <c r="O5773" i="1" s="1"/>
  <c r="H5757" i="1"/>
  <c r="M5757" i="1" s="1"/>
  <c r="N5757" i="1" s="1"/>
  <c r="H5741" i="1"/>
  <c r="O5741" i="1" s="1"/>
  <c r="H5725" i="1"/>
  <c r="O5725" i="1" s="1"/>
  <c r="H5709" i="1"/>
  <c r="M5709" i="1" s="1"/>
  <c r="N5709" i="1" s="1"/>
  <c r="H5693" i="1"/>
  <c r="O5693" i="1" s="1"/>
  <c r="H5677" i="1"/>
  <c r="M5677" i="1" s="1"/>
  <c r="N5677" i="1" s="1"/>
  <c r="H6399" i="1"/>
  <c r="M6399" i="1" s="1"/>
  <c r="N6399" i="1" s="1"/>
  <c r="H6383" i="1"/>
  <c r="O6383" i="1" s="1"/>
  <c r="H5663" i="1"/>
  <c r="M5663" i="1" s="1"/>
  <c r="N5663" i="1" s="1"/>
  <c r="H5647" i="1"/>
  <c r="O5647" i="1" s="1"/>
  <c r="H5631" i="1"/>
  <c r="O5631" i="1" s="1"/>
  <c r="H5615" i="1"/>
  <c r="O5615" i="1" s="1"/>
  <c r="H5599" i="1"/>
  <c r="O5599" i="1" s="1"/>
  <c r="H5583" i="1"/>
  <c r="O5583" i="1" s="1"/>
  <c r="H5567" i="1"/>
  <c r="M5567" i="1" s="1"/>
  <c r="N5567" i="1" s="1"/>
  <c r="H5551" i="1"/>
  <c r="O5551" i="1" s="1"/>
  <c r="H5535" i="1"/>
  <c r="M5535" i="1" s="1"/>
  <c r="N5535" i="1" s="1"/>
  <c r="O372" i="1"/>
  <c r="M390" i="1"/>
  <c r="N390" i="1" s="1"/>
  <c r="O408" i="1"/>
  <c r="M469" i="1"/>
  <c r="N469" i="1" s="1"/>
  <c r="M485" i="1"/>
  <c r="N485" i="1" s="1"/>
  <c r="O561" i="1"/>
  <c r="H3148" i="1"/>
  <c r="O3148" i="1" s="1"/>
  <c r="H3178" i="1"/>
  <c r="O3178" i="1" s="1"/>
  <c r="H3212" i="1"/>
  <c r="M3212" i="1" s="1"/>
  <c r="N3212" i="1" s="1"/>
  <c r="H3228" i="1"/>
  <c r="O3228" i="1" s="1"/>
  <c r="H3257" i="1"/>
  <c r="O3257" i="1" s="1"/>
  <c r="H3273" i="1"/>
  <c r="O3273" i="1" s="1"/>
  <c r="H3729" i="1"/>
  <c r="O3729" i="1" s="1"/>
  <c r="H3147" i="1"/>
  <c r="H3163" i="1"/>
  <c r="O3163" i="1" s="1"/>
  <c r="H3181" i="1"/>
  <c r="O3181" i="1" s="1"/>
  <c r="H3219" i="1"/>
  <c r="O3219" i="1" s="1"/>
  <c r="H3235" i="1"/>
  <c r="O3235" i="1" s="1"/>
  <c r="H3252" i="1"/>
  <c r="O3252" i="1" s="1"/>
  <c r="H3268" i="1"/>
  <c r="O3268" i="1" s="1"/>
  <c r="H3613" i="1"/>
  <c r="O3613" i="1" s="1"/>
  <c r="H3644" i="1"/>
  <c r="O3644" i="1" s="1"/>
  <c r="H3719" i="1"/>
  <c r="H3851" i="1"/>
  <c r="H3992" i="1"/>
  <c r="O3992" i="1" s="1"/>
  <c r="H3967" i="1"/>
  <c r="O3967" i="1" s="1"/>
  <c r="H4215" i="1"/>
  <c r="H6467" i="1"/>
  <c r="O6467" i="1" s="1"/>
  <c r="H5455" i="1"/>
  <c r="O5455" i="1" s="1"/>
  <c r="H5439" i="1"/>
  <c r="H5423" i="1"/>
  <c r="O5423" i="1" s="1"/>
  <c r="H5407" i="1"/>
  <c r="O5407" i="1" s="1"/>
  <c r="H5391" i="1"/>
  <c r="H5375" i="1"/>
  <c r="O5375" i="1" s="1"/>
  <c r="H5359" i="1"/>
  <c r="O5359" i="1" s="1"/>
  <c r="H5343" i="1"/>
  <c r="O5343" i="1" s="1"/>
  <c r="H5327" i="1"/>
  <c r="O5327" i="1" s="1"/>
  <c r="H5311" i="1"/>
  <c r="H5295" i="1"/>
  <c r="O5295" i="1" s="1"/>
  <c r="H5279" i="1"/>
  <c r="O5279" i="1" s="1"/>
  <c r="H5263" i="1"/>
  <c r="H6402" i="1"/>
  <c r="H6386" i="1"/>
  <c r="O6386" i="1" s="1"/>
  <c r="H6370" i="1"/>
  <c r="O6370" i="1" s="1"/>
  <c r="H4967" i="1"/>
  <c r="H4752" i="1"/>
  <c r="O4752" i="1" s="1"/>
  <c r="H4790" i="1"/>
  <c r="O4790" i="1" s="1"/>
  <c r="H5519" i="1"/>
  <c r="O5519" i="1" s="1"/>
  <c r="H5499" i="1"/>
  <c r="O5499" i="1" s="1"/>
  <c r="H5483" i="1"/>
  <c r="O5483" i="1" s="1"/>
  <c r="H741" i="1"/>
  <c r="O741" i="1" s="1"/>
  <c r="H778" i="1"/>
  <c r="O778" i="1" s="1"/>
  <c r="H872" i="1"/>
  <c r="O872" i="1" s="1"/>
  <c r="H958" i="1"/>
  <c r="O958" i="1" s="1"/>
  <c r="H1000" i="1"/>
  <c r="O1000" i="1" s="1"/>
  <c r="H1018" i="1"/>
  <c r="O1018" i="1" s="1"/>
  <c r="O1064" i="1"/>
  <c r="O1126" i="1"/>
  <c r="O1144" i="1"/>
  <c r="O1158" i="1"/>
  <c r="H3137" i="1"/>
  <c r="O3137" i="1" s="1"/>
  <c r="H3153" i="1"/>
  <c r="O3153" i="1" s="1"/>
  <c r="H3183" i="1"/>
  <c r="O3183" i="1" s="1"/>
  <c r="H3221" i="1"/>
  <c r="O3221" i="1" s="1"/>
  <c r="H3237" i="1"/>
  <c r="O3237" i="1" s="1"/>
  <c r="H3254" i="1"/>
  <c r="O3254" i="1" s="1"/>
  <c r="H3270" i="1"/>
  <c r="O3270" i="1" s="1"/>
  <c r="H3624" i="1"/>
  <c r="O3624" i="1" s="1"/>
  <c r="H3699" i="1"/>
  <c r="O3699" i="1" s="1"/>
  <c r="H3752" i="1"/>
  <c r="O3752" i="1" s="1"/>
  <c r="H3897" i="1"/>
  <c r="O3897" i="1" s="1"/>
  <c r="H4044" i="1"/>
  <c r="O4044" i="1" s="1"/>
  <c r="H4110" i="1"/>
  <c r="O4110" i="1" s="1"/>
  <c r="H4252" i="1"/>
  <c r="O4252" i="1" s="1"/>
  <c r="H4363" i="1"/>
  <c r="O4363" i="1" s="1"/>
  <c r="H4381" i="1"/>
  <c r="O4381" i="1" s="1"/>
  <c r="H3146" i="1"/>
  <c r="O3146" i="1" s="1"/>
  <c r="H3162" i="1"/>
  <c r="O3162" i="1" s="1"/>
  <c r="H3180" i="1"/>
  <c r="O3180" i="1" s="1"/>
  <c r="H3214" i="1"/>
  <c r="O3214" i="1" s="1"/>
  <c r="H3230" i="1"/>
  <c r="O3230" i="1" s="1"/>
  <c r="H3247" i="1"/>
  <c r="O3247" i="1" s="1"/>
  <c r="H3263" i="1"/>
  <c r="O3263" i="1" s="1"/>
  <c r="H3292" i="1"/>
  <c r="O3292" i="1" s="1"/>
  <c r="H3418" i="1"/>
  <c r="O3418" i="1" s="1"/>
  <c r="H3436" i="1"/>
  <c r="O3436" i="1" s="1"/>
  <c r="H3454" i="1"/>
  <c r="O3454" i="1" s="1"/>
  <c r="H3471" i="1"/>
  <c r="O3471" i="1" s="1"/>
  <c r="H3607" i="1"/>
  <c r="O3607" i="1" s="1"/>
  <c r="H3978" i="1"/>
  <c r="O3978" i="1" s="1"/>
  <c r="H4125" i="1"/>
  <c r="O4125" i="1" s="1"/>
  <c r="H4156" i="1"/>
  <c r="O4156" i="1" s="1"/>
  <c r="H4205" i="1"/>
  <c r="O4205" i="1" s="1"/>
  <c r="K13" i="1"/>
  <c r="H840" i="1"/>
  <c r="O840" i="1" s="1"/>
  <c r="H874" i="1"/>
  <c r="O874" i="1" s="1"/>
  <c r="H918" i="1"/>
  <c r="O918" i="1" s="1"/>
  <c r="H998" i="1"/>
  <c r="O998" i="1" s="1"/>
  <c r="H1016" i="1"/>
  <c r="O1016" i="1" s="1"/>
  <c r="H1048" i="1"/>
  <c r="O1048" i="1" s="1"/>
  <c r="O1066" i="1"/>
  <c r="O1114" i="1"/>
  <c r="O1132" i="1"/>
  <c r="O1150" i="1"/>
  <c r="O1216" i="1"/>
  <c r="H3336" i="1"/>
  <c r="O3336" i="1" s="1"/>
  <c r="H3425" i="1"/>
  <c r="H970" i="1"/>
  <c r="O970" i="1" s="1"/>
  <c r="H988" i="1"/>
  <c r="O988" i="1" s="1"/>
  <c r="O1136" i="1"/>
  <c r="H3289" i="1"/>
  <c r="O3289" i="1" s="1"/>
  <c r="H3302" i="1"/>
  <c r="O3302" i="1" s="1"/>
  <c r="H3350" i="1"/>
  <c r="O3350" i="1" s="1"/>
  <c r="H3411" i="1"/>
  <c r="O3411" i="1" s="1"/>
  <c r="H3451" i="1"/>
  <c r="O3451" i="1" s="1"/>
  <c r="H906" i="1"/>
  <c r="O906" i="1" s="1"/>
  <c r="H920" i="1"/>
  <c r="H938" i="1"/>
  <c r="O938" i="1" s="1"/>
  <c r="H972" i="1"/>
  <c r="O972" i="1" s="1"/>
  <c r="H990" i="1"/>
  <c r="O990" i="1" s="1"/>
  <c r="H1008" i="1"/>
  <c r="O1008" i="1" s="1"/>
  <c r="O1120" i="1"/>
  <c r="O1212" i="1"/>
  <c r="H3387" i="1"/>
  <c r="O3387" i="1" s="1"/>
  <c r="H3492" i="1"/>
  <c r="O3492" i="1" s="1"/>
  <c r="H4442" i="1"/>
  <c r="O4442" i="1" s="1"/>
  <c r="H4636" i="1"/>
  <c r="O4636" i="1" s="1"/>
  <c r="H4795" i="1"/>
  <c r="H4825" i="1"/>
  <c r="O4825" i="1" s="1"/>
  <c r="H4884" i="1"/>
  <c r="O4884" i="1" s="1"/>
  <c r="H4901" i="1"/>
  <c r="O4901" i="1" s="1"/>
  <c r="H4847" i="1"/>
  <c r="O4847" i="1" s="1"/>
  <c r="H4862" i="1"/>
  <c r="O4862" i="1" s="1"/>
  <c r="H6426" i="1"/>
  <c r="O6426" i="1" s="1"/>
  <c r="H6410" i="1"/>
  <c r="O6410" i="1" s="1"/>
  <c r="H6495" i="1"/>
  <c r="O6495" i="1" s="1"/>
  <c r="H6479" i="1"/>
  <c r="O6479" i="1" s="1"/>
  <c r="H6447" i="1"/>
  <c r="O6447" i="1" s="1"/>
  <c r="H6431" i="1"/>
  <c r="O6431" i="1" s="1"/>
  <c r="H6415" i="1"/>
  <c r="H6361" i="1"/>
  <c r="O6361" i="1" s="1"/>
  <c r="H6345" i="1"/>
  <c r="O6345" i="1" s="1"/>
  <c r="H6329" i="1"/>
  <c r="O6329" i="1" s="1"/>
  <c r="H6313" i="1"/>
  <c r="O6313" i="1" s="1"/>
  <c r="H6297" i="1"/>
  <c r="O6297" i="1" s="1"/>
  <c r="H6281" i="1"/>
  <c r="O6281" i="1" s="1"/>
  <c r="H6265" i="1"/>
  <c r="O6265" i="1" s="1"/>
  <c r="H6249" i="1"/>
  <c r="O6249" i="1" s="1"/>
  <c r="H6233" i="1"/>
  <c r="O6233" i="1" s="1"/>
  <c r="H6217" i="1"/>
  <c r="O6217" i="1" s="1"/>
  <c r="H6201" i="1"/>
  <c r="H6185" i="1"/>
  <c r="O6185" i="1" s="1"/>
  <c r="H6169" i="1"/>
  <c r="O6169" i="1" s="1"/>
  <c r="H6153" i="1"/>
  <c r="O6153" i="1" s="1"/>
  <c r="H6137" i="1"/>
  <c r="O6137" i="1" s="1"/>
  <c r="H6121" i="1"/>
  <c r="O6121" i="1" s="1"/>
  <c r="H6105" i="1"/>
  <c r="O6105" i="1" s="1"/>
  <c r="H6089" i="1"/>
  <c r="H6073" i="1"/>
  <c r="O6073" i="1" s="1"/>
  <c r="H6057" i="1"/>
  <c r="O6057" i="1" s="1"/>
  <c r="H6041" i="1"/>
  <c r="O6041" i="1" s="1"/>
  <c r="H6025" i="1"/>
  <c r="O6025" i="1" s="1"/>
  <c r="H6009" i="1"/>
  <c r="O6009" i="1" s="1"/>
  <c r="H5993" i="1"/>
  <c r="O5993" i="1" s="1"/>
  <c r="H5977" i="1"/>
  <c r="O5977" i="1" s="1"/>
  <c r="H5961" i="1"/>
  <c r="O5961" i="1" s="1"/>
  <c r="H5945" i="1"/>
  <c r="O5945" i="1" s="1"/>
  <c r="H5929" i="1"/>
  <c r="H5913" i="1"/>
  <c r="O5913" i="1" s="1"/>
  <c r="H5897" i="1"/>
  <c r="O5897" i="1" s="1"/>
  <c r="H5881" i="1"/>
  <c r="O5881" i="1" s="1"/>
  <c r="H5865" i="1"/>
  <c r="O5865" i="1" s="1"/>
  <c r="H5849" i="1"/>
  <c r="O5849" i="1" s="1"/>
  <c r="H5833" i="1"/>
  <c r="O5833" i="1" s="1"/>
  <c r="H5817" i="1"/>
  <c r="O5817" i="1" s="1"/>
  <c r="H5801" i="1"/>
  <c r="O5801" i="1" s="1"/>
  <c r="H5785" i="1"/>
  <c r="O5785" i="1" s="1"/>
  <c r="H5769" i="1"/>
  <c r="O5769" i="1" s="1"/>
  <c r="H5753" i="1"/>
  <c r="O5753" i="1" s="1"/>
  <c r="H5737" i="1"/>
  <c r="O5737" i="1" s="1"/>
  <c r="H5721" i="1"/>
  <c r="O5721" i="1" s="1"/>
  <c r="H5705" i="1"/>
  <c r="O5705" i="1" s="1"/>
  <c r="H5689" i="1"/>
  <c r="O5689" i="1" s="1"/>
  <c r="H5673" i="1"/>
  <c r="O5673" i="1" s="1"/>
  <c r="H6395" i="1"/>
  <c r="O6395" i="1" s="1"/>
  <c r="H6379" i="1"/>
  <c r="O6379" i="1" s="1"/>
  <c r="H5659" i="1"/>
  <c r="O5659" i="1" s="1"/>
  <c r="H5643" i="1"/>
  <c r="O5643" i="1" s="1"/>
  <c r="H5627" i="1"/>
  <c r="O5627" i="1" s="1"/>
  <c r="H5611" i="1"/>
  <c r="O5611" i="1" s="1"/>
  <c r="H5595" i="1"/>
  <c r="O5595" i="1" s="1"/>
  <c r="H5579" i="1"/>
  <c r="O5579" i="1" s="1"/>
  <c r="H5563" i="1"/>
  <c r="O5563" i="1" s="1"/>
  <c r="H5547" i="1"/>
  <c r="O5547" i="1" s="1"/>
  <c r="H5527" i="1"/>
  <c r="O5527" i="1" s="1"/>
  <c r="O316" i="1"/>
  <c r="O329" i="1"/>
  <c r="O376" i="1"/>
  <c r="O394" i="1"/>
  <c r="O412" i="1"/>
  <c r="O489" i="1"/>
  <c r="H3152" i="1"/>
  <c r="O3152" i="1" s="1"/>
  <c r="H3165" i="1"/>
  <c r="O3165" i="1" s="1"/>
  <c r="H3182" i="1"/>
  <c r="O3182" i="1" s="1"/>
  <c r="H3192" i="1"/>
  <c r="O3192" i="1" s="1"/>
  <c r="H3216" i="1"/>
  <c r="O3216" i="1" s="1"/>
  <c r="H3232" i="1"/>
  <c r="O3232" i="1" s="1"/>
  <c r="H3245" i="1"/>
  <c r="O3245" i="1" s="1"/>
  <c r="H3261" i="1"/>
  <c r="O3261" i="1" s="1"/>
  <c r="H3583" i="1"/>
  <c r="O3583" i="1" s="1"/>
  <c r="H3601" i="1"/>
  <c r="O3601" i="1" s="1"/>
  <c r="H3151" i="1"/>
  <c r="O3151" i="1" s="1"/>
  <c r="H3168" i="1"/>
  <c r="M3168" i="1" s="1"/>
  <c r="N3168" i="1" s="1"/>
  <c r="H3185" i="1"/>
  <c r="O3185" i="1" s="1"/>
  <c r="H3223" i="1"/>
  <c r="O3223" i="1" s="1"/>
  <c r="H3256" i="1"/>
  <c r="O3256" i="1" s="1"/>
  <c r="H3272" i="1"/>
  <c r="M3272" i="1" s="1"/>
  <c r="N3272" i="1" s="1"/>
  <c r="H3560" i="1"/>
  <c r="O3560" i="1" s="1"/>
  <c r="H3989" i="1"/>
  <c r="M3989" i="1" s="1"/>
  <c r="N3989" i="1" s="1"/>
  <c r="H4131" i="1"/>
  <c r="O4131" i="1" s="1"/>
  <c r="H4149" i="1"/>
  <c r="M4149" i="1" s="1"/>
  <c r="N4149" i="1" s="1"/>
  <c r="H4229" i="1"/>
  <c r="O4229" i="1" s="1"/>
  <c r="H4139" i="1"/>
  <c r="O4139" i="1" s="1"/>
  <c r="H4170" i="1"/>
  <c r="O4170" i="1" s="1"/>
  <c r="H6463" i="1"/>
  <c r="O6463" i="1" s="1"/>
  <c r="H5451" i="1"/>
  <c r="M5451" i="1" s="1"/>
  <c r="N5451" i="1" s="1"/>
  <c r="H5435" i="1"/>
  <c r="O5435" i="1" s="1"/>
  <c r="H5419" i="1"/>
  <c r="M5419" i="1" s="1"/>
  <c r="N5419" i="1" s="1"/>
  <c r="H5403" i="1"/>
  <c r="O5403" i="1" s="1"/>
  <c r="H5387" i="1"/>
  <c r="O5387" i="1" s="1"/>
  <c r="H5371" i="1"/>
  <c r="O5371" i="1" s="1"/>
  <c r="H5355" i="1"/>
  <c r="O5355" i="1" s="1"/>
  <c r="H5339" i="1"/>
  <c r="O5339" i="1" s="1"/>
  <c r="H5323" i="1"/>
  <c r="M5323" i="1" s="1"/>
  <c r="N5323" i="1" s="1"/>
  <c r="H5307" i="1"/>
  <c r="O5307" i="1" s="1"/>
  <c r="H5291" i="1"/>
  <c r="M5291" i="1" s="1"/>
  <c r="N5291" i="1" s="1"/>
  <c r="H6398" i="1"/>
  <c r="O6398" i="1" s="1"/>
  <c r="H6382" i="1"/>
  <c r="O6382" i="1" s="1"/>
  <c r="H4765" i="1"/>
  <c r="M4765" i="1" s="1"/>
  <c r="N4765" i="1" s="1"/>
  <c r="H4808" i="1"/>
  <c r="O4808" i="1" s="1"/>
  <c r="H4917" i="1"/>
  <c r="O4917" i="1" s="1"/>
  <c r="H4872" i="1"/>
  <c r="M4872" i="1" s="1"/>
  <c r="N4872" i="1" s="1"/>
  <c r="H5515" i="1"/>
  <c r="O5515" i="1" s="1"/>
  <c r="H5495" i="1"/>
  <c r="O5495" i="1" s="1"/>
  <c r="H5479" i="1"/>
  <c r="M5479" i="1" s="1"/>
  <c r="N5479" i="1" s="1"/>
  <c r="H747" i="1"/>
  <c r="H765" i="1"/>
  <c r="O765" i="1" s="1"/>
  <c r="H796" i="1"/>
  <c r="H846" i="1"/>
  <c r="O846" i="1" s="1"/>
  <c r="H876" i="1"/>
  <c r="H912" i="1"/>
  <c r="O912" i="1" s="1"/>
  <c r="H930" i="1"/>
  <c r="H1022" i="1"/>
  <c r="O1022" i="1" s="1"/>
  <c r="H1040" i="1"/>
  <c r="O1068" i="1"/>
  <c r="O1130" i="1"/>
  <c r="O1148" i="1"/>
  <c r="H3141" i="1"/>
  <c r="H3157" i="1"/>
  <c r="O3157" i="1" s="1"/>
  <c r="H3171" i="1"/>
  <c r="O3171" i="1" s="1"/>
  <c r="H3188" i="1"/>
  <c r="H3225" i="1"/>
  <c r="O3225" i="1" s="1"/>
  <c r="H3258" i="1"/>
  <c r="O3258" i="1" s="1"/>
  <c r="H3598" i="1"/>
  <c r="O3598" i="1" s="1"/>
  <c r="H3628" i="1"/>
  <c r="O3628" i="1" s="1"/>
  <c r="H4097" i="1"/>
  <c r="H4368" i="1"/>
  <c r="O4368" i="1" s="1"/>
  <c r="H3150" i="1"/>
  <c r="O3150" i="1" s="1"/>
  <c r="H3167" i="1"/>
  <c r="O3167" i="1" s="1"/>
  <c r="H3184" i="1"/>
  <c r="H3218" i="1"/>
  <c r="O3218" i="1" s="1"/>
  <c r="H3234" i="1"/>
  <c r="O3234" i="1" s="1"/>
  <c r="H3251" i="1"/>
  <c r="O3251" i="1" s="1"/>
  <c r="H3267" i="1"/>
  <c r="H3313" i="1"/>
  <c r="H3343" i="1"/>
  <c r="O3343" i="1" s="1"/>
  <c r="H3629" i="1"/>
  <c r="O3629" i="1" s="1"/>
  <c r="H3889" i="1"/>
  <c r="O3889" i="1" s="1"/>
  <c r="H3903" i="1"/>
  <c r="O3903" i="1" s="1"/>
  <c r="H4373" i="1"/>
  <c r="O4373" i="1" s="1"/>
  <c r="H4551" i="1"/>
  <c r="O4551" i="1" s="1"/>
  <c r="H5285" i="1"/>
  <c r="O5285" i="1" s="1"/>
  <c r="K14" i="1"/>
  <c r="K12" i="1"/>
  <c r="O1153" i="1"/>
  <c r="H942" i="1"/>
  <c r="O942" i="1" s="1"/>
  <c r="O359" i="1"/>
  <c r="H749" i="1"/>
  <c r="O749" i="1" s="1"/>
  <c r="O1191" i="1"/>
  <c r="O1134" i="1"/>
  <c r="H792" i="1"/>
  <c r="O792" i="1" s="1"/>
  <c r="O1161" i="1"/>
  <c r="P1092" i="1" l="1"/>
  <c r="P1102" i="1"/>
  <c r="P1221" i="1"/>
  <c r="P1211" i="1"/>
  <c r="P1219" i="1"/>
  <c r="P1233" i="1"/>
  <c r="P1188" i="1"/>
  <c r="P1229" i="1"/>
  <c r="P1098" i="1"/>
  <c r="P1071" i="1"/>
  <c r="P1194" i="1"/>
  <c r="P1238" i="1"/>
  <c r="P1121" i="1"/>
  <c r="P1057" i="1"/>
  <c r="P1112" i="1"/>
  <c r="P1149" i="1"/>
  <c r="P1069" i="1"/>
  <c r="P1097" i="1"/>
  <c r="P1109" i="1"/>
  <c r="P1117" i="1"/>
  <c r="P1059" i="1"/>
  <c r="P1087" i="1"/>
  <c r="P1192" i="1"/>
  <c r="P1201" i="1"/>
  <c r="P1127" i="1"/>
  <c r="P1196" i="1"/>
  <c r="P1186" i="1"/>
  <c r="P1125" i="1"/>
  <c r="P1184" i="1"/>
  <c r="P1094" i="1"/>
  <c r="P1061" i="1"/>
  <c r="P1075" i="1"/>
  <c r="P1073" i="1"/>
  <c r="P1103" i="1"/>
  <c r="P1209" i="1"/>
  <c r="P1141" i="1"/>
  <c r="P1055" i="1"/>
  <c r="P1147" i="1"/>
  <c r="P1228" i="1"/>
  <c r="P1226" i="1"/>
  <c r="P1095" i="1"/>
  <c r="P1053" i="1"/>
  <c r="P1080" i="1"/>
  <c r="P1133" i="1"/>
  <c r="P1088" i="1"/>
  <c r="P1215" i="1"/>
  <c r="P1077" i="1"/>
  <c r="P1151" i="1"/>
  <c r="P1089" i="1"/>
  <c r="P1129" i="1"/>
  <c r="E120" i="3"/>
  <c r="P1169" i="1"/>
  <c r="P1099" i="1"/>
  <c r="P1131" i="1"/>
  <c r="P1113" i="1"/>
  <c r="P1091" i="1"/>
  <c r="P1223" i="1"/>
  <c r="P1207" i="1"/>
  <c r="H1143" i="1"/>
  <c r="O1143" i="1" s="1"/>
  <c r="H1213" i="1"/>
  <c r="O1213" i="1" s="1"/>
  <c r="H1145" i="1"/>
  <c r="O1145" i="1" s="1"/>
  <c r="P1110" i="1"/>
  <c r="P1081" i="1"/>
  <c r="P1100" i="1"/>
  <c r="P1105" i="1"/>
  <c r="G1173" i="1"/>
  <c r="G1199" i="1"/>
  <c r="G1119" i="1"/>
  <c r="H1174" i="1"/>
  <c r="O1174" i="1" s="1"/>
  <c r="G1253" i="1"/>
  <c r="G1079" i="1"/>
  <c r="P6510" i="1"/>
  <c r="O4294" i="1"/>
  <c r="P4294" i="1"/>
  <c r="O1317" i="1"/>
  <c r="P1317" i="1"/>
  <c r="O4418" i="1"/>
  <c r="P4418" i="1"/>
  <c r="O4447" i="1"/>
  <c r="P4447" i="1"/>
  <c r="O4467" i="1"/>
  <c r="P4467" i="1"/>
  <c r="O4495" i="1"/>
  <c r="P4495" i="1"/>
  <c r="O3549" i="1"/>
  <c r="P3549" i="1"/>
  <c r="O4463" i="1"/>
  <c r="P4463" i="1"/>
  <c r="M5195" i="1"/>
  <c r="N5195" i="1" s="1"/>
  <c r="P5195" i="1"/>
  <c r="O4773" i="1"/>
  <c r="P4773" i="1"/>
  <c r="O4550" i="1"/>
  <c r="P4550" i="1"/>
  <c r="O4778" i="1"/>
  <c r="P4778" i="1"/>
  <c r="O4460" i="1"/>
  <c r="P4460" i="1"/>
  <c r="M4462" i="1"/>
  <c r="N4462" i="1" s="1"/>
  <c r="P4462" i="1"/>
  <c r="O4982" i="1"/>
  <c r="P4982" i="1"/>
  <c r="M4448" i="1"/>
  <c r="N4448" i="1" s="1"/>
  <c r="P4448" i="1"/>
  <c r="M4458" i="1"/>
  <c r="N4458" i="1" s="1"/>
  <c r="P4458" i="1"/>
  <c r="O4453" i="1"/>
  <c r="P4453" i="1"/>
  <c r="O3280" i="1"/>
  <c r="P3280" i="1"/>
  <c r="O5065" i="1"/>
  <c r="P5065" i="1"/>
  <c r="O4429" i="1"/>
  <c r="P4429" i="1"/>
  <c r="M1455" i="1"/>
  <c r="N1455" i="1" s="1"/>
  <c r="P1455" i="1"/>
  <c r="O5089" i="1"/>
  <c r="P5089" i="1"/>
  <c r="O3754" i="1"/>
  <c r="P3754" i="1"/>
  <c r="O5130" i="1"/>
  <c r="P5130" i="1"/>
  <c r="O4454" i="1"/>
  <c r="P4454" i="1"/>
  <c r="O4477" i="1"/>
  <c r="P4477" i="1"/>
  <c r="O4501" i="1"/>
  <c r="P4501" i="1"/>
  <c r="O5200" i="1"/>
  <c r="P5200" i="1"/>
  <c r="O4466" i="1"/>
  <c r="P4466" i="1"/>
  <c r="O4424" i="1"/>
  <c r="P4424" i="1"/>
  <c r="O4444" i="1"/>
  <c r="P4444" i="1"/>
  <c r="M3550" i="1"/>
  <c r="N3550" i="1" s="1"/>
  <c r="P3550" i="1"/>
  <c r="O4774" i="1"/>
  <c r="P4774" i="1"/>
  <c r="M4538" i="1"/>
  <c r="N4538" i="1" s="1"/>
  <c r="P4538" i="1"/>
  <c r="O5109" i="1"/>
  <c r="P5109" i="1"/>
  <c r="O4540" i="1"/>
  <c r="P4540" i="1"/>
  <c r="O4567" i="1"/>
  <c r="P4567" i="1"/>
  <c r="O4776" i="1"/>
  <c r="P4776" i="1"/>
  <c r="O4807" i="1"/>
  <c r="P4807" i="1"/>
  <c r="O4564" i="1"/>
  <c r="P4564" i="1"/>
  <c r="O1315" i="1"/>
  <c r="P1315" i="1"/>
  <c r="O4783" i="1"/>
  <c r="P4783" i="1"/>
  <c r="O4499" i="1"/>
  <c r="P4499" i="1"/>
  <c r="M4493" i="1"/>
  <c r="N4493" i="1" s="1"/>
  <c r="P4493" i="1"/>
  <c r="O4547" i="1"/>
  <c r="P4547" i="1"/>
  <c r="O4491" i="1"/>
  <c r="P4491" i="1"/>
  <c r="O4771" i="1"/>
  <c r="P4771" i="1"/>
  <c r="O4459" i="1"/>
  <c r="P4459" i="1"/>
  <c r="O4777" i="1"/>
  <c r="P4777" i="1"/>
  <c r="O4420" i="1"/>
  <c r="P4420" i="1"/>
  <c r="O1699" i="1"/>
  <c r="P1699" i="1"/>
  <c r="O4524" i="1"/>
  <c r="P4524" i="1"/>
  <c r="O4502" i="1"/>
  <c r="P4502" i="1"/>
  <c r="O4548" i="1"/>
  <c r="P4548" i="1"/>
  <c r="M4464" i="1"/>
  <c r="N4464" i="1" s="1"/>
  <c r="P4464" i="1"/>
  <c r="O4342" i="1"/>
  <c r="P4342" i="1"/>
  <c r="O4471" i="1"/>
  <c r="P4471" i="1"/>
  <c r="O4521" i="1"/>
  <c r="P4521" i="1"/>
  <c r="M4549" i="1"/>
  <c r="N4549" i="1" s="1"/>
  <c r="P4549" i="1"/>
  <c r="O4449" i="1"/>
  <c r="P4449" i="1"/>
  <c r="O4461" i="1"/>
  <c r="P4461" i="1"/>
  <c r="O5182" i="1"/>
  <c r="P5182" i="1"/>
  <c r="O3745" i="1"/>
  <c r="P3745" i="1"/>
  <c r="O3548" i="1"/>
  <c r="P3548" i="1"/>
  <c r="O4481" i="1"/>
  <c r="P4481" i="1"/>
  <c r="O1902" i="1"/>
  <c r="P1902" i="1"/>
  <c r="O4445" i="1"/>
  <c r="P4445" i="1"/>
  <c r="O2636" i="1"/>
  <c r="P2636" i="1"/>
  <c r="O4251" i="1"/>
  <c r="P4251" i="1"/>
  <c r="O4419" i="1"/>
  <c r="P4419" i="1"/>
  <c r="M4496" i="1"/>
  <c r="N4496" i="1" s="1"/>
  <c r="P4496" i="1"/>
  <c r="O4472" i="1"/>
  <c r="P4472" i="1"/>
  <c r="O4786" i="1"/>
  <c r="P4786" i="1"/>
  <c r="O4492" i="1"/>
  <c r="P4492" i="1"/>
  <c r="K16" i="1"/>
  <c r="K15" i="1"/>
  <c r="O1917" i="1"/>
  <c r="O4716" i="1"/>
  <c r="O3579" i="1"/>
  <c r="O4120" i="1"/>
  <c r="O1591" i="1"/>
  <c r="O5091" i="1"/>
  <c r="O5259" i="1"/>
  <c r="O3808" i="1"/>
  <c r="O4589" i="1"/>
  <c r="O4864" i="1"/>
  <c r="O3360" i="1"/>
  <c r="O4249" i="1"/>
  <c r="O4101" i="1"/>
  <c r="O1398" i="1"/>
  <c r="O4392" i="1"/>
  <c r="O3104" i="1"/>
  <c r="O3684" i="1"/>
  <c r="O4496" i="1"/>
  <c r="O4865" i="1"/>
  <c r="O4214" i="1"/>
  <c r="O3301" i="1"/>
  <c r="O3972" i="1"/>
  <c r="O3602" i="1"/>
  <c r="O1302" i="1"/>
  <c r="O4028" i="1"/>
  <c r="O4571" i="1"/>
  <c r="O4831" i="1"/>
  <c r="O4464" i="1"/>
  <c r="O4182" i="1"/>
  <c r="O3550" i="1"/>
  <c r="O3840" i="1"/>
  <c r="O4921" i="1"/>
  <c r="M3304" i="1"/>
  <c r="N3304" i="1" s="1"/>
  <c r="O3304" i="1"/>
  <c r="M1180" i="1"/>
  <c r="N1180" i="1" s="1"/>
  <c r="O1180" i="1"/>
  <c r="M5679" i="1"/>
  <c r="N5679" i="1" s="1"/>
  <c r="O5679" i="1"/>
  <c r="M5811" i="1"/>
  <c r="N5811" i="1" s="1"/>
  <c r="O5811" i="1"/>
  <c r="M6067" i="1"/>
  <c r="N6067" i="1" s="1"/>
  <c r="O6067" i="1"/>
  <c r="M6323" i="1"/>
  <c r="N6323" i="1" s="1"/>
  <c r="O6323" i="1"/>
  <c r="M703" i="1"/>
  <c r="N703" i="1" s="1"/>
  <c r="P703" i="1"/>
  <c r="O703" i="1"/>
  <c r="M381" i="1"/>
  <c r="N381" i="1" s="1"/>
  <c r="O381" i="1"/>
  <c r="M5390" i="1"/>
  <c r="N5390" i="1" s="1"/>
  <c r="O5390" i="1"/>
  <c r="M5522" i="1"/>
  <c r="N5522" i="1" s="1"/>
  <c r="O5522" i="1"/>
  <c r="M5650" i="1"/>
  <c r="N5650" i="1" s="1"/>
  <c r="O5650" i="1"/>
  <c r="M5778" i="1"/>
  <c r="N5778" i="1" s="1"/>
  <c r="O5778" i="1"/>
  <c r="M5906" i="1"/>
  <c r="N5906" i="1" s="1"/>
  <c r="O5906" i="1"/>
  <c r="M6034" i="1"/>
  <c r="N6034" i="1" s="1"/>
  <c r="O6034" i="1"/>
  <c r="M6162" i="1"/>
  <c r="N6162" i="1" s="1"/>
  <c r="O6162" i="1"/>
  <c r="M6290" i="1"/>
  <c r="N6290" i="1" s="1"/>
  <c r="O6290" i="1"/>
  <c r="M318" i="1"/>
  <c r="N318" i="1" s="1"/>
  <c r="O318" i="1"/>
  <c r="M5157" i="1"/>
  <c r="N5157" i="1" s="1"/>
  <c r="O5157" i="1"/>
  <c r="M5465" i="1"/>
  <c r="N5465" i="1" s="1"/>
  <c r="O5465" i="1"/>
  <c r="M5593" i="1"/>
  <c r="N5593" i="1" s="1"/>
  <c r="O5593" i="1"/>
  <c r="M5657" i="1"/>
  <c r="N5657" i="1" s="1"/>
  <c r="O5657" i="1"/>
  <c r="M717" i="1"/>
  <c r="N717" i="1" s="1"/>
  <c r="P717" i="1"/>
  <c r="O717" i="1"/>
  <c r="M327" i="1"/>
  <c r="N327" i="1" s="1"/>
  <c r="O327" i="1"/>
  <c r="M3445" i="1"/>
  <c r="N3445" i="1" s="1"/>
  <c r="O3445" i="1"/>
  <c r="M3640" i="1"/>
  <c r="N3640" i="1" s="1"/>
  <c r="O3640" i="1"/>
  <c r="M5909" i="1"/>
  <c r="N5909" i="1" s="1"/>
  <c r="O5909" i="1"/>
  <c r="M6037" i="1"/>
  <c r="N6037" i="1" s="1"/>
  <c r="O6037" i="1"/>
  <c r="M6165" i="1"/>
  <c r="N6165" i="1" s="1"/>
  <c r="O6165" i="1"/>
  <c r="M6293" i="1"/>
  <c r="N6293" i="1" s="1"/>
  <c r="O6293" i="1"/>
  <c r="M6459" i="1"/>
  <c r="N6459" i="1" s="1"/>
  <c r="O6459" i="1"/>
  <c r="M1170" i="1"/>
  <c r="N1170" i="1" s="1"/>
  <c r="O1170" i="1"/>
  <c r="M878" i="1"/>
  <c r="N878" i="1" s="1"/>
  <c r="O878" i="1"/>
  <c r="M763" i="1"/>
  <c r="N763" i="1" s="1"/>
  <c r="O763" i="1"/>
  <c r="P591" i="1"/>
  <c r="O591" i="1"/>
  <c r="M5346" i="1"/>
  <c r="N5346" i="1" s="1"/>
  <c r="O5346" i="1"/>
  <c r="M6118" i="1"/>
  <c r="N6118" i="1" s="1"/>
  <c r="O6118" i="1"/>
  <c r="M6182" i="1"/>
  <c r="N6182" i="1" s="1"/>
  <c r="O6182" i="1"/>
  <c r="M567" i="1"/>
  <c r="N567" i="1" s="1"/>
  <c r="P567" i="1"/>
  <c r="O567" i="1"/>
  <c r="P713" i="1"/>
  <c r="O713" i="1"/>
  <c r="M5432" i="1"/>
  <c r="N5432" i="1" s="1"/>
  <c r="O5432" i="1"/>
  <c r="M5201" i="1"/>
  <c r="N5201" i="1" s="1"/>
  <c r="O5201" i="1"/>
  <c r="M705" i="1"/>
  <c r="N705" i="1" s="1"/>
  <c r="P705" i="1"/>
  <c r="O705" i="1"/>
  <c r="M379" i="1"/>
  <c r="N379" i="1" s="1"/>
  <c r="O379" i="1"/>
  <c r="P609" i="1"/>
  <c r="O609" i="1"/>
  <c r="M5836" i="1"/>
  <c r="N5836" i="1" s="1"/>
  <c r="O5836" i="1"/>
  <c r="M5640" i="1"/>
  <c r="N5640" i="1" s="1"/>
  <c r="O5640" i="1"/>
  <c r="M5704" i="1"/>
  <c r="N5704" i="1" s="1"/>
  <c r="O5704" i="1"/>
  <c r="M6024" i="1"/>
  <c r="N6024" i="1" s="1"/>
  <c r="O6024" i="1"/>
  <c r="M6088" i="1"/>
  <c r="N6088" i="1" s="1"/>
  <c r="O6088" i="1"/>
  <c r="M6152" i="1"/>
  <c r="N6152" i="1" s="1"/>
  <c r="O6152" i="1"/>
  <c r="M6392" i="1"/>
  <c r="N6392" i="1" s="1"/>
  <c r="O6392" i="1"/>
  <c r="M5356" i="1"/>
  <c r="N5356" i="1" s="1"/>
  <c r="O5356" i="1"/>
  <c r="M6252" i="1"/>
  <c r="N6252" i="1" s="1"/>
  <c r="O6252" i="1"/>
  <c r="M5691" i="1"/>
  <c r="N5691" i="1" s="1"/>
  <c r="O5691" i="1"/>
  <c r="M5819" i="1"/>
  <c r="N5819" i="1" s="1"/>
  <c r="O5819" i="1"/>
  <c r="M5947" i="1"/>
  <c r="N5947" i="1" s="1"/>
  <c r="O5947" i="1"/>
  <c r="M6075" i="1"/>
  <c r="N6075" i="1" s="1"/>
  <c r="O6075" i="1"/>
  <c r="M6203" i="1"/>
  <c r="N6203" i="1" s="1"/>
  <c r="O6203" i="1"/>
  <c r="M6331" i="1"/>
  <c r="N6331" i="1" s="1"/>
  <c r="O6331" i="1"/>
  <c r="M822" i="1"/>
  <c r="N822" i="1" s="1"/>
  <c r="O822" i="1"/>
  <c r="P711" i="1"/>
  <c r="O711" i="1"/>
  <c r="M5318" i="1"/>
  <c r="N5318" i="1" s="1"/>
  <c r="O5318" i="1"/>
  <c r="M5834" i="1"/>
  <c r="N5834" i="1" s="1"/>
  <c r="O5834" i="1"/>
  <c r="M6106" i="1"/>
  <c r="N6106" i="1" s="1"/>
  <c r="O6106" i="1"/>
  <c r="M6362" i="1"/>
  <c r="N6362" i="1" s="1"/>
  <c r="O6362" i="1"/>
  <c r="M374" i="1"/>
  <c r="N374" i="1" s="1"/>
  <c r="O374" i="1"/>
  <c r="P710" i="1"/>
  <c r="O710" i="1"/>
  <c r="P1257" i="1"/>
  <c r="M1223" i="1"/>
  <c r="N1223" i="1" s="1"/>
  <c r="O1223" i="1"/>
  <c r="P1085" i="1"/>
  <c r="P444" i="1"/>
  <c r="M457" i="1"/>
  <c r="N457" i="1" s="1"/>
  <c r="O457" i="1"/>
  <c r="M744" i="1"/>
  <c r="N744" i="1" s="1"/>
  <c r="O744" i="1"/>
  <c r="M1109" i="1"/>
  <c r="N1109" i="1" s="1"/>
  <c r="O1109" i="1"/>
  <c r="P1261" i="1"/>
  <c r="M1059" i="1"/>
  <c r="N1059" i="1" s="1"/>
  <c r="O1059" i="1"/>
  <c r="P1259" i="1"/>
  <c r="P432" i="1"/>
  <c r="P433" i="1"/>
  <c r="P1952" i="1"/>
  <c r="P1818" i="1"/>
  <c r="P1754" i="1"/>
  <c r="P1674" i="1"/>
  <c r="P1944" i="1"/>
  <c r="P1866" i="1"/>
  <c r="P1784" i="1"/>
  <c r="P1720" i="1"/>
  <c r="P1973" i="1"/>
  <c r="P1805" i="1"/>
  <c r="P1958" i="1"/>
  <c r="P1871" i="1"/>
  <c r="P1807" i="1"/>
  <c r="P1947" i="1"/>
  <c r="P1828" i="1"/>
  <c r="P1702" i="1"/>
  <c r="P1940" i="1"/>
  <c r="P1830" i="1"/>
  <c r="P1748" i="1"/>
  <c r="P1684" i="1"/>
  <c r="P1895" i="1"/>
  <c r="P1831" i="1"/>
  <c r="P1673" i="1"/>
  <c r="P1939" i="1"/>
  <c r="P1819" i="1"/>
  <c r="P1843" i="1"/>
  <c r="P1983" i="1"/>
  <c r="P1881" i="1"/>
  <c r="P1998" i="1"/>
  <c r="P1937" i="1"/>
  <c r="P1822" i="1"/>
  <c r="P1694" i="1"/>
  <c r="P1945" i="1"/>
  <c r="P1820" i="1"/>
  <c r="P1756" i="1"/>
  <c r="P1692" i="1"/>
  <c r="P1960" i="1"/>
  <c r="P1852" i="1"/>
  <c r="P1681" i="1"/>
  <c r="P1791" i="1"/>
  <c r="P1727" i="1"/>
  <c r="P1755" i="1"/>
  <c r="P598" i="1"/>
  <c r="O598" i="1"/>
  <c r="P1767" i="1"/>
  <c r="P1789" i="1"/>
  <c r="P1709" i="1"/>
  <c r="P554" i="1"/>
  <c r="O554" i="1"/>
  <c r="P434" i="1"/>
  <c r="P1686" i="1"/>
  <c r="P1753" i="1"/>
  <c r="P742" i="1"/>
  <c r="O742" i="1"/>
  <c r="P566" i="1"/>
  <c r="O566" i="1"/>
  <c r="P580" i="1"/>
  <c r="O580" i="1"/>
  <c r="P445" i="1"/>
  <c r="M332" i="1"/>
  <c r="N332" i="1" s="1"/>
  <c r="O332" i="1"/>
  <c r="P1749" i="1"/>
  <c r="M909" i="1"/>
  <c r="N909" i="1" s="1"/>
  <c r="P909" i="1"/>
  <c r="O909" i="1"/>
  <c r="P730" i="1"/>
  <c r="O730" i="1"/>
  <c r="P423" i="1"/>
  <c r="P437" i="1"/>
  <c r="P883" i="1"/>
  <c r="O883" i="1"/>
  <c r="P552" i="1"/>
  <c r="O552" i="1"/>
  <c r="M869" i="1"/>
  <c r="N869" i="1" s="1"/>
  <c r="O869" i="1"/>
  <c r="M478" i="1"/>
  <c r="N478" i="1" s="1"/>
  <c r="O478" i="1"/>
  <c r="P1701" i="1"/>
  <c r="P1777" i="1"/>
  <c r="P1713" i="1"/>
  <c r="M807" i="1"/>
  <c r="N807" i="1" s="1"/>
  <c r="O807" i="1"/>
  <c r="M474" i="1"/>
  <c r="N474" i="1" s="1"/>
  <c r="O474" i="1"/>
  <c r="P600" i="1"/>
  <c r="O600" i="1"/>
  <c r="P726" i="1"/>
  <c r="O726" i="1"/>
  <c r="P440" i="1"/>
  <c r="P4672" i="1"/>
  <c r="O4672" i="1"/>
  <c r="P4609" i="1"/>
  <c r="O4609" i="1"/>
  <c r="P4209" i="1"/>
  <c r="O4209" i="1"/>
  <c r="P4080" i="1"/>
  <c r="O4080" i="1"/>
  <c r="P4000" i="1"/>
  <c r="O4000" i="1"/>
  <c r="P3871" i="1"/>
  <c r="O3871" i="1"/>
  <c r="P3744" i="1"/>
  <c r="O3744" i="1"/>
  <c r="P3458" i="1"/>
  <c r="O3458" i="1"/>
  <c r="P3357" i="1"/>
  <c r="O3357" i="1"/>
  <c r="P2978" i="1"/>
  <c r="O2978" i="1"/>
  <c r="P4243" i="1"/>
  <c r="O4243" i="1"/>
  <c r="P4048" i="1"/>
  <c r="O4048" i="1"/>
  <c r="P3853" i="1"/>
  <c r="O3853" i="1"/>
  <c r="P3686" i="1"/>
  <c r="O3686" i="1"/>
  <c r="P3066" i="1"/>
  <c r="O3066" i="1"/>
  <c r="P2771" i="1"/>
  <c r="P2425" i="1"/>
  <c r="P2827" i="1"/>
  <c r="P2588" i="1"/>
  <c r="P2481" i="1"/>
  <c r="P2350" i="1"/>
  <c r="P2340" i="1"/>
  <c r="P1571" i="1"/>
  <c r="O1571" i="1"/>
  <c r="P1442" i="1"/>
  <c r="O1442" i="1"/>
  <c r="P1378" i="1"/>
  <c r="O1378" i="1"/>
  <c r="P4756" i="1"/>
  <c r="O4756" i="1"/>
  <c r="P5183" i="1"/>
  <c r="O5183" i="1"/>
  <c r="P5247" i="1"/>
  <c r="O5247" i="1"/>
  <c r="P4263" i="1"/>
  <c r="O4263" i="1"/>
  <c r="P4135" i="1"/>
  <c r="O4135" i="1"/>
  <c r="P4225" i="1"/>
  <c r="O4225" i="1"/>
  <c r="P4145" i="1"/>
  <c r="O4145" i="1"/>
  <c r="P4033" i="1"/>
  <c r="O4033" i="1"/>
  <c r="P3936" i="1"/>
  <c r="O3936" i="1"/>
  <c r="P4010" i="1"/>
  <c r="O4010" i="1"/>
  <c r="P3899" i="1"/>
  <c r="O3899" i="1"/>
  <c r="P3130" i="1"/>
  <c r="O3130" i="1"/>
  <c r="P2979" i="1"/>
  <c r="O2979" i="1"/>
  <c r="P2821" i="1"/>
  <c r="P3900" i="1"/>
  <c r="O3900" i="1"/>
  <c r="P3835" i="1"/>
  <c r="O3835" i="1"/>
  <c r="P3698" i="1"/>
  <c r="O3698" i="1"/>
  <c r="P3016" i="1"/>
  <c r="O3016" i="1"/>
  <c r="P2765" i="1"/>
  <c r="P2535" i="1"/>
  <c r="P2330" i="1"/>
  <c r="P2539" i="1"/>
  <c r="P2410" i="1"/>
  <c r="M4842" i="1"/>
  <c r="N4842" i="1" s="1"/>
  <c r="P4842" i="1"/>
  <c r="M3542" i="1"/>
  <c r="N3542" i="1" s="1"/>
  <c r="P3542" i="1"/>
  <c r="M4596" i="1"/>
  <c r="N4596" i="1" s="1"/>
  <c r="P4596" i="1"/>
  <c r="M4513" i="1"/>
  <c r="N4513" i="1" s="1"/>
  <c r="P4513" i="1"/>
  <c r="P3518" i="1"/>
  <c r="O3518" i="1"/>
  <c r="P3395" i="1"/>
  <c r="O3395" i="1"/>
  <c r="P1654" i="1"/>
  <c r="O1654" i="1"/>
  <c r="P1558" i="1"/>
  <c r="O1558" i="1"/>
  <c r="P1381" i="1"/>
  <c r="O1381" i="1"/>
  <c r="P1269" i="1"/>
  <c r="O1269" i="1"/>
  <c r="P3419" i="1"/>
  <c r="O3419" i="1"/>
  <c r="P1652" i="1"/>
  <c r="O1652" i="1"/>
  <c r="P1427" i="1"/>
  <c r="O1427" i="1"/>
  <c r="P1347" i="1"/>
  <c r="O1347" i="1"/>
  <c r="P3434" i="1"/>
  <c r="O3434" i="1"/>
  <c r="P3277" i="1"/>
  <c r="O3277" i="1"/>
  <c r="P1545" i="1"/>
  <c r="O1545" i="1"/>
  <c r="P1448" i="1"/>
  <c r="O1448" i="1"/>
  <c r="P4970" i="1"/>
  <c r="O4970" i="1"/>
  <c r="P5034" i="1"/>
  <c r="O5034" i="1"/>
  <c r="P5226" i="1"/>
  <c r="O5226" i="1"/>
  <c r="M5205" i="1"/>
  <c r="N5205" i="1" s="1"/>
  <c r="P5205" i="1"/>
  <c r="O5205" i="1"/>
  <c r="P5269" i="1"/>
  <c r="O5269" i="1"/>
  <c r="M4947" i="1"/>
  <c r="N4947" i="1" s="1"/>
  <c r="P4947" i="1"/>
  <c r="O4947" i="1"/>
  <c r="P5092" i="1"/>
  <c r="O5092" i="1"/>
  <c r="M5204" i="1"/>
  <c r="N5204" i="1" s="1"/>
  <c r="P5204" i="1"/>
  <c r="O5204" i="1"/>
  <c r="P5284" i="1"/>
  <c r="O5284" i="1"/>
  <c r="P1383" i="1"/>
  <c r="O1383" i="1"/>
  <c r="P1900" i="1"/>
  <c r="O1900" i="1"/>
  <c r="P5222" i="1"/>
  <c r="O5222" i="1"/>
  <c r="P5184" i="1"/>
  <c r="O5184" i="1"/>
  <c r="P4619" i="1"/>
  <c r="O4619" i="1"/>
  <c r="P4515" i="1"/>
  <c r="O4515" i="1"/>
  <c r="P4387" i="1"/>
  <c r="O4387" i="1"/>
  <c r="P4253" i="1"/>
  <c r="O4253" i="1"/>
  <c r="P4058" i="1"/>
  <c r="O4058" i="1"/>
  <c r="P3902" i="1"/>
  <c r="O3902" i="1"/>
  <c r="P3837" i="1"/>
  <c r="O3837" i="1"/>
  <c r="P3388" i="1"/>
  <c r="O3388" i="1"/>
  <c r="P3008" i="1"/>
  <c r="O3008" i="1"/>
  <c r="P4284" i="1"/>
  <c r="O4284" i="1"/>
  <c r="P4190" i="1"/>
  <c r="O4190" i="1"/>
  <c r="P3999" i="1"/>
  <c r="O3999" i="1"/>
  <c r="P3932" i="1"/>
  <c r="O3932" i="1"/>
  <c r="P3831" i="1"/>
  <c r="O3831" i="1"/>
  <c r="P3580" i="1"/>
  <c r="O3580" i="1"/>
  <c r="P2959" i="1"/>
  <c r="P2751" i="1"/>
  <c r="P2557" i="1"/>
  <c r="P2419" i="1"/>
  <c r="P2255" i="1"/>
  <c r="P2908" i="1"/>
  <c r="P2673" i="1"/>
  <c r="P2430" i="1"/>
  <c r="P2300" i="1"/>
  <c r="P1567" i="1"/>
  <c r="O1567" i="1"/>
  <c r="P1502" i="1"/>
  <c r="O1502" i="1"/>
  <c r="P1390" i="1"/>
  <c r="O1390" i="1"/>
  <c r="P4734" i="1"/>
  <c r="O4734" i="1"/>
  <c r="P4987" i="1"/>
  <c r="O4987" i="1"/>
  <c r="M5187" i="1"/>
  <c r="N5187" i="1" s="1"/>
  <c r="P5187" i="1"/>
  <c r="O5187" i="1"/>
  <c r="P5251" i="1"/>
  <c r="O5251" i="1"/>
  <c r="M4321" i="1"/>
  <c r="N4321" i="1" s="1"/>
  <c r="P4321" i="1"/>
  <c r="O4321" i="1"/>
  <c r="M4241" i="1"/>
  <c r="N4241" i="1" s="1"/>
  <c r="P4241" i="1"/>
  <c r="O4241" i="1"/>
  <c r="P4393" i="1"/>
  <c r="O4393" i="1"/>
  <c r="P4300" i="1"/>
  <c r="O4300" i="1"/>
  <c r="P4154" i="1"/>
  <c r="O4154" i="1"/>
  <c r="M3962" i="1"/>
  <c r="N3962" i="1" s="1"/>
  <c r="P3962" i="1"/>
  <c r="O3962" i="1"/>
  <c r="M4023" i="1"/>
  <c r="N4023" i="1" s="1"/>
  <c r="P4023" i="1"/>
  <c r="O4023" i="1"/>
  <c r="P3895" i="1"/>
  <c r="O3895" i="1"/>
  <c r="P3780" i="1"/>
  <c r="O3780" i="1"/>
  <c r="P3565" i="1"/>
  <c r="O3565" i="1"/>
  <c r="P3047" i="1"/>
  <c r="O3047" i="1"/>
  <c r="P2833" i="1"/>
  <c r="M3896" i="1"/>
  <c r="N3896" i="1" s="1"/>
  <c r="P3896" i="1"/>
  <c r="O3896" i="1"/>
  <c r="M3799" i="1"/>
  <c r="N3799" i="1" s="1"/>
  <c r="P3799" i="1"/>
  <c r="O3799" i="1"/>
  <c r="P2912" i="1"/>
  <c r="P2663" i="1"/>
  <c r="P2549" i="1"/>
  <c r="P2417" i="1"/>
  <c r="P2617" i="1"/>
  <c r="P2409" i="1"/>
  <c r="P2310" i="1"/>
  <c r="P4929" i="1"/>
  <c r="O4929" i="1"/>
  <c r="P4661" i="1"/>
  <c r="O4661" i="1"/>
  <c r="P4523" i="1"/>
  <c r="O4523" i="1"/>
  <c r="P4922" i="1"/>
  <c r="O4922" i="1"/>
  <c r="P4781" i="1"/>
  <c r="O4781" i="1"/>
  <c r="P4668" i="1"/>
  <c r="O4668" i="1"/>
  <c r="P3538" i="1"/>
  <c r="O3538" i="1"/>
  <c r="P4801" i="1"/>
  <c r="O4801" i="1"/>
  <c r="P4679" i="1"/>
  <c r="O4679" i="1"/>
  <c r="P4592" i="1"/>
  <c r="O4592" i="1"/>
  <c r="M3544" i="1"/>
  <c r="N3544" i="1" s="1"/>
  <c r="P3544" i="1"/>
  <c r="M3497" i="1"/>
  <c r="N3497" i="1" s="1"/>
  <c r="P3497" i="1"/>
  <c r="M1554" i="1"/>
  <c r="N1554" i="1" s="1"/>
  <c r="P1554" i="1"/>
  <c r="M1329" i="1"/>
  <c r="N1329" i="1" s="1"/>
  <c r="P1329" i="1"/>
  <c r="M1664" i="1"/>
  <c r="N1664" i="1" s="1"/>
  <c r="P1664" i="1"/>
  <c r="M1375" i="1"/>
  <c r="N1375" i="1" s="1"/>
  <c r="P1375" i="1"/>
  <c r="P3394" i="1"/>
  <c r="O3394" i="1"/>
  <c r="M1910" i="1"/>
  <c r="N1910" i="1" s="1"/>
  <c r="P1910" i="1"/>
  <c r="O1910" i="1"/>
  <c r="P1508" i="1"/>
  <c r="O1508" i="1"/>
  <c r="P1412" i="1"/>
  <c r="O1412" i="1"/>
  <c r="M5006" i="1"/>
  <c r="N5006" i="1" s="1"/>
  <c r="P5006" i="1"/>
  <c r="O5006" i="1"/>
  <c r="M5102" i="1"/>
  <c r="N5102" i="1" s="1"/>
  <c r="P5102" i="1"/>
  <c r="O5102" i="1"/>
  <c r="P5214" i="1"/>
  <c r="O5214" i="1"/>
  <c r="P5145" i="1"/>
  <c r="O5145" i="1"/>
  <c r="P5225" i="1"/>
  <c r="O5225" i="1"/>
  <c r="P5016" i="1"/>
  <c r="O5016" i="1"/>
  <c r="M5112" i="1"/>
  <c r="N5112" i="1" s="1"/>
  <c r="P5112" i="1"/>
  <c r="O5112" i="1"/>
  <c r="P5208" i="1"/>
  <c r="O5208" i="1"/>
  <c r="P1463" i="1"/>
  <c r="O1463" i="1"/>
  <c r="P1452" i="1"/>
  <c r="O1452" i="1"/>
  <c r="P5025" i="1"/>
  <c r="O5025" i="1"/>
  <c r="P5072" i="1"/>
  <c r="O5072" i="1"/>
  <c r="M4615" i="1"/>
  <c r="N4615" i="1" s="1"/>
  <c r="P4615" i="1"/>
  <c r="M4298" i="1"/>
  <c r="N4298" i="1" s="1"/>
  <c r="P4298" i="1"/>
  <c r="M4134" i="1"/>
  <c r="N4134" i="1" s="1"/>
  <c r="P4134" i="1"/>
  <c r="M3942" i="1"/>
  <c r="N3942" i="1" s="1"/>
  <c r="P3942" i="1"/>
  <c r="P3338" i="1"/>
  <c r="O3338" i="1"/>
  <c r="P3018" i="1"/>
  <c r="O3018" i="1"/>
  <c r="P4235" i="1"/>
  <c r="O4235" i="1"/>
  <c r="P4137" i="1"/>
  <c r="O4137" i="1"/>
  <c r="P4008" i="1"/>
  <c r="O4008" i="1"/>
  <c r="P3893" i="1"/>
  <c r="O3893" i="1"/>
  <c r="P3827" i="1"/>
  <c r="O3827" i="1"/>
  <c r="P3681" i="1"/>
  <c r="O3681" i="1"/>
  <c r="P3090" i="1"/>
  <c r="O3090" i="1"/>
  <c r="P2732" i="1"/>
  <c r="P2478" i="1"/>
  <c r="P2414" i="1"/>
  <c r="P2251" i="1"/>
  <c r="P2770" i="1"/>
  <c r="P2593" i="1"/>
  <c r="P2375" i="1"/>
  <c r="P2281" i="1"/>
  <c r="P1563" i="1"/>
  <c r="O1563" i="1"/>
  <c r="P1498" i="1"/>
  <c r="O1498" i="1"/>
  <c r="P1370" i="1"/>
  <c r="O1370" i="1"/>
  <c r="P4775" i="1"/>
  <c r="O4775" i="1"/>
  <c r="P5191" i="1"/>
  <c r="O5191" i="1"/>
  <c r="P5255" i="1"/>
  <c r="O5255" i="1"/>
  <c r="P4286" i="1"/>
  <c r="O4286" i="1"/>
  <c r="P4143" i="1"/>
  <c r="O4143" i="1"/>
  <c r="P4309" i="1"/>
  <c r="O4309" i="1"/>
  <c r="P4198" i="1"/>
  <c r="O4198" i="1"/>
  <c r="P3976" i="1"/>
  <c r="O3976" i="1"/>
  <c r="P4001" i="1"/>
  <c r="O4001" i="1"/>
  <c r="P3873" i="1"/>
  <c r="O3873" i="1"/>
  <c r="P3811" i="1"/>
  <c r="O3811" i="1"/>
  <c r="P3710" i="1"/>
  <c r="O3710" i="1"/>
  <c r="P3092" i="1"/>
  <c r="O3092" i="1"/>
  <c r="P2956" i="1"/>
  <c r="P3891" i="1"/>
  <c r="O3891" i="1"/>
  <c r="P3706" i="1"/>
  <c r="O3706" i="1"/>
  <c r="P3052" i="1"/>
  <c r="O3052" i="1"/>
  <c r="P2957" i="1"/>
  <c r="P2721" i="1"/>
  <c r="P2627" i="1"/>
  <c r="P2476" i="1"/>
  <c r="P2338" i="1"/>
  <c r="P2434" i="1"/>
  <c r="P2320" i="1"/>
  <c r="P2243" i="1"/>
  <c r="P4817" i="1"/>
  <c r="O4817" i="1"/>
  <c r="P4691" i="1"/>
  <c r="O4691" i="1"/>
  <c r="P4519" i="1"/>
  <c r="O4519" i="1"/>
  <c r="P4443" i="1"/>
  <c r="O4443" i="1"/>
  <c r="P4699" i="1"/>
  <c r="O4699" i="1"/>
  <c r="P4562" i="1"/>
  <c r="O4562" i="1"/>
  <c r="P3534" i="1"/>
  <c r="O3534" i="1"/>
  <c r="P4767" i="1"/>
  <c r="O4767" i="1"/>
  <c r="P4690" i="1"/>
  <c r="O4690" i="1"/>
  <c r="P4606" i="1"/>
  <c r="O4606" i="1"/>
  <c r="P4539" i="1"/>
  <c r="O4539" i="1"/>
  <c r="P3479" i="1"/>
  <c r="O3479" i="1"/>
  <c r="P3370" i="1"/>
  <c r="O3370" i="1"/>
  <c r="P1646" i="1"/>
  <c r="O1646" i="1"/>
  <c r="P1421" i="1"/>
  <c r="O1421" i="1"/>
  <c r="P1277" i="1"/>
  <c r="O1277" i="1"/>
  <c r="P3393" i="1"/>
  <c r="O3393" i="1"/>
  <c r="P1660" i="1"/>
  <c r="O1660" i="1"/>
  <c r="P1483" i="1"/>
  <c r="O1483" i="1"/>
  <c r="P1387" i="1"/>
  <c r="O1387" i="1"/>
  <c r="P3443" i="1"/>
  <c r="O3443" i="1"/>
  <c r="P1905" i="1"/>
  <c r="O1905" i="1"/>
  <c r="P1392" i="1"/>
  <c r="O1392" i="1"/>
  <c r="P4945" i="1"/>
  <c r="O4945" i="1"/>
  <c r="P5026" i="1"/>
  <c r="O5026" i="1"/>
  <c r="P5106" i="1"/>
  <c r="O5106" i="1"/>
  <c r="P5218" i="1"/>
  <c r="O5218" i="1"/>
  <c r="P4989" i="1"/>
  <c r="O4989" i="1"/>
  <c r="P5213" i="1"/>
  <c r="O5213" i="1"/>
  <c r="P5004" i="1"/>
  <c r="O5004" i="1"/>
  <c r="P5116" i="1"/>
  <c r="O5116" i="1"/>
  <c r="P5228" i="1"/>
  <c r="O5228" i="1"/>
  <c r="P3420" i="1"/>
  <c r="O3420" i="1"/>
  <c r="P1351" i="1"/>
  <c r="O1351" i="1"/>
  <c r="P1388" i="1"/>
  <c r="O1388" i="1"/>
  <c r="P5190" i="1"/>
  <c r="O5190" i="1"/>
  <c r="P5185" i="1"/>
  <c r="O5185" i="1"/>
  <c r="P5264" i="1"/>
  <c r="O5264" i="1"/>
  <c r="P4644" i="1"/>
  <c r="O4644" i="1"/>
  <c r="M4537" i="1"/>
  <c r="N4537" i="1" s="1"/>
  <c r="P4537" i="1"/>
  <c r="O4537" i="1"/>
  <c r="P4360" i="1"/>
  <c r="O4360" i="1"/>
  <c r="P4245" i="1"/>
  <c r="O4245" i="1"/>
  <c r="P4133" i="1"/>
  <c r="O4133" i="1"/>
  <c r="P3987" i="1"/>
  <c r="O3987" i="1"/>
  <c r="P3894" i="1"/>
  <c r="O3894" i="1"/>
  <c r="M3797" i="1"/>
  <c r="N3797" i="1" s="1"/>
  <c r="P3797" i="1"/>
  <c r="O3797" i="1"/>
  <c r="M3528" i="1"/>
  <c r="N3528" i="1" s="1"/>
  <c r="P3528" i="1"/>
  <c r="O3528" i="1"/>
  <c r="M4164" i="1"/>
  <c r="N4164" i="1" s="1"/>
  <c r="P4164" i="1"/>
  <c r="M4070" i="1"/>
  <c r="N4070" i="1" s="1"/>
  <c r="P4070" i="1"/>
  <c r="M3778" i="1"/>
  <c r="N3778" i="1" s="1"/>
  <c r="P3778" i="1"/>
  <c r="M4232" i="1"/>
  <c r="N4232" i="1" s="1"/>
  <c r="P4232" i="1"/>
  <c r="M4274" i="1"/>
  <c r="N4274" i="1" s="1"/>
  <c r="P4274" i="1"/>
  <c r="M4046" i="1"/>
  <c r="N4046" i="1" s="1"/>
  <c r="P4046" i="1"/>
  <c r="M3825" i="1"/>
  <c r="N3825" i="1" s="1"/>
  <c r="P3825" i="1"/>
  <c r="P4915" i="1"/>
  <c r="O4915" i="1"/>
  <c r="P4793" i="1"/>
  <c r="O4793" i="1"/>
  <c r="P4686" i="1"/>
  <c r="O4686" i="1"/>
  <c r="P4607" i="1"/>
  <c r="O4607" i="1"/>
  <c r="P4839" i="1"/>
  <c r="O4839" i="1"/>
  <c r="P4727" i="1"/>
  <c r="O4727" i="1"/>
  <c r="P4543" i="1"/>
  <c r="O4543" i="1"/>
  <c r="P4746" i="1"/>
  <c r="O4746" i="1"/>
  <c r="P4652" i="1"/>
  <c r="O4652" i="1"/>
  <c r="P4535" i="1"/>
  <c r="O4535" i="1"/>
  <c r="P3487" i="1"/>
  <c r="O3487" i="1"/>
  <c r="P3382" i="1"/>
  <c r="O3382" i="1"/>
  <c r="P1642" i="1"/>
  <c r="O1642" i="1"/>
  <c r="P1449" i="1"/>
  <c r="O1449" i="1"/>
  <c r="P1353" i="1"/>
  <c r="O1353" i="1"/>
  <c r="P1576" i="1"/>
  <c r="O1576" i="1"/>
  <c r="P5142" i="1"/>
  <c r="O5142" i="1"/>
  <c r="P5280" i="1"/>
  <c r="O5280" i="1"/>
  <c r="P175" i="1"/>
  <c r="P306" i="1"/>
  <c r="P304" i="1"/>
  <c r="P300" i="1"/>
  <c r="P173" i="1"/>
  <c r="P124" i="1"/>
  <c r="P183" i="1"/>
  <c r="P20" i="1"/>
  <c r="P262" i="1"/>
  <c r="P50" i="1"/>
  <c r="P258" i="1"/>
  <c r="P18" i="1"/>
  <c r="P147" i="1"/>
  <c r="P2091" i="1"/>
  <c r="P2052" i="1"/>
  <c r="P2025" i="1"/>
  <c r="P2006" i="1"/>
  <c r="P2073" i="1"/>
  <c r="P2116" i="1"/>
  <c r="P2114" i="1"/>
  <c r="P2146" i="1"/>
  <c r="P2145" i="1"/>
  <c r="P2177" i="1"/>
  <c r="P2004" i="1"/>
  <c r="P2637" i="1"/>
  <c r="O2637" i="1"/>
  <c r="P4561" i="1"/>
  <c r="O4561" i="1"/>
  <c r="P4431" i="1"/>
  <c r="O4431" i="1"/>
  <c r="P4333" i="1"/>
  <c r="O4333" i="1"/>
  <c r="P4218" i="1"/>
  <c r="O4218" i="1"/>
  <c r="P4013" i="1"/>
  <c r="O4013" i="1"/>
  <c r="P3824" i="1"/>
  <c r="O3824" i="1"/>
  <c r="P3713" i="1"/>
  <c r="O3713" i="1"/>
  <c r="P3625" i="1"/>
  <c r="O3625" i="1"/>
  <c r="P3506" i="1"/>
  <c r="O3506" i="1"/>
  <c r="P3353" i="1"/>
  <c r="O3353" i="1"/>
  <c r="P3036" i="1"/>
  <c r="O3036" i="1"/>
  <c r="P4159" i="1"/>
  <c r="O4159" i="1"/>
  <c r="P4030" i="1"/>
  <c r="O4030" i="1"/>
  <c r="P3734" i="1"/>
  <c r="O3734" i="1"/>
  <c r="P3094" i="1"/>
  <c r="O3094" i="1"/>
  <c r="P2891" i="1"/>
  <c r="P2832" i="1"/>
  <c r="P2670" i="1"/>
  <c r="P2513" i="1"/>
  <c r="P2368" i="1"/>
  <c r="P2958" i="1"/>
  <c r="P2839" i="1"/>
  <c r="P2722" i="1"/>
  <c r="P2624" i="1"/>
  <c r="P2550" i="1"/>
  <c r="P2461" i="1"/>
  <c r="P2232" i="1"/>
  <c r="P1659" i="1"/>
  <c r="O1659" i="1"/>
  <c r="P2286" i="1"/>
  <c r="P2162" i="1"/>
  <c r="P2015" i="1"/>
  <c r="P1486" i="1"/>
  <c r="O1486" i="1"/>
  <c r="P1326" i="1"/>
  <c r="O1326" i="1"/>
  <c r="P4942" i="1"/>
  <c r="O4942" i="1"/>
  <c r="P4896" i="1"/>
  <c r="O4896" i="1"/>
  <c r="P5067" i="1"/>
  <c r="O5067" i="1"/>
  <c r="P5171" i="1"/>
  <c r="O5171" i="1"/>
  <c r="P4335" i="1"/>
  <c r="O4335" i="1"/>
  <c r="P4161" i="1"/>
  <c r="O4161" i="1"/>
  <c r="P4269" i="1"/>
  <c r="O4269" i="1"/>
  <c r="M4140" i="1"/>
  <c r="N4140" i="1" s="1"/>
  <c r="P4140" i="1"/>
  <c r="O4140" i="1"/>
  <c r="P4011" i="1"/>
  <c r="O4011" i="1"/>
  <c r="P4103" i="1"/>
  <c r="O4103" i="1"/>
  <c r="P3943" i="1"/>
  <c r="O3943" i="1"/>
  <c r="P3749" i="1"/>
  <c r="O3749" i="1"/>
  <c r="M3595" i="1"/>
  <c r="N3595" i="1" s="1"/>
  <c r="P3595" i="1"/>
  <c r="O3595" i="1"/>
  <c r="P2960" i="1"/>
  <c r="P2881" i="1"/>
  <c r="P2800" i="1"/>
  <c r="P2712" i="1"/>
  <c r="P3751" i="1"/>
  <c r="O3751" i="1"/>
  <c r="P3676" i="1"/>
  <c r="O3676" i="1"/>
  <c r="P3570" i="1"/>
  <c r="O3570" i="1"/>
  <c r="P2998" i="1"/>
  <c r="O2998" i="1"/>
  <c r="P2870" i="1"/>
  <c r="P2809" i="1"/>
  <c r="P2680" i="1"/>
  <c r="P2497" i="1"/>
  <c r="P2582" i="1"/>
  <c r="P2454" i="1"/>
  <c r="P2214" i="1"/>
  <c r="P2055" i="1"/>
  <c r="P2191" i="1"/>
  <c r="P125" i="1"/>
  <c r="P25" i="1"/>
  <c r="P4891" i="1"/>
  <c r="O4891" i="1"/>
  <c r="P4707" i="1"/>
  <c r="O4707" i="1"/>
  <c r="P4579" i="1"/>
  <c r="O4579" i="1"/>
  <c r="P4474" i="1"/>
  <c r="O4474" i="1"/>
  <c r="P4856" i="1"/>
  <c r="O4856" i="1"/>
  <c r="P4714" i="1"/>
  <c r="O4714" i="1"/>
  <c r="M4530" i="1"/>
  <c r="N4530" i="1" s="1"/>
  <c r="P4530" i="1"/>
  <c r="O4530" i="1"/>
  <c r="P4436" i="1"/>
  <c r="O4436" i="1"/>
  <c r="P4857" i="1"/>
  <c r="O4857" i="1"/>
  <c r="P4522" i="1"/>
  <c r="O4522" i="1"/>
  <c r="P3539" i="1"/>
  <c r="O3539" i="1"/>
  <c r="P3456" i="1"/>
  <c r="O3456" i="1"/>
  <c r="P3417" i="1"/>
  <c r="O3417" i="1"/>
  <c r="P3308" i="1"/>
  <c r="O3308" i="1"/>
  <c r="P1582" i="1"/>
  <c r="O1582" i="1"/>
  <c r="P1501" i="1"/>
  <c r="O1501" i="1"/>
  <c r="P1341" i="1"/>
  <c r="O1341" i="1"/>
  <c r="P3437" i="1"/>
  <c r="O3437" i="1"/>
  <c r="P1628" i="1"/>
  <c r="O1628" i="1"/>
  <c r="P1515" i="1"/>
  <c r="O1515" i="1"/>
  <c r="P1307" i="1"/>
  <c r="O1307" i="1"/>
  <c r="P3319" i="1"/>
  <c r="O3319" i="1"/>
  <c r="M541" i="1"/>
  <c r="N541" i="1" s="1"/>
  <c r="O541" i="1"/>
  <c r="M4169" i="1"/>
  <c r="N4169" i="1" s="1"/>
  <c r="P4169" i="1"/>
  <c r="M4071" i="1"/>
  <c r="N4071" i="1" s="1"/>
  <c r="P4071" i="1"/>
  <c r="M3974" i="1"/>
  <c r="N3974" i="1" s="1"/>
  <c r="P3974" i="1"/>
  <c r="M3585" i="1"/>
  <c r="N3585" i="1" s="1"/>
  <c r="P3585" i="1"/>
  <c r="M3519" i="1"/>
  <c r="N3519" i="1" s="1"/>
  <c r="P3519" i="1"/>
  <c r="M3414" i="1"/>
  <c r="N3414" i="1" s="1"/>
  <c r="P3414" i="1"/>
  <c r="P3288" i="1"/>
  <c r="O3288" i="1"/>
  <c r="P3046" i="1"/>
  <c r="O3046" i="1"/>
  <c r="P4297" i="1"/>
  <c r="O4297" i="1"/>
  <c r="P4155" i="1"/>
  <c r="O4155" i="1"/>
  <c r="P3963" i="1"/>
  <c r="O3963" i="1"/>
  <c r="P3730" i="1"/>
  <c r="O3730" i="1"/>
  <c r="P3593" i="1"/>
  <c r="O3593" i="1"/>
  <c r="P2937" i="1"/>
  <c r="P2854" i="1"/>
  <c r="P2569" i="1"/>
  <c r="P2512" i="1"/>
  <c r="P2269" i="1"/>
  <c r="P2971" i="1"/>
  <c r="P2889" i="1"/>
  <c r="P2702" i="1"/>
  <c r="P2580" i="1"/>
  <c r="P2516" i="1"/>
  <c r="P2246" i="1"/>
  <c r="P1655" i="1"/>
  <c r="O1655" i="1"/>
  <c r="P2299" i="1"/>
  <c r="P2112" i="1"/>
  <c r="P1627" i="1"/>
  <c r="O1627" i="1"/>
  <c r="P1466" i="1"/>
  <c r="O1466" i="1"/>
  <c r="P1322" i="1"/>
  <c r="O1322" i="1"/>
  <c r="P702" i="1"/>
  <c r="O702" i="1"/>
  <c r="P4882" i="1"/>
  <c r="O4882" i="1"/>
  <c r="P5055" i="1"/>
  <c r="O5055" i="1"/>
  <c r="P5119" i="1"/>
  <c r="O5119" i="1"/>
  <c r="P4379" i="1"/>
  <c r="O4379" i="1"/>
  <c r="P4206" i="1"/>
  <c r="O4206" i="1"/>
  <c r="P4407" i="1"/>
  <c r="O4407" i="1"/>
  <c r="P4185" i="1"/>
  <c r="O4185" i="1"/>
  <c r="P4105" i="1"/>
  <c r="O4105" i="1"/>
  <c r="P4007" i="1"/>
  <c r="O4007" i="1"/>
  <c r="P4032" i="1"/>
  <c r="O4032" i="1"/>
  <c r="P3921" i="1"/>
  <c r="O3921" i="1"/>
  <c r="P3666" i="1"/>
  <c r="O3666" i="1"/>
  <c r="P3591" i="1"/>
  <c r="O3591" i="1"/>
  <c r="P2864" i="1"/>
  <c r="P2780" i="1"/>
  <c r="P2692" i="1"/>
  <c r="P3812" i="1"/>
  <c r="O3812" i="1"/>
  <c r="P3689" i="1"/>
  <c r="O3689" i="1"/>
  <c r="P3101" i="1"/>
  <c r="O3101" i="1"/>
  <c r="P2911" i="1"/>
  <c r="P2739" i="1"/>
  <c r="P2527" i="1"/>
  <c r="P2544" i="1"/>
  <c r="P2463" i="1"/>
  <c r="P2292" i="1"/>
  <c r="P2079" i="1"/>
  <c r="P2119" i="1"/>
  <c r="P2014" i="1"/>
  <c r="P4934" i="1"/>
  <c r="O4934" i="1"/>
  <c r="P4811" i="1"/>
  <c r="O4811" i="1"/>
  <c r="P4559" i="1"/>
  <c r="O4559" i="1"/>
  <c r="P4932" i="1"/>
  <c r="O4932" i="1"/>
  <c r="P4869" i="1"/>
  <c r="O4869" i="1"/>
  <c r="P4741" i="1"/>
  <c r="O4741" i="1"/>
  <c r="P4595" i="1"/>
  <c r="O4595" i="1"/>
  <c r="P3543" i="1"/>
  <c r="O3543" i="1"/>
  <c r="P4852" i="1"/>
  <c r="O4852" i="1"/>
  <c r="P4763" i="1"/>
  <c r="O4763" i="1"/>
  <c r="P4587" i="1"/>
  <c r="O4587" i="1"/>
  <c r="P4438" i="1"/>
  <c r="O4438" i="1"/>
  <c r="P3523" i="1"/>
  <c r="O3523" i="1"/>
  <c r="P3365" i="1"/>
  <c r="O3365" i="1"/>
  <c r="P1626" i="1"/>
  <c r="O1626" i="1"/>
  <c r="M1497" i="1"/>
  <c r="N1497" i="1" s="1"/>
  <c r="P1497" i="1"/>
  <c r="O1497" i="1"/>
  <c r="P3525" i="1"/>
  <c r="O3525" i="1"/>
  <c r="P3344" i="1"/>
  <c r="O3344" i="1"/>
  <c r="P1624" i="1"/>
  <c r="O1624" i="1"/>
  <c r="P1528" i="1"/>
  <c r="O1528" i="1"/>
  <c r="P1303" i="1"/>
  <c r="O1303" i="1"/>
  <c r="P3315" i="1"/>
  <c r="O3315" i="1"/>
  <c r="P209" i="1"/>
  <c r="P17" i="1"/>
  <c r="M4703" i="1"/>
  <c r="N4703" i="1" s="1"/>
  <c r="P4703" i="1"/>
  <c r="O4703" i="1"/>
  <c r="P4506" i="1"/>
  <c r="O4506" i="1"/>
  <c r="P4385" i="1"/>
  <c r="O4385" i="1"/>
  <c r="M4178" i="1"/>
  <c r="N4178" i="1" s="1"/>
  <c r="P4178" i="1"/>
  <c r="O4178" i="1"/>
  <c r="M4053" i="1"/>
  <c r="N4053" i="1" s="1"/>
  <c r="P4053" i="1"/>
  <c r="O4053" i="1"/>
  <c r="M3846" i="1"/>
  <c r="N3846" i="1" s="1"/>
  <c r="P3846" i="1"/>
  <c r="O3846" i="1"/>
  <c r="M3669" i="1"/>
  <c r="N3669" i="1" s="1"/>
  <c r="P3669" i="1"/>
  <c r="O3669" i="1"/>
  <c r="P3480" i="1"/>
  <c r="O3480" i="1"/>
  <c r="M5107" i="1"/>
  <c r="N5107" i="1" s="1"/>
  <c r="P5107" i="1"/>
  <c r="M4361" i="1"/>
  <c r="N4361" i="1" s="1"/>
  <c r="P4361" i="1"/>
  <c r="M4402" i="1"/>
  <c r="N4402" i="1" s="1"/>
  <c r="P4402" i="1"/>
  <c r="M3038" i="1"/>
  <c r="N3038" i="1" s="1"/>
  <c r="P3038" i="1"/>
  <c r="M3614" i="1"/>
  <c r="N3614" i="1" s="1"/>
  <c r="P3614" i="1"/>
  <c r="M4702" i="1"/>
  <c r="N4702" i="1" s="1"/>
  <c r="P4702" i="1"/>
  <c r="M4878" i="1"/>
  <c r="N4878" i="1" s="1"/>
  <c r="P4878" i="1"/>
  <c r="M4851" i="1"/>
  <c r="N4851" i="1" s="1"/>
  <c r="P4851" i="1"/>
  <c r="M4728" i="1"/>
  <c r="N4728" i="1" s="1"/>
  <c r="P4728" i="1"/>
  <c r="P3496" i="1"/>
  <c r="O3496" i="1"/>
  <c r="P3440" i="1"/>
  <c r="O3440" i="1"/>
  <c r="P1542" i="1"/>
  <c r="O1542" i="1"/>
  <c r="P1445" i="1"/>
  <c r="O1445" i="1"/>
  <c r="P3521" i="1"/>
  <c r="O3521" i="1"/>
  <c r="P3358" i="1"/>
  <c r="O3358" i="1"/>
  <c r="P1620" i="1"/>
  <c r="O1620" i="1"/>
  <c r="P1411" i="1"/>
  <c r="O1411" i="1"/>
  <c r="P3311" i="1"/>
  <c r="O3311" i="1"/>
  <c r="P269" i="1"/>
  <c r="P205" i="1"/>
  <c r="P66" i="1"/>
  <c r="P4580" i="1"/>
  <c r="O4580" i="1"/>
  <c r="P4435" i="1"/>
  <c r="O4435" i="1"/>
  <c r="P4412" i="1"/>
  <c r="O4412" i="1"/>
  <c r="P4289" i="1"/>
  <c r="O4289" i="1"/>
  <c r="P4174" i="1"/>
  <c r="O4174" i="1"/>
  <c r="P4049" i="1"/>
  <c r="O4049" i="1"/>
  <c r="P3810" i="1"/>
  <c r="O3810" i="1"/>
  <c r="P3665" i="1"/>
  <c r="O3665" i="1"/>
  <c r="P3577" i="1"/>
  <c r="O3577" i="1"/>
  <c r="P3423" i="1"/>
  <c r="O3423" i="1"/>
  <c r="P3116" i="1"/>
  <c r="O3116" i="1"/>
  <c r="P4354" i="1"/>
  <c r="O4354" i="1"/>
  <c r="P4226" i="1"/>
  <c r="O4226" i="1"/>
  <c r="P4146" i="1"/>
  <c r="O4146" i="1"/>
  <c r="P3986" i="1"/>
  <c r="O3986" i="1"/>
  <c r="P3919" i="1"/>
  <c r="O3919" i="1"/>
  <c r="P3822" i="1"/>
  <c r="O3822" i="1"/>
  <c r="P3721" i="1"/>
  <c r="O3721" i="1"/>
  <c r="P3584" i="1"/>
  <c r="O3584" i="1"/>
  <c r="P2928" i="1"/>
  <c r="P2846" i="1"/>
  <c r="P2755" i="1"/>
  <c r="P2577" i="1"/>
  <c r="P2439" i="1"/>
  <c r="P2260" i="1"/>
  <c r="P2913" i="1"/>
  <c r="P2745" i="1"/>
  <c r="P2644" i="1"/>
  <c r="P2507" i="1"/>
  <c r="P1647" i="1"/>
  <c r="O1647" i="1"/>
  <c r="P2236" i="1"/>
  <c r="P2136" i="1"/>
  <c r="M5467" i="1"/>
  <c r="N5467" i="1" s="1"/>
  <c r="O5467" i="1"/>
  <c r="P4904" i="1"/>
  <c r="O4904" i="1"/>
  <c r="P5095" i="1"/>
  <c r="O5095" i="1"/>
  <c r="P4935" i="1"/>
  <c r="O4935" i="1"/>
  <c r="P4308" i="1"/>
  <c r="O4308" i="1"/>
  <c r="P4398" i="1"/>
  <c r="O4398" i="1"/>
  <c r="P4318" i="1"/>
  <c r="O4318" i="1"/>
  <c r="P4256" i="1"/>
  <c r="O4256" i="1"/>
  <c r="P4047" i="1"/>
  <c r="O4047" i="1"/>
  <c r="P4059" i="1"/>
  <c r="O4059" i="1"/>
  <c r="P3820" i="1"/>
  <c r="O3820" i="1"/>
  <c r="P3657" i="1"/>
  <c r="O3657" i="1"/>
  <c r="P3051" i="1"/>
  <c r="O3051" i="1"/>
  <c r="P2920" i="1"/>
  <c r="P2743" i="1"/>
  <c r="P3755" i="1"/>
  <c r="O3755" i="1"/>
  <c r="P3610" i="1"/>
  <c r="O3610" i="1"/>
  <c r="P3110" i="1"/>
  <c r="O3110" i="1"/>
  <c r="P2966" i="1"/>
  <c r="P2860" i="1"/>
  <c r="P2684" i="1"/>
  <c r="P2519" i="1"/>
  <c r="P2374" i="1"/>
  <c r="P131" i="1"/>
  <c r="P58" i="1"/>
  <c r="P5058" i="1"/>
  <c r="O5058" i="1"/>
  <c r="P214" i="1"/>
  <c r="P96" i="1"/>
  <c r="P27" i="1"/>
  <c r="P4981" i="1"/>
  <c r="O4981" i="1"/>
  <c r="P5093" i="1"/>
  <c r="O5093" i="1"/>
  <c r="P255" i="1"/>
  <c r="P190" i="1"/>
  <c r="P60" i="1"/>
  <c r="P5048" i="1"/>
  <c r="O5048" i="1"/>
  <c r="P5272" i="1"/>
  <c r="O5272" i="1"/>
  <c r="P67" i="1"/>
  <c r="P116" i="1"/>
  <c r="M5158" i="1"/>
  <c r="N5158" i="1" s="1"/>
  <c r="P5158" i="1"/>
  <c r="O5158" i="1"/>
  <c r="P210" i="1"/>
  <c r="P23" i="1"/>
  <c r="P5049" i="1"/>
  <c r="O5049" i="1"/>
  <c r="P5113" i="1"/>
  <c r="O5113" i="1"/>
  <c r="P251" i="1"/>
  <c r="P186" i="1"/>
  <c r="P106" i="1"/>
  <c r="M5052" i="1"/>
  <c r="N5052" i="1" s="1"/>
  <c r="P5052" i="1"/>
  <c r="O5052" i="1"/>
  <c r="M5164" i="1"/>
  <c r="N5164" i="1" s="1"/>
  <c r="P5164" i="1"/>
  <c r="O5164" i="1"/>
  <c r="P234" i="1"/>
  <c r="M5073" i="1"/>
  <c r="N5073" i="1" s="1"/>
  <c r="P5073" i="1"/>
  <c r="O5073" i="1"/>
  <c r="P194" i="1"/>
  <c r="P5140" i="1"/>
  <c r="O5140" i="1"/>
  <c r="P270" i="1"/>
  <c r="P193" i="1"/>
  <c r="P71" i="1"/>
  <c r="P5005" i="1"/>
  <c r="O5005" i="1"/>
  <c r="P5117" i="1"/>
  <c r="O5117" i="1"/>
  <c r="P231" i="1"/>
  <c r="P166" i="1"/>
  <c r="P84" i="1"/>
  <c r="P19" i="1"/>
  <c r="P5168" i="1"/>
  <c r="O5168" i="1"/>
  <c r="P5121" i="1"/>
  <c r="O5121" i="1"/>
  <c r="P133" i="1"/>
  <c r="P2343" i="1"/>
  <c r="P256" i="1"/>
  <c r="P2622" i="1"/>
  <c r="P2315" i="1"/>
  <c r="P2238" i="1"/>
  <c r="P2169" i="1"/>
  <c r="P2041" i="1"/>
  <c r="P2276" i="1"/>
  <c r="P2195" i="1"/>
  <c r="P2111" i="1"/>
  <c r="P112" i="1"/>
  <c r="P47" i="1"/>
  <c r="P4895" i="1"/>
  <c r="O4895" i="1"/>
  <c r="P4747" i="1"/>
  <c r="O4747" i="1"/>
  <c r="P4583" i="1"/>
  <c r="O4583" i="1"/>
  <c r="P4874" i="1"/>
  <c r="O4874" i="1"/>
  <c r="P4749" i="1"/>
  <c r="O4749" i="1"/>
  <c r="P4534" i="1"/>
  <c r="O4534" i="1"/>
  <c r="P4898" i="1"/>
  <c r="O4898" i="1"/>
  <c r="P4754" i="1"/>
  <c r="O4754" i="1"/>
  <c r="P4563" i="1"/>
  <c r="O4563" i="1"/>
  <c r="M1409" i="1"/>
  <c r="N1409" i="1" s="1"/>
  <c r="P1409" i="1"/>
  <c r="M3442" i="1"/>
  <c r="N3442" i="1" s="1"/>
  <c r="P3442" i="1"/>
  <c r="M1584" i="1"/>
  <c r="N1584" i="1" s="1"/>
  <c r="P1584" i="1"/>
  <c r="P1295" i="1"/>
  <c r="O1295" i="1"/>
  <c r="P1621" i="1"/>
  <c r="O1621" i="1"/>
  <c r="M1476" i="1"/>
  <c r="N1476" i="1" s="1"/>
  <c r="P1476" i="1"/>
  <c r="O1476" i="1"/>
  <c r="P1332" i="1"/>
  <c r="O1332" i="1"/>
  <c r="M511" i="1"/>
  <c r="N511" i="1" s="1"/>
  <c r="O511" i="1"/>
  <c r="P249" i="1"/>
  <c r="P184" i="1"/>
  <c r="P118" i="1"/>
  <c r="P62" i="1"/>
  <c r="P5054" i="1"/>
  <c r="O5054" i="1"/>
  <c r="P5166" i="1"/>
  <c r="O5166" i="1"/>
  <c r="P218" i="1"/>
  <c r="P162" i="1"/>
  <c r="P4712" i="1"/>
  <c r="O4712" i="1"/>
  <c r="P3643" i="1"/>
  <c r="O3643" i="1"/>
  <c r="P4301" i="1"/>
  <c r="O4301" i="1"/>
  <c r="H2799" i="1"/>
  <c r="O2799" i="1" s="1"/>
  <c r="P2799" i="1"/>
  <c r="P2121" i="1"/>
  <c r="M5051" i="1"/>
  <c r="N5051" i="1" s="1"/>
  <c r="P5051" i="1"/>
  <c r="O5051" i="1"/>
  <c r="P3010" i="1"/>
  <c r="O3010" i="1"/>
  <c r="P3106" i="1"/>
  <c r="O3106" i="1"/>
  <c r="P2515" i="1"/>
  <c r="P236" i="1"/>
  <c r="P2037" i="1"/>
  <c r="P2157" i="1"/>
  <c r="P108" i="1"/>
  <c r="P3517" i="1"/>
  <c r="O3517" i="1"/>
  <c r="P1661" i="1"/>
  <c r="O1661" i="1"/>
  <c r="P1484" i="1"/>
  <c r="O1484" i="1"/>
  <c r="P1308" i="1"/>
  <c r="O1308" i="1"/>
  <c r="P192" i="1"/>
  <c r="P99" i="1"/>
  <c r="P2682" i="1"/>
  <c r="P2193" i="1"/>
  <c r="P2098" i="1"/>
  <c r="P4975" i="1"/>
  <c r="O4975" i="1"/>
  <c r="P4365" i="1"/>
  <c r="O4365" i="1"/>
  <c r="P3073" i="1"/>
  <c r="O3073" i="1"/>
  <c r="P3764" i="1"/>
  <c r="O3764" i="1"/>
  <c r="P2805" i="1"/>
  <c r="P280" i="1"/>
  <c r="P199" i="1"/>
  <c r="P2170" i="1"/>
  <c r="P4470" i="1"/>
  <c r="O4470" i="1"/>
  <c r="P3300" i="1"/>
  <c r="O3300" i="1"/>
  <c r="P3364" i="1"/>
  <c r="O3364" i="1"/>
  <c r="P1609" i="1"/>
  <c r="O1609" i="1"/>
  <c r="P1432" i="1"/>
  <c r="O1432" i="1"/>
  <c r="P1320" i="1"/>
  <c r="O1320" i="1"/>
  <c r="P188" i="1"/>
  <c r="P30" i="1"/>
  <c r="P5274" i="1"/>
  <c r="O5274" i="1"/>
  <c r="P3748" i="1"/>
  <c r="O3748" i="1"/>
  <c r="M3121" i="1"/>
  <c r="N3121" i="1" s="1"/>
  <c r="P3121" i="1"/>
  <c r="M3677" i="1"/>
  <c r="N3677" i="1" s="1"/>
  <c r="P3677" i="1"/>
  <c r="H2205" i="1"/>
  <c r="P2205" i="1"/>
  <c r="P3476" i="1"/>
  <c r="O3476" i="1"/>
  <c r="P3128" i="1"/>
  <c r="O3128" i="1"/>
  <c r="P2453" i="1"/>
  <c r="P2341" i="1"/>
  <c r="P2810" i="1"/>
  <c r="P2217" i="1"/>
  <c r="P2109" i="1"/>
  <c r="P1619" i="1"/>
  <c r="O1619" i="1"/>
  <c r="P1490" i="1"/>
  <c r="O1490" i="1"/>
  <c r="P1314" i="1"/>
  <c r="O1314" i="1"/>
  <c r="P4983" i="1"/>
  <c r="O4983" i="1"/>
  <c r="P4183" i="1"/>
  <c r="O4183" i="1"/>
  <c r="P2882" i="1"/>
  <c r="P3662" i="1"/>
  <c r="O3662" i="1"/>
  <c r="P1665" i="1"/>
  <c r="O1665" i="1"/>
  <c r="P1585" i="1"/>
  <c r="O1585" i="1"/>
  <c r="P1328" i="1"/>
  <c r="O1328" i="1"/>
  <c r="P296" i="1"/>
  <c r="P229" i="1"/>
  <c r="O4615" i="1"/>
  <c r="O4316" i="1"/>
  <c r="O4280" i="1"/>
  <c r="O4151" i="1"/>
  <c r="O3753" i="1"/>
  <c r="O3621" i="1"/>
  <c r="O3585" i="1"/>
  <c r="O3519" i="1"/>
  <c r="O3362" i="1"/>
  <c r="O3255" i="1"/>
  <c r="O4070" i="1"/>
  <c r="O4004" i="1"/>
  <c r="O3875" i="1"/>
  <c r="O3778" i="1"/>
  <c r="O3743" i="1"/>
  <c r="O3575" i="1"/>
  <c r="O3089" i="1"/>
  <c r="O3053" i="1"/>
  <c r="O1667" i="1"/>
  <c r="O1623" i="1"/>
  <c r="O1559" i="1"/>
  <c r="O1494" i="1"/>
  <c r="O1462" i="1"/>
  <c r="O1430" i="1"/>
  <c r="O1366" i="1"/>
  <c r="O1334" i="1"/>
  <c r="O1270" i="1"/>
  <c r="O1187" i="1"/>
  <c r="O698" i="1"/>
  <c r="O5479" i="1"/>
  <c r="O4913" i="1"/>
  <c r="O4799" i="1"/>
  <c r="O4863" i="1"/>
  <c r="O4963" i="1"/>
  <c r="O4995" i="1"/>
  <c r="O5027" i="1"/>
  <c r="O5059" i="1"/>
  <c r="O5123" i="1"/>
  <c r="O5195" i="1"/>
  <c r="O5227" i="1"/>
  <c r="O4927" i="1"/>
  <c r="O4361" i="1"/>
  <c r="O4295" i="1"/>
  <c r="O4232" i="1"/>
  <c r="O4121" i="1"/>
  <c r="O4384" i="1"/>
  <c r="O4353" i="1"/>
  <c r="O4291" i="1"/>
  <c r="O4260" i="1"/>
  <c r="O4149" i="1"/>
  <c r="O3971" i="1"/>
  <c r="O3940" i="1"/>
  <c r="O4095" i="1"/>
  <c r="O4063" i="1"/>
  <c r="O3997" i="1"/>
  <c r="O3072" i="1"/>
  <c r="O3038" i="1"/>
  <c r="O3839" i="1"/>
  <c r="O3715" i="1"/>
  <c r="O3614" i="1"/>
  <c r="O5535" i="1"/>
  <c r="O5663" i="1"/>
  <c r="O5789" i="1"/>
  <c r="O5921" i="1"/>
  <c r="O6049" i="1"/>
  <c r="O6177" i="1"/>
  <c r="O6305" i="1"/>
  <c r="O6487" i="1"/>
  <c r="O4930" i="1"/>
  <c r="O4899" i="1"/>
  <c r="O4680" i="1"/>
  <c r="O4555" i="1"/>
  <c r="O4434" i="1"/>
  <c r="O4834" i="1"/>
  <c r="O4736" i="1"/>
  <c r="O4704" i="1"/>
  <c r="O4605" i="1"/>
  <c r="O4538" i="1"/>
  <c r="O4441" i="1"/>
  <c r="O3542" i="1"/>
  <c r="O4626" i="1"/>
  <c r="O4596" i="1"/>
  <c r="O4531" i="1"/>
  <c r="O3526" i="1"/>
  <c r="O3328" i="1"/>
  <c r="O994" i="1"/>
  <c r="O1231" i="1"/>
  <c r="M3188" i="1"/>
  <c r="N3188" i="1" s="1"/>
  <c r="O3188" i="1"/>
  <c r="M4967" i="1"/>
  <c r="N4967" i="1" s="1"/>
  <c r="O4967" i="1"/>
  <c r="P1242" i="1"/>
  <c r="M3159" i="1"/>
  <c r="N3159" i="1" s="1"/>
  <c r="O3159" i="1"/>
  <c r="M1053" i="1"/>
  <c r="N1053" i="1" s="1"/>
  <c r="O1053" i="1"/>
  <c r="M1218" i="1"/>
  <c r="N1218" i="1" s="1"/>
  <c r="O1218" i="1"/>
  <c r="M876" i="1"/>
  <c r="N876" i="1" s="1"/>
  <c r="O876" i="1"/>
  <c r="M3851" i="1"/>
  <c r="N3851" i="1" s="1"/>
  <c r="O3851" i="1"/>
  <c r="M1012" i="1"/>
  <c r="N1012" i="1" s="1"/>
  <c r="O1012" i="1"/>
  <c r="M313" i="1"/>
  <c r="N313" i="1" s="1"/>
  <c r="O313" i="1"/>
  <c r="M5588" i="1"/>
  <c r="N5588" i="1" s="1"/>
  <c r="O5588" i="1"/>
  <c r="M5708" i="1"/>
  <c r="N5708" i="1" s="1"/>
  <c r="O5708" i="1"/>
  <c r="M5720" i="1"/>
  <c r="N5720" i="1" s="1"/>
  <c r="O5720" i="1"/>
  <c r="M5912" i="1"/>
  <c r="N5912" i="1" s="1"/>
  <c r="O5912" i="1"/>
  <c r="M6232" i="1"/>
  <c r="N6232" i="1" s="1"/>
  <c r="O6232" i="1"/>
  <c r="M6472" i="1"/>
  <c r="N6472" i="1" s="1"/>
  <c r="O6472" i="1"/>
  <c r="M5946" i="1"/>
  <c r="N5946" i="1" s="1"/>
  <c r="O5946" i="1"/>
  <c r="M5899" i="1"/>
  <c r="N5899" i="1" s="1"/>
  <c r="O5899" i="1"/>
  <c r="M904" i="1"/>
  <c r="N904" i="1" s="1"/>
  <c r="O904" i="1"/>
  <c r="P709" i="1"/>
  <c r="O709" i="1"/>
  <c r="M953" i="1"/>
  <c r="N953" i="1" s="1"/>
  <c r="O953" i="1"/>
  <c r="P428" i="1"/>
  <c r="P450" i="1"/>
  <c r="P1251" i="1"/>
  <c r="P1245" i="1"/>
  <c r="P1994" i="1"/>
  <c r="P1992" i="1"/>
  <c r="P1768" i="1"/>
  <c r="P1677" i="1"/>
  <c r="P1990" i="1"/>
  <c r="P1988" i="1"/>
  <c r="P1879" i="1"/>
  <c r="P1826" i="1"/>
  <c r="P1967" i="1"/>
  <c r="P1860" i="1"/>
  <c r="P1982" i="1"/>
  <c r="P1870" i="1"/>
  <c r="P1806" i="1"/>
  <c r="P1742" i="1"/>
  <c r="P1678" i="1"/>
  <c r="P1882" i="1"/>
  <c r="P1804" i="1"/>
  <c r="P1740" i="1"/>
  <c r="P1676" i="1"/>
  <c r="P1924" i="1"/>
  <c r="P1838" i="1"/>
  <c r="M3274" i="1"/>
  <c r="N3274" i="1" s="1"/>
  <c r="O3274" i="1"/>
  <c r="P1775" i="1"/>
  <c r="M582" i="1"/>
  <c r="N582" i="1" s="1"/>
  <c r="P582" i="1"/>
  <c r="O582" i="1"/>
  <c r="P1999" i="1"/>
  <c r="P1751" i="1"/>
  <c r="P455" i="1"/>
  <c r="P1010" i="1"/>
  <c r="O1010" i="1"/>
  <c r="P1773" i="1"/>
  <c r="P1693" i="1"/>
  <c r="P729" i="1"/>
  <c r="O729" i="1"/>
  <c r="P439" i="1"/>
  <c r="P421" i="1"/>
  <c r="P996" i="1"/>
  <c r="O996" i="1"/>
  <c r="P1737" i="1"/>
  <c r="P728" i="1"/>
  <c r="O728" i="1"/>
  <c r="P550" i="1"/>
  <c r="O550" i="1"/>
  <c r="P451" i="1"/>
  <c r="P722" i="1"/>
  <c r="O722" i="1"/>
  <c r="P429" i="1"/>
  <c r="P1035" i="1"/>
  <c r="P1733" i="1"/>
  <c r="M724" i="1"/>
  <c r="N724" i="1" s="1"/>
  <c r="P724" i="1"/>
  <c r="O724" i="1"/>
  <c r="P608" i="1"/>
  <c r="O608" i="1"/>
  <c r="M736" i="1"/>
  <c r="N736" i="1" s="1"/>
  <c r="P736" i="1"/>
  <c r="O736" i="1"/>
  <c r="P431" i="1"/>
  <c r="P588" i="1"/>
  <c r="O588" i="1"/>
  <c r="P739" i="1"/>
  <c r="O739" i="1"/>
  <c r="M733" i="1"/>
  <c r="N733" i="1" s="1"/>
  <c r="P733" i="1"/>
  <c r="O733" i="1"/>
  <c r="P443" i="1"/>
  <c r="P584" i="1"/>
  <c r="O584" i="1"/>
  <c r="P560" i="1"/>
  <c r="O560" i="1"/>
  <c r="P4654" i="1"/>
  <c r="O4654" i="1"/>
  <c r="P4594" i="1"/>
  <c r="O4594" i="1"/>
  <c r="P4391" i="1"/>
  <c r="O4391" i="1"/>
  <c r="P4191" i="1"/>
  <c r="O4191" i="1"/>
  <c r="P4062" i="1"/>
  <c r="O4062" i="1"/>
  <c r="P3969" i="1"/>
  <c r="O3969" i="1"/>
  <c r="P3858" i="1"/>
  <c r="O3858" i="1"/>
  <c r="P3700" i="1"/>
  <c r="O3700" i="1"/>
  <c r="P3441" i="1"/>
  <c r="O3441" i="1"/>
  <c r="P3133" i="1"/>
  <c r="O3133" i="1"/>
  <c r="P4319" i="1"/>
  <c r="O4319" i="1"/>
  <c r="P4195" i="1"/>
  <c r="O4195" i="1"/>
  <c r="P4035" i="1"/>
  <c r="O4035" i="1"/>
  <c r="P3805" i="1"/>
  <c r="O3805" i="1"/>
  <c r="P3642" i="1"/>
  <c r="O3642" i="1"/>
  <c r="P2963" i="1"/>
  <c r="P2723" i="1"/>
  <c r="P2995" i="1"/>
  <c r="O2995" i="1"/>
  <c r="P2727" i="1"/>
  <c r="P2555" i="1"/>
  <c r="P2431" i="1"/>
  <c r="P2237" i="1"/>
  <c r="P2322" i="1"/>
  <c r="P1555" i="1"/>
  <c r="O1555" i="1"/>
  <c r="P1426" i="1"/>
  <c r="O1426" i="1"/>
  <c r="P1362" i="1"/>
  <c r="O1362" i="1"/>
  <c r="P4838" i="1"/>
  <c r="O4838" i="1"/>
  <c r="P4798" i="1"/>
  <c r="O4798" i="1"/>
  <c r="P5199" i="1"/>
  <c r="O5199" i="1"/>
  <c r="P4388" i="1"/>
  <c r="O4388" i="1"/>
  <c r="P4246" i="1"/>
  <c r="O4246" i="1"/>
  <c r="P4931" i="1"/>
  <c r="O4931" i="1"/>
  <c r="P4207" i="1"/>
  <c r="O4207" i="1"/>
  <c r="P4127" i="1"/>
  <c r="O4127" i="1"/>
  <c r="P4016" i="1"/>
  <c r="O4016" i="1"/>
  <c r="P4072" i="1"/>
  <c r="O4072" i="1"/>
  <c r="P3979" i="1"/>
  <c r="O3979" i="1"/>
  <c r="P3881" i="1"/>
  <c r="O3881" i="1"/>
  <c r="P3701" i="1"/>
  <c r="O3701" i="1"/>
  <c r="P3083" i="1"/>
  <c r="O3083" i="1"/>
  <c r="P2965" i="1"/>
  <c r="P2772" i="1"/>
  <c r="P3883" i="1"/>
  <c r="O3883" i="1"/>
  <c r="P3817" i="1"/>
  <c r="O3817" i="1"/>
  <c r="P3093" i="1"/>
  <c r="O3093" i="1"/>
  <c r="P2906" i="1"/>
  <c r="P2749" i="1"/>
  <c r="P2316" i="1"/>
  <c r="P2504" i="1"/>
  <c r="P2377" i="1"/>
  <c r="M4649" i="1"/>
  <c r="N4649" i="1" s="1"/>
  <c r="P4649" i="1"/>
  <c r="M4527" i="1"/>
  <c r="N4527" i="1" s="1"/>
  <c r="P4527" i="1"/>
  <c r="M4766" i="1"/>
  <c r="N4766" i="1" s="1"/>
  <c r="P4766" i="1"/>
  <c r="P4451" i="1"/>
  <c r="O4451" i="1"/>
  <c r="P3501" i="1"/>
  <c r="O3501" i="1"/>
  <c r="P3378" i="1"/>
  <c r="O3378" i="1"/>
  <c r="P1638" i="1"/>
  <c r="O1638" i="1"/>
  <c r="P1477" i="1"/>
  <c r="O1477" i="1"/>
  <c r="P1365" i="1"/>
  <c r="O1365" i="1"/>
  <c r="P3490" i="1"/>
  <c r="O3490" i="1"/>
  <c r="P3402" i="1"/>
  <c r="O3402" i="1"/>
  <c r="P1636" i="1"/>
  <c r="O1636" i="1"/>
  <c r="P1395" i="1"/>
  <c r="O1395" i="1"/>
  <c r="P3399" i="1"/>
  <c r="O3399" i="1"/>
  <c r="P1914" i="1"/>
  <c r="O1914" i="1"/>
  <c r="P1529" i="1"/>
  <c r="O1529" i="1"/>
  <c r="P1368" i="1"/>
  <c r="O1368" i="1"/>
  <c r="P4986" i="1"/>
  <c r="O4986" i="1"/>
  <c r="P5066" i="1"/>
  <c r="O5066" i="1"/>
  <c r="P5178" i="1"/>
  <c r="O5178" i="1"/>
  <c r="P5242" i="1"/>
  <c r="O5242" i="1"/>
  <c r="P5221" i="1"/>
  <c r="O5221" i="1"/>
  <c r="P4964" i="1"/>
  <c r="O4964" i="1"/>
  <c r="M5108" i="1"/>
  <c r="N5108" i="1" s="1"/>
  <c r="P5108" i="1"/>
  <c r="O5108" i="1"/>
  <c r="P5220" i="1"/>
  <c r="O5220" i="1"/>
  <c r="P1335" i="1"/>
  <c r="O1335" i="1"/>
  <c r="P1565" i="1"/>
  <c r="O1565" i="1"/>
  <c r="P4966" i="1"/>
  <c r="O4966" i="1"/>
  <c r="P5265" i="1"/>
  <c r="O5265" i="1"/>
  <c r="P4697" i="1"/>
  <c r="O4697" i="1"/>
  <c r="P4608" i="1"/>
  <c r="O4608" i="1"/>
  <c r="P4497" i="1"/>
  <c r="O4497" i="1"/>
  <c r="P4369" i="1"/>
  <c r="O4369" i="1"/>
  <c r="P4236" i="1"/>
  <c r="O4236" i="1"/>
  <c r="P4027" i="1"/>
  <c r="O4027" i="1"/>
  <c r="P3885" i="1"/>
  <c r="O3885" i="1"/>
  <c r="P3792" i="1"/>
  <c r="O3792" i="1"/>
  <c r="P3077" i="1"/>
  <c r="O3077" i="1"/>
  <c r="P2991" i="1"/>
  <c r="O2991" i="1"/>
  <c r="P4270" i="1"/>
  <c r="O4270" i="1"/>
  <c r="P4141" i="1"/>
  <c r="O4141" i="1"/>
  <c r="P3981" i="1"/>
  <c r="O3981" i="1"/>
  <c r="P3884" i="1"/>
  <c r="O3884" i="1"/>
  <c r="P3769" i="1"/>
  <c r="O3769" i="1"/>
  <c r="P3567" i="1"/>
  <c r="O3567" i="1"/>
  <c r="P2815" i="1"/>
  <c r="P2703" i="1"/>
  <c r="P2547" i="1"/>
  <c r="P2336" i="1"/>
  <c r="P3026" i="1"/>
  <c r="O3026" i="1"/>
  <c r="P2875" i="1"/>
  <c r="P2597" i="1"/>
  <c r="P2407" i="1"/>
  <c r="P2249" i="1"/>
  <c r="P1551" i="1"/>
  <c r="O1551" i="1"/>
  <c r="P1438" i="1"/>
  <c r="O1438" i="1"/>
  <c r="P1358" i="1"/>
  <c r="O1358" i="1"/>
  <c r="P4844" i="1"/>
  <c r="O4844" i="1"/>
  <c r="M5019" i="1"/>
  <c r="N5019" i="1" s="1"/>
  <c r="P5019" i="1"/>
  <c r="O5019" i="1"/>
  <c r="P5203" i="1"/>
  <c r="O5203" i="1"/>
  <c r="P5267" i="1"/>
  <c r="O5267" i="1"/>
  <c r="P4290" i="1"/>
  <c r="O4290" i="1"/>
  <c r="M4192" i="1"/>
  <c r="N4192" i="1" s="1"/>
  <c r="P4192" i="1"/>
  <c r="O4192" i="1"/>
  <c r="M4376" i="1"/>
  <c r="N4376" i="1" s="1"/>
  <c r="P4376" i="1"/>
  <c r="O4376" i="1"/>
  <c r="M4282" i="1"/>
  <c r="N4282" i="1" s="1"/>
  <c r="P4282" i="1"/>
  <c r="O4282" i="1"/>
  <c r="M4074" i="1"/>
  <c r="N4074" i="1" s="1"/>
  <c r="P4074" i="1"/>
  <c r="O4074" i="1"/>
  <c r="M4086" i="1"/>
  <c r="N4086" i="1" s="1"/>
  <c r="P4086" i="1"/>
  <c r="O4086" i="1"/>
  <c r="P4006" i="1"/>
  <c r="O4006" i="1"/>
  <c r="M3877" i="1"/>
  <c r="N3877" i="1" s="1"/>
  <c r="P3877" i="1"/>
  <c r="O3877" i="1"/>
  <c r="P3653" i="1"/>
  <c r="O3653" i="1"/>
  <c r="P3551" i="1"/>
  <c r="O3551" i="1"/>
  <c r="P3028" i="1"/>
  <c r="O3028" i="1"/>
  <c r="P2768" i="1"/>
  <c r="P3882" i="1"/>
  <c r="O3882" i="1"/>
  <c r="P3088" i="1"/>
  <c r="O3088" i="1"/>
  <c r="P2902" i="1"/>
  <c r="P2647" i="1"/>
  <c r="P2464" i="1"/>
  <c r="P2500" i="1"/>
  <c r="P2373" i="1"/>
  <c r="P2279" i="1"/>
  <c r="P4837" i="1"/>
  <c r="O4837" i="1"/>
  <c r="P4764" i="1"/>
  <c r="O4764" i="1"/>
  <c r="P4643" i="1"/>
  <c r="O4643" i="1"/>
  <c r="P4905" i="1"/>
  <c r="O4905" i="1"/>
  <c r="P4762" i="1"/>
  <c r="O4762" i="1"/>
  <c r="P4655" i="1"/>
  <c r="O4655" i="1"/>
  <c r="P4485" i="1"/>
  <c r="O4485" i="1"/>
  <c r="P4924" i="1"/>
  <c r="O4924" i="1"/>
  <c r="P4768" i="1"/>
  <c r="O4768" i="1"/>
  <c r="P4660" i="1"/>
  <c r="O4660" i="1"/>
  <c r="P4509" i="1"/>
  <c r="O4509" i="1"/>
  <c r="M1377" i="1"/>
  <c r="N1377" i="1" s="1"/>
  <c r="P1377" i="1"/>
  <c r="M3398" i="1"/>
  <c r="N3398" i="1" s="1"/>
  <c r="P3398" i="1"/>
  <c r="M1359" i="1"/>
  <c r="N1359" i="1" s="1"/>
  <c r="P1359" i="1"/>
  <c r="M3377" i="1"/>
  <c r="N3377" i="1" s="1"/>
  <c r="P3377" i="1"/>
  <c r="O3377" i="1"/>
  <c r="M1573" i="1"/>
  <c r="N1573" i="1" s="1"/>
  <c r="P1573" i="1"/>
  <c r="O1573" i="1"/>
  <c r="P1492" i="1"/>
  <c r="O1492" i="1"/>
  <c r="P1364" i="1"/>
  <c r="O1364" i="1"/>
  <c r="P4941" i="1"/>
  <c r="O4941" i="1"/>
  <c r="P5022" i="1"/>
  <c r="O5022" i="1"/>
  <c r="P5118" i="1"/>
  <c r="O5118" i="1"/>
  <c r="M5230" i="1"/>
  <c r="N5230" i="1" s="1"/>
  <c r="P5230" i="1"/>
  <c r="O5230" i="1"/>
  <c r="P5177" i="1"/>
  <c r="O5177" i="1"/>
  <c r="M5241" i="1"/>
  <c r="N5241" i="1" s="1"/>
  <c r="P5241" i="1"/>
  <c r="O5241" i="1"/>
  <c r="M5032" i="1"/>
  <c r="N5032" i="1" s="1"/>
  <c r="P5032" i="1"/>
  <c r="O5032" i="1"/>
  <c r="M5128" i="1"/>
  <c r="N5128" i="1" s="1"/>
  <c r="P5128" i="1"/>
  <c r="O5128" i="1"/>
  <c r="P5224" i="1"/>
  <c r="O5224" i="1"/>
  <c r="M1319" i="1"/>
  <c r="N1319" i="1" s="1"/>
  <c r="P1319" i="1"/>
  <c r="O1319" i="1"/>
  <c r="P1420" i="1"/>
  <c r="O1420" i="1"/>
  <c r="P5249" i="1"/>
  <c r="O5249" i="1"/>
  <c r="P5120" i="1"/>
  <c r="O5120" i="1"/>
  <c r="M3819" i="1"/>
  <c r="N3819" i="1" s="1"/>
  <c r="P3819" i="1"/>
  <c r="M3485" i="1"/>
  <c r="N3485" i="1" s="1"/>
  <c r="P3485" i="1"/>
  <c r="P3091" i="1"/>
  <c r="O3091" i="1"/>
  <c r="P3004" i="1"/>
  <c r="O3004" i="1"/>
  <c r="P4217" i="1"/>
  <c r="O4217" i="1"/>
  <c r="P4123" i="1"/>
  <c r="O4123" i="1"/>
  <c r="P3995" i="1"/>
  <c r="O3995" i="1"/>
  <c r="P3879" i="1"/>
  <c r="O3879" i="1"/>
  <c r="P3782" i="1"/>
  <c r="O3782" i="1"/>
  <c r="P3576" i="1"/>
  <c r="O3576" i="1"/>
  <c r="P3075" i="1"/>
  <c r="O3075" i="1"/>
  <c r="P2699" i="1"/>
  <c r="P2462" i="1"/>
  <c r="P2363" i="1"/>
  <c r="P2953" i="1"/>
  <c r="P2736" i="1"/>
  <c r="P2502" i="1"/>
  <c r="P2227" i="1"/>
  <c r="P2263" i="1"/>
  <c r="P1547" i="1"/>
  <c r="O1547" i="1"/>
  <c r="P1450" i="1"/>
  <c r="O1450" i="1"/>
  <c r="P1354" i="1"/>
  <c r="O1354" i="1"/>
  <c r="P4991" i="1"/>
  <c r="O4991" i="1"/>
  <c r="P5207" i="1"/>
  <c r="O5207" i="1"/>
  <c r="P5271" i="1"/>
  <c r="O5271" i="1"/>
  <c r="P4268" i="1"/>
  <c r="O4268" i="1"/>
  <c r="P4126" i="1"/>
  <c r="O4126" i="1"/>
  <c r="P4296" i="1"/>
  <c r="O4296" i="1"/>
  <c r="P4136" i="1"/>
  <c r="O4136" i="1"/>
  <c r="P3958" i="1"/>
  <c r="O3958" i="1"/>
  <c r="P3952" i="1"/>
  <c r="O3952" i="1"/>
  <c r="P3859" i="1"/>
  <c r="O3859" i="1"/>
  <c r="P3776" i="1"/>
  <c r="O3776" i="1"/>
  <c r="P3696" i="1"/>
  <c r="O3696" i="1"/>
  <c r="P3060" i="1"/>
  <c r="O3060" i="1"/>
  <c r="P2910" i="1"/>
  <c r="P3878" i="1"/>
  <c r="O3878" i="1"/>
  <c r="P3671" i="1"/>
  <c r="O3671" i="1"/>
  <c r="P3039" i="1"/>
  <c r="O3039" i="1"/>
  <c r="P2865" i="1"/>
  <c r="P2705" i="1"/>
  <c r="P2460" i="1"/>
  <c r="P2679" i="1"/>
  <c r="P2416" i="1"/>
  <c r="P2306" i="1"/>
  <c r="P2253" i="1"/>
  <c r="P4797" i="1"/>
  <c r="O4797" i="1"/>
  <c r="M4657" i="1"/>
  <c r="N4657" i="1" s="1"/>
  <c r="P4657" i="1"/>
  <c r="O4657" i="1"/>
  <c r="P4505" i="1"/>
  <c r="O4505" i="1"/>
  <c r="P4918" i="1"/>
  <c r="O4918" i="1"/>
  <c r="P4678" i="1"/>
  <c r="O4678" i="1"/>
  <c r="P4841" i="1"/>
  <c r="O4841" i="1"/>
  <c r="P4750" i="1"/>
  <c r="O4750" i="1"/>
  <c r="P4674" i="1"/>
  <c r="O4674" i="1"/>
  <c r="P4588" i="1"/>
  <c r="O4588" i="1"/>
  <c r="P3462" i="1"/>
  <c r="O3462" i="1"/>
  <c r="P1920" i="1"/>
  <c r="O1920" i="1"/>
  <c r="P1598" i="1"/>
  <c r="O1598" i="1"/>
  <c r="P1389" i="1"/>
  <c r="O1389" i="1"/>
  <c r="P3499" i="1"/>
  <c r="O3499" i="1"/>
  <c r="P3380" i="1"/>
  <c r="O3380" i="1"/>
  <c r="P1644" i="1"/>
  <c r="O1644" i="1"/>
  <c r="P1467" i="1"/>
  <c r="O1467" i="1"/>
  <c r="P1355" i="1"/>
  <c r="O1355" i="1"/>
  <c r="P3390" i="1"/>
  <c r="O3390" i="1"/>
  <c r="P1633" i="1"/>
  <c r="O1633" i="1"/>
  <c r="P1440" i="1"/>
  <c r="O1440" i="1"/>
  <c r="P1376" i="1"/>
  <c r="O1376" i="1"/>
  <c r="M4962" i="1"/>
  <c r="N4962" i="1" s="1"/>
  <c r="P4962" i="1"/>
  <c r="O4962" i="1"/>
  <c r="P5042" i="1"/>
  <c r="O5042" i="1"/>
  <c r="M5122" i="1"/>
  <c r="N5122" i="1" s="1"/>
  <c r="P5122" i="1"/>
  <c r="O5122" i="1"/>
  <c r="P5234" i="1"/>
  <c r="O5234" i="1"/>
  <c r="P5021" i="1"/>
  <c r="O5021" i="1"/>
  <c r="P5229" i="1"/>
  <c r="O5229" i="1"/>
  <c r="P5020" i="1"/>
  <c r="O5020" i="1"/>
  <c r="P5180" i="1"/>
  <c r="O5180" i="1"/>
  <c r="P3396" i="1"/>
  <c r="O3396" i="1"/>
  <c r="P3389" i="1"/>
  <c r="O3389" i="1"/>
  <c r="P1287" i="1"/>
  <c r="O1287" i="1"/>
  <c r="P5238" i="1"/>
  <c r="O5238" i="1"/>
  <c r="P5233" i="1"/>
  <c r="O5233" i="1"/>
  <c r="P4688" i="1"/>
  <c r="O4688" i="1"/>
  <c r="P4598" i="1"/>
  <c r="O4598" i="1"/>
  <c r="P4489" i="1"/>
  <c r="O4489" i="1"/>
  <c r="M4399" i="1"/>
  <c r="N4399" i="1" s="1"/>
  <c r="P4399" i="1"/>
  <c r="O4399" i="1"/>
  <c r="P4213" i="1"/>
  <c r="O4213" i="1"/>
  <c r="P4067" i="1"/>
  <c r="O4067" i="1"/>
  <c r="M3973" i="1"/>
  <c r="N3973" i="1" s="1"/>
  <c r="P3973" i="1"/>
  <c r="O3973" i="1"/>
  <c r="P3876" i="1"/>
  <c r="O3876" i="1"/>
  <c r="P3784" i="1"/>
  <c r="O3784" i="1"/>
  <c r="M3397" i="1"/>
  <c r="N3397" i="1" s="1"/>
  <c r="P3397" i="1"/>
  <c r="O3397" i="1"/>
  <c r="M3035" i="1"/>
  <c r="N3035" i="1" s="1"/>
  <c r="P3035" i="1"/>
  <c r="M1575" i="1"/>
  <c r="N1575" i="1" s="1"/>
  <c r="P1575" i="1"/>
  <c r="M4242" i="1"/>
  <c r="N4242" i="1" s="1"/>
  <c r="P4242" i="1"/>
  <c r="M3692" i="1"/>
  <c r="N3692" i="1" s="1"/>
  <c r="P3692" i="1"/>
  <c r="M3874" i="1"/>
  <c r="N3874" i="1" s="1"/>
  <c r="P3874" i="1"/>
  <c r="M3006" i="1"/>
  <c r="N3006" i="1" s="1"/>
  <c r="P3006" i="1"/>
  <c r="P4920" i="1"/>
  <c r="O4920" i="1"/>
  <c r="P4670" i="1"/>
  <c r="O4670" i="1"/>
  <c r="P4545" i="1"/>
  <c r="O4545" i="1"/>
  <c r="P4824" i="1"/>
  <c r="O4824" i="1"/>
  <c r="P4677" i="1"/>
  <c r="O4677" i="1"/>
  <c r="P4525" i="1"/>
  <c r="O4525" i="1"/>
  <c r="P4911" i="1"/>
  <c r="O4911" i="1"/>
  <c r="P4732" i="1"/>
  <c r="O4732" i="1"/>
  <c r="P4617" i="1"/>
  <c r="O4617" i="1"/>
  <c r="P4517" i="1"/>
  <c r="O4517" i="1"/>
  <c r="P3536" i="1"/>
  <c r="O3536" i="1"/>
  <c r="P3287" i="1"/>
  <c r="O3287" i="1"/>
  <c r="P1610" i="1"/>
  <c r="O1610" i="1"/>
  <c r="P1433" i="1"/>
  <c r="O1433" i="1"/>
  <c r="P1289" i="1"/>
  <c r="O1289" i="1"/>
  <c r="P1431" i="1"/>
  <c r="O1431" i="1"/>
  <c r="P5206" i="1"/>
  <c r="O5206" i="1"/>
  <c r="P5024" i="1"/>
  <c r="O5024" i="1"/>
  <c r="P159" i="1"/>
  <c r="P301" i="1"/>
  <c r="P177" i="1"/>
  <c r="P143" i="1"/>
  <c r="P187" i="1"/>
  <c r="P302" i="1"/>
  <c r="P156" i="1"/>
  <c r="P167" i="1"/>
  <c r="P185" i="1"/>
  <c r="P303" i="1"/>
  <c r="P305" i="1"/>
  <c r="P181" i="1"/>
  <c r="P2008" i="1"/>
  <c r="P2152" i="1"/>
  <c r="P2144" i="1"/>
  <c r="P2180" i="1"/>
  <c r="P2036" i="1"/>
  <c r="P2031" i="1"/>
  <c r="P2021" i="1"/>
  <c r="P2099" i="1"/>
  <c r="P2128" i="1"/>
  <c r="P2143" i="1"/>
  <c r="P2153" i="1"/>
  <c r="P4667" i="1"/>
  <c r="O4667" i="1"/>
  <c r="P4546" i="1"/>
  <c r="O4546" i="1"/>
  <c r="P4400" i="1"/>
  <c r="O4400" i="1"/>
  <c r="P4320" i="1"/>
  <c r="O4320" i="1"/>
  <c r="P4187" i="1"/>
  <c r="O4187" i="1"/>
  <c r="P3965" i="1"/>
  <c r="O3965" i="1"/>
  <c r="P3806" i="1"/>
  <c r="O3806" i="1"/>
  <c r="P3695" i="1"/>
  <c r="O3695" i="1"/>
  <c r="P3590" i="1"/>
  <c r="O3590" i="1"/>
  <c r="P3489" i="1"/>
  <c r="O3489" i="1"/>
  <c r="P3309" i="1"/>
  <c r="O3309" i="1"/>
  <c r="P4350" i="1"/>
  <c r="O4350" i="1"/>
  <c r="P4124" i="1"/>
  <c r="O4124" i="1"/>
  <c r="P3915" i="1"/>
  <c r="O3915" i="1"/>
  <c r="P3641" i="1"/>
  <c r="O3641" i="1"/>
  <c r="P2941" i="1"/>
  <c r="P2876" i="1"/>
  <c r="P2733" i="1"/>
  <c r="P2657" i="1"/>
  <c r="P2482" i="1"/>
  <c r="P2351" i="1"/>
  <c r="P2940" i="1"/>
  <c r="P2806" i="1"/>
  <c r="P2706" i="1"/>
  <c r="P2536" i="1"/>
  <c r="P2167" i="1"/>
  <c r="P1643" i="1"/>
  <c r="O1643" i="1"/>
  <c r="P2268" i="1"/>
  <c r="P2103" i="1"/>
  <c r="P1615" i="1"/>
  <c r="O1615" i="1"/>
  <c r="P1470" i="1"/>
  <c r="O1470" i="1"/>
  <c r="P1310" i="1"/>
  <c r="O1310" i="1"/>
  <c r="P4887" i="1"/>
  <c r="O4887" i="1"/>
  <c r="P4794" i="1"/>
  <c r="O4794" i="1"/>
  <c r="P5083" i="1"/>
  <c r="O5083" i="1"/>
  <c r="M4414" i="1"/>
  <c r="N4414" i="1" s="1"/>
  <c r="P4414" i="1"/>
  <c r="O4414" i="1"/>
  <c r="P4224" i="1"/>
  <c r="O4224" i="1"/>
  <c r="P4144" i="1"/>
  <c r="O4144" i="1"/>
  <c r="P4122" i="1"/>
  <c r="O4122" i="1"/>
  <c r="M3980" i="1"/>
  <c r="N3980" i="1" s="1"/>
  <c r="P3980" i="1"/>
  <c r="O3980" i="1"/>
  <c r="P4055" i="1"/>
  <c r="O4055" i="1"/>
  <c r="M3834" i="1"/>
  <c r="N3834" i="1" s="1"/>
  <c r="P3834" i="1"/>
  <c r="O3834" i="1"/>
  <c r="P3697" i="1"/>
  <c r="O3697" i="1"/>
  <c r="P3126" i="1"/>
  <c r="O3126" i="1"/>
  <c r="P2947" i="1"/>
  <c r="P2868" i="1"/>
  <c r="P2784" i="1"/>
  <c r="P2696" i="1"/>
  <c r="M3737" i="1"/>
  <c r="N3737" i="1" s="1"/>
  <c r="P3737" i="1"/>
  <c r="O3737" i="1"/>
  <c r="P3658" i="1"/>
  <c r="O3658" i="1"/>
  <c r="M3552" i="1"/>
  <c r="N3552" i="1" s="1"/>
  <c r="O3552" i="1"/>
  <c r="P2944" i="1"/>
  <c r="P2856" i="1"/>
  <c r="P2761" i="1"/>
  <c r="P2600" i="1"/>
  <c r="P2370" i="1"/>
  <c r="P2390" i="1"/>
  <c r="P2198" i="1"/>
  <c r="P2289" i="1"/>
  <c r="P2174" i="1"/>
  <c r="P93" i="1"/>
  <c r="M4923" i="1"/>
  <c r="N4923" i="1" s="1"/>
  <c r="P4923" i="1"/>
  <c r="O4923" i="1"/>
  <c r="P4880" i="1"/>
  <c r="O4880" i="1"/>
  <c r="P4671" i="1"/>
  <c r="O4671" i="1"/>
  <c r="P4565" i="1"/>
  <c r="O4565" i="1"/>
  <c r="P4425" i="1"/>
  <c r="O4425" i="1"/>
  <c r="P4813" i="1"/>
  <c r="O4813" i="1"/>
  <c r="P4616" i="1"/>
  <c r="O4616" i="1"/>
  <c r="P4512" i="1"/>
  <c r="O4512" i="1"/>
  <c r="P4810" i="1"/>
  <c r="O4810" i="1"/>
  <c r="M4508" i="1"/>
  <c r="N4508" i="1" s="1"/>
  <c r="P4508" i="1"/>
  <c r="O4508" i="1"/>
  <c r="P3504" i="1"/>
  <c r="O3504" i="1"/>
  <c r="P3527" i="1"/>
  <c r="O3527" i="1"/>
  <c r="P3356" i="1"/>
  <c r="O3356" i="1"/>
  <c r="P3291" i="1"/>
  <c r="O3291" i="1"/>
  <c r="P1566" i="1"/>
  <c r="O1566" i="1"/>
  <c r="P1437" i="1"/>
  <c r="O1437" i="1"/>
  <c r="P1309" i="1"/>
  <c r="O1309" i="1"/>
  <c r="P3424" i="1"/>
  <c r="O3424" i="1"/>
  <c r="P1564" i="1"/>
  <c r="O1564" i="1"/>
  <c r="P1499" i="1"/>
  <c r="O1499" i="1"/>
  <c r="P1291" i="1"/>
  <c r="O1291" i="1"/>
  <c r="P3303" i="1"/>
  <c r="O3303" i="1"/>
  <c r="M4396" i="1"/>
  <c r="N4396" i="1" s="1"/>
  <c r="P4396" i="1"/>
  <c r="M4262" i="1"/>
  <c r="N4262" i="1" s="1"/>
  <c r="P4262" i="1"/>
  <c r="M4040" i="1"/>
  <c r="N4040" i="1" s="1"/>
  <c r="P4040" i="1"/>
  <c r="P3366" i="1"/>
  <c r="O3366" i="1"/>
  <c r="P3125" i="1"/>
  <c r="O3125" i="1"/>
  <c r="P4359" i="1"/>
  <c r="O4359" i="1"/>
  <c r="P4283" i="1"/>
  <c r="O4283" i="1"/>
  <c r="P4075" i="1"/>
  <c r="O4075" i="1"/>
  <c r="P3814" i="1"/>
  <c r="O3814" i="1"/>
  <c r="P3664" i="1"/>
  <c r="O3664" i="1"/>
  <c r="P3562" i="1"/>
  <c r="O3562" i="1"/>
  <c r="P2923" i="1"/>
  <c r="P2841" i="1"/>
  <c r="P2556" i="1"/>
  <c r="P2495" i="1"/>
  <c r="P3021" i="1"/>
  <c r="O3021" i="1"/>
  <c r="P2936" i="1"/>
  <c r="P2802" i="1"/>
  <c r="P2652" i="1"/>
  <c r="P2473" i="1"/>
  <c r="P2176" i="1"/>
  <c r="P1639" i="1"/>
  <c r="O1639" i="1"/>
  <c r="P2220" i="1"/>
  <c r="P2062" i="1"/>
  <c r="P1611" i="1"/>
  <c r="O1611" i="1"/>
  <c r="P1434" i="1"/>
  <c r="O1434" i="1"/>
  <c r="P1306" i="1"/>
  <c r="O1306" i="1"/>
  <c r="P4784" i="1"/>
  <c r="O4784" i="1"/>
  <c r="P5071" i="1"/>
  <c r="O5071" i="1"/>
  <c r="P5135" i="1"/>
  <c r="O5135" i="1"/>
  <c r="P4348" i="1"/>
  <c r="O4348" i="1"/>
  <c r="P4188" i="1"/>
  <c r="O4188" i="1"/>
  <c r="P4344" i="1"/>
  <c r="O4344" i="1"/>
  <c r="P4167" i="1"/>
  <c r="O4167" i="1"/>
  <c r="P4087" i="1"/>
  <c r="O4087" i="1"/>
  <c r="P3945" i="1"/>
  <c r="O3945" i="1"/>
  <c r="P3984" i="1"/>
  <c r="O3984" i="1"/>
  <c r="P3798" i="1"/>
  <c r="O3798" i="1"/>
  <c r="P3635" i="1"/>
  <c r="O3635" i="1"/>
  <c r="P3564" i="1"/>
  <c r="O3564" i="1"/>
  <c r="P2847" i="1"/>
  <c r="P2748" i="1"/>
  <c r="P3923" i="1"/>
  <c r="O3923" i="1"/>
  <c r="P3750" i="1"/>
  <c r="O3750" i="1"/>
  <c r="P3654" i="1"/>
  <c r="O3654" i="1"/>
  <c r="P3011" i="1"/>
  <c r="O3011" i="1"/>
  <c r="P2883" i="1"/>
  <c r="P2676" i="1"/>
  <c r="P2510" i="1"/>
  <c r="P2366" i="1"/>
  <c r="P2530" i="1"/>
  <c r="P2450" i="1"/>
  <c r="P2228" i="1"/>
  <c r="P2303" i="1"/>
  <c r="P2203" i="1"/>
  <c r="P2102" i="1"/>
  <c r="P121" i="1"/>
  <c r="P4890" i="1"/>
  <c r="O4890" i="1"/>
  <c r="P4706" i="1"/>
  <c r="O4706" i="1"/>
  <c r="P4532" i="1"/>
  <c r="O4532" i="1"/>
  <c r="P4914" i="1"/>
  <c r="O4914" i="1"/>
  <c r="P4850" i="1"/>
  <c r="O4850" i="1"/>
  <c r="P4709" i="1"/>
  <c r="O4709" i="1"/>
  <c r="P4577" i="1"/>
  <c r="O4577" i="1"/>
  <c r="P3529" i="1"/>
  <c r="O3529" i="1"/>
  <c r="P4835" i="1"/>
  <c r="O4835" i="1"/>
  <c r="P4701" i="1"/>
  <c r="O4701" i="1"/>
  <c r="P4504" i="1"/>
  <c r="O4504" i="1"/>
  <c r="P3535" i="1"/>
  <c r="O3535" i="1"/>
  <c r="P3505" i="1"/>
  <c r="O3505" i="1"/>
  <c r="P3352" i="1"/>
  <c r="O3352" i="1"/>
  <c r="P1562" i="1"/>
  <c r="O1562" i="1"/>
  <c r="P1369" i="1"/>
  <c r="O1369" i="1"/>
  <c r="P3494" i="1"/>
  <c r="O3494" i="1"/>
  <c r="P3330" i="1"/>
  <c r="O3330" i="1"/>
  <c r="M1592" i="1"/>
  <c r="N1592" i="1" s="1"/>
  <c r="P1592" i="1"/>
  <c r="O1592" i="1"/>
  <c r="P1511" i="1"/>
  <c r="O1511" i="1"/>
  <c r="P3386" i="1"/>
  <c r="O3386" i="1"/>
  <c r="P3299" i="1"/>
  <c r="O3299" i="1"/>
  <c r="P273" i="1"/>
  <c r="P86" i="1"/>
  <c r="P4629" i="1"/>
  <c r="O4629" i="1"/>
  <c r="P4440" i="1"/>
  <c r="O4440" i="1"/>
  <c r="P4325" i="1"/>
  <c r="O4325" i="1"/>
  <c r="P4116" i="1"/>
  <c r="O4116" i="1"/>
  <c r="P4036" i="1"/>
  <c r="O4036" i="1"/>
  <c r="P3766" i="1"/>
  <c r="O3766" i="1"/>
  <c r="P3634" i="1"/>
  <c r="O3634" i="1"/>
  <c r="P3463" i="1"/>
  <c r="O3463" i="1"/>
  <c r="M4323" i="1"/>
  <c r="N4323" i="1" s="1"/>
  <c r="P4323" i="1"/>
  <c r="M3941" i="1"/>
  <c r="N3941" i="1" s="1"/>
  <c r="P3941" i="1"/>
  <c r="M1318" i="1"/>
  <c r="N1318" i="1" s="1"/>
  <c r="P1318" i="1"/>
  <c r="M4950" i="1"/>
  <c r="N4950" i="1" s="1"/>
  <c r="P4950" i="1"/>
  <c r="M3661" i="1"/>
  <c r="N3661" i="1" s="1"/>
  <c r="P3661" i="1"/>
  <c r="M3746" i="1"/>
  <c r="N3746" i="1" s="1"/>
  <c r="P3746" i="1"/>
  <c r="M4673" i="1"/>
  <c r="N4673" i="1" s="1"/>
  <c r="P4673" i="1"/>
  <c r="M4490" i="1"/>
  <c r="N4490" i="1" s="1"/>
  <c r="P4490" i="1"/>
  <c r="M4500" i="1"/>
  <c r="N4500" i="1" s="1"/>
  <c r="P4500" i="1"/>
  <c r="P3482" i="1"/>
  <c r="O3482" i="1"/>
  <c r="P3409" i="1"/>
  <c r="O3409" i="1"/>
  <c r="P1526" i="1"/>
  <c r="O1526" i="1"/>
  <c r="P1413" i="1"/>
  <c r="O1413" i="1"/>
  <c r="P3507" i="1"/>
  <c r="O3507" i="1"/>
  <c r="P3326" i="1"/>
  <c r="O3326" i="1"/>
  <c r="P1540" i="1"/>
  <c r="O1540" i="1"/>
  <c r="P1283" i="1"/>
  <c r="O1283" i="1"/>
  <c r="P3294" i="1"/>
  <c r="O3294" i="1"/>
  <c r="P253" i="1"/>
  <c r="P122" i="1"/>
  <c r="P48" i="1"/>
  <c r="P4422" i="1"/>
  <c r="O4422" i="1"/>
  <c r="P4394" i="1"/>
  <c r="O4394" i="1"/>
  <c r="P4271" i="1"/>
  <c r="O4271" i="1"/>
  <c r="P4142" i="1"/>
  <c r="O4142" i="1"/>
  <c r="P3982" i="1"/>
  <c r="O3982" i="1"/>
  <c r="P3761" i="1"/>
  <c r="O3761" i="1"/>
  <c r="P3647" i="1"/>
  <c r="O3647" i="1"/>
  <c r="P3559" i="1"/>
  <c r="O3559" i="1"/>
  <c r="P3329" i="1"/>
  <c r="O3329" i="1"/>
  <c r="P3099" i="1"/>
  <c r="O3099" i="1"/>
  <c r="P4337" i="1"/>
  <c r="O4337" i="1"/>
  <c r="P4208" i="1"/>
  <c r="O4208" i="1"/>
  <c r="P4115" i="1"/>
  <c r="O4115" i="1"/>
  <c r="P3968" i="1"/>
  <c r="O3968" i="1"/>
  <c r="P3901" i="1"/>
  <c r="O3901" i="1"/>
  <c r="P3787" i="1"/>
  <c r="O3787" i="1"/>
  <c r="P3672" i="1"/>
  <c r="O3672" i="1"/>
  <c r="P3554" i="1"/>
  <c r="O3554" i="1"/>
  <c r="P2915" i="1"/>
  <c r="P2836" i="1"/>
  <c r="P2737" i="1"/>
  <c r="P2561" i="1"/>
  <c r="P2372" i="1"/>
  <c r="P3031" i="1"/>
  <c r="O3031" i="1"/>
  <c r="P2879" i="1"/>
  <c r="P2710" i="1"/>
  <c r="P2465" i="1"/>
  <c r="P2168" i="1"/>
  <c r="P2290" i="1"/>
  <c r="P2212" i="1"/>
  <c r="P2104" i="1"/>
  <c r="P4900" i="1"/>
  <c r="O4900" i="1"/>
  <c r="P4848" i="1"/>
  <c r="O4848" i="1"/>
  <c r="P5127" i="1"/>
  <c r="O5127" i="1"/>
  <c r="P4357" i="1"/>
  <c r="O4357" i="1"/>
  <c r="P4277" i="1"/>
  <c r="O4277" i="1"/>
  <c r="P4367" i="1"/>
  <c r="O4367" i="1"/>
  <c r="P4304" i="1"/>
  <c r="O4304" i="1"/>
  <c r="P4176" i="1"/>
  <c r="O4176" i="1"/>
  <c r="P3953" i="1"/>
  <c r="O3953" i="1"/>
  <c r="P3961" i="1"/>
  <c r="O3961" i="1"/>
  <c r="P3767" i="1"/>
  <c r="O3767" i="1"/>
  <c r="P3600" i="1"/>
  <c r="O3600" i="1"/>
  <c r="P3033" i="1"/>
  <c r="O3033" i="1"/>
  <c r="P2855" i="1"/>
  <c r="P2716" i="1"/>
  <c r="P3742" i="1"/>
  <c r="O3742" i="1"/>
  <c r="P3592" i="1"/>
  <c r="O3592" i="1"/>
  <c r="P3061" i="1"/>
  <c r="O3061" i="1"/>
  <c r="P2935" i="1"/>
  <c r="P2843" i="1"/>
  <c r="P2668" i="1"/>
  <c r="P2484" i="1"/>
  <c r="P196" i="1"/>
  <c r="P114" i="1"/>
  <c r="P39" i="1"/>
  <c r="P5138" i="1"/>
  <c r="O5138" i="1"/>
  <c r="P278" i="1"/>
  <c r="P201" i="1"/>
  <c r="P79" i="1"/>
  <c r="P13" i="1"/>
  <c r="M4997" i="1"/>
  <c r="N4997" i="1" s="1"/>
  <c r="P4997" i="1"/>
  <c r="O4997" i="1"/>
  <c r="P239" i="1"/>
  <c r="P174" i="1"/>
  <c r="P28" i="1"/>
  <c r="P5080" i="1"/>
  <c r="O5080" i="1"/>
  <c r="P31" i="1"/>
  <c r="M349" i="1"/>
  <c r="N349" i="1" s="1"/>
  <c r="O349" i="1"/>
  <c r="P64" i="1"/>
  <c r="P5174" i="1"/>
  <c r="O5174" i="1"/>
  <c r="P292" i="1"/>
  <c r="P197" i="1"/>
  <c r="M4956" i="1"/>
  <c r="N4956" i="1" s="1"/>
  <c r="P4956" i="1"/>
  <c r="O4956" i="1"/>
  <c r="M5129" i="1"/>
  <c r="N5129" i="1" s="1"/>
  <c r="P5129" i="1"/>
  <c r="O5129" i="1"/>
  <c r="P293" i="1"/>
  <c r="P235" i="1"/>
  <c r="P170" i="1"/>
  <c r="P88" i="1"/>
  <c r="P24" i="1"/>
  <c r="P5084" i="1"/>
  <c r="O5084" i="1"/>
  <c r="P5244" i="1"/>
  <c r="O5244" i="1"/>
  <c r="P101" i="1"/>
  <c r="P5281" i="1"/>
  <c r="O5281" i="1"/>
  <c r="P80" i="1"/>
  <c r="P5252" i="1"/>
  <c r="O5252" i="1"/>
  <c r="P254" i="1"/>
  <c r="P146" i="1"/>
  <c r="P36" i="1"/>
  <c r="P5037" i="1"/>
  <c r="O5037" i="1"/>
  <c r="P5133" i="1"/>
  <c r="O5133" i="1"/>
  <c r="P215" i="1"/>
  <c r="P148" i="1"/>
  <c r="P68" i="1"/>
  <c r="P4959" i="1"/>
  <c r="O4959" i="1"/>
  <c r="P5216" i="1"/>
  <c r="O5216" i="1"/>
  <c r="M4948" i="1"/>
  <c r="N4948" i="1" s="1"/>
  <c r="P4948" i="1"/>
  <c r="O4948" i="1"/>
  <c r="M5169" i="1"/>
  <c r="N5169" i="1" s="1"/>
  <c r="P5169" i="1"/>
  <c r="O5169" i="1"/>
  <c r="P46" i="1"/>
  <c r="P240" i="1"/>
  <c r="P2603" i="1"/>
  <c r="P2455" i="1"/>
  <c r="P2297" i="1"/>
  <c r="P2218" i="1"/>
  <c r="P2134" i="1"/>
  <c r="P2009" i="1"/>
  <c r="P2258" i="1"/>
  <c r="P2178" i="1"/>
  <c r="P2056" i="1"/>
  <c r="P98" i="1"/>
  <c r="P29" i="1"/>
  <c r="P4881" i="1"/>
  <c r="O4881" i="1"/>
  <c r="P4711" i="1"/>
  <c r="O4711" i="1"/>
  <c r="P4569" i="1"/>
  <c r="O4569" i="1"/>
  <c r="P4478" i="1"/>
  <c r="O4478" i="1"/>
  <c r="P4860" i="1"/>
  <c r="O4860" i="1"/>
  <c r="P4620" i="1"/>
  <c r="O4620" i="1"/>
  <c r="P4516" i="1"/>
  <c r="O4516" i="1"/>
  <c r="P4875" i="1"/>
  <c r="O4875" i="1"/>
  <c r="P4724" i="1"/>
  <c r="O4724" i="1"/>
  <c r="P4544" i="1"/>
  <c r="O4544" i="1"/>
  <c r="M3453" i="1"/>
  <c r="N3453" i="1" s="1"/>
  <c r="P3453" i="1"/>
  <c r="M3295" i="1"/>
  <c r="N3295" i="1" s="1"/>
  <c r="P3295" i="1"/>
  <c r="M1586" i="1"/>
  <c r="N1586" i="1" s="1"/>
  <c r="P1586" i="1"/>
  <c r="M1505" i="1"/>
  <c r="N1505" i="1" s="1"/>
  <c r="P1505" i="1"/>
  <c r="M1297" i="1"/>
  <c r="N1297" i="1" s="1"/>
  <c r="P1297" i="1"/>
  <c r="M3415" i="1"/>
  <c r="N3415" i="1" s="1"/>
  <c r="P3415" i="1"/>
  <c r="M3293" i="1"/>
  <c r="N3293" i="1" s="1"/>
  <c r="P3293" i="1"/>
  <c r="P3447" i="1"/>
  <c r="O3447" i="1"/>
  <c r="P1669" i="1"/>
  <c r="O1669" i="1"/>
  <c r="M1605" i="1"/>
  <c r="N1605" i="1" s="1"/>
  <c r="P1605" i="1"/>
  <c r="O1605" i="1"/>
  <c r="P1460" i="1"/>
  <c r="O1460" i="1"/>
  <c r="M1316" i="1"/>
  <c r="N1316" i="1" s="1"/>
  <c r="P1316" i="1"/>
  <c r="O1316" i="1"/>
  <c r="P233" i="1"/>
  <c r="P168" i="1"/>
  <c r="P104" i="1"/>
  <c r="P43" i="1"/>
  <c r="P5086" i="1"/>
  <c r="O5086" i="1"/>
  <c r="P5246" i="1"/>
  <c r="O5246" i="1"/>
  <c r="P83" i="1"/>
  <c r="M4980" i="1"/>
  <c r="N4980" i="1" s="1"/>
  <c r="P4980" i="1"/>
  <c r="O4980" i="1"/>
  <c r="P4173" i="1"/>
  <c r="O4173" i="1"/>
  <c r="P3572" i="1"/>
  <c r="O3572" i="1"/>
  <c r="P3800" i="1"/>
  <c r="O3800" i="1"/>
  <c r="P2362" i="1"/>
  <c r="P2105" i="1"/>
  <c r="P4892" i="1"/>
  <c r="O4892" i="1"/>
  <c r="P4109" i="1"/>
  <c r="O4109" i="1"/>
  <c r="P3927" i="1"/>
  <c r="O3927" i="1"/>
  <c r="P3057" i="1"/>
  <c r="O3057" i="1"/>
  <c r="P2387" i="1"/>
  <c r="P220" i="1"/>
  <c r="P2467" i="1"/>
  <c r="P2005" i="1"/>
  <c r="P2051" i="1"/>
  <c r="P42" i="1"/>
  <c r="P3444" i="1"/>
  <c r="O3444" i="1"/>
  <c r="P1645" i="1"/>
  <c r="O1645" i="1"/>
  <c r="P1468" i="1"/>
  <c r="O1468" i="1"/>
  <c r="P1292" i="1"/>
  <c r="O1292" i="1"/>
  <c r="P176" i="1"/>
  <c r="P35" i="1"/>
  <c r="P4328" i="1"/>
  <c r="O4328" i="1"/>
  <c r="P2666" i="1"/>
  <c r="P2282" i="1"/>
  <c r="P2163" i="1"/>
  <c r="P5007" i="1"/>
  <c r="O5007" i="1"/>
  <c r="P4099" i="1"/>
  <c r="O4099" i="1"/>
  <c r="P3042" i="1"/>
  <c r="O3042" i="1"/>
  <c r="P3636" i="1"/>
  <c r="O3636" i="1"/>
  <c r="P2757" i="1"/>
  <c r="P248" i="1"/>
  <c r="P2160" i="1"/>
  <c r="P2066" i="1"/>
  <c r="P4439" i="1"/>
  <c r="O4439" i="1"/>
  <c r="P3310" i="1"/>
  <c r="O3310" i="1"/>
  <c r="P1657" i="1"/>
  <c r="O1657" i="1"/>
  <c r="P1593" i="1"/>
  <c r="O1593" i="1"/>
  <c r="P1400" i="1"/>
  <c r="O1400" i="1"/>
  <c r="P1304" i="1"/>
  <c r="O1304" i="1"/>
  <c r="P172" i="1"/>
  <c r="P5082" i="1"/>
  <c r="O5082" i="1"/>
  <c r="M4584" i="1"/>
  <c r="N4584" i="1" s="1"/>
  <c r="P4584" i="1"/>
  <c r="O4584" i="1"/>
  <c r="M3581" i="1"/>
  <c r="N3581" i="1" s="1"/>
  <c r="P3581" i="1"/>
  <c r="O3581" i="1"/>
  <c r="M4979" i="1"/>
  <c r="N4979" i="1" s="1"/>
  <c r="P4979" i="1"/>
  <c r="M4906" i="1"/>
  <c r="N4906" i="1" s="1"/>
  <c r="P4906" i="1"/>
  <c r="P3406" i="1"/>
  <c r="O3406" i="1"/>
  <c r="P2946" i="1"/>
  <c r="P2403" i="1"/>
  <c r="P2323" i="1"/>
  <c r="P2794" i="1"/>
  <c r="P2201" i="1"/>
  <c r="P2077" i="1"/>
  <c r="P1603" i="1"/>
  <c r="O1603" i="1"/>
  <c r="P1474" i="1"/>
  <c r="O1474" i="1"/>
  <c r="P1298" i="1"/>
  <c r="O1298" i="1"/>
  <c r="P4999" i="1"/>
  <c r="O4999" i="1"/>
  <c r="P3785" i="1"/>
  <c r="O3785" i="1"/>
  <c r="P2837" i="1"/>
  <c r="P3645" i="1"/>
  <c r="O3645" i="1"/>
  <c r="P2554" i="1"/>
  <c r="P1649" i="1"/>
  <c r="O1649" i="1"/>
  <c r="P1488" i="1"/>
  <c r="O1488" i="1"/>
  <c r="P1312" i="1"/>
  <c r="O1312" i="1"/>
  <c r="P277" i="1"/>
  <c r="P213" i="1"/>
  <c r="O4585" i="1"/>
  <c r="O4493" i="1"/>
  <c r="O4462" i="1"/>
  <c r="O4396" i="1"/>
  <c r="O4089" i="1"/>
  <c r="O4054" i="1"/>
  <c r="O4022" i="1"/>
  <c r="O3991" i="1"/>
  <c r="O3960" i="1"/>
  <c r="O3929" i="1"/>
  <c r="O3898" i="1"/>
  <c r="O3863" i="1"/>
  <c r="O3833" i="1"/>
  <c r="O3801" i="1"/>
  <c r="O3722" i="1"/>
  <c r="O3638" i="1"/>
  <c r="O3485" i="1"/>
  <c r="O3414" i="1"/>
  <c r="O3103" i="1"/>
  <c r="O3071" i="1"/>
  <c r="O3041" i="1"/>
  <c r="O3013" i="1"/>
  <c r="O4372" i="1"/>
  <c r="O4341" i="1"/>
  <c r="O4310" i="1"/>
  <c r="O4279" i="1"/>
  <c r="O4244" i="1"/>
  <c r="O4212" i="1"/>
  <c r="O4181" i="1"/>
  <c r="O4150" i="1"/>
  <c r="O3708" i="1"/>
  <c r="O3677" i="1"/>
  <c r="O3161" i="1"/>
  <c r="O1056" i="1"/>
  <c r="O4818" i="1"/>
  <c r="O5291" i="1"/>
  <c r="O5419" i="1"/>
  <c r="O4194" i="1"/>
  <c r="O4162" i="1"/>
  <c r="O4082" i="1"/>
  <c r="O4051" i="1"/>
  <c r="O3935" i="1"/>
  <c r="O3904" i="1"/>
  <c r="O3872" i="1"/>
  <c r="O3842" i="1"/>
  <c r="O3807" i="1"/>
  <c r="O3771" i="1"/>
  <c r="O3741" i="1"/>
  <c r="O3705" i="1"/>
  <c r="O3675" i="1"/>
  <c r="O3648" i="1"/>
  <c r="O3617" i="1"/>
  <c r="O3587" i="1"/>
  <c r="O3272" i="1"/>
  <c r="O3212" i="1"/>
  <c r="O3065" i="1"/>
  <c r="O3006" i="1"/>
  <c r="O590" i="1"/>
  <c r="O5709" i="1"/>
  <c r="O5837" i="1"/>
  <c r="O5969" i="1"/>
  <c r="O6097" i="1"/>
  <c r="O6225" i="1"/>
  <c r="O6353" i="1"/>
  <c r="O4842" i="1"/>
  <c r="O4742" i="1"/>
  <c r="O4715" i="1"/>
  <c r="O3483" i="1"/>
  <c r="O3453" i="1"/>
  <c r="O3295" i="1"/>
  <c r="O1570" i="1"/>
  <c r="O1505" i="1"/>
  <c r="O1473" i="1"/>
  <c r="O1441" i="1"/>
  <c r="O1409" i="1"/>
  <c r="O1377" i="1"/>
  <c r="O1345" i="1"/>
  <c r="O1313" i="1"/>
  <c r="O1203" i="1"/>
  <c r="O1125" i="1"/>
  <c r="O943" i="1"/>
  <c r="O3472" i="1"/>
  <c r="O3442" i="1"/>
  <c r="O3415" i="1"/>
  <c r="O3384" i="1"/>
  <c r="O3306" i="1"/>
  <c r="O3276" i="1"/>
  <c r="O1904" i="1"/>
  <c r="O1584" i="1"/>
  <c r="O1552" i="1"/>
  <c r="O1455" i="1"/>
  <c r="O1423" i="1"/>
  <c r="O1391" i="1"/>
  <c r="O1359" i="1"/>
  <c r="O1002" i="1"/>
  <c r="M5391" i="1"/>
  <c r="N5391" i="1" s="1"/>
  <c r="O5391" i="1"/>
  <c r="P1260" i="1"/>
  <c r="P707" i="1"/>
  <c r="O707" i="1"/>
  <c r="M5929" i="1"/>
  <c r="N5929" i="1" s="1"/>
  <c r="O5929" i="1"/>
  <c r="M6415" i="1"/>
  <c r="N6415" i="1" s="1"/>
  <c r="O6415" i="1"/>
  <c r="M4795" i="1"/>
  <c r="N4795" i="1" s="1"/>
  <c r="O4795" i="1"/>
  <c r="P1248" i="1"/>
  <c r="M1208" i="1"/>
  <c r="N1208" i="1" s="1"/>
  <c r="O1208" i="1"/>
  <c r="M900" i="1"/>
  <c r="N900" i="1" s="1"/>
  <c r="O900" i="1"/>
  <c r="M6335" i="1"/>
  <c r="N6335" i="1" s="1"/>
  <c r="O6335" i="1"/>
  <c r="M3670" i="1"/>
  <c r="N3670" i="1" s="1"/>
  <c r="O3670" i="1"/>
  <c r="M3160" i="1"/>
  <c r="N3160" i="1" s="1"/>
  <c r="O3160" i="1"/>
  <c r="P1256" i="1"/>
  <c r="M595" i="1"/>
  <c r="N595" i="1" s="1"/>
  <c r="P595" i="1"/>
  <c r="O595" i="1"/>
  <c r="P571" i="1"/>
  <c r="O571" i="1"/>
  <c r="M5013" i="1"/>
  <c r="N5013" i="1" s="1"/>
  <c r="O5013" i="1"/>
  <c r="M5669" i="1"/>
  <c r="N5669" i="1" s="1"/>
  <c r="O5669" i="1"/>
  <c r="M992" i="1"/>
  <c r="N992" i="1" s="1"/>
  <c r="O992" i="1"/>
  <c r="P1252" i="1"/>
  <c r="M844" i="1"/>
  <c r="N844" i="1" s="1"/>
  <c r="O844" i="1"/>
  <c r="P715" i="1"/>
  <c r="O715" i="1"/>
  <c r="P575" i="1"/>
  <c r="O575" i="1"/>
  <c r="M854" i="1"/>
  <c r="N854" i="1" s="1"/>
  <c r="O854" i="1"/>
  <c r="M5332" i="1"/>
  <c r="N5332" i="1" s="1"/>
  <c r="O5332" i="1"/>
  <c r="M5716" i="1"/>
  <c r="N5716" i="1" s="1"/>
  <c r="O5716" i="1"/>
  <c r="M5844" i="1"/>
  <c r="N5844" i="1" s="1"/>
  <c r="O5844" i="1"/>
  <c r="M5972" i="1"/>
  <c r="N5972" i="1" s="1"/>
  <c r="O5972" i="1"/>
  <c r="M5848" i="1"/>
  <c r="N5848" i="1" s="1"/>
  <c r="O5848" i="1"/>
  <c r="M6168" i="1"/>
  <c r="N6168" i="1" s="1"/>
  <c r="O6168" i="1"/>
  <c r="M6458" i="1"/>
  <c r="N6458" i="1" s="1"/>
  <c r="O6458" i="1"/>
  <c r="M5596" i="1"/>
  <c r="N5596" i="1" s="1"/>
  <c r="O5596" i="1"/>
  <c r="M5771" i="1"/>
  <c r="N5771" i="1" s="1"/>
  <c r="O5771" i="1"/>
  <c r="M6027" i="1"/>
  <c r="N6027" i="1" s="1"/>
  <c r="O6027" i="1"/>
  <c r="M6155" i="1"/>
  <c r="N6155" i="1" s="1"/>
  <c r="O6155" i="1"/>
  <c r="M603" i="1"/>
  <c r="N603" i="1" s="1"/>
  <c r="P603" i="1"/>
  <c r="O603" i="1"/>
  <c r="P718" i="1"/>
  <c r="O718" i="1"/>
  <c r="M1137" i="1"/>
  <c r="N1137" i="1" s="1"/>
  <c r="O1137" i="1"/>
  <c r="P1243" i="1"/>
  <c r="P1263" i="1"/>
  <c r="P1933" i="1"/>
  <c r="P1738" i="1"/>
  <c r="P1837" i="1"/>
  <c r="P1868" i="1"/>
  <c r="P1854" i="1"/>
  <c r="P1814" i="1"/>
  <c r="P1812" i="1"/>
  <c r="P1817" i="1"/>
  <c r="P1926" i="1"/>
  <c r="P1761" i="1"/>
  <c r="P565" i="1"/>
  <c r="O565" i="1"/>
  <c r="M6201" i="1"/>
  <c r="N6201" i="1" s="1"/>
  <c r="O6201" i="1"/>
  <c r="M3425" i="1"/>
  <c r="N3425" i="1" s="1"/>
  <c r="O3425" i="1"/>
  <c r="M4215" i="1"/>
  <c r="N4215" i="1" s="1"/>
  <c r="O4215" i="1"/>
  <c r="M3719" i="1"/>
  <c r="N3719" i="1" s="1"/>
  <c r="O3719" i="1"/>
  <c r="M5903" i="1"/>
  <c r="N5903" i="1" s="1"/>
  <c r="O5903" i="1"/>
  <c r="M5131" i="1"/>
  <c r="N5131" i="1" s="1"/>
  <c r="O5131" i="1"/>
  <c r="M5283" i="1"/>
  <c r="N5283" i="1" s="1"/>
  <c r="O5283" i="1"/>
  <c r="M5411" i="1"/>
  <c r="N5411" i="1" s="1"/>
  <c r="O5411" i="1"/>
  <c r="M3264" i="1"/>
  <c r="N3264" i="1" s="1"/>
  <c r="O3264" i="1"/>
  <c r="M3680" i="1"/>
  <c r="N3680" i="1" s="1"/>
  <c r="O3680" i="1"/>
  <c r="M3224" i="1"/>
  <c r="N3224" i="1" s="1"/>
  <c r="O3224" i="1"/>
  <c r="M5777" i="1"/>
  <c r="N5777" i="1" s="1"/>
  <c r="O5777" i="1"/>
  <c r="P1240" i="1"/>
  <c r="M5907" i="1"/>
  <c r="N5907" i="1" s="1"/>
  <c r="O5907" i="1"/>
  <c r="M6163" i="1"/>
  <c r="N6163" i="1" s="1"/>
  <c r="O6163" i="1"/>
  <c r="P579" i="1"/>
  <c r="O579" i="1"/>
  <c r="M5358" i="1"/>
  <c r="N5358" i="1" s="1"/>
  <c r="O5358" i="1"/>
  <c r="M5490" i="1"/>
  <c r="N5490" i="1" s="1"/>
  <c r="O5490" i="1"/>
  <c r="M5618" i="1"/>
  <c r="N5618" i="1" s="1"/>
  <c r="O5618" i="1"/>
  <c r="M5746" i="1"/>
  <c r="N5746" i="1" s="1"/>
  <c r="O5746" i="1"/>
  <c r="M5874" i="1"/>
  <c r="N5874" i="1" s="1"/>
  <c r="O5874" i="1"/>
  <c r="M6002" i="1"/>
  <c r="N6002" i="1" s="1"/>
  <c r="O6002" i="1"/>
  <c r="M6130" i="1"/>
  <c r="N6130" i="1" s="1"/>
  <c r="O6130" i="1"/>
  <c r="M6258" i="1"/>
  <c r="N6258" i="1" s="1"/>
  <c r="O6258" i="1"/>
  <c r="M555" i="1"/>
  <c r="N555" i="1" s="1"/>
  <c r="P555" i="1"/>
  <c r="O555" i="1"/>
  <c r="M5433" i="1"/>
  <c r="N5433" i="1" s="1"/>
  <c r="O5433" i="1"/>
  <c r="P553" i="1"/>
  <c r="O553" i="1"/>
  <c r="M1220" i="1"/>
  <c r="N1220" i="1" s="1"/>
  <c r="O1220" i="1"/>
  <c r="M794" i="1"/>
  <c r="N794" i="1" s="1"/>
  <c r="O794" i="1"/>
  <c r="P699" i="1"/>
  <c r="O699" i="1"/>
  <c r="M5702" i="1"/>
  <c r="N5702" i="1" s="1"/>
  <c r="O5702" i="1"/>
  <c r="M6342" i="1"/>
  <c r="N6342" i="1" s="1"/>
  <c r="O6342" i="1"/>
  <c r="M487" i="1"/>
  <c r="N487" i="1" s="1"/>
  <c r="O487" i="1"/>
  <c r="M361" i="1"/>
  <c r="N361" i="1" s="1"/>
  <c r="O361" i="1"/>
  <c r="M484" i="1"/>
  <c r="N484" i="1" s="1"/>
  <c r="O484" i="1"/>
  <c r="M5336" i="1"/>
  <c r="N5336" i="1" s="1"/>
  <c r="O5336" i="1"/>
  <c r="M5464" i="1"/>
  <c r="N5464" i="1" s="1"/>
  <c r="O5464" i="1"/>
  <c r="M824" i="1"/>
  <c r="N824" i="1" s="1"/>
  <c r="O824" i="1"/>
  <c r="M589" i="1"/>
  <c r="N589" i="1" s="1"/>
  <c r="P589" i="1"/>
  <c r="O589" i="1"/>
  <c r="M5736" i="1"/>
  <c r="N5736" i="1" s="1"/>
  <c r="O5736" i="1"/>
  <c r="M6312" i="1"/>
  <c r="N6312" i="1" s="1"/>
  <c r="O6312" i="1"/>
  <c r="M6389" i="1"/>
  <c r="N6389" i="1" s="1"/>
  <c r="O6389" i="1"/>
  <c r="M6488" i="1"/>
  <c r="N6488" i="1" s="1"/>
  <c r="O6488" i="1"/>
  <c r="P563" i="1"/>
  <c r="O563" i="1"/>
  <c r="P577" i="1"/>
  <c r="O577" i="1"/>
  <c r="M6380" i="1"/>
  <c r="N6380" i="1" s="1"/>
  <c r="O6380" i="1"/>
  <c r="M5723" i="1"/>
  <c r="N5723" i="1" s="1"/>
  <c r="O5723" i="1"/>
  <c r="M5851" i="1"/>
  <c r="N5851" i="1" s="1"/>
  <c r="O5851" i="1"/>
  <c r="M5979" i="1"/>
  <c r="N5979" i="1" s="1"/>
  <c r="O5979" i="1"/>
  <c r="M6107" i="1"/>
  <c r="N6107" i="1" s="1"/>
  <c r="O6107" i="1"/>
  <c r="M6235" i="1"/>
  <c r="N6235" i="1" s="1"/>
  <c r="O6235" i="1"/>
  <c r="M6363" i="1"/>
  <c r="N6363" i="1" s="1"/>
  <c r="O6363" i="1"/>
  <c r="P587" i="1"/>
  <c r="O587" i="1"/>
  <c r="M355" i="1"/>
  <c r="N355" i="1" s="1"/>
  <c r="O355" i="1"/>
  <c r="M5674" i="1"/>
  <c r="N5674" i="1" s="1"/>
  <c r="O5674" i="1"/>
  <c r="M6202" i="1"/>
  <c r="N6202" i="1" s="1"/>
  <c r="O6202" i="1"/>
  <c r="P593" i="1"/>
  <c r="O593" i="1"/>
  <c r="M6092" i="1"/>
  <c r="N6092" i="1" s="1"/>
  <c r="O6092" i="1"/>
  <c r="M4227" i="1"/>
  <c r="N4227" i="1" s="1"/>
  <c r="O4227" i="1"/>
  <c r="P446" i="1"/>
  <c r="P1255" i="1"/>
  <c r="P720" i="1"/>
  <c r="O720" i="1"/>
  <c r="P1237" i="1"/>
  <c r="P700" i="1"/>
  <c r="O700" i="1"/>
  <c r="P427" i="1"/>
  <c r="M1003" i="1"/>
  <c r="N1003" i="1" s="1"/>
  <c r="O1003" i="1"/>
  <c r="M770" i="1"/>
  <c r="N770" i="1" s="1"/>
  <c r="O770" i="1"/>
  <c r="M1201" i="1"/>
  <c r="N1201" i="1" s="1"/>
  <c r="O1201" i="1"/>
  <c r="P419" i="1"/>
  <c r="P1978" i="1"/>
  <c r="P1884" i="1"/>
  <c r="P1786" i="1"/>
  <c r="P1706" i="1"/>
  <c r="P1976" i="1"/>
  <c r="P1894" i="1"/>
  <c r="P1816" i="1"/>
  <c r="P1752" i="1"/>
  <c r="P1672" i="1"/>
  <c r="P1851" i="1"/>
  <c r="P761" i="1"/>
  <c r="P1930" i="1"/>
  <c r="P1840" i="1"/>
  <c r="P1974" i="1"/>
  <c r="P1864" i="1"/>
  <c r="P1798" i="1"/>
  <c r="P1734" i="1"/>
  <c r="P1972" i="1"/>
  <c r="P1890" i="1"/>
  <c r="P1796" i="1"/>
  <c r="P1716" i="1"/>
  <c r="P1969" i="1"/>
  <c r="P1863" i="1"/>
  <c r="P1801" i="1"/>
  <c r="P1971" i="1"/>
  <c r="P1865" i="1"/>
  <c r="P1813" i="1"/>
  <c r="P1949" i="1"/>
  <c r="P1845" i="1"/>
  <c r="P1966" i="1"/>
  <c r="P1853" i="1"/>
  <c r="P1790" i="1"/>
  <c r="P1726" i="1"/>
  <c r="P1996" i="1"/>
  <c r="P1857" i="1"/>
  <c r="P1788" i="1"/>
  <c r="P1724" i="1"/>
  <c r="P1993" i="1"/>
  <c r="P1887" i="1"/>
  <c r="P1825" i="1"/>
  <c r="M732" i="1"/>
  <c r="N732" i="1" s="1"/>
  <c r="P732" i="1"/>
  <c r="P1759" i="1"/>
  <c r="P727" i="1"/>
  <c r="O727" i="1"/>
  <c r="P1787" i="1"/>
  <c r="P1707" i="1"/>
  <c r="P723" i="1"/>
  <c r="O723" i="1"/>
  <c r="P1799" i="1"/>
  <c r="P1735" i="1"/>
  <c r="P610" i="1"/>
  <c r="O610" i="1"/>
  <c r="P442" i="1"/>
  <c r="P1741" i="1"/>
  <c r="M735" i="1"/>
  <c r="N735" i="1" s="1"/>
  <c r="P735" i="1"/>
  <c r="O735" i="1"/>
  <c r="M847" i="1"/>
  <c r="N847" i="1" s="1"/>
  <c r="O847" i="1"/>
  <c r="P719" i="1"/>
  <c r="O719" i="1"/>
  <c r="P586" i="1"/>
  <c r="O586" i="1"/>
  <c r="M368" i="1"/>
  <c r="N368" i="1" s="1"/>
  <c r="O368" i="1"/>
  <c r="P1785" i="1"/>
  <c r="P1721" i="1"/>
  <c r="P612" i="1"/>
  <c r="O612" i="1"/>
  <c r="M492" i="1"/>
  <c r="N492" i="1" s="1"/>
  <c r="O492" i="1"/>
  <c r="M462" i="1"/>
  <c r="N462" i="1" s="1"/>
  <c r="O462" i="1"/>
  <c r="P564" i="1"/>
  <c r="O564" i="1"/>
  <c r="P592" i="1"/>
  <c r="O592" i="1"/>
  <c r="M849" i="1"/>
  <c r="N849" i="1" s="1"/>
  <c r="O849" i="1"/>
  <c r="P601" i="1"/>
  <c r="O601" i="1"/>
  <c r="P1781" i="1"/>
  <c r="M738" i="1"/>
  <c r="N738" i="1" s="1"/>
  <c r="P738" i="1"/>
  <c r="O738" i="1"/>
  <c r="M330" i="1"/>
  <c r="N330" i="1" s="1"/>
  <c r="O330" i="1"/>
  <c r="P447" i="1"/>
  <c r="P832" i="1"/>
  <c r="O832" i="1"/>
  <c r="P1001" i="1"/>
  <c r="O1001" i="1"/>
  <c r="P1745" i="1"/>
  <c r="P725" i="1"/>
  <c r="O725" i="1"/>
  <c r="P558" i="1"/>
  <c r="O558" i="1"/>
  <c r="P4698" i="1"/>
  <c r="O4698" i="1"/>
  <c r="P4639" i="1"/>
  <c r="O4639" i="1"/>
  <c r="P4566" i="1"/>
  <c r="O4566" i="1"/>
  <c r="P4307" i="1"/>
  <c r="O4307" i="1"/>
  <c r="P4160" i="1"/>
  <c r="O4160" i="1"/>
  <c r="P4031" i="1"/>
  <c r="O4031" i="1"/>
  <c r="P3934" i="1"/>
  <c r="O3934" i="1"/>
  <c r="P3841" i="1"/>
  <c r="O3841" i="1"/>
  <c r="P3524" i="1"/>
  <c r="O3524" i="1"/>
  <c r="P3392" i="1"/>
  <c r="O3392" i="1"/>
  <c r="P3082" i="1"/>
  <c r="O3082" i="1"/>
  <c r="P4288" i="1"/>
  <c r="O4288" i="1"/>
  <c r="P4128" i="1"/>
  <c r="O4128" i="1"/>
  <c r="P4003" i="1"/>
  <c r="O4003" i="1"/>
  <c r="P3774" i="1"/>
  <c r="O3774" i="1"/>
  <c r="P3571" i="1"/>
  <c r="O3571" i="1"/>
  <c r="P2863" i="1"/>
  <c r="P2707" i="1"/>
  <c r="P2594" i="1"/>
  <c r="P2981" i="1"/>
  <c r="O2981" i="1"/>
  <c r="P2677" i="1"/>
  <c r="P2537" i="1"/>
  <c r="P2413" i="1"/>
  <c r="P1916" i="1"/>
  <c r="O1916" i="1"/>
  <c r="P2304" i="1"/>
  <c r="P1539" i="1"/>
  <c r="O1539" i="1"/>
  <c r="P1410" i="1"/>
  <c r="O1410" i="1"/>
  <c r="P1346" i="1"/>
  <c r="O1346" i="1"/>
  <c r="P4748" i="1"/>
  <c r="O4748" i="1"/>
  <c r="P5015" i="1"/>
  <c r="O5015" i="1"/>
  <c r="P5215" i="1"/>
  <c r="O5215" i="1"/>
  <c r="P4370" i="1"/>
  <c r="O4370" i="1"/>
  <c r="P4197" i="1"/>
  <c r="O4197" i="1"/>
  <c r="P4380" i="1"/>
  <c r="O4380" i="1"/>
  <c r="P4193" i="1"/>
  <c r="O4193" i="1"/>
  <c r="P4078" i="1"/>
  <c r="O4078" i="1"/>
  <c r="P3998" i="1"/>
  <c r="O3998" i="1"/>
  <c r="P4041" i="1"/>
  <c r="O4041" i="1"/>
  <c r="P3944" i="1"/>
  <c r="O3944" i="1"/>
  <c r="P3868" i="1"/>
  <c r="O3868" i="1"/>
  <c r="P3688" i="1"/>
  <c r="O3688" i="1"/>
  <c r="P3068" i="1"/>
  <c r="O3068" i="1"/>
  <c r="P2951" i="1"/>
  <c r="P2729" i="1"/>
  <c r="P3869" i="1"/>
  <c r="O3869" i="1"/>
  <c r="P3786" i="1"/>
  <c r="O3786" i="1"/>
  <c r="P3079" i="1"/>
  <c r="O3079" i="1"/>
  <c r="P2813" i="1"/>
  <c r="P2651" i="1"/>
  <c r="P2422" i="1"/>
  <c r="P2671" i="1"/>
  <c r="P2487" i="1"/>
  <c r="P2328" i="1"/>
  <c r="M4733" i="1"/>
  <c r="N4733" i="1" s="1"/>
  <c r="P4733" i="1"/>
  <c r="M4623" i="1"/>
  <c r="N4623" i="1" s="1"/>
  <c r="P4623" i="1"/>
  <c r="M4479" i="1"/>
  <c r="N4479" i="1" s="1"/>
  <c r="P4479" i="1"/>
  <c r="M4753" i="1"/>
  <c r="N4753" i="1" s="1"/>
  <c r="P4753" i="1"/>
  <c r="M4646" i="1"/>
  <c r="N4646" i="1" s="1"/>
  <c r="P4646" i="1"/>
  <c r="M4802" i="1"/>
  <c r="N4802" i="1" s="1"/>
  <c r="P4802" i="1"/>
  <c r="M4684" i="1"/>
  <c r="N4684" i="1" s="1"/>
  <c r="P4684" i="1"/>
  <c r="P3530" i="1"/>
  <c r="O3530" i="1"/>
  <c r="P3470" i="1"/>
  <c r="O3470" i="1"/>
  <c r="P3347" i="1"/>
  <c r="O3347" i="1"/>
  <c r="P1606" i="1"/>
  <c r="O1606" i="1"/>
  <c r="P1429" i="1"/>
  <c r="O1429" i="1"/>
  <c r="P1349" i="1"/>
  <c r="O1349" i="1"/>
  <c r="P3473" i="1"/>
  <c r="O3473" i="1"/>
  <c r="P3339" i="1"/>
  <c r="O3339" i="1"/>
  <c r="P1604" i="1"/>
  <c r="O1604" i="1"/>
  <c r="P1379" i="1"/>
  <c r="O1379" i="1"/>
  <c r="P1267" i="1"/>
  <c r="O1267" i="1"/>
  <c r="P3381" i="1"/>
  <c r="O3381" i="1"/>
  <c r="P1577" i="1"/>
  <c r="O1577" i="1"/>
  <c r="P1512" i="1"/>
  <c r="O1512" i="1"/>
  <c r="P1352" i="1"/>
  <c r="O1352" i="1"/>
  <c r="P5002" i="1"/>
  <c r="O5002" i="1"/>
  <c r="P5098" i="1"/>
  <c r="O5098" i="1"/>
  <c r="P5194" i="1"/>
  <c r="O5194" i="1"/>
  <c r="P5029" i="1"/>
  <c r="O5029" i="1"/>
  <c r="M5237" i="1"/>
  <c r="N5237" i="1" s="1"/>
  <c r="P5237" i="1"/>
  <c r="O5237" i="1"/>
  <c r="P5028" i="1"/>
  <c r="O5028" i="1"/>
  <c r="P5124" i="1"/>
  <c r="O5124" i="1"/>
  <c r="M5236" i="1"/>
  <c r="N5236" i="1" s="1"/>
  <c r="P5236" i="1"/>
  <c r="O5236" i="1"/>
  <c r="P3285" i="1"/>
  <c r="O3285" i="1"/>
  <c r="P1271" i="1"/>
  <c r="O1271" i="1"/>
  <c r="M1533" i="1"/>
  <c r="N1533" i="1" s="1"/>
  <c r="P1533" i="1"/>
  <c r="O1533" i="1"/>
  <c r="P5030" i="1"/>
  <c r="O5030" i="1"/>
  <c r="P5040" i="1"/>
  <c r="O5040" i="1"/>
  <c r="P4682" i="1"/>
  <c r="O4682" i="1"/>
  <c r="P4590" i="1"/>
  <c r="O4590" i="1"/>
  <c r="P4390" i="1"/>
  <c r="O4390" i="1"/>
  <c r="P4138" i="1"/>
  <c r="O4138" i="1"/>
  <c r="P3996" i="1"/>
  <c r="O3996" i="1"/>
  <c r="P3867" i="1"/>
  <c r="O3867" i="1"/>
  <c r="P3775" i="1"/>
  <c r="O3775" i="1"/>
  <c r="P3050" i="1"/>
  <c r="O3050" i="1"/>
  <c r="P2977" i="1"/>
  <c r="O2977" i="1"/>
  <c r="P4239" i="1"/>
  <c r="O4239" i="1"/>
  <c r="P4061" i="1"/>
  <c r="O4061" i="1"/>
  <c r="P3964" i="1"/>
  <c r="O3964" i="1"/>
  <c r="P3866" i="1"/>
  <c r="O3866" i="1"/>
  <c r="P3655" i="1"/>
  <c r="O3655" i="1"/>
  <c r="P3081" i="1"/>
  <c r="O3081" i="1"/>
  <c r="P2783" i="1"/>
  <c r="P2625" i="1"/>
  <c r="P2449" i="1"/>
  <c r="P2318" i="1"/>
  <c r="P2990" i="1"/>
  <c r="O2990" i="1"/>
  <c r="P2823" i="1"/>
  <c r="P2490" i="1"/>
  <c r="P1912" i="1"/>
  <c r="O1912" i="1"/>
  <c r="P2231" i="1"/>
  <c r="P1535" i="1"/>
  <c r="O1535" i="1"/>
  <c r="P1422" i="1"/>
  <c r="O1422" i="1"/>
  <c r="P4744" i="1"/>
  <c r="O4744" i="1"/>
  <c r="P5035" i="1"/>
  <c r="O5035" i="1"/>
  <c r="M5219" i="1"/>
  <c r="N5219" i="1" s="1"/>
  <c r="P5219" i="1"/>
  <c r="O5219" i="1"/>
  <c r="P4401" i="1"/>
  <c r="O4401" i="1"/>
  <c r="M4272" i="1"/>
  <c r="N4272" i="1" s="1"/>
  <c r="P4272" i="1"/>
  <c r="O4272" i="1"/>
  <c r="P4130" i="1"/>
  <c r="O4130" i="1"/>
  <c r="P4362" i="1"/>
  <c r="O4362" i="1"/>
  <c r="M4234" i="1"/>
  <c r="N4234" i="1" s="1"/>
  <c r="P4234" i="1"/>
  <c r="O4234" i="1"/>
  <c r="P4029" i="1"/>
  <c r="O4029" i="1"/>
  <c r="P4068" i="1"/>
  <c r="O4068" i="1"/>
  <c r="M3926" i="1"/>
  <c r="N3926" i="1" s="1"/>
  <c r="P3926" i="1"/>
  <c r="O3926" i="1"/>
  <c r="P3864" i="1"/>
  <c r="O3864" i="1"/>
  <c r="M3609" i="1"/>
  <c r="N3609" i="1" s="1"/>
  <c r="P3609" i="1"/>
  <c r="O3609" i="1"/>
  <c r="M3078" i="1"/>
  <c r="N3078" i="1" s="1"/>
  <c r="P3078" i="1"/>
  <c r="O3078" i="1"/>
  <c r="M2992" i="1"/>
  <c r="N2992" i="1" s="1"/>
  <c r="P2992" i="1"/>
  <c r="O2992" i="1"/>
  <c r="P2725" i="1"/>
  <c r="P3865" i="1"/>
  <c r="O3865" i="1"/>
  <c r="P2980" i="1"/>
  <c r="O2980" i="1"/>
  <c r="P2793" i="1"/>
  <c r="P2631" i="1"/>
  <c r="P2447" i="1"/>
  <c r="P2683" i="1"/>
  <c r="P2435" i="1"/>
  <c r="P2342" i="1"/>
  <c r="P2247" i="1"/>
  <c r="P4822" i="1"/>
  <c r="O4822" i="1"/>
  <c r="P4729" i="1"/>
  <c r="O4729" i="1"/>
  <c r="P4602" i="1"/>
  <c r="O4602" i="1"/>
  <c r="P4845" i="1"/>
  <c r="O4845" i="1"/>
  <c r="P4735" i="1"/>
  <c r="O4735" i="1"/>
  <c r="P4640" i="1"/>
  <c r="O4640" i="1"/>
  <c r="P4846" i="1"/>
  <c r="O4846" i="1"/>
  <c r="P4738" i="1"/>
  <c r="O4738" i="1"/>
  <c r="P4641" i="1"/>
  <c r="O4641" i="1"/>
  <c r="M3495" i="1"/>
  <c r="N3495" i="1" s="1"/>
  <c r="P3495" i="1"/>
  <c r="M3466" i="1"/>
  <c r="N3466" i="1" s="1"/>
  <c r="P3466" i="1"/>
  <c r="M1666" i="1"/>
  <c r="N1666" i="1" s="1"/>
  <c r="P1666" i="1"/>
  <c r="M1281" i="1"/>
  <c r="N1281" i="1" s="1"/>
  <c r="P1281" i="1"/>
  <c r="M3368" i="1"/>
  <c r="N3368" i="1" s="1"/>
  <c r="P3368" i="1"/>
  <c r="M1327" i="1"/>
  <c r="N1327" i="1" s="1"/>
  <c r="P1327" i="1"/>
  <c r="O1327" i="1"/>
  <c r="M3359" i="1"/>
  <c r="N3359" i="1" s="1"/>
  <c r="P3359" i="1"/>
  <c r="O3359" i="1"/>
  <c r="M1557" i="1"/>
  <c r="N1557" i="1" s="1"/>
  <c r="P1557" i="1"/>
  <c r="O1557" i="1"/>
  <c r="M1444" i="1"/>
  <c r="N1444" i="1" s="1"/>
  <c r="P1444" i="1"/>
  <c r="O1444" i="1"/>
  <c r="M1348" i="1"/>
  <c r="N1348" i="1" s="1"/>
  <c r="P1348" i="1"/>
  <c r="O1348" i="1"/>
  <c r="M4974" i="1"/>
  <c r="N4974" i="1" s="1"/>
  <c r="P4974" i="1"/>
  <c r="O4974" i="1"/>
  <c r="P5038" i="1"/>
  <c r="O5038" i="1"/>
  <c r="P5017" i="1"/>
  <c r="O5017" i="1"/>
  <c r="P5193" i="1"/>
  <c r="O5193" i="1"/>
  <c r="P5273" i="1"/>
  <c r="O5273" i="1"/>
  <c r="P4968" i="1"/>
  <c r="O4968" i="1"/>
  <c r="M5064" i="1"/>
  <c r="N5064" i="1" s="1"/>
  <c r="P5064" i="1"/>
  <c r="O5064" i="1"/>
  <c r="P5144" i="1"/>
  <c r="O5144" i="1"/>
  <c r="P5240" i="1"/>
  <c r="O5240" i="1"/>
  <c r="P3421" i="1"/>
  <c r="O3421" i="1"/>
  <c r="P1356" i="1"/>
  <c r="O1356" i="1"/>
  <c r="P4943" i="1"/>
  <c r="O4943" i="1"/>
  <c r="M4681" i="1"/>
  <c r="N4681" i="1" s="1"/>
  <c r="P4681" i="1"/>
  <c r="M4560" i="1"/>
  <c r="N4560" i="1" s="1"/>
  <c r="P4560" i="1"/>
  <c r="M4364" i="1"/>
  <c r="N4364" i="1" s="1"/>
  <c r="P4364" i="1"/>
  <c r="M4231" i="1"/>
  <c r="N4231" i="1" s="1"/>
  <c r="P4231" i="1"/>
  <c r="M3880" i="1"/>
  <c r="N3880" i="1" s="1"/>
  <c r="P3880" i="1"/>
  <c r="P3076" i="1"/>
  <c r="O3076" i="1"/>
  <c r="P4377" i="1"/>
  <c r="O4377" i="1"/>
  <c r="P4203" i="1"/>
  <c r="O4203" i="1"/>
  <c r="P4088" i="1"/>
  <c r="O4088" i="1"/>
  <c r="P3946" i="1"/>
  <c r="O3946" i="1"/>
  <c r="P3861" i="1"/>
  <c r="O3861" i="1"/>
  <c r="P3712" i="1"/>
  <c r="O3712" i="1"/>
  <c r="P2904" i="1"/>
  <c r="P2653" i="1"/>
  <c r="P2445" i="1"/>
  <c r="P2332" i="1"/>
  <c r="P2871" i="1"/>
  <c r="P2685" i="1"/>
  <c r="P2438" i="1"/>
  <c r="P1908" i="1"/>
  <c r="O1908" i="1"/>
  <c r="P2245" i="1"/>
  <c r="P1531" i="1"/>
  <c r="O1531" i="1"/>
  <c r="P1418" i="1"/>
  <c r="O1418" i="1"/>
  <c r="P5023" i="1"/>
  <c r="O5023" i="1"/>
  <c r="P5223" i="1"/>
  <c r="O5223" i="1"/>
  <c r="P4397" i="1"/>
  <c r="O4397" i="1"/>
  <c r="P4237" i="1"/>
  <c r="O4237" i="1"/>
  <c r="P4389" i="1"/>
  <c r="O4389" i="1"/>
  <c r="P4278" i="1"/>
  <c r="O4278" i="1"/>
  <c r="P4056" i="1"/>
  <c r="O4056" i="1"/>
  <c r="P4064" i="1"/>
  <c r="O4064" i="1"/>
  <c r="P3908" i="1"/>
  <c r="O3908" i="1"/>
  <c r="P3843" i="1"/>
  <c r="O3843" i="1"/>
  <c r="P3578" i="1"/>
  <c r="O3578" i="1"/>
  <c r="P3024" i="1"/>
  <c r="O3024" i="1"/>
  <c r="P2877" i="1"/>
  <c r="P3860" i="1"/>
  <c r="O3860" i="1"/>
  <c r="P2994" i="1"/>
  <c r="O2994" i="1"/>
  <c r="P2789" i="1"/>
  <c r="P2659" i="1"/>
  <c r="P2596" i="1"/>
  <c r="P2428" i="1"/>
  <c r="P2595" i="1"/>
  <c r="P2369" i="1"/>
  <c r="P2275" i="1"/>
  <c r="P2235" i="1"/>
  <c r="M4779" i="1"/>
  <c r="N4779" i="1" s="1"/>
  <c r="O4779" i="1"/>
  <c r="P4642" i="1"/>
  <c r="O4642" i="1"/>
  <c r="P4487" i="1"/>
  <c r="O4487" i="1"/>
  <c r="P4840" i="1"/>
  <c r="O4840" i="1"/>
  <c r="P4664" i="1"/>
  <c r="O4664" i="1"/>
  <c r="P4826" i="1"/>
  <c r="O4826" i="1"/>
  <c r="P4737" i="1"/>
  <c r="O4737" i="1"/>
  <c r="P4656" i="1"/>
  <c r="O4656" i="1"/>
  <c r="P4572" i="1"/>
  <c r="O4572" i="1"/>
  <c r="P4473" i="1"/>
  <c r="O4473" i="1"/>
  <c r="P3448" i="1"/>
  <c r="O3448" i="1"/>
  <c r="P1485" i="1"/>
  <c r="O1485" i="1"/>
  <c r="P1357" i="1"/>
  <c r="O1357" i="1"/>
  <c r="P3481" i="1"/>
  <c r="O3481" i="1"/>
  <c r="P1918" i="1"/>
  <c r="O1918" i="1"/>
  <c r="P1612" i="1"/>
  <c r="O1612" i="1"/>
  <c r="P1451" i="1"/>
  <c r="O1451" i="1"/>
  <c r="P1323" i="1"/>
  <c r="O1323" i="1"/>
  <c r="P3355" i="1"/>
  <c r="O3355" i="1"/>
  <c r="P1569" i="1"/>
  <c r="O1569" i="1"/>
  <c r="P1424" i="1"/>
  <c r="O1424" i="1"/>
  <c r="P1360" i="1"/>
  <c r="O1360" i="1"/>
  <c r="M4994" i="1"/>
  <c r="N4994" i="1" s="1"/>
  <c r="P4994" i="1"/>
  <c r="O4994" i="1"/>
  <c r="P5074" i="1"/>
  <c r="O5074" i="1"/>
  <c r="P5186" i="1"/>
  <c r="O5186" i="1"/>
  <c r="P5266" i="1"/>
  <c r="O5266" i="1"/>
  <c r="P5181" i="1"/>
  <c r="O5181" i="1"/>
  <c r="P5245" i="1"/>
  <c r="O5245" i="1"/>
  <c r="P4972" i="1"/>
  <c r="O4972" i="1"/>
  <c r="P5068" i="1"/>
  <c r="O5068" i="1"/>
  <c r="P5196" i="1"/>
  <c r="O5196" i="1"/>
  <c r="P3477" i="1"/>
  <c r="O3477" i="1"/>
  <c r="P3376" i="1"/>
  <c r="O3376" i="1"/>
  <c r="P1516" i="1"/>
  <c r="O1516" i="1"/>
  <c r="P4993" i="1"/>
  <c r="O4993" i="1"/>
  <c r="P4676" i="1"/>
  <c r="O4676" i="1"/>
  <c r="P4570" i="1"/>
  <c r="O4570" i="1"/>
  <c r="P4475" i="1"/>
  <c r="O4475" i="1"/>
  <c r="M4311" i="1"/>
  <c r="N4311" i="1" s="1"/>
  <c r="P4311" i="1"/>
  <c r="O4311" i="1"/>
  <c r="P4196" i="1"/>
  <c r="O4196" i="1"/>
  <c r="P4018" i="1"/>
  <c r="O4018" i="1"/>
  <c r="P3956" i="1"/>
  <c r="O3956" i="1"/>
  <c r="P3862" i="1"/>
  <c r="O3862" i="1"/>
  <c r="P3704" i="1"/>
  <c r="O3704" i="1"/>
  <c r="P3379" i="1"/>
  <c r="O3379" i="1"/>
  <c r="M4039" i="1"/>
  <c r="N4039" i="1" s="1"/>
  <c r="P4039" i="1"/>
  <c r="M2985" i="1"/>
  <c r="N2985" i="1" s="1"/>
  <c r="P2985" i="1"/>
  <c r="M1446" i="1"/>
  <c r="N1446" i="1" s="1"/>
  <c r="P1446" i="1"/>
  <c r="M4760" i="1"/>
  <c r="N4760" i="1" s="1"/>
  <c r="P4760" i="1"/>
  <c r="M4201" i="1"/>
  <c r="N4201" i="1" s="1"/>
  <c r="P4201" i="1"/>
  <c r="M4371" i="1"/>
  <c r="N4371" i="1" s="1"/>
  <c r="P4371" i="1"/>
  <c r="M4020" i="1"/>
  <c r="N4020" i="1" s="1"/>
  <c r="P4020" i="1"/>
  <c r="M3573" i="1"/>
  <c r="N3573" i="1" s="1"/>
  <c r="P3573" i="1"/>
  <c r="M3773" i="1"/>
  <c r="N3773" i="1" s="1"/>
  <c r="P3773" i="1"/>
  <c r="P4903" i="1"/>
  <c r="O4903" i="1"/>
  <c r="P4739" i="1"/>
  <c r="O4739" i="1"/>
  <c r="P4653" i="1"/>
  <c r="O4653" i="1"/>
  <c r="P4791" i="1"/>
  <c r="O4791" i="1"/>
  <c r="P4647" i="1"/>
  <c r="O4647" i="1"/>
  <c r="P4507" i="1"/>
  <c r="O4507" i="1"/>
  <c r="P4806" i="1"/>
  <c r="O4806" i="1"/>
  <c r="P4719" i="1"/>
  <c r="O4719" i="1"/>
  <c r="P4568" i="1"/>
  <c r="O4568" i="1"/>
  <c r="P3475" i="1"/>
  <c r="O3475" i="1"/>
  <c r="P1901" i="1"/>
  <c r="O1901" i="1"/>
  <c r="P1578" i="1"/>
  <c r="O1578" i="1"/>
  <c r="P1417" i="1"/>
  <c r="O1417" i="1"/>
  <c r="P3464" i="1"/>
  <c r="O3464" i="1"/>
  <c r="P1367" i="1"/>
  <c r="O1367" i="1"/>
  <c r="P4998" i="1"/>
  <c r="O4998" i="1"/>
  <c r="P5217" i="1"/>
  <c r="O5217" i="1"/>
  <c r="P126" i="1"/>
  <c r="P136" i="1"/>
  <c r="P161" i="1"/>
  <c r="P111" i="1"/>
  <c r="P266" i="1"/>
  <c r="P299" i="1"/>
  <c r="P154" i="1"/>
  <c r="P169" i="1"/>
  <c r="P138" i="1"/>
  <c r="P140" i="1"/>
  <c r="P165" i="1"/>
  <c r="P2150" i="1"/>
  <c r="P2118" i="1"/>
  <c r="P2093" i="1"/>
  <c r="P2151" i="1"/>
  <c r="P2003" i="1"/>
  <c r="P2147" i="1"/>
  <c r="P2089" i="1"/>
  <c r="P2083" i="1"/>
  <c r="P2027" i="1"/>
  <c r="P2126" i="1"/>
  <c r="P2085" i="1"/>
  <c r="P2638" i="1"/>
  <c r="O2638" i="1"/>
  <c r="P4635" i="1"/>
  <c r="O4635" i="1"/>
  <c r="P4484" i="1"/>
  <c r="O4484" i="1"/>
  <c r="P4351" i="1"/>
  <c r="O4351" i="1"/>
  <c r="P4285" i="1"/>
  <c r="O4285" i="1"/>
  <c r="P4107" i="1"/>
  <c r="O4107" i="1"/>
  <c r="P3947" i="1"/>
  <c r="O3947" i="1"/>
  <c r="P3757" i="1"/>
  <c r="O3757" i="1"/>
  <c r="P3678" i="1"/>
  <c r="O3678" i="1"/>
  <c r="P3555" i="1"/>
  <c r="O3555" i="1"/>
  <c r="P3405" i="1"/>
  <c r="O3405" i="1"/>
  <c r="P3279" i="1"/>
  <c r="O3279" i="1"/>
  <c r="P4332" i="1"/>
  <c r="O4332" i="1"/>
  <c r="P4092" i="1"/>
  <c r="O4092" i="1"/>
  <c r="P3818" i="1"/>
  <c r="O3818" i="1"/>
  <c r="P3597" i="1"/>
  <c r="O3597" i="1"/>
  <c r="P2924" i="1"/>
  <c r="P2858" i="1"/>
  <c r="P2719" i="1"/>
  <c r="P2573" i="1"/>
  <c r="P2301" i="1"/>
  <c r="P2922" i="1"/>
  <c r="P2790" i="1"/>
  <c r="P2690" i="1"/>
  <c r="P2584" i="1"/>
  <c r="P2520" i="1"/>
  <c r="P2379" i="1"/>
  <c r="P2059" i="1"/>
  <c r="P2335" i="1"/>
  <c r="P2208" i="1"/>
  <c r="P2086" i="1"/>
  <c r="P1599" i="1"/>
  <c r="O1599" i="1"/>
  <c r="P1454" i="1"/>
  <c r="O1454" i="1"/>
  <c r="P1294" i="1"/>
  <c r="O1294" i="1"/>
  <c r="P4823" i="1"/>
  <c r="O4823" i="1"/>
  <c r="P4833" i="1"/>
  <c r="O4833" i="1"/>
  <c r="M5099" i="1"/>
  <c r="N5099" i="1" s="1"/>
  <c r="P5099" i="1"/>
  <c r="O5099" i="1"/>
  <c r="P4383" i="1"/>
  <c r="O4383" i="1"/>
  <c r="P4210" i="1"/>
  <c r="O4210" i="1"/>
  <c r="P4345" i="1"/>
  <c r="O4345" i="1"/>
  <c r="M4220" i="1"/>
  <c r="N4220" i="1" s="1"/>
  <c r="P4220" i="1"/>
  <c r="O4220" i="1"/>
  <c r="P4091" i="1"/>
  <c r="O4091" i="1"/>
  <c r="P3949" i="1"/>
  <c r="O3949" i="1"/>
  <c r="M3988" i="1"/>
  <c r="N3988" i="1" s="1"/>
  <c r="P3988" i="1"/>
  <c r="O3988" i="1"/>
  <c r="P3802" i="1"/>
  <c r="O3802" i="1"/>
  <c r="P3639" i="1"/>
  <c r="O3639" i="1"/>
  <c r="P3109" i="1"/>
  <c r="O3109" i="1"/>
  <c r="P2930" i="1"/>
  <c r="P2851" i="1"/>
  <c r="P3830" i="1"/>
  <c r="O3830" i="1"/>
  <c r="P3724" i="1"/>
  <c r="O3724" i="1"/>
  <c r="P3623" i="1"/>
  <c r="O3623" i="1"/>
  <c r="M3123" i="1"/>
  <c r="N3123" i="1" s="1"/>
  <c r="P3123" i="1"/>
  <c r="O3123" i="1"/>
  <c r="P2931" i="1"/>
  <c r="P2838" i="1"/>
  <c r="P2744" i="1"/>
  <c r="P2583" i="1"/>
  <c r="P2353" i="1"/>
  <c r="P2360" i="1"/>
  <c r="P2100" i="1"/>
  <c r="P2271" i="1"/>
  <c r="P2139" i="1"/>
  <c r="P77" i="1"/>
  <c r="P4894" i="1"/>
  <c r="O4894" i="1"/>
  <c r="P4759" i="1"/>
  <c r="O4759" i="1"/>
  <c r="P4628" i="1"/>
  <c r="O4628" i="1"/>
  <c r="M4936" i="1"/>
  <c r="N4936" i="1" s="1"/>
  <c r="P4936" i="1"/>
  <c r="O4936" i="1"/>
  <c r="P4761" i="1"/>
  <c r="O4761" i="1"/>
  <c r="P4599" i="1"/>
  <c r="O4599" i="1"/>
  <c r="P4498" i="1"/>
  <c r="O4498" i="1"/>
  <c r="P4889" i="1"/>
  <c r="O4889" i="1"/>
  <c r="P3491" i="1"/>
  <c r="O3491" i="1"/>
  <c r="P3510" i="1"/>
  <c r="O3510" i="1"/>
  <c r="P3341" i="1"/>
  <c r="O3341" i="1"/>
  <c r="P1630" i="1"/>
  <c r="O1630" i="1"/>
  <c r="P1534" i="1"/>
  <c r="O1534" i="1"/>
  <c r="P1405" i="1"/>
  <c r="O1405" i="1"/>
  <c r="P1293" i="1"/>
  <c r="O1293" i="1"/>
  <c r="P1548" i="1"/>
  <c r="O1548" i="1"/>
  <c r="P1371" i="1"/>
  <c r="O1371" i="1"/>
  <c r="P3408" i="1"/>
  <c r="O3408" i="1"/>
  <c r="M4009" i="1"/>
  <c r="N4009" i="1" s="1"/>
  <c r="P4009" i="1"/>
  <c r="M3911" i="1"/>
  <c r="N3911" i="1" s="1"/>
  <c r="P3911" i="1"/>
  <c r="M3691" i="1"/>
  <c r="N3691" i="1" s="1"/>
  <c r="P3691" i="1"/>
  <c r="M3449" i="1"/>
  <c r="N3449" i="1" s="1"/>
  <c r="P3449" i="1"/>
  <c r="P3321" i="1"/>
  <c r="O3321" i="1"/>
  <c r="P3108" i="1"/>
  <c r="O3108" i="1"/>
  <c r="P4346" i="1"/>
  <c r="O4346" i="1"/>
  <c r="P4057" i="1"/>
  <c r="O4057" i="1"/>
  <c r="P3765" i="1"/>
  <c r="O3765" i="1"/>
  <c r="P3650" i="1"/>
  <c r="O3650" i="1"/>
  <c r="P3107" i="1"/>
  <c r="O3107" i="1"/>
  <c r="P2890" i="1"/>
  <c r="P2763" i="1"/>
  <c r="P2542" i="1"/>
  <c r="P2347" i="1"/>
  <c r="P3003" i="1"/>
  <c r="O3003" i="1"/>
  <c r="P2918" i="1"/>
  <c r="P2786" i="1"/>
  <c r="P2620" i="1"/>
  <c r="P2058" i="1"/>
  <c r="P2331" i="1"/>
  <c r="P2188" i="1"/>
  <c r="P2043" i="1"/>
  <c r="P1595" i="1"/>
  <c r="O1595" i="1"/>
  <c r="P1402" i="1"/>
  <c r="O1402" i="1"/>
  <c r="P1274" i="1"/>
  <c r="O1274" i="1"/>
  <c r="P4946" i="1"/>
  <c r="O4946" i="1"/>
  <c r="P4877" i="1"/>
  <c r="O4877" i="1"/>
  <c r="P5087" i="1"/>
  <c r="O5087" i="1"/>
  <c r="P5159" i="1"/>
  <c r="O5159" i="1"/>
  <c r="P4334" i="1"/>
  <c r="O4334" i="1"/>
  <c r="P4175" i="1"/>
  <c r="O4175" i="1"/>
  <c r="P4327" i="1"/>
  <c r="O4327" i="1"/>
  <c r="P4153" i="1"/>
  <c r="O4153" i="1"/>
  <c r="P4073" i="1"/>
  <c r="O4073" i="1"/>
  <c r="P4112" i="1"/>
  <c r="O4112" i="1"/>
  <c r="P3970" i="1"/>
  <c r="O3970" i="1"/>
  <c r="P3762" i="1"/>
  <c r="O3762" i="1"/>
  <c r="P3622" i="1"/>
  <c r="O3622" i="1"/>
  <c r="P3005" i="1"/>
  <c r="O3005" i="1"/>
  <c r="P2812" i="1"/>
  <c r="P2724" i="1"/>
  <c r="P3909" i="1"/>
  <c r="O3909" i="1"/>
  <c r="P3733" i="1"/>
  <c r="O3733" i="1"/>
  <c r="P3618" i="1"/>
  <c r="O3618" i="1"/>
  <c r="P2943" i="1"/>
  <c r="P2852" i="1"/>
  <c r="P2579" i="1"/>
  <c r="P2493" i="1"/>
  <c r="P2349" i="1"/>
  <c r="P2662" i="1"/>
  <c r="P2578" i="1"/>
  <c r="P2514" i="1"/>
  <c r="P2404" i="1"/>
  <c r="P2210" i="1"/>
  <c r="P2285" i="1"/>
  <c r="P2187" i="1"/>
  <c r="P2046" i="1"/>
  <c r="P89" i="1"/>
  <c r="P4876" i="1"/>
  <c r="O4876" i="1"/>
  <c r="P4627" i="1"/>
  <c r="O4627" i="1"/>
  <c r="P4518" i="1"/>
  <c r="O4518" i="1"/>
  <c r="P4897" i="1"/>
  <c r="O4897" i="1"/>
  <c r="P4809" i="1"/>
  <c r="O4809" i="1"/>
  <c r="P4663" i="1"/>
  <c r="O4663" i="1"/>
  <c r="P4494" i="1"/>
  <c r="O4494" i="1"/>
  <c r="P4885" i="1"/>
  <c r="O4885" i="1"/>
  <c r="P4821" i="1"/>
  <c r="O4821" i="1"/>
  <c r="P4669" i="1"/>
  <c r="O4669" i="1"/>
  <c r="P4486" i="1"/>
  <c r="O4486" i="1"/>
  <c r="P3500" i="1"/>
  <c r="O3500" i="1"/>
  <c r="P3461" i="1"/>
  <c r="O3461" i="1"/>
  <c r="P3320" i="1"/>
  <c r="O3320" i="1"/>
  <c r="P1530" i="1"/>
  <c r="O1530" i="1"/>
  <c r="M1337" i="1"/>
  <c r="N1337" i="1" s="1"/>
  <c r="P1337" i="1"/>
  <c r="O1337" i="1"/>
  <c r="M3407" i="1"/>
  <c r="N3407" i="1" s="1"/>
  <c r="P3407" i="1"/>
  <c r="O3407" i="1"/>
  <c r="M3314" i="1"/>
  <c r="N3314" i="1" s="1"/>
  <c r="P3314" i="1"/>
  <c r="O3314" i="1"/>
  <c r="P1560" i="1"/>
  <c r="O1560" i="1"/>
  <c r="M1495" i="1"/>
  <c r="N1495" i="1" s="1"/>
  <c r="P1495" i="1"/>
  <c r="O1495" i="1"/>
  <c r="P3369" i="1"/>
  <c r="O3369" i="1"/>
  <c r="P3282" i="1"/>
  <c r="O3282" i="1"/>
  <c r="P241" i="1"/>
  <c r="P70" i="1"/>
  <c r="P4614" i="1"/>
  <c r="O4614" i="1"/>
  <c r="P4426" i="1"/>
  <c r="O4426" i="1"/>
  <c r="P4293" i="1"/>
  <c r="O4293" i="1"/>
  <c r="M4098" i="1"/>
  <c r="N4098" i="1" s="1"/>
  <c r="P4098" i="1"/>
  <c r="O4098" i="1"/>
  <c r="M3925" i="1"/>
  <c r="N3925" i="1" s="1"/>
  <c r="P3925" i="1"/>
  <c r="O3925" i="1"/>
  <c r="P3735" i="1"/>
  <c r="O3735" i="1"/>
  <c r="P3616" i="1"/>
  <c r="O3616" i="1"/>
  <c r="P3427" i="1"/>
  <c r="O3427" i="1"/>
  <c r="M3027" i="1"/>
  <c r="N3027" i="1" s="1"/>
  <c r="P3027" i="1"/>
  <c r="M3646" i="1"/>
  <c r="N3646" i="1" s="1"/>
  <c r="P3646" i="1"/>
  <c r="M3558" i="1"/>
  <c r="N3558" i="1" s="1"/>
  <c r="P3558" i="1"/>
  <c r="M5075" i="1"/>
  <c r="N5075" i="1" s="1"/>
  <c r="P5075" i="1"/>
  <c r="M5163" i="1"/>
  <c r="N5163" i="1" s="1"/>
  <c r="P5163" i="1"/>
  <c r="M4330" i="1"/>
  <c r="N4330" i="1" s="1"/>
  <c r="P4330" i="1"/>
  <c r="M4077" i="1"/>
  <c r="N4077" i="1" s="1"/>
  <c r="P4077" i="1"/>
  <c r="M3001" i="1"/>
  <c r="N3001" i="1" s="1"/>
  <c r="P3001" i="1"/>
  <c r="M3905" i="1"/>
  <c r="N3905" i="1" s="1"/>
  <c r="P3905" i="1"/>
  <c r="M3131" i="1"/>
  <c r="N3131" i="1" s="1"/>
  <c r="P3131" i="1"/>
  <c r="M4871" i="1"/>
  <c r="N4871" i="1" s="1"/>
  <c r="P4871" i="1"/>
  <c r="M4751" i="1"/>
  <c r="N4751" i="1" s="1"/>
  <c r="P4751" i="1"/>
  <c r="M4928" i="1"/>
  <c r="N4928" i="1" s="1"/>
  <c r="P4928" i="1"/>
  <c r="M4849" i="1"/>
  <c r="N4849" i="1" s="1"/>
  <c r="P4849" i="1"/>
  <c r="M4591" i="1"/>
  <c r="N4591" i="1" s="1"/>
  <c r="P4591" i="1"/>
  <c r="M4879" i="1"/>
  <c r="N4879" i="1" s="1"/>
  <c r="P4879" i="1"/>
  <c r="P4433" i="1"/>
  <c r="O4433" i="1"/>
  <c r="P3465" i="1"/>
  <c r="O3465" i="1"/>
  <c r="P1622" i="1"/>
  <c r="O1622" i="1"/>
  <c r="P1509" i="1"/>
  <c r="O1509" i="1"/>
  <c r="P1333" i="1"/>
  <c r="O1333" i="1"/>
  <c r="P3459" i="1"/>
  <c r="O3459" i="1"/>
  <c r="P3297" i="1"/>
  <c r="O3297" i="1"/>
  <c r="P1507" i="1"/>
  <c r="O1507" i="1"/>
  <c r="P3416" i="1"/>
  <c r="O3416" i="1"/>
  <c r="P237" i="1"/>
  <c r="P109" i="1"/>
  <c r="P4953" i="1"/>
  <c r="O4953" i="1"/>
  <c r="P4488" i="1"/>
  <c r="O4488" i="1"/>
  <c r="P4404" i="1"/>
  <c r="O4404" i="1"/>
  <c r="P4338" i="1"/>
  <c r="O4338" i="1"/>
  <c r="P4254" i="1"/>
  <c r="O4254" i="1"/>
  <c r="P4111" i="1"/>
  <c r="O4111" i="1"/>
  <c r="P3951" i="1"/>
  <c r="O3951" i="1"/>
  <c r="P3731" i="1"/>
  <c r="O3731" i="1"/>
  <c r="P3612" i="1"/>
  <c r="O3612" i="1"/>
  <c r="P3541" i="1"/>
  <c r="O3541" i="1"/>
  <c r="P3296" i="1"/>
  <c r="O3296" i="1"/>
  <c r="P3067" i="1"/>
  <c r="O3067" i="1"/>
  <c r="P4306" i="1"/>
  <c r="O4306" i="1"/>
  <c r="P4177" i="1"/>
  <c r="O4177" i="1"/>
  <c r="P4083" i="1"/>
  <c r="O4083" i="1"/>
  <c r="P3955" i="1"/>
  <c r="O3955" i="1"/>
  <c r="P3888" i="1"/>
  <c r="O3888" i="1"/>
  <c r="P3756" i="1"/>
  <c r="O3756" i="1"/>
  <c r="P3659" i="1"/>
  <c r="O3659" i="1"/>
  <c r="P3115" i="1"/>
  <c r="O3115" i="1"/>
  <c r="P2820" i="1"/>
  <c r="P2691" i="1"/>
  <c r="P2503" i="1"/>
  <c r="P2305" i="1"/>
  <c r="P3012" i="1"/>
  <c r="O3012" i="1"/>
  <c r="P2862" i="1"/>
  <c r="P2694" i="1"/>
  <c r="P2601" i="1"/>
  <c r="P2448" i="1"/>
  <c r="P2024" i="1"/>
  <c r="P2272" i="1"/>
  <c r="P2196" i="1"/>
  <c r="P2090" i="1"/>
  <c r="P4908" i="1"/>
  <c r="O4908" i="1"/>
  <c r="P5047" i="1"/>
  <c r="O5047" i="1"/>
  <c r="P5151" i="1"/>
  <c r="O5151" i="1"/>
  <c r="P4339" i="1"/>
  <c r="O4339" i="1"/>
  <c r="P4228" i="1"/>
  <c r="O4228" i="1"/>
  <c r="P4349" i="1"/>
  <c r="O4349" i="1"/>
  <c r="P4287" i="1"/>
  <c r="O4287" i="1"/>
  <c r="P4113" i="1"/>
  <c r="O4113" i="1"/>
  <c r="P4104" i="1"/>
  <c r="O4104" i="1"/>
  <c r="P3913" i="1"/>
  <c r="O3913" i="1"/>
  <c r="P3736" i="1"/>
  <c r="O3736" i="1"/>
  <c r="P3113" i="1"/>
  <c r="O3113" i="1"/>
  <c r="P3014" i="1"/>
  <c r="O3014" i="1"/>
  <c r="P2804" i="1"/>
  <c r="P3931" i="1"/>
  <c r="O3931" i="1"/>
  <c r="P3728" i="1"/>
  <c r="O3728" i="1"/>
  <c r="P3557" i="1"/>
  <c r="O3557" i="1"/>
  <c r="P3044" i="1"/>
  <c r="O3044" i="1"/>
  <c r="P2888" i="1"/>
  <c r="P2797" i="1"/>
  <c r="P2604" i="1"/>
  <c r="P2468" i="1"/>
  <c r="P180" i="1"/>
  <c r="P100" i="1"/>
  <c r="P21" i="1"/>
  <c r="P5170" i="1"/>
  <c r="O5170" i="1"/>
  <c r="P246" i="1"/>
  <c r="P137" i="1"/>
  <c r="P55" i="1"/>
  <c r="P4952" i="1"/>
  <c r="O4952" i="1"/>
  <c r="P5061" i="1"/>
  <c r="O5061" i="1"/>
  <c r="P5125" i="1"/>
  <c r="O5125" i="1"/>
  <c r="P284" i="1"/>
  <c r="P223" i="1"/>
  <c r="P157" i="1"/>
  <c r="P4951" i="1"/>
  <c r="O4951" i="1"/>
  <c r="P5160" i="1"/>
  <c r="O5160" i="1"/>
  <c r="P250" i="1"/>
  <c r="P4961" i="1"/>
  <c r="O4961" i="1"/>
  <c r="P259" i="1"/>
  <c r="P5172" i="1"/>
  <c r="O5172" i="1"/>
  <c r="P5254" i="1"/>
  <c r="O5254" i="1"/>
  <c r="P274" i="1"/>
  <c r="P91" i="1"/>
  <c r="P4969" i="1"/>
  <c r="O4969" i="1"/>
  <c r="P5081" i="1"/>
  <c r="O5081" i="1"/>
  <c r="P5161" i="1"/>
  <c r="O5161" i="1"/>
  <c r="P283" i="1"/>
  <c r="P219" i="1"/>
  <c r="P153" i="1"/>
  <c r="P72" i="1"/>
  <c r="P4939" i="1"/>
  <c r="O4939" i="1"/>
  <c r="P5132" i="1"/>
  <c r="O5132" i="1"/>
  <c r="P5260" i="1"/>
  <c r="O5260" i="1"/>
  <c r="P4977" i="1"/>
  <c r="O4977" i="1"/>
  <c r="P288" i="1"/>
  <c r="P238" i="1"/>
  <c r="P105" i="1"/>
  <c r="P4944" i="1"/>
  <c r="O4944" i="1"/>
  <c r="P5085" i="1"/>
  <c r="O5085" i="1"/>
  <c r="P5165" i="1"/>
  <c r="O5165" i="1"/>
  <c r="P289" i="1"/>
  <c r="P198" i="1"/>
  <c r="P120" i="1"/>
  <c r="P51" i="1"/>
  <c r="P5056" i="1"/>
  <c r="O5056" i="1"/>
  <c r="P5248" i="1"/>
  <c r="O5248" i="1"/>
  <c r="P5009" i="1"/>
  <c r="O5009" i="1"/>
  <c r="M543" i="1"/>
  <c r="N543" i="1" s="1"/>
  <c r="O543" i="1"/>
  <c r="P15" i="1"/>
  <c r="M540" i="1"/>
  <c r="N540" i="1" s="1"/>
  <c r="O540" i="1"/>
  <c r="P224" i="1"/>
  <c r="P2395" i="1"/>
  <c r="P2266" i="1"/>
  <c r="P2202" i="1"/>
  <c r="P2088" i="1"/>
  <c r="P2311" i="1"/>
  <c r="P2244" i="1"/>
  <c r="P2161" i="1"/>
  <c r="P2022" i="1"/>
  <c r="P81" i="1"/>
  <c r="P4902" i="1"/>
  <c r="O4902" i="1"/>
  <c r="P4867" i="1"/>
  <c r="O4867" i="1"/>
  <c r="P4632" i="1"/>
  <c r="O4632" i="1"/>
  <c r="P4430" i="1"/>
  <c r="O4430" i="1"/>
  <c r="P4829" i="1"/>
  <c r="O4829" i="1"/>
  <c r="P4437" i="1"/>
  <c r="O4437" i="1"/>
  <c r="P4815" i="1"/>
  <c r="O4815" i="1"/>
  <c r="P4710" i="1"/>
  <c r="O4710" i="1"/>
  <c r="P4526" i="1"/>
  <c r="O4526" i="1"/>
  <c r="M3509" i="1"/>
  <c r="N3509" i="1" s="1"/>
  <c r="P3509" i="1"/>
  <c r="M1457" i="1"/>
  <c r="N1457" i="1" s="1"/>
  <c r="P1457" i="1"/>
  <c r="M3486" i="1"/>
  <c r="N3486" i="1" s="1"/>
  <c r="P3486" i="1"/>
  <c r="M1632" i="1"/>
  <c r="N1632" i="1" s="1"/>
  <c r="P1632" i="1"/>
  <c r="M3412" i="1"/>
  <c r="N3412" i="1" s="1"/>
  <c r="P3412" i="1"/>
  <c r="O3412" i="1"/>
  <c r="M1653" i="1"/>
  <c r="N1653" i="1" s="1"/>
  <c r="P1653" i="1"/>
  <c r="O1653" i="1"/>
  <c r="P1589" i="1"/>
  <c r="O1589" i="1"/>
  <c r="M1396" i="1"/>
  <c r="N1396" i="1" s="1"/>
  <c r="P1396" i="1"/>
  <c r="O1396" i="1"/>
  <c r="M1300" i="1"/>
  <c r="N1300" i="1" s="1"/>
  <c r="P1300" i="1"/>
  <c r="O1300" i="1"/>
  <c r="P281" i="1"/>
  <c r="P217" i="1"/>
  <c r="P150" i="1"/>
  <c r="P94" i="1"/>
  <c r="P26" i="1"/>
  <c r="M5134" i="1"/>
  <c r="N5134" i="1" s="1"/>
  <c r="P5134" i="1"/>
  <c r="O5134" i="1"/>
  <c r="M5262" i="1"/>
  <c r="N5262" i="1" s="1"/>
  <c r="P5262" i="1"/>
  <c r="O5262" i="1"/>
  <c r="M524" i="1"/>
  <c r="N524" i="1" s="1"/>
  <c r="O524" i="1"/>
  <c r="P275" i="1"/>
  <c r="P5060" i="1"/>
  <c r="O5060" i="1"/>
  <c r="P4045" i="1"/>
  <c r="O4045" i="1"/>
  <c r="P3342" i="1"/>
  <c r="O3342" i="1"/>
  <c r="P3716" i="1"/>
  <c r="O3716" i="1"/>
  <c r="P2213" i="1"/>
  <c r="P2049" i="1"/>
  <c r="M4971" i="1"/>
  <c r="N4971" i="1" s="1"/>
  <c r="P4971" i="1"/>
  <c r="O4971" i="1"/>
  <c r="P3816" i="1"/>
  <c r="O3816" i="1"/>
  <c r="P3848" i="1"/>
  <c r="O3848" i="1"/>
  <c r="P2693" i="1"/>
  <c r="P2339" i="1"/>
  <c r="P204" i="1"/>
  <c r="P2293" i="1"/>
  <c r="P2307" i="1"/>
  <c r="P2018" i="1"/>
  <c r="P3508" i="1"/>
  <c r="O3508" i="1"/>
  <c r="P1597" i="1"/>
  <c r="O1597" i="1"/>
  <c r="P1340" i="1"/>
  <c r="O1340" i="1"/>
  <c r="M1276" i="1"/>
  <c r="N1276" i="1" s="1"/>
  <c r="P1276" i="1"/>
  <c r="O1276" i="1"/>
  <c r="P160" i="1"/>
  <c r="P3620" i="1"/>
  <c r="O3620" i="1"/>
  <c r="P2602" i="1"/>
  <c r="P2853" i="1"/>
  <c r="P2133" i="1"/>
  <c r="P4868" i="1"/>
  <c r="O4868" i="1"/>
  <c r="P5039" i="1"/>
  <c r="O5039" i="1"/>
  <c r="P3652" i="1"/>
  <c r="O3652" i="1"/>
  <c r="P2892" i="1"/>
  <c r="P3566" i="1"/>
  <c r="O3566" i="1"/>
  <c r="P2442" i="1"/>
  <c r="P232" i="1"/>
  <c r="P2096" i="1"/>
  <c r="P107" i="1"/>
  <c r="P4557" i="1"/>
  <c r="O4557" i="1"/>
  <c r="P1588" i="1"/>
  <c r="O1588" i="1"/>
  <c r="P1641" i="1"/>
  <c r="O1641" i="1"/>
  <c r="P1480" i="1"/>
  <c r="O1480" i="1"/>
  <c r="P1384" i="1"/>
  <c r="O1384" i="1"/>
  <c r="P1288" i="1"/>
  <c r="O1288" i="1"/>
  <c r="P155" i="1"/>
  <c r="P5162" i="1"/>
  <c r="O5162" i="1"/>
  <c r="P3515" i="1"/>
  <c r="O3515" i="1"/>
  <c r="M3000" i="1"/>
  <c r="N3000" i="1" s="1"/>
  <c r="P3000" i="1"/>
  <c r="M3917" i="1"/>
  <c r="N3917" i="1" s="1"/>
  <c r="P3917" i="1"/>
  <c r="P4520" i="1"/>
  <c r="O4520" i="1"/>
  <c r="P3023" i="1"/>
  <c r="O3023" i="1"/>
  <c r="P2533" i="1"/>
  <c r="P2389" i="1"/>
  <c r="P2927" i="1"/>
  <c r="P2762" i="1"/>
  <c r="P2141" i="1"/>
  <c r="P2053" i="1"/>
  <c r="P1587" i="1"/>
  <c r="O1587" i="1"/>
  <c r="P1458" i="1"/>
  <c r="O1458" i="1"/>
  <c r="P4938" i="1"/>
  <c r="O4938" i="1"/>
  <c r="P5079" i="1"/>
  <c r="O5079" i="1"/>
  <c r="P3556" i="1"/>
  <c r="O3556" i="1"/>
  <c r="P2700" i="1"/>
  <c r="P2826" i="1"/>
  <c r="P2501" i="1"/>
  <c r="P1617" i="1"/>
  <c r="O1617" i="1"/>
  <c r="P1472" i="1"/>
  <c r="O1472" i="1"/>
  <c r="P1296" i="1"/>
  <c r="O1296" i="1"/>
  <c r="P261" i="1"/>
  <c r="O4634" i="1"/>
  <c r="O4604" i="1"/>
  <c r="O4298" i="1"/>
  <c r="O4262" i="1"/>
  <c r="O4231" i="1"/>
  <c r="O4169" i="1"/>
  <c r="O4134" i="1"/>
  <c r="O3739" i="1"/>
  <c r="O3603" i="1"/>
  <c r="O3568" i="1"/>
  <c r="O3533" i="1"/>
  <c r="O3383" i="1"/>
  <c r="O3348" i="1"/>
  <c r="O3317" i="1"/>
  <c r="O3154" i="1"/>
  <c r="O4084" i="1"/>
  <c r="O4052" i="1"/>
  <c r="O4021" i="1"/>
  <c r="O3990" i="1"/>
  <c r="O3959" i="1"/>
  <c r="O3924" i="1"/>
  <c r="O3857" i="1"/>
  <c r="O3823" i="1"/>
  <c r="O3791" i="1"/>
  <c r="O3760" i="1"/>
  <c r="O3589" i="1"/>
  <c r="O3558" i="1"/>
  <c r="O3102" i="1"/>
  <c r="O3070" i="1"/>
  <c r="O3035" i="1"/>
  <c r="O3017" i="1"/>
  <c r="O2985" i="1"/>
  <c r="O2205" i="1"/>
  <c r="O1907" i="1"/>
  <c r="O1651" i="1"/>
  <c r="O1607" i="1"/>
  <c r="O1575" i="1"/>
  <c r="O1510" i="1"/>
  <c r="O1478" i="1"/>
  <c r="O1446" i="1"/>
  <c r="O1382" i="1"/>
  <c r="O1350" i="1"/>
  <c r="O1318" i="1"/>
  <c r="O714" i="1"/>
  <c r="O4950" i="1"/>
  <c r="O4855" i="1"/>
  <c r="O4760" i="1"/>
  <c r="O4765" i="1"/>
  <c r="O4979" i="1"/>
  <c r="O5011" i="1"/>
  <c r="O5043" i="1"/>
  <c r="O5075" i="1"/>
  <c r="O5107" i="1"/>
  <c r="O5139" i="1"/>
  <c r="O5147" i="1"/>
  <c r="O5179" i="1"/>
  <c r="O5211" i="1"/>
  <c r="O5243" i="1"/>
  <c r="O5275" i="1"/>
  <c r="O4406" i="1"/>
  <c r="O4374" i="1"/>
  <c r="O4343" i="1"/>
  <c r="O4312" i="1"/>
  <c r="O4281" i="1"/>
  <c r="O4250" i="1"/>
  <c r="O4219" i="1"/>
  <c r="O4184" i="1"/>
  <c r="O4402" i="1"/>
  <c r="O4371" i="1"/>
  <c r="O4340" i="1"/>
  <c r="O4305" i="1"/>
  <c r="O4274" i="1"/>
  <c r="O4242" i="1"/>
  <c r="O3989" i="1"/>
  <c r="O3954" i="1"/>
  <c r="O4108" i="1"/>
  <c r="O4077" i="1"/>
  <c r="O4046" i="1"/>
  <c r="O4015" i="1"/>
  <c r="O3983" i="1"/>
  <c r="O3168" i="1"/>
  <c r="O3117" i="1"/>
  <c r="O3087" i="1"/>
  <c r="O3056" i="1"/>
  <c r="O3019" i="1"/>
  <c r="O2983" i="1"/>
  <c r="O3922" i="1"/>
  <c r="O3887" i="1"/>
  <c r="O3856" i="1"/>
  <c r="O3821" i="1"/>
  <c r="O3790" i="1"/>
  <c r="O3759" i="1"/>
  <c r="O3702" i="1"/>
  <c r="O3667" i="1"/>
  <c r="O3632" i="1"/>
  <c r="O3596" i="1"/>
  <c r="O3561" i="1"/>
  <c r="O469" i="1"/>
  <c r="O390" i="1"/>
  <c r="O328" i="1"/>
  <c r="O5567" i="1"/>
  <c r="O6399" i="1"/>
  <c r="O5757" i="1"/>
  <c r="O5889" i="1"/>
  <c r="O6017" i="1"/>
  <c r="O6145" i="1"/>
  <c r="O6273" i="1"/>
  <c r="O6439" i="1"/>
  <c r="O4910" i="1"/>
  <c r="O4769" i="1"/>
  <c r="O4733" i="1"/>
  <c r="O4702" i="1"/>
  <c r="O4666" i="1"/>
  <c r="O4633" i="1"/>
  <c r="O4541" i="1"/>
  <c r="O4514" i="1"/>
  <c r="O4479" i="1"/>
  <c r="O4448" i="1"/>
  <c r="O4909" i="1"/>
  <c r="O4878" i="1"/>
  <c r="O4849" i="1"/>
  <c r="O4820" i="1"/>
  <c r="O4785" i="1"/>
  <c r="O4753" i="1"/>
  <c r="O4689" i="1"/>
  <c r="O4659" i="1"/>
  <c r="O4591" i="1"/>
  <c r="O4552" i="1"/>
  <c r="O4490" i="1"/>
  <c r="O4458" i="1"/>
  <c r="O4428" i="1"/>
  <c r="O4933" i="1"/>
  <c r="O4879" i="1"/>
  <c r="O4851" i="1"/>
  <c r="O4612" i="1"/>
  <c r="O4582" i="1"/>
  <c r="O4549" i="1"/>
  <c r="O4513" i="1"/>
  <c r="O4446" i="1"/>
  <c r="O3544" i="1"/>
  <c r="O3509" i="1"/>
  <c r="O3478" i="1"/>
  <c r="O3531" i="1"/>
  <c r="O3422" i="1"/>
  <c r="O3374" i="1"/>
  <c r="O1157" i="1"/>
  <c r="O3516" i="1"/>
  <c r="P1250" i="1"/>
  <c r="M920" i="1"/>
  <c r="N920" i="1" s="1"/>
  <c r="O920" i="1"/>
  <c r="P1264" i="1"/>
  <c r="M5263" i="1"/>
  <c r="N5263" i="1" s="1"/>
  <c r="O5263" i="1"/>
  <c r="M932" i="1"/>
  <c r="N932" i="1" s="1"/>
  <c r="O932" i="1"/>
  <c r="M5443" i="1"/>
  <c r="N5443" i="1" s="1"/>
  <c r="O5443" i="1"/>
  <c r="M3231" i="1"/>
  <c r="N3231" i="1" s="1"/>
  <c r="O3231" i="1"/>
  <c r="M3269" i="1"/>
  <c r="N3269" i="1" s="1"/>
  <c r="O3269" i="1"/>
  <c r="M497" i="1"/>
  <c r="N497" i="1" s="1"/>
  <c r="O497" i="1"/>
  <c r="P614" i="1"/>
  <c r="O614" i="1"/>
  <c r="M1040" i="1"/>
  <c r="N1040" i="1" s="1"/>
  <c r="O1040" i="1"/>
  <c r="M747" i="1"/>
  <c r="N747" i="1" s="1"/>
  <c r="O747" i="1"/>
  <c r="P1244" i="1"/>
  <c r="M5951" i="1"/>
  <c r="N5951" i="1" s="1"/>
  <c r="O5951" i="1"/>
  <c r="M6406" i="1"/>
  <c r="N6406" i="1" s="1"/>
  <c r="O6406" i="1"/>
  <c r="M406" i="1"/>
  <c r="N406" i="1" s="1"/>
  <c r="O406" i="1"/>
  <c r="M5289" i="1"/>
  <c r="N5289" i="1" s="1"/>
  <c r="O5289" i="1"/>
  <c r="P701" i="1"/>
  <c r="O701" i="1"/>
  <c r="M3265" i="1"/>
  <c r="N3265" i="1" s="1"/>
  <c r="O3265" i="1"/>
  <c r="M569" i="1"/>
  <c r="N569" i="1" s="1"/>
  <c r="P569" i="1"/>
  <c r="O569" i="1"/>
  <c r="M380" i="1"/>
  <c r="N380" i="1" s="1"/>
  <c r="O380" i="1"/>
  <c r="M5639" i="1"/>
  <c r="N5639" i="1" s="1"/>
  <c r="O5639" i="1"/>
  <c r="M5494" i="1"/>
  <c r="N5494" i="1" s="1"/>
  <c r="O5494" i="1"/>
  <c r="M5878" i="1"/>
  <c r="N5878" i="1" s="1"/>
  <c r="O5878" i="1"/>
  <c r="M5942" i="1"/>
  <c r="N5942" i="1" s="1"/>
  <c r="O5942" i="1"/>
  <c r="P551" i="1"/>
  <c r="O551" i="1"/>
  <c r="M5517" i="1"/>
  <c r="N5517" i="1" s="1"/>
  <c r="O5517" i="1"/>
  <c r="P697" i="1"/>
  <c r="O697" i="1"/>
  <c r="P559" i="1"/>
  <c r="O559" i="1"/>
  <c r="M5301" i="1"/>
  <c r="N5301" i="1" s="1"/>
  <c r="O5301" i="1"/>
  <c r="M5429" i="1"/>
  <c r="N5429" i="1" s="1"/>
  <c r="O5429" i="1"/>
  <c r="M5557" i="1"/>
  <c r="N5557" i="1" s="1"/>
  <c r="O5557" i="1"/>
  <c r="P605" i="1"/>
  <c r="O605" i="1"/>
  <c r="M5460" i="1"/>
  <c r="N5460" i="1" s="1"/>
  <c r="O5460" i="1"/>
  <c r="M6100" i="1"/>
  <c r="N6100" i="1" s="1"/>
  <c r="O6100" i="1"/>
  <c r="M6228" i="1"/>
  <c r="N6228" i="1" s="1"/>
  <c r="O6228" i="1"/>
  <c r="M6369" i="1"/>
  <c r="N6369" i="1" s="1"/>
  <c r="O6369" i="1"/>
  <c r="M6497" i="1"/>
  <c r="N6497" i="1" s="1"/>
  <c r="O6497" i="1"/>
  <c r="M6468" i="1"/>
  <c r="N6468" i="1" s="1"/>
  <c r="O6468" i="1"/>
  <c r="M5784" i="1"/>
  <c r="N5784" i="1" s="1"/>
  <c r="O5784" i="1"/>
  <c r="M6283" i="1"/>
  <c r="N6283" i="1" s="1"/>
  <c r="O6283" i="1"/>
  <c r="M5398" i="1"/>
  <c r="N5398" i="1" s="1"/>
  <c r="O5398" i="1"/>
  <c r="P1241" i="1"/>
  <c r="P716" i="1"/>
  <c r="O716" i="1"/>
  <c r="M1155" i="1"/>
  <c r="N1155" i="1" s="1"/>
  <c r="O1155" i="1"/>
  <c r="P708" i="1"/>
  <c r="O708" i="1"/>
  <c r="M712" i="1"/>
  <c r="N712" i="1" s="1"/>
  <c r="P712" i="1"/>
  <c r="O712" i="1"/>
  <c r="P1802" i="1"/>
  <c r="P1927" i="1"/>
  <c r="P1704" i="1"/>
  <c r="P1943" i="1"/>
  <c r="P1929" i="1"/>
  <c r="P1750" i="1"/>
  <c r="P1923" i="1"/>
  <c r="P1732" i="1"/>
  <c r="P1985" i="1"/>
  <c r="P1987" i="1"/>
  <c r="P1803" i="1"/>
  <c r="P1697" i="1"/>
  <c r="P1093" i="1"/>
  <c r="M3313" i="1"/>
  <c r="N3313" i="1" s="1"/>
  <c r="O3313" i="1"/>
  <c r="M1185" i="1"/>
  <c r="N1185" i="1" s="1"/>
  <c r="O1185" i="1"/>
  <c r="P572" i="1"/>
  <c r="O572" i="1"/>
  <c r="M3267" i="1"/>
  <c r="N3267" i="1" s="1"/>
  <c r="O3267" i="1"/>
  <c r="M3184" i="1"/>
  <c r="N3184" i="1" s="1"/>
  <c r="O3184" i="1"/>
  <c r="M4097" i="1"/>
  <c r="N4097" i="1" s="1"/>
  <c r="O4097" i="1"/>
  <c r="M3141" i="1"/>
  <c r="N3141" i="1" s="1"/>
  <c r="O3141" i="1"/>
  <c r="M1084" i="1"/>
  <c r="N1084" i="1" s="1"/>
  <c r="O1084" i="1"/>
  <c r="M930" i="1"/>
  <c r="N930" i="1" s="1"/>
  <c r="O930" i="1"/>
  <c r="M796" i="1"/>
  <c r="N796" i="1" s="1"/>
  <c r="O796" i="1"/>
  <c r="P549" i="1"/>
  <c r="O549" i="1"/>
  <c r="M6089" i="1"/>
  <c r="N6089" i="1" s="1"/>
  <c r="O6089" i="1"/>
  <c r="P1262" i="1"/>
  <c r="M6402" i="1"/>
  <c r="N6402" i="1" s="1"/>
  <c r="O6402" i="1"/>
  <c r="M5311" i="1"/>
  <c r="N5311" i="1" s="1"/>
  <c r="O5311" i="1"/>
  <c r="M5439" i="1"/>
  <c r="N5439" i="1" s="1"/>
  <c r="O5439" i="1"/>
  <c r="M3147" i="1"/>
  <c r="N3147" i="1" s="1"/>
  <c r="O3147" i="1"/>
  <c r="M561" i="1"/>
  <c r="N561" i="1" s="1"/>
  <c r="P561" i="1"/>
  <c r="M5727" i="1"/>
  <c r="N5727" i="1" s="1"/>
  <c r="O5727" i="1"/>
  <c r="M6111" i="1"/>
  <c r="N6111" i="1" s="1"/>
  <c r="O6111" i="1"/>
  <c r="M6175" i="1"/>
  <c r="N6175" i="1" s="1"/>
  <c r="O6175" i="1"/>
  <c r="P1258" i="1"/>
  <c r="M6374" i="1"/>
  <c r="N6374" i="1" s="1"/>
  <c r="O6374" i="1"/>
  <c r="M5363" i="1"/>
  <c r="N5363" i="1" s="1"/>
  <c r="O5363" i="1"/>
  <c r="M5427" i="1"/>
  <c r="N5427" i="1" s="1"/>
  <c r="O5427" i="1"/>
  <c r="P557" i="1"/>
  <c r="O557" i="1"/>
  <c r="M5587" i="1"/>
  <c r="N5587" i="1" s="1"/>
  <c r="O5587" i="1"/>
  <c r="M5857" i="1"/>
  <c r="N5857" i="1" s="1"/>
  <c r="O5857" i="1"/>
  <c r="M5385" i="1"/>
  <c r="N5385" i="1" s="1"/>
  <c r="O5385" i="1"/>
  <c r="M5513" i="1"/>
  <c r="N5513" i="1" s="1"/>
  <c r="O5513" i="1"/>
  <c r="M5641" i="1"/>
  <c r="N5641" i="1" s="1"/>
  <c r="O5641" i="1"/>
  <c r="M790" i="1"/>
  <c r="N790" i="1" s="1"/>
  <c r="O790" i="1"/>
  <c r="M3707" i="1"/>
  <c r="N3707" i="1" s="1"/>
  <c r="O3707" i="1"/>
  <c r="M5607" i="1"/>
  <c r="N5607" i="1" s="1"/>
  <c r="O5607" i="1"/>
  <c r="M5829" i="1"/>
  <c r="N5829" i="1" s="1"/>
  <c r="O5829" i="1"/>
  <c r="M1028" i="1"/>
  <c r="N1028" i="1" s="1"/>
  <c r="O1028" i="1"/>
  <c r="M1086" i="1"/>
  <c r="N1086" i="1" s="1"/>
  <c r="O1086" i="1"/>
  <c r="M948" i="1"/>
  <c r="N948" i="1" s="1"/>
  <c r="O948" i="1"/>
  <c r="P607" i="1"/>
  <c r="O607" i="1"/>
  <c r="M5394" i="1"/>
  <c r="N5394" i="1" s="1"/>
  <c r="O5394" i="1"/>
  <c r="M5526" i="1"/>
  <c r="N5526" i="1" s="1"/>
  <c r="O5526" i="1"/>
  <c r="M5654" i="1"/>
  <c r="N5654" i="1" s="1"/>
  <c r="O5654" i="1"/>
  <c r="M5421" i="1"/>
  <c r="N5421" i="1" s="1"/>
  <c r="O5421" i="1"/>
  <c r="M5288" i="1"/>
  <c r="N5288" i="1" s="1"/>
  <c r="O5288" i="1"/>
  <c r="M5416" i="1"/>
  <c r="N5416" i="1" s="1"/>
  <c r="O5416" i="1"/>
  <c r="M5333" i="1"/>
  <c r="N5333" i="1" s="1"/>
  <c r="O5333" i="1"/>
  <c r="M5461" i="1"/>
  <c r="N5461" i="1" s="1"/>
  <c r="O5461" i="1"/>
  <c r="M5589" i="1"/>
  <c r="N5589" i="1" s="1"/>
  <c r="O5589" i="1"/>
  <c r="M5364" i="1"/>
  <c r="N5364" i="1" s="1"/>
  <c r="O5364" i="1"/>
  <c r="M5492" i="1"/>
  <c r="N5492" i="1" s="1"/>
  <c r="O5492" i="1"/>
  <c r="M5620" i="1"/>
  <c r="N5620" i="1" s="1"/>
  <c r="O5620" i="1"/>
  <c r="M5748" i="1"/>
  <c r="N5748" i="1" s="1"/>
  <c r="O5748" i="1"/>
  <c r="M5876" i="1"/>
  <c r="N5876" i="1" s="1"/>
  <c r="O5876" i="1"/>
  <c r="M6004" i="1"/>
  <c r="N6004" i="1" s="1"/>
  <c r="O6004" i="1"/>
  <c r="M6132" i="1"/>
  <c r="N6132" i="1" s="1"/>
  <c r="O6132" i="1"/>
  <c r="M6260" i="1"/>
  <c r="N6260" i="1" s="1"/>
  <c r="O6260" i="1"/>
  <c r="M6401" i="1"/>
  <c r="N6401" i="1" s="1"/>
  <c r="O6401" i="1"/>
  <c r="M6372" i="1"/>
  <c r="N6372" i="1" s="1"/>
  <c r="O6372" i="1"/>
  <c r="M6500" i="1"/>
  <c r="N6500" i="1" s="1"/>
  <c r="O6500" i="1"/>
  <c r="M5436" i="1"/>
  <c r="N5436" i="1" s="1"/>
  <c r="O5436" i="1"/>
  <c r="M5980" i="1"/>
  <c r="N5980" i="1" s="1"/>
  <c r="O5980" i="1"/>
  <c r="M5496" i="1"/>
  <c r="N5496" i="1" s="1"/>
  <c r="O5496" i="1"/>
  <c r="M5560" i="1"/>
  <c r="N5560" i="1" s="1"/>
  <c r="O5560" i="1"/>
  <c r="M5944" i="1"/>
  <c r="N5944" i="1" s="1"/>
  <c r="O5944" i="1"/>
  <c r="M6008" i="1"/>
  <c r="N6008" i="1" s="1"/>
  <c r="O6008" i="1"/>
  <c r="M6328" i="1"/>
  <c r="N6328" i="1" s="1"/>
  <c r="O6328" i="1"/>
  <c r="M6405" i="1"/>
  <c r="N6405" i="1" s="1"/>
  <c r="O6405" i="1"/>
  <c r="M6469" i="1"/>
  <c r="N6469" i="1" s="1"/>
  <c r="O6469" i="1"/>
  <c r="M6440" i="1"/>
  <c r="N6440" i="1" s="1"/>
  <c r="O6440" i="1"/>
  <c r="M5675" i="1"/>
  <c r="N5675" i="1" s="1"/>
  <c r="O5675" i="1"/>
  <c r="M5803" i="1"/>
  <c r="N5803" i="1" s="1"/>
  <c r="O5803" i="1"/>
  <c r="M5931" i="1"/>
  <c r="N5931" i="1" s="1"/>
  <c r="O5931" i="1"/>
  <c r="M6059" i="1"/>
  <c r="N6059" i="1" s="1"/>
  <c r="O6059" i="1"/>
  <c r="M6187" i="1"/>
  <c r="N6187" i="1" s="1"/>
  <c r="O6187" i="1"/>
  <c r="M6315" i="1"/>
  <c r="N6315" i="1" s="1"/>
  <c r="O6315" i="1"/>
  <c r="M856" i="1"/>
  <c r="N856" i="1" s="1"/>
  <c r="O856" i="1"/>
  <c r="M5562" i="1"/>
  <c r="N5562" i="1" s="1"/>
  <c r="O5562" i="1"/>
  <c r="M1163" i="1"/>
  <c r="N1163" i="1" s="1"/>
  <c r="O1163" i="1"/>
  <c r="P706" i="1"/>
  <c r="O706" i="1"/>
  <c r="P430" i="1"/>
  <c r="P1239" i="1"/>
  <c r="M997" i="1"/>
  <c r="N997" i="1" s="1"/>
  <c r="O997" i="1"/>
  <c r="P704" i="1"/>
  <c r="O704" i="1"/>
  <c r="P435" i="1"/>
  <c r="P441" i="1"/>
  <c r="P1247" i="1"/>
  <c r="P452" i="1"/>
  <c r="P426" i="1"/>
  <c r="M1181" i="1"/>
  <c r="N1181" i="1" s="1"/>
  <c r="O1181" i="1"/>
  <c r="P448" i="1"/>
  <c r="M1127" i="1"/>
  <c r="N1127" i="1" s="1"/>
  <c r="O1127" i="1"/>
  <c r="P449" i="1"/>
  <c r="P1962" i="1"/>
  <c r="P1869" i="1"/>
  <c r="P1770" i="1"/>
  <c r="P1690" i="1"/>
  <c r="P1959" i="1"/>
  <c r="P1878" i="1"/>
  <c r="P1800" i="1"/>
  <c r="P1736" i="1"/>
  <c r="P1989" i="1"/>
  <c r="P1832" i="1"/>
  <c r="P1991" i="1"/>
  <c r="P1889" i="1"/>
  <c r="P1823" i="1"/>
  <c r="P1961" i="1"/>
  <c r="P1844" i="1"/>
  <c r="P1782" i="1"/>
  <c r="P1718" i="1"/>
  <c r="P1955" i="1"/>
  <c r="P1877" i="1"/>
  <c r="P1780" i="1"/>
  <c r="P1700" i="1"/>
  <c r="P1932" i="1"/>
  <c r="P1847" i="1"/>
  <c r="P1689" i="1"/>
  <c r="P1954" i="1"/>
  <c r="P1849" i="1"/>
  <c r="P1981" i="1"/>
  <c r="P1685" i="1"/>
  <c r="P1938" i="1"/>
  <c r="P1835" i="1"/>
  <c r="P1953" i="1"/>
  <c r="P1834" i="1"/>
  <c r="P1774" i="1"/>
  <c r="P1710" i="1"/>
  <c r="P1964" i="1"/>
  <c r="P1842" i="1"/>
  <c r="P1772" i="1"/>
  <c r="P1708" i="1"/>
  <c r="P1977" i="1"/>
  <c r="P1873" i="1"/>
  <c r="P1809" i="1"/>
  <c r="M3200" i="1"/>
  <c r="N3200" i="1" s="1"/>
  <c r="O3200" i="1"/>
  <c r="P1771" i="1"/>
  <c r="P1691" i="1"/>
  <c r="M3207" i="1"/>
  <c r="N3207" i="1" s="1"/>
  <c r="O3207" i="1"/>
  <c r="P1783" i="1"/>
  <c r="P1719" i="1"/>
  <c r="P737" i="1"/>
  <c r="O737" i="1"/>
  <c r="P578" i="1"/>
  <c r="O578" i="1"/>
  <c r="M3331" i="1"/>
  <c r="N3331" i="1" s="1"/>
  <c r="O3331" i="1"/>
  <c r="P1725" i="1"/>
  <c r="P721" i="1"/>
  <c r="O721" i="1"/>
  <c r="P570" i="1"/>
  <c r="O570" i="1"/>
  <c r="M324" i="1"/>
  <c r="N324" i="1" s="1"/>
  <c r="O324" i="1"/>
  <c r="P1769" i="1"/>
  <c r="P1705" i="1"/>
  <c r="P734" i="1"/>
  <c r="O734" i="1"/>
  <c r="P583" i="1"/>
  <c r="O583" i="1"/>
  <c r="P596" i="1"/>
  <c r="O596" i="1"/>
  <c r="M459" i="1"/>
  <c r="N459" i="1" s="1"/>
  <c r="O459" i="1"/>
  <c r="P1797" i="1"/>
  <c r="P604" i="1"/>
  <c r="O604" i="1"/>
  <c r="P576" i="1"/>
  <c r="O576" i="1"/>
  <c r="P568" i="1"/>
  <c r="O568" i="1"/>
  <c r="P1717" i="1"/>
  <c r="M562" i="1"/>
  <c r="N562" i="1" s="1"/>
  <c r="P562" i="1"/>
  <c r="O562" i="1"/>
  <c r="P453" i="1"/>
  <c r="P1765" i="1"/>
  <c r="P548" i="1"/>
  <c r="O548" i="1"/>
  <c r="P1793" i="1"/>
  <c r="P1729" i="1"/>
  <c r="M490" i="1"/>
  <c r="N490" i="1" s="1"/>
  <c r="O490" i="1"/>
  <c r="M325" i="1"/>
  <c r="N325" i="1" s="1"/>
  <c r="O325" i="1"/>
  <c r="P436" i="1"/>
  <c r="P731" i="1"/>
  <c r="O731" i="1"/>
  <c r="P4687" i="1"/>
  <c r="O4687" i="1"/>
  <c r="P4624" i="1"/>
  <c r="O4624" i="1"/>
  <c r="P4533" i="1"/>
  <c r="O4533" i="1"/>
  <c r="P4240" i="1"/>
  <c r="O4240" i="1"/>
  <c r="P4129" i="1"/>
  <c r="O4129" i="1"/>
  <c r="P4014" i="1"/>
  <c r="O4014" i="1"/>
  <c r="P3920" i="1"/>
  <c r="O3920" i="1"/>
  <c r="P3779" i="1"/>
  <c r="O3779" i="1"/>
  <c r="P3493" i="1"/>
  <c r="O3493" i="1"/>
  <c r="P3375" i="1"/>
  <c r="O3375" i="1"/>
  <c r="P3054" i="1"/>
  <c r="O3054" i="1"/>
  <c r="P4257" i="1"/>
  <c r="O4257" i="1"/>
  <c r="P4066" i="1"/>
  <c r="O4066" i="1"/>
  <c r="P3870" i="1"/>
  <c r="O3870" i="1"/>
  <c r="P3703" i="1"/>
  <c r="O3703" i="1"/>
  <c r="P3085" i="1"/>
  <c r="O3085" i="1"/>
  <c r="P2787" i="1"/>
  <c r="P2661" i="1"/>
  <c r="P2551" i="1"/>
  <c r="P2945" i="1"/>
  <c r="P2615" i="1"/>
  <c r="P2494" i="1"/>
  <c r="P2367" i="1"/>
  <c r="P1903" i="1"/>
  <c r="O1903" i="1"/>
  <c r="P1506" i="1"/>
  <c r="O1506" i="1"/>
  <c r="P1394" i="1"/>
  <c r="O1394" i="1"/>
  <c r="P4804" i="1"/>
  <c r="O4804" i="1"/>
  <c r="P5031" i="1"/>
  <c r="O5031" i="1"/>
  <c r="P5231" i="1"/>
  <c r="O5231" i="1"/>
  <c r="P4166" i="1"/>
  <c r="O4166" i="1"/>
  <c r="P4238" i="1"/>
  <c r="O4238" i="1"/>
  <c r="P4158" i="1"/>
  <c r="O4158" i="1"/>
  <c r="P4065" i="1"/>
  <c r="O4065" i="1"/>
  <c r="P3985" i="1"/>
  <c r="O3985" i="1"/>
  <c r="P4024" i="1"/>
  <c r="O4024" i="1"/>
  <c r="P3930" i="1"/>
  <c r="O3930" i="1"/>
  <c r="P3803" i="1"/>
  <c r="O3803" i="1"/>
  <c r="P3569" i="1"/>
  <c r="O3569" i="1"/>
  <c r="P2997" i="1"/>
  <c r="O2997" i="1"/>
  <c r="P2869" i="1"/>
  <c r="P3918" i="1"/>
  <c r="O3918" i="1"/>
  <c r="P3852" i="1"/>
  <c r="O3852" i="1"/>
  <c r="P3772" i="1"/>
  <c r="O3772" i="1"/>
  <c r="P3030" i="1"/>
  <c r="O3030" i="1"/>
  <c r="P2781" i="1"/>
  <c r="P2587" i="1"/>
  <c r="P2406" i="1"/>
  <c r="P2553" i="1"/>
  <c r="P2421" i="1"/>
  <c r="P2229" i="1"/>
  <c r="M4603" i="1"/>
  <c r="N4603" i="1" s="1"/>
  <c r="P4603" i="1"/>
  <c r="M4805" i="1"/>
  <c r="N4805" i="1" s="1"/>
  <c r="P4805" i="1"/>
  <c r="M4625" i="1"/>
  <c r="N4625" i="1" s="1"/>
  <c r="P4625" i="1"/>
  <c r="M4503" i="1"/>
  <c r="N4503" i="1" s="1"/>
  <c r="P4503" i="1"/>
  <c r="M4758" i="1"/>
  <c r="N4758" i="1" s="1"/>
  <c r="P4758" i="1"/>
  <c r="M4648" i="1"/>
  <c r="N4648" i="1" s="1"/>
  <c r="P4648" i="1"/>
  <c r="P3532" i="1"/>
  <c r="O3532" i="1"/>
  <c r="P3426" i="1"/>
  <c r="O3426" i="1"/>
  <c r="P1911" i="1"/>
  <c r="O1911" i="1"/>
  <c r="P1574" i="1"/>
  <c r="O1574" i="1"/>
  <c r="P1397" i="1"/>
  <c r="O1397" i="1"/>
  <c r="P3446" i="1"/>
  <c r="O3446" i="1"/>
  <c r="P1668" i="1"/>
  <c r="O1668" i="1"/>
  <c r="P1475" i="1"/>
  <c r="O1475" i="1"/>
  <c r="P1363" i="1"/>
  <c r="O1363" i="1"/>
  <c r="P3452" i="1"/>
  <c r="O3452" i="1"/>
  <c r="P3345" i="1"/>
  <c r="O3345" i="1"/>
  <c r="P1561" i="1"/>
  <c r="O1561" i="1"/>
  <c r="P1496" i="1"/>
  <c r="O1496" i="1"/>
  <c r="P1272" i="1"/>
  <c r="O1272" i="1"/>
  <c r="P5018" i="1"/>
  <c r="O5018" i="1"/>
  <c r="P5114" i="1"/>
  <c r="O5114" i="1"/>
  <c r="P5210" i="1"/>
  <c r="O5210" i="1"/>
  <c r="P5189" i="1"/>
  <c r="O5189" i="1"/>
  <c r="P5253" i="1"/>
  <c r="O5253" i="1"/>
  <c r="P424" i="1"/>
  <c r="P5044" i="1"/>
  <c r="O5044" i="1"/>
  <c r="P5188" i="1"/>
  <c r="O5188" i="1"/>
  <c r="P5268" i="1"/>
  <c r="O5268" i="1"/>
  <c r="P1640" i="1"/>
  <c r="O1640" i="1"/>
  <c r="P3403" i="1"/>
  <c r="O3403" i="1"/>
  <c r="P1372" i="1"/>
  <c r="O1372" i="1"/>
  <c r="P5094" i="1"/>
  <c r="O5094" i="1"/>
  <c r="P5104" i="1"/>
  <c r="O5104" i="1"/>
  <c r="P4650" i="1"/>
  <c r="O4650" i="1"/>
  <c r="P4529" i="1"/>
  <c r="O4529" i="1"/>
  <c r="P4302" i="1"/>
  <c r="O4302" i="1"/>
  <c r="P4076" i="1"/>
  <c r="O4076" i="1"/>
  <c r="P3916" i="1"/>
  <c r="O3916" i="1"/>
  <c r="P3854" i="1"/>
  <c r="O3854" i="1"/>
  <c r="P3520" i="1"/>
  <c r="O3520" i="1"/>
  <c r="P3022" i="1"/>
  <c r="O3022" i="1"/>
  <c r="P4315" i="1"/>
  <c r="O4315" i="1"/>
  <c r="P4221" i="1"/>
  <c r="O4221" i="1"/>
  <c r="P4012" i="1"/>
  <c r="O4012" i="1"/>
  <c r="P3950" i="1"/>
  <c r="O3950" i="1"/>
  <c r="P3849" i="1"/>
  <c r="O3849" i="1"/>
  <c r="P3611" i="1"/>
  <c r="O3611" i="1"/>
  <c r="P3062" i="1"/>
  <c r="O3062" i="1"/>
  <c r="P2767" i="1"/>
  <c r="P2589" i="1"/>
  <c r="P2433" i="1"/>
  <c r="P2283" i="1"/>
  <c r="P2976" i="1"/>
  <c r="O2976" i="1"/>
  <c r="P2774" i="1"/>
  <c r="P2443" i="1"/>
  <c r="P1898" i="1"/>
  <c r="O1898" i="1"/>
  <c r="P1631" i="1"/>
  <c r="O1631" i="1"/>
  <c r="P1406" i="1"/>
  <c r="O1406" i="1"/>
  <c r="P4740" i="1"/>
  <c r="O4740" i="1"/>
  <c r="P5155" i="1"/>
  <c r="O5155" i="1"/>
  <c r="M5235" i="1"/>
  <c r="N5235" i="1" s="1"/>
  <c r="P5235" i="1"/>
  <c r="O5235" i="1"/>
  <c r="P4366" i="1"/>
  <c r="O4366" i="1"/>
  <c r="P4259" i="1"/>
  <c r="O4259" i="1"/>
  <c r="P4411" i="1"/>
  <c r="O4411" i="1"/>
  <c r="M4313" i="1"/>
  <c r="N4313" i="1" s="1"/>
  <c r="P4313" i="1"/>
  <c r="O4313" i="1"/>
  <c r="P4202" i="1"/>
  <c r="O4202" i="1"/>
  <c r="P3994" i="1"/>
  <c r="O3994" i="1"/>
  <c r="P4037" i="1"/>
  <c r="O4037" i="1"/>
  <c r="P3912" i="1"/>
  <c r="O3912" i="1"/>
  <c r="P3847" i="1"/>
  <c r="O3847" i="1"/>
  <c r="P3582" i="1"/>
  <c r="O3582" i="1"/>
  <c r="M3064" i="1"/>
  <c r="N3064" i="1" s="1"/>
  <c r="P3064" i="1"/>
  <c r="O3064" i="1"/>
  <c r="P2916" i="1"/>
  <c r="P3914" i="1"/>
  <c r="O3914" i="1"/>
  <c r="M3813" i="1"/>
  <c r="N3813" i="1" s="1"/>
  <c r="P3813" i="1"/>
  <c r="O3813" i="1"/>
  <c r="P2961" i="1"/>
  <c r="P2777" i="1"/>
  <c r="P2429" i="1"/>
  <c r="P2667" i="1"/>
  <c r="P2420" i="1"/>
  <c r="P2324" i="1"/>
  <c r="P2233" i="1"/>
  <c r="P4803" i="1"/>
  <c r="O4803" i="1"/>
  <c r="P4696" i="1"/>
  <c r="O4696" i="1"/>
  <c r="P4554" i="1"/>
  <c r="O4554" i="1"/>
  <c r="P3540" i="1"/>
  <c r="O3540" i="1"/>
  <c r="P4800" i="1"/>
  <c r="O4800" i="1"/>
  <c r="P4683" i="1"/>
  <c r="O4683" i="1"/>
  <c r="P4600" i="1"/>
  <c r="O4600" i="1"/>
  <c r="P4830" i="1"/>
  <c r="O4830" i="1"/>
  <c r="P4694" i="1"/>
  <c r="O4694" i="1"/>
  <c r="P4622" i="1"/>
  <c r="O4622" i="1"/>
  <c r="M3460" i="1"/>
  <c r="N3460" i="1" s="1"/>
  <c r="P3460" i="1"/>
  <c r="M1425" i="1"/>
  <c r="N1425" i="1" s="1"/>
  <c r="P1425" i="1"/>
  <c r="M1279" i="1"/>
  <c r="N1279" i="1" s="1"/>
  <c r="P1279" i="1"/>
  <c r="O1279" i="1"/>
  <c r="P3290" i="1"/>
  <c r="O3290" i="1"/>
  <c r="P1541" i="1"/>
  <c r="O1541" i="1"/>
  <c r="M1428" i="1"/>
  <c r="N1428" i="1" s="1"/>
  <c r="P1428" i="1"/>
  <c r="O1428" i="1"/>
  <c r="M1268" i="1"/>
  <c r="N1268" i="1" s="1"/>
  <c r="P1268" i="1"/>
  <c r="O1268" i="1"/>
  <c r="P4990" i="1"/>
  <c r="O4990" i="1"/>
  <c r="P5070" i="1"/>
  <c r="O5070" i="1"/>
  <c r="P5198" i="1"/>
  <c r="O5198" i="1"/>
  <c r="P5033" i="1"/>
  <c r="O5033" i="1"/>
  <c r="P5209" i="1"/>
  <c r="O5209" i="1"/>
  <c r="P5000" i="1"/>
  <c r="O5000" i="1"/>
  <c r="P5096" i="1"/>
  <c r="O5096" i="1"/>
  <c r="M5192" i="1"/>
  <c r="N5192" i="1" s="1"/>
  <c r="P5192" i="1"/>
  <c r="O5192" i="1"/>
  <c r="P1465" i="1"/>
  <c r="O1465" i="1"/>
  <c r="P1500" i="1"/>
  <c r="O1500" i="1"/>
  <c r="P5014" i="1"/>
  <c r="O5014" i="1"/>
  <c r="P5008" i="1"/>
  <c r="O5008" i="1"/>
  <c r="M4645" i="1"/>
  <c r="N4645" i="1" s="1"/>
  <c r="P4645" i="1"/>
  <c r="M4403" i="1"/>
  <c r="N4403" i="1" s="1"/>
  <c r="P4403" i="1"/>
  <c r="M4200" i="1"/>
  <c r="N4200" i="1" s="1"/>
  <c r="P4200" i="1"/>
  <c r="M3788" i="1"/>
  <c r="N3788" i="1" s="1"/>
  <c r="P3788" i="1"/>
  <c r="P3349" i="1"/>
  <c r="O3349" i="1"/>
  <c r="P3032" i="1"/>
  <c r="O3032" i="1"/>
  <c r="P4266" i="1"/>
  <c r="O4266" i="1"/>
  <c r="P4168" i="1"/>
  <c r="O4168" i="1"/>
  <c r="P4043" i="1"/>
  <c r="O4043" i="1"/>
  <c r="P3928" i="1"/>
  <c r="O3928" i="1"/>
  <c r="P3845" i="1"/>
  <c r="O3845" i="1"/>
  <c r="P3694" i="1"/>
  <c r="O3694" i="1"/>
  <c r="P3120" i="1"/>
  <c r="O3120" i="1"/>
  <c r="P2779" i="1"/>
  <c r="P2621" i="1"/>
  <c r="P2432" i="1"/>
  <c r="P2314" i="1"/>
  <c r="P2819" i="1"/>
  <c r="P2669" i="1"/>
  <c r="P2424" i="1"/>
  <c r="P1897" i="1"/>
  <c r="O1897" i="1"/>
  <c r="P1579" i="1"/>
  <c r="O1579" i="1"/>
  <c r="P1514" i="1"/>
  <c r="O1514" i="1"/>
  <c r="P1386" i="1"/>
  <c r="O1386" i="1"/>
  <c r="P4828" i="1"/>
  <c r="O4828" i="1"/>
  <c r="P5143" i="1"/>
  <c r="O5143" i="1"/>
  <c r="P5239" i="1"/>
  <c r="O5239" i="1"/>
  <c r="P4317" i="1"/>
  <c r="O4317" i="1"/>
  <c r="P4223" i="1"/>
  <c r="O4223" i="1"/>
  <c r="P4375" i="1"/>
  <c r="O4375" i="1"/>
  <c r="P4233" i="1"/>
  <c r="O4233" i="1"/>
  <c r="P3993" i="1"/>
  <c r="O3993" i="1"/>
  <c r="P4050" i="1"/>
  <c r="O4050" i="1"/>
  <c r="P3890" i="1"/>
  <c r="O3890" i="1"/>
  <c r="P3829" i="1"/>
  <c r="O3829" i="1"/>
  <c r="P3727" i="1"/>
  <c r="O3727" i="1"/>
  <c r="P3122" i="1"/>
  <c r="O3122" i="1"/>
  <c r="P2988" i="1"/>
  <c r="O2988" i="1"/>
  <c r="P2829" i="1"/>
  <c r="P3777" i="1"/>
  <c r="O3777" i="1"/>
  <c r="P3084" i="1"/>
  <c r="O3084" i="1"/>
  <c r="P2975" i="1"/>
  <c r="O2975" i="1"/>
  <c r="P2773" i="1"/>
  <c r="P2643" i="1"/>
  <c r="P2412" i="1"/>
  <c r="P2496" i="1"/>
  <c r="P2356" i="1"/>
  <c r="P2261" i="1"/>
  <c r="P4907" i="1"/>
  <c r="O4907" i="1"/>
  <c r="P4725" i="1"/>
  <c r="O4725" i="1"/>
  <c r="P4613" i="1"/>
  <c r="O4613" i="1"/>
  <c r="P4456" i="1"/>
  <c r="O4456" i="1"/>
  <c r="P4731" i="1"/>
  <c r="O4731" i="1"/>
  <c r="P4651" i="1"/>
  <c r="O4651" i="1"/>
  <c r="P4796" i="1"/>
  <c r="O4796" i="1"/>
  <c r="P4723" i="1"/>
  <c r="O4723" i="1"/>
  <c r="M4637" i="1"/>
  <c r="N4637" i="1" s="1"/>
  <c r="P4637" i="1"/>
  <c r="O4637" i="1"/>
  <c r="P4558" i="1"/>
  <c r="O4558" i="1"/>
  <c r="P3522" i="1"/>
  <c r="O3522" i="1"/>
  <c r="P3400" i="1"/>
  <c r="O3400" i="1"/>
  <c r="P1662" i="1"/>
  <c r="O1662" i="1"/>
  <c r="P1469" i="1"/>
  <c r="O1469" i="1"/>
  <c r="P1325" i="1"/>
  <c r="O1325" i="1"/>
  <c r="P3468" i="1"/>
  <c r="O3468" i="1"/>
  <c r="P1899" i="1"/>
  <c r="O1899" i="1"/>
  <c r="P1596" i="1"/>
  <c r="O1596" i="1"/>
  <c r="P1419" i="1"/>
  <c r="O1419" i="1"/>
  <c r="P1275" i="1"/>
  <c r="O1275" i="1"/>
  <c r="P3286" i="1"/>
  <c r="O3286" i="1"/>
  <c r="P1537" i="1"/>
  <c r="O1537" i="1"/>
  <c r="P1408" i="1"/>
  <c r="O1408" i="1"/>
  <c r="P1344" i="1"/>
  <c r="O1344" i="1"/>
  <c r="P5010" i="1"/>
  <c r="O5010" i="1"/>
  <c r="M5090" i="1"/>
  <c r="N5090" i="1" s="1"/>
  <c r="P5090" i="1"/>
  <c r="O5090" i="1"/>
  <c r="P5202" i="1"/>
  <c r="O5202" i="1"/>
  <c r="P4960" i="1"/>
  <c r="O4960" i="1"/>
  <c r="P5197" i="1"/>
  <c r="O5197" i="1"/>
  <c r="P5277" i="1"/>
  <c r="O5277" i="1"/>
  <c r="P4988" i="1"/>
  <c r="O4988" i="1"/>
  <c r="P5100" i="1"/>
  <c r="O5100" i="1"/>
  <c r="P5212" i="1"/>
  <c r="O5212" i="1"/>
  <c r="P3450" i="1"/>
  <c r="O3450" i="1"/>
  <c r="P1399" i="1"/>
  <c r="O1399" i="1"/>
  <c r="M1436" i="1"/>
  <c r="N1436" i="1" s="1"/>
  <c r="P1436" i="1"/>
  <c r="O1436" i="1"/>
  <c r="P5126" i="1"/>
  <c r="O5126" i="1"/>
  <c r="P5137" i="1"/>
  <c r="O5137" i="1"/>
  <c r="P4992" i="1"/>
  <c r="O4992" i="1"/>
  <c r="M4658" i="1"/>
  <c r="N4658" i="1" s="1"/>
  <c r="P4658" i="1"/>
  <c r="O4658" i="1"/>
  <c r="P4556" i="1"/>
  <c r="O4556" i="1"/>
  <c r="P4395" i="1"/>
  <c r="O4395" i="1"/>
  <c r="P4276" i="1"/>
  <c r="O4276" i="1"/>
  <c r="P4147" i="1"/>
  <c r="O4147" i="1"/>
  <c r="P4005" i="1"/>
  <c r="O4005" i="1"/>
  <c r="P3938" i="1"/>
  <c r="O3938" i="1"/>
  <c r="P3815" i="1"/>
  <c r="O3815" i="1"/>
  <c r="P3599" i="1"/>
  <c r="O3599" i="1"/>
  <c r="M3284" i="1"/>
  <c r="N3284" i="1" s="1"/>
  <c r="P3284" i="1"/>
  <c r="M4292" i="1"/>
  <c r="N4292" i="1" s="1"/>
  <c r="P4292" i="1"/>
  <c r="M4199" i="1"/>
  <c r="N4199" i="1" s="1"/>
  <c r="P4199" i="1"/>
  <c r="M3906" i="1"/>
  <c r="N3906" i="1" s="1"/>
  <c r="P3906" i="1"/>
  <c r="M3809" i="1"/>
  <c r="N3809" i="1" s="1"/>
  <c r="P3809" i="1"/>
  <c r="M1543" i="1"/>
  <c r="N1543" i="1" s="1"/>
  <c r="P1543" i="1"/>
  <c r="M1414" i="1"/>
  <c r="N1414" i="1" s="1"/>
  <c r="P1414" i="1"/>
  <c r="M3948" i="1"/>
  <c r="N3948" i="1" s="1"/>
  <c r="P3948" i="1"/>
  <c r="M3134" i="1"/>
  <c r="N3134" i="1" s="1"/>
  <c r="P3134" i="1"/>
  <c r="P4843" i="1"/>
  <c r="O4843" i="1"/>
  <c r="P4720" i="1"/>
  <c r="O4720" i="1"/>
  <c r="P4638" i="1"/>
  <c r="O4638" i="1"/>
  <c r="P4483" i="1"/>
  <c r="O4483" i="1"/>
  <c r="P4610" i="1"/>
  <c r="O4610" i="1"/>
  <c r="P4685" i="1"/>
  <c r="O4685" i="1"/>
  <c r="P4553" i="1"/>
  <c r="O4553" i="1"/>
  <c r="M3431" i="1"/>
  <c r="N3431" i="1" s="1"/>
  <c r="P3431" i="1"/>
  <c r="O3431" i="1"/>
  <c r="P1658" i="1"/>
  <c r="O1658" i="1"/>
  <c r="P1546" i="1"/>
  <c r="O1546" i="1"/>
  <c r="P1401" i="1"/>
  <c r="O1401" i="1"/>
  <c r="P1608" i="1"/>
  <c r="O1608" i="1"/>
  <c r="P1404" i="1"/>
  <c r="O1404" i="1"/>
  <c r="P5110" i="1"/>
  <c r="O5110" i="1"/>
  <c r="P5232" i="1"/>
  <c r="O5232" i="1"/>
  <c r="P308" i="1"/>
  <c r="P12" i="1"/>
  <c r="P128" i="1"/>
  <c r="P189" i="1"/>
  <c r="P307" i="1"/>
  <c r="P264" i="1"/>
  <c r="P134" i="1"/>
  <c r="P145" i="1"/>
  <c r="P152" i="1"/>
  <c r="P113" i="1"/>
  <c r="P132" i="1"/>
  <c r="P298" i="1"/>
  <c r="P2120" i="1"/>
  <c r="P2074" i="1"/>
  <c r="P2038" i="1"/>
  <c r="P2087" i="1"/>
  <c r="P2149" i="1"/>
  <c r="P2130" i="1"/>
  <c r="P2034" i="1"/>
  <c r="P2175" i="1"/>
  <c r="P2194" i="1"/>
  <c r="P2050" i="1"/>
  <c r="P1764" i="1"/>
  <c r="O1764" i="1"/>
  <c r="P2640" i="1"/>
  <c r="O2640" i="1"/>
  <c r="P4576" i="1"/>
  <c r="O4576" i="1"/>
  <c r="P4408" i="1"/>
  <c r="O4408" i="1"/>
  <c r="P4267" i="1"/>
  <c r="O4267" i="1"/>
  <c r="P4093" i="1"/>
  <c r="O4093" i="1"/>
  <c r="P3933" i="1"/>
  <c r="O3933" i="1"/>
  <c r="P3740" i="1"/>
  <c r="O3740" i="1"/>
  <c r="P3660" i="1"/>
  <c r="O3660" i="1"/>
  <c r="P3537" i="1"/>
  <c r="O3537" i="1"/>
  <c r="P3371" i="1"/>
  <c r="O3371" i="1"/>
  <c r="P3063" i="1"/>
  <c r="O3063" i="1"/>
  <c r="P4172" i="1"/>
  <c r="O4172" i="1"/>
  <c r="P4079" i="1"/>
  <c r="O4079" i="1"/>
  <c r="P3783" i="1"/>
  <c r="O3783" i="1"/>
  <c r="P3111" i="1"/>
  <c r="O3111" i="1"/>
  <c r="P2909" i="1"/>
  <c r="P2845" i="1"/>
  <c r="P2686" i="1"/>
  <c r="P2529" i="1"/>
  <c r="P2273" i="1"/>
  <c r="P2894" i="1"/>
  <c r="P2758" i="1"/>
  <c r="P2656" i="1"/>
  <c r="P2477" i="1"/>
  <c r="P2345" i="1"/>
  <c r="P2020" i="1"/>
  <c r="P2317" i="1"/>
  <c r="P2192" i="1"/>
  <c r="P2047" i="1"/>
  <c r="P1583" i="1"/>
  <c r="O1583" i="1"/>
  <c r="P1342" i="1"/>
  <c r="O1342" i="1"/>
  <c r="P1278" i="1"/>
  <c r="O1278" i="1"/>
  <c r="P4780" i="1"/>
  <c r="O4780" i="1"/>
  <c r="P4789" i="1"/>
  <c r="O4789" i="1"/>
  <c r="P5115" i="1"/>
  <c r="O5115" i="1"/>
  <c r="P4352" i="1"/>
  <c r="O4352" i="1"/>
  <c r="M4179" i="1"/>
  <c r="N4179" i="1" s="1"/>
  <c r="P4179" i="1"/>
  <c r="O4179" i="1"/>
  <c r="P4331" i="1"/>
  <c r="O4331" i="1"/>
  <c r="P4171" i="1"/>
  <c r="O4171" i="1"/>
  <c r="M4042" i="1"/>
  <c r="N4042" i="1" s="1"/>
  <c r="P4042" i="1"/>
  <c r="O4042" i="1"/>
  <c r="P4117" i="1"/>
  <c r="O4117" i="1"/>
  <c r="P3957" i="1"/>
  <c r="O3957" i="1"/>
  <c r="M3763" i="1"/>
  <c r="N3763" i="1" s="1"/>
  <c r="P3763" i="1"/>
  <c r="O3763" i="1"/>
  <c r="P3626" i="1"/>
  <c r="O3626" i="1"/>
  <c r="P3096" i="1"/>
  <c r="O3096" i="1"/>
  <c r="P2897" i="1"/>
  <c r="P2816" i="1"/>
  <c r="P2742" i="1"/>
  <c r="P3781" i="1"/>
  <c r="O3781" i="1"/>
  <c r="P3693" i="1"/>
  <c r="O3693" i="1"/>
  <c r="P3605" i="1"/>
  <c r="O3605" i="1"/>
  <c r="M3029" i="1"/>
  <c r="N3029" i="1" s="1"/>
  <c r="P3029" i="1"/>
  <c r="O3029" i="1"/>
  <c r="P2887" i="1"/>
  <c r="P2822" i="1"/>
  <c r="P2726" i="1"/>
  <c r="P2329" i="1"/>
  <c r="P285" i="1"/>
  <c r="P2518" i="1"/>
  <c r="P2265" i="1"/>
  <c r="P2084" i="1"/>
  <c r="P2240" i="1"/>
  <c r="P2107" i="1"/>
  <c r="P4925" i="1"/>
  <c r="O4925" i="1"/>
  <c r="P4743" i="1"/>
  <c r="O4743" i="1"/>
  <c r="P4597" i="1"/>
  <c r="O4597" i="1"/>
  <c r="P4536" i="1"/>
  <c r="O4536" i="1"/>
  <c r="P4873" i="1"/>
  <c r="O4873" i="1"/>
  <c r="P4745" i="1"/>
  <c r="O4745" i="1"/>
  <c r="P4581" i="1"/>
  <c r="O4581" i="1"/>
  <c r="P4450" i="1"/>
  <c r="O4450" i="1"/>
  <c r="P4870" i="1"/>
  <c r="O4870" i="1"/>
  <c r="P4705" i="1"/>
  <c r="O4705" i="1"/>
  <c r="P3474" i="1"/>
  <c r="O3474" i="1"/>
  <c r="P3435" i="1"/>
  <c r="O3435" i="1"/>
  <c r="P3324" i="1"/>
  <c r="O3324" i="1"/>
  <c r="P1614" i="1"/>
  <c r="O1614" i="1"/>
  <c r="P1517" i="1"/>
  <c r="O1517" i="1"/>
  <c r="P1373" i="1"/>
  <c r="O1373" i="1"/>
  <c r="P3512" i="1"/>
  <c r="O3512" i="1"/>
  <c r="P3318" i="1"/>
  <c r="O3318" i="1"/>
  <c r="P1532" i="1"/>
  <c r="O1532" i="1"/>
  <c r="P1339" i="1"/>
  <c r="O1339" i="1"/>
  <c r="P3373" i="1"/>
  <c r="O3373" i="1"/>
  <c r="M4708" i="1"/>
  <c r="N4708" i="1" s="1"/>
  <c r="P4708" i="1"/>
  <c r="M4528" i="1"/>
  <c r="N4528" i="1" s="1"/>
  <c r="P4528" i="1"/>
  <c r="M4427" i="1"/>
  <c r="N4427" i="1" s="1"/>
  <c r="P4427" i="1"/>
  <c r="M4329" i="1"/>
  <c r="N4329" i="1" s="1"/>
  <c r="P4329" i="1"/>
  <c r="M3850" i="1"/>
  <c r="N3850" i="1" s="1"/>
  <c r="P3850" i="1"/>
  <c r="P3305" i="1"/>
  <c r="O3305" i="1"/>
  <c r="P3059" i="1"/>
  <c r="O3059" i="1"/>
  <c r="P4314" i="1"/>
  <c r="O4314" i="1"/>
  <c r="P4186" i="1"/>
  <c r="O4186" i="1"/>
  <c r="P3977" i="1"/>
  <c r="O3977" i="1"/>
  <c r="P3747" i="1"/>
  <c r="O3747" i="1"/>
  <c r="P3606" i="1"/>
  <c r="O3606" i="1"/>
  <c r="P3040" i="1"/>
  <c r="O3040" i="1"/>
  <c r="P2872" i="1"/>
  <c r="P2715" i="1"/>
  <c r="P2525" i="1"/>
  <c r="P2986" i="1"/>
  <c r="O2986" i="1"/>
  <c r="P2903" i="1"/>
  <c r="P2718" i="1"/>
  <c r="P2532" i="1"/>
  <c r="P2388" i="1"/>
  <c r="P2016" i="1"/>
  <c r="P2313" i="1"/>
  <c r="P2158" i="1"/>
  <c r="P2011" i="1"/>
  <c r="P1482" i="1"/>
  <c r="O1482" i="1"/>
  <c r="P1338" i="1"/>
  <c r="O1338" i="1"/>
  <c r="P4812" i="1"/>
  <c r="O4812" i="1"/>
  <c r="P4819" i="1"/>
  <c r="O4819" i="1"/>
  <c r="P5103" i="1"/>
  <c r="O5103" i="1"/>
  <c r="P4410" i="1"/>
  <c r="O4410" i="1"/>
  <c r="P4299" i="1"/>
  <c r="O4299" i="1"/>
  <c r="P4157" i="1"/>
  <c r="O4157" i="1"/>
  <c r="P4216" i="1"/>
  <c r="O4216" i="1"/>
  <c r="P4118" i="1"/>
  <c r="O4118" i="1"/>
  <c r="P4038" i="1"/>
  <c r="O4038" i="1"/>
  <c r="P4081" i="1"/>
  <c r="O4081" i="1"/>
  <c r="P3939" i="1"/>
  <c r="O3939" i="1"/>
  <c r="P3679" i="1"/>
  <c r="O3679" i="1"/>
  <c r="P3608" i="1"/>
  <c r="O3608" i="1"/>
  <c r="P2942" i="1"/>
  <c r="P2796" i="1"/>
  <c r="P2708" i="1"/>
  <c r="P3844" i="1"/>
  <c r="O3844" i="1"/>
  <c r="P3720" i="1"/>
  <c r="O3720" i="1"/>
  <c r="P3118" i="1"/>
  <c r="O3118" i="1"/>
  <c r="P2926" i="1"/>
  <c r="P2818" i="1"/>
  <c r="P2401" i="1"/>
  <c r="P2646" i="1"/>
  <c r="P2562" i="1"/>
  <c r="P2479" i="1"/>
  <c r="P2386" i="1"/>
  <c r="P2110" i="1"/>
  <c r="P2267" i="1"/>
  <c r="P2135" i="1"/>
  <c r="P2030" i="1"/>
  <c r="P57" i="1"/>
  <c r="P4858" i="1"/>
  <c r="O4858" i="1"/>
  <c r="P4593" i="1"/>
  <c r="O4593" i="1"/>
  <c r="P4421" i="1"/>
  <c r="O4421" i="1"/>
  <c r="P4883" i="1"/>
  <c r="O4883" i="1"/>
  <c r="P4757" i="1"/>
  <c r="O4757" i="1"/>
  <c r="P4630" i="1"/>
  <c r="O4630" i="1"/>
  <c r="P4476" i="1"/>
  <c r="O4476" i="1"/>
  <c r="P4866" i="1"/>
  <c r="O4866" i="1"/>
  <c r="P4792" i="1"/>
  <c r="O4792" i="1"/>
  <c r="P4631" i="1"/>
  <c r="O4631" i="1"/>
  <c r="P4455" i="1"/>
  <c r="O4455" i="1"/>
  <c r="P3469" i="1"/>
  <c r="O3469" i="1"/>
  <c r="P3413" i="1"/>
  <c r="O3413" i="1"/>
  <c r="P1915" i="1"/>
  <c r="O1915" i="1"/>
  <c r="P1513" i="1"/>
  <c r="O1513" i="1"/>
  <c r="P1305" i="1"/>
  <c r="O1305" i="1"/>
  <c r="P3363" i="1"/>
  <c r="O3363" i="1"/>
  <c r="P3298" i="1"/>
  <c r="O3298" i="1"/>
  <c r="P1544" i="1"/>
  <c r="O1544" i="1"/>
  <c r="P1415" i="1"/>
  <c r="O1415" i="1"/>
  <c r="P3351" i="1"/>
  <c r="O3351" i="1"/>
  <c r="P1919" i="1"/>
  <c r="O1919" i="1"/>
  <c r="P225" i="1"/>
  <c r="P53" i="1"/>
  <c r="P4717" i="1"/>
  <c r="O4717" i="1"/>
  <c r="M4409" i="1"/>
  <c r="N4409" i="1" s="1"/>
  <c r="P4409" i="1"/>
  <c r="O4409" i="1"/>
  <c r="P4258" i="1"/>
  <c r="O4258" i="1"/>
  <c r="P4085" i="1"/>
  <c r="O4085" i="1"/>
  <c r="P3907" i="1"/>
  <c r="O3907" i="1"/>
  <c r="M3718" i="1"/>
  <c r="N3718" i="1" s="1"/>
  <c r="P3718" i="1"/>
  <c r="O3718" i="1"/>
  <c r="P3498" i="1"/>
  <c r="O3498" i="1"/>
  <c r="P3410" i="1"/>
  <c r="O3410" i="1"/>
  <c r="M1286" i="1"/>
  <c r="N1286" i="1" s="1"/>
  <c r="P1286" i="1"/>
  <c r="M4114" i="1"/>
  <c r="N4114" i="1" s="1"/>
  <c r="P4114" i="1"/>
  <c r="M3789" i="1"/>
  <c r="N3789" i="1" s="1"/>
  <c r="P3789" i="1"/>
  <c r="M3649" i="1"/>
  <c r="N3649" i="1" s="1"/>
  <c r="P3649" i="1"/>
  <c r="M3097" i="1"/>
  <c r="N3097" i="1" s="1"/>
  <c r="P3097" i="1"/>
  <c r="M4937" i="1"/>
  <c r="N4937" i="1" s="1"/>
  <c r="P4937" i="1"/>
  <c r="M4573" i="1"/>
  <c r="N4573" i="1" s="1"/>
  <c r="P4573" i="1"/>
  <c r="M4893" i="1"/>
  <c r="N4893" i="1" s="1"/>
  <c r="P4893" i="1"/>
  <c r="M4722" i="1"/>
  <c r="N4722" i="1" s="1"/>
  <c r="P4722" i="1"/>
  <c r="M4772" i="1"/>
  <c r="N4772" i="1" s="1"/>
  <c r="P4772" i="1"/>
  <c r="P3513" i="1"/>
  <c r="O3513" i="1"/>
  <c r="P3484" i="1"/>
  <c r="O3484" i="1"/>
  <c r="P1590" i="1"/>
  <c r="O1590" i="1"/>
  <c r="P1493" i="1"/>
  <c r="O1493" i="1"/>
  <c r="P1301" i="1"/>
  <c r="O1301" i="1"/>
  <c r="P3429" i="1"/>
  <c r="O3429" i="1"/>
  <c r="P3281" i="1"/>
  <c r="O3281" i="1"/>
  <c r="P1443" i="1"/>
  <c r="O1443" i="1"/>
  <c r="P3327" i="1"/>
  <c r="O3327" i="1"/>
  <c r="P286" i="1"/>
  <c r="P221" i="1"/>
  <c r="P82" i="1"/>
  <c r="P4713" i="1"/>
  <c r="O4713" i="1"/>
  <c r="P4356" i="1"/>
  <c r="O4356" i="1"/>
  <c r="P4324" i="1"/>
  <c r="O4324" i="1"/>
  <c r="P4222" i="1"/>
  <c r="O4222" i="1"/>
  <c r="P4094" i="1"/>
  <c r="O4094" i="1"/>
  <c r="P3828" i="1"/>
  <c r="O3828" i="1"/>
  <c r="P3682" i="1"/>
  <c r="O3682" i="1"/>
  <c r="P3594" i="1"/>
  <c r="O3594" i="1"/>
  <c r="P3511" i="1"/>
  <c r="O3511" i="1"/>
  <c r="P2964" i="1"/>
  <c r="P4275" i="1"/>
  <c r="O4275" i="1"/>
  <c r="P4163" i="1"/>
  <c r="O4163" i="1"/>
  <c r="P4017" i="1"/>
  <c r="O4017" i="1"/>
  <c r="P3937" i="1"/>
  <c r="O3937" i="1"/>
  <c r="P3836" i="1"/>
  <c r="O3836" i="1"/>
  <c r="P3738" i="1"/>
  <c r="O3738" i="1"/>
  <c r="P3615" i="1"/>
  <c r="O3615" i="1"/>
  <c r="P3098" i="1"/>
  <c r="O3098" i="1"/>
  <c r="P2880" i="1"/>
  <c r="P2803" i="1"/>
  <c r="P2674" i="1"/>
  <c r="P2486" i="1"/>
  <c r="P2287" i="1"/>
  <c r="P2962" i="1"/>
  <c r="P2844" i="1"/>
  <c r="P2660" i="1"/>
  <c r="P2524" i="1"/>
  <c r="P1663" i="1"/>
  <c r="O1663" i="1"/>
  <c r="P2254" i="1"/>
  <c r="P2166" i="1"/>
  <c r="P2071" i="1"/>
  <c r="P4859" i="1"/>
  <c r="O4859" i="1"/>
  <c r="P5167" i="1"/>
  <c r="O5167" i="1"/>
  <c r="P4326" i="1"/>
  <c r="O4326" i="1"/>
  <c r="P4148" i="1"/>
  <c r="O4148" i="1"/>
  <c r="P4336" i="1"/>
  <c r="O4336" i="1"/>
  <c r="P4273" i="1"/>
  <c r="O4273" i="1"/>
  <c r="P4096" i="1"/>
  <c r="O4096" i="1"/>
  <c r="P4090" i="1"/>
  <c r="O4090" i="1"/>
  <c r="P3838" i="1"/>
  <c r="O3838" i="1"/>
  <c r="P3674" i="1"/>
  <c r="O3674" i="1"/>
  <c r="P3100" i="1"/>
  <c r="O3100" i="1"/>
  <c r="P2934" i="1"/>
  <c r="P2756" i="1"/>
  <c r="P3804" i="1"/>
  <c r="O3804" i="1"/>
  <c r="P3627" i="1"/>
  <c r="O3627" i="1"/>
  <c r="P3127" i="1"/>
  <c r="O3127" i="1"/>
  <c r="P2984" i="1"/>
  <c r="O2984" i="1"/>
  <c r="P2874" i="1"/>
  <c r="P2713" i="1"/>
  <c r="P2571" i="1"/>
  <c r="P2391" i="1"/>
  <c r="P164" i="1"/>
  <c r="P74" i="1"/>
  <c r="P4978" i="1"/>
  <c r="O4978" i="1"/>
  <c r="P5250" i="1"/>
  <c r="O5250" i="1"/>
  <c r="P230" i="1"/>
  <c r="P119" i="1"/>
  <c r="P44" i="1"/>
  <c r="P4965" i="1"/>
  <c r="O4965" i="1"/>
  <c r="M5077" i="1"/>
  <c r="N5077" i="1" s="1"/>
  <c r="P5077" i="1"/>
  <c r="O5077" i="1"/>
  <c r="P5173" i="1"/>
  <c r="O5173" i="1"/>
  <c r="M521" i="1"/>
  <c r="N521" i="1" s="1"/>
  <c r="O521" i="1"/>
  <c r="P271" i="1"/>
  <c r="P207" i="1"/>
  <c r="P92" i="1"/>
  <c r="M4984" i="1"/>
  <c r="N4984" i="1" s="1"/>
  <c r="P4984" i="1"/>
  <c r="O4984" i="1"/>
  <c r="M5256" i="1"/>
  <c r="N5256" i="1" s="1"/>
  <c r="P5256" i="1"/>
  <c r="O5256" i="1"/>
  <c r="P202" i="1"/>
  <c r="P5105" i="1"/>
  <c r="O5105" i="1"/>
  <c r="P178" i="1"/>
  <c r="P5078" i="1"/>
  <c r="O5078" i="1"/>
  <c r="P5270" i="1"/>
  <c r="O5270" i="1"/>
  <c r="P226" i="1"/>
  <c r="P40" i="1"/>
  <c r="P5001" i="1"/>
  <c r="O5001" i="1"/>
  <c r="P5097" i="1"/>
  <c r="O5097" i="1"/>
  <c r="M803" i="1"/>
  <c r="N803" i="1" s="1"/>
  <c r="O803" i="1"/>
  <c r="P267" i="1"/>
  <c r="P203" i="1"/>
  <c r="P142" i="1"/>
  <c r="P56" i="1"/>
  <c r="P4955" i="1"/>
  <c r="O4955" i="1"/>
  <c r="P5148" i="1"/>
  <c r="O5148" i="1"/>
  <c r="P5276" i="1"/>
  <c r="O5276" i="1"/>
  <c r="M5041" i="1"/>
  <c r="N5041" i="1" s="1"/>
  <c r="P5041" i="1"/>
  <c r="O5041" i="1"/>
  <c r="P243" i="1"/>
  <c r="M5076" i="1"/>
  <c r="N5076" i="1" s="1"/>
  <c r="P5076" i="1"/>
  <c r="O5076" i="1"/>
  <c r="P287" i="1"/>
  <c r="P206" i="1"/>
  <c r="P87" i="1"/>
  <c r="P4973" i="1"/>
  <c r="O4973" i="1"/>
  <c r="P5101" i="1"/>
  <c r="O5101" i="1"/>
  <c r="P5261" i="1"/>
  <c r="O5261" i="1"/>
  <c r="P263" i="1"/>
  <c r="P182" i="1"/>
  <c r="P102" i="1"/>
  <c r="P37" i="1"/>
  <c r="P5152" i="1"/>
  <c r="O5152" i="1"/>
  <c r="P5057" i="1"/>
  <c r="O5057" i="1"/>
  <c r="P227" i="1"/>
  <c r="P5156" i="1"/>
  <c r="O5156" i="1"/>
  <c r="P272" i="1"/>
  <c r="P2654" i="1"/>
  <c r="P2522" i="1"/>
  <c r="P2364" i="1"/>
  <c r="P2252" i="1"/>
  <c r="P2186" i="1"/>
  <c r="P2060" i="1"/>
  <c r="P2211" i="1"/>
  <c r="P2127" i="1"/>
  <c r="P144" i="1"/>
  <c r="P65" i="1"/>
  <c r="P4912" i="1"/>
  <c r="O4912" i="1"/>
  <c r="P4853" i="1"/>
  <c r="O4853" i="1"/>
  <c r="P4618" i="1"/>
  <c r="O4618" i="1"/>
  <c r="P4510" i="1"/>
  <c r="O4510" i="1"/>
  <c r="P4888" i="1"/>
  <c r="O4888" i="1"/>
  <c r="P4814" i="1"/>
  <c r="O4814" i="1"/>
  <c r="P4423" i="1"/>
  <c r="O4423" i="1"/>
  <c r="P4782" i="1"/>
  <c r="O4782" i="1"/>
  <c r="P4578" i="1"/>
  <c r="O4578" i="1"/>
  <c r="M3346" i="1"/>
  <c r="N3346" i="1" s="1"/>
  <c r="P3346" i="1"/>
  <c r="M1634" i="1"/>
  <c r="N1634" i="1" s="1"/>
  <c r="P1634" i="1"/>
  <c r="M1538" i="1"/>
  <c r="N1538" i="1" s="1"/>
  <c r="P1538" i="1"/>
  <c r="M3322" i="1"/>
  <c r="N3322" i="1" s="1"/>
  <c r="P3322" i="1"/>
  <c r="M1616" i="1"/>
  <c r="N1616" i="1" s="1"/>
  <c r="P1616" i="1"/>
  <c r="M1536" i="1"/>
  <c r="N1536" i="1" s="1"/>
  <c r="P1536" i="1"/>
  <c r="M1407" i="1"/>
  <c r="N1407" i="1" s="1"/>
  <c r="P1407" i="1"/>
  <c r="M3323" i="1"/>
  <c r="N3323" i="1" s="1"/>
  <c r="P3323" i="1"/>
  <c r="O3323" i="1"/>
  <c r="P1637" i="1"/>
  <c r="O1637" i="1"/>
  <c r="M1525" i="1"/>
  <c r="N1525" i="1" s="1"/>
  <c r="P1525" i="1"/>
  <c r="O1525" i="1"/>
  <c r="P1380" i="1"/>
  <c r="O1380" i="1"/>
  <c r="P1284" i="1"/>
  <c r="O1284" i="1"/>
  <c r="P265" i="1"/>
  <c r="P200" i="1"/>
  <c r="P135" i="1"/>
  <c r="P78" i="1"/>
  <c r="P4957" i="1"/>
  <c r="O4957" i="1"/>
  <c r="P5150" i="1"/>
  <c r="O5150" i="1"/>
  <c r="P5278" i="1"/>
  <c r="O5278" i="1"/>
  <c r="P282" i="1"/>
  <c r="P5153" i="1"/>
  <c r="O5153" i="1"/>
  <c r="P211" i="1"/>
  <c r="N6510" i="1"/>
  <c r="O6510" i="1"/>
  <c r="P3726" i="1"/>
  <c r="O3726" i="1"/>
  <c r="P3325" i="1"/>
  <c r="O3325" i="1"/>
  <c r="P3668" i="1"/>
  <c r="O3668" i="1"/>
  <c r="P2197" i="1"/>
  <c r="P2221" i="1"/>
  <c r="M5003" i="1"/>
  <c r="N5003" i="1" s="1"/>
  <c r="P5003" i="1"/>
  <c r="O5003" i="1"/>
  <c r="M3732" i="1"/>
  <c r="N3732" i="1" s="1"/>
  <c r="P3732" i="1"/>
  <c r="O3732" i="1"/>
  <c r="P3588" i="1"/>
  <c r="O3588" i="1"/>
  <c r="P2531" i="1"/>
  <c r="P2650" i="1"/>
  <c r="P2069" i="1"/>
  <c r="P139" i="1"/>
  <c r="M4919" i="1"/>
  <c r="N4919" i="1" s="1"/>
  <c r="P4919" i="1"/>
  <c r="O4919" i="1"/>
  <c r="P1913" i="1"/>
  <c r="O1913" i="1"/>
  <c r="P1581" i="1"/>
  <c r="O1581" i="1"/>
  <c r="P1324" i="1"/>
  <c r="O1324" i="1"/>
  <c r="H291" i="1"/>
  <c r="O291" i="1" s="1"/>
  <c r="P291" i="1"/>
  <c r="P127" i="1"/>
  <c r="P2828" i="1"/>
  <c r="P2394" i="1"/>
  <c r="P2209" i="1"/>
  <c r="P2117" i="1"/>
  <c r="P4726" i="1"/>
  <c r="O4726" i="1"/>
  <c r="P5175" i="1"/>
  <c r="O5175" i="1"/>
  <c r="P3105" i="1"/>
  <c r="O3105" i="1"/>
  <c r="P3826" i="1"/>
  <c r="O3826" i="1"/>
  <c r="P3025" i="1"/>
  <c r="O3025" i="1"/>
  <c r="P2325" i="1"/>
  <c r="P216" i="1"/>
  <c r="P2017" i="1"/>
  <c r="P38" i="1"/>
  <c r="P1459" i="1"/>
  <c r="O1459" i="1"/>
  <c r="P1625" i="1"/>
  <c r="O1625" i="1"/>
  <c r="P1464" i="1"/>
  <c r="O1464" i="1"/>
  <c r="P1336" i="1"/>
  <c r="O1336" i="1"/>
  <c r="P95" i="1"/>
  <c r="P5258" i="1"/>
  <c r="O5258" i="1"/>
  <c r="P3832" i="1"/>
  <c r="O3832" i="1"/>
  <c r="H2850" i="1"/>
  <c r="O2850" i="1" s="1"/>
  <c r="P2850" i="1"/>
  <c r="H2165" i="1"/>
  <c r="O2165" i="1" s="1"/>
  <c r="P2165" i="1"/>
  <c r="P3793" i="1"/>
  <c r="O3793" i="1"/>
  <c r="P3009" i="1"/>
  <c r="O3009" i="1"/>
  <c r="P2517" i="1"/>
  <c r="H2355" i="1"/>
  <c r="O2355" i="1" s="1"/>
  <c r="P2355" i="1"/>
  <c r="P2895" i="1"/>
  <c r="P2572" i="1"/>
  <c r="P2125" i="1"/>
  <c r="P2035" i="1"/>
  <c r="P1523" i="1"/>
  <c r="O1523" i="1"/>
  <c r="P1330" i="1"/>
  <c r="O1330" i="1"/>
  <c r="P4954" i="1"/>
  <c r="O4954" i="1"/>
  <c r="P5111" i="1"/>
  <c r="O5111" i="1"/>
  <c r="H2901" i="1"/>
  <c r="O2901" i="1" s="1"/>
  <c r="P2901" i="1"/>
  <c r="P3711" i="1"/>
  <c r="O3711" i="1"/>
  <c r="P2730" i="1"/>
  <c r="P2357" i="1"/>
  <c r="P1601" i="1"/>
  <c r="O1601" i="1"/>
  <c r="P1456" i="1"/>
  <c r="O1456" i="1"/>
  <c r="P1280" i="1"/>
  <c r="O1280" i="1"/>
  <c r="P245" i="1"/>
  <c r="O4708" i="1"/>
  <c r="O4681" i="1"/>
  <c r="O4575" i="1"/>
  <c r="O4542" i="1"/>
  <c r="O4511" i="1"/>
  <c r="O4480" i="1"/>
  <c r="O4413" i="1"/>
  <c r="O4382" i="1"/>
  <c r="O4347" i="1"/>
  <c r="O4102" i="1"/>
  <c r="O4071" i="1"/>
  <c r="O4040" i="1"/>
  <c r="O4009" i="1"/>
  <c r="O3974" i="1"/>
  <c r="O3942" i="1"/>
  <c r="O3911" i="1"/>
  <c r="O3880" i="1"/>
  <c r="O3850" i="1"/>
  <c r="O3819" i="1"/>
  <c r="O3788" i="1"/>
  <c r="O3709" i="1"/>
  <c r="O3656" i="1"/>
  <c r="O3467" i="1"/>
  <c r="O3432" i="1"/>
  <c r="O3401" i="1"/>
  <c r="O3121" i="1"/>
  <c r="O3086" i="1"/>
  <c r="O3055" i="1"/>
  <c r="O3027" i="1"/>
  <c r="O3000" i="1"/>
  <c r="O4355" i="1"/>
  <c r="O4323" i="1"/>
  <c r="O4292" i="1"/>
  <c r="O4261" i="1"/>
  <c r="O4230" i="1"/>
  <c r="O4199" i="1"/>
  <c r="O4164" i="1"/>
  <c r="O4132" i="1"/>
  <c r="O3690" i="1"/>
  <c r="O3262" i="1"/>
  <c r="O1152" i="1"/>
  <c r="O1026" i="1"/>
  <c r="O898" i="1"/>
  <c r="O769" i="1"/>
  <c r="O4872" i="1"/>
  <c r="O5323" i="1"/>
  <c r="O5451" i="1"/>
  <c r="O4152" i="1"/>
  <c r="O4211" i="1"/>
  <c r="O4180" i="1"/>
  <c r="O4100" i="1"/>
  <c r="O4069" i="1"/>
  <c r="O4034" i="1"/>
  <c r="O4002" i="1"/>
  <c r="O3948" i="1"/>
  <c r="O3917" i="1"/>
  <c r="O3886" i="1"/>
  <c r="O3855" i="1"/>
  <c r="O3825" i="1"/>
  <c r="O3789" i="1"/>
  <c r="O3758" i="1"/>
  <c r="O3723" i="1"/>
  <c r="O3692" i="1"/>
  <c r="O3661" i="1"/>
  <c r="O3631" i="1"/>
  <c r="O3604" i="1"/>
  <c r="O3573" i="1"/>
  <c r="O3241" i="1"/>
  <c r="O3080" i="1"/>
  <c r="O3048" i="1"/>
  <c r="O3020" i="1"/>
  <c r="O2639" i="1"/>
  <c r="O606" i="1"/>
  <c r="O574" i="1"/>
  <c r="O528" i="1"/>
  <c r="O485" i="1"/>
  <c r="O341" i="1"/>
  <c r="O5677" i="1"/>
  <c r="O5805" i="1"/>
  <c r="O5937" i="1"/>
  <c r="O6065" i="1"/>
  <c r="O6193" i="1"/>
  <c r="O6321" i="1"/>
  <c r="O6503" i="1"/>
  <c r="O4886" i="1"/>
  <c r="O4854" i="1"/>
  <c r="O4827" i="1"/>
  <c r="O4788" i="1"/>
  <c r="O4758" i="1"/>
  <c r="O4728" i="1"/>
  <c r="O4695" i="1"/>
  <c r="O4665" i="1"/>
  <c r="O3497" i="1"/>
  <c r="O3466" i="1"/>
  <c r="O3439" i="1"/>
  <c r="O3391" i="1"/>
  <c r="O3312" i="1"/>
  <c r="O3278" i="1"/>
  <c r="O1906" i="1"/>
  <c r="O1650" i="1"/>
  <c r="O1618" i="1"/>
  <c r="O1586" i="1"/>
  <c r="O1554" i="1"/>
  <c r="O1522" i="1"/>
  <c r="O1457" i="1"/>
  <c r="O1425" i="1"/>
  <c r="O1393" i="1"/>
  <c r="O1361" i="1"/>
  <c r="O1329" i="1"/>
  <c r="O1297" i="1"/>
  <c r="O1171" i="1"/>
  <c r="O1044" i="1"/>
  <c r="O3486" i="1"/>
  <c r="O3455" i="1"/>
  <c r="O3428" i="1"/>
  <c r="O3398" i="1"/>
  <c r="O3368" i="1"/>
  <c r="O3322" i="1"/>
  <c r="O3293" i="1"/>
  <c r="O1664" i="1"/>
  <c r="O1632" i="1"/>
  <c r="O1600" i="1"/>
  <c r="O1568" i="1"/>
  <c r="O1536" i="1"/>
  <c r="O1439" i="1"/>
  <c r="O1407" i="1"/>
  <c r="O1375" i="1"/>
  <c r="O3307" i="1"/>
  <c r="H2458" i="1"/>
  <c r="O2458" i="1" s="1"/>
  <c r="M614" i="1"/>
  <c r="N614" i="1" s="1"/>
  <c r="M4373" i="1"/>
  <c r="N4373" i="1" s="1"/>
  <c r="M3150" i="1"/>
  <c r="N3150" i="1" s="1"/>
  <c r="M3185" i="1"/>
  <c r="N3185" i="1" s="1"/>
  <c r="M412" i="1"/>
  <c r="N412" i="1" s="1"/>
  <c r="M5673" i="1"/>
  <c r="N5673" i="1" s="1"/>
  <c r="M5801" i="1"/>
  <c r="N5801" i="1" s="1"/>
  <c r="M5993" i="1"/>
  <c r="N5993" i="1" s="1"/>
  <c r="M6121" i="1"/>
  <c r="N6121" i="1" s="1"/>
  <c r="M6249" i="1"/>
  <c r="N6249" i="1" s="1"/>
  <c r="M6313" i="1"/>
  <c r="N6313" i="1" s="1"/>
  <c r="M4847" i="1"/>
  <c r="N4847" i="1" s="1"/>
  <c r="M990" i="1"/>
  <c r="N990" i="1" s="1"/>
  <c r="M970" i="1"/>
  <c r="N970" i="1" s="1"/>
  <c r="M1082" i="1"/>
  <c r="N1082" i="1" s="1"/>
  <c r="M3436" i="1"/>
  <c r="N3436" i="1" s="1"/>
  <c r="M3254" i="1"/>
  <c r="N3254" i="1" s="1"/>
  <c r="M778" i="1"/>
  <c r="N778" i="1" s="1"/>
  <c r="M3273" i="1"/>
  <c r="N3273" i="1" s="1"/>
  <c r="M3178" i="1"/>
  <c r="N3178" i="1" s="1"/>
  <c r="M5821" i="1"/>
  <c r="N5821" i="1" s="1"/>
  <c r="M6077" i="1"/>
  <c r="N6077" i="1" s="1"/>
  <c r="M6333" i="1"/>
  <c r="N6333" i="1" s="1"/>
  <c r="M4601" i="1"/>
  <c r="N4601" i="1" s="1"/>
  <c r="M5823" i="1"/>
  <c r="N5823" i="1" s="1"/>
  <c r="M5486" i="1"/>
  <c r="N5486" i="1" s="1"/>
  <c r="M5742" i="1"/>
  <c r="N5742" i="1" s="1"/>
  <c r="M6062" i="1"/>
  <c r="N6062" i="1" s="1"/>
  <c r="M3226" i="1"/>
  <c r="N3226" i="1" s="1"/>
  <c r="M3250" i="1"/>
  <c r="N3250" i="1" s="1"/>
  <c r="M1092" i="1"/>
  <c r="N1092" i="1" s="1"/>
  <c r="M4958" i="1"/>
  <c r="N4958" i="1" s="1"/>
  <c r="M5459" i="1"/>
  <c r="N5459" i="1" s="1"/>
  <c r="M3215" i="1"/>
  <c r="N3215" i="1" s="1"/>
  <c r="M403" i="1"/>
  <c r="N403" i="1" s="1"/>
  <c r="M5697" i="1"/>
  <c r="N5697" i="1" s="1"/>
  <c r="M6209" i="1"/>
  <c r="N6209" i="1" s="1"/>
  <c r="M1162" i="1"/>
  <c r="N1162" i="1" s="1"/>
  <c r="M1058" i="1"/>
  <c r="N1058" i="1" s="1"/>
  <c r="M5763" i="1"/>
  <c r="N5763" i="1" s="1"/>
  <c r="M830" i="1"/>
  <c r="N830" i="1" s="1"/>
  <c r="M5353" i="1"/>
  <c r="N5353" i="1" s="1"/>
  <c r="M5417" i="1"/>
  <c r="N5417" i="1" s="1"/>
  <c r="M5481" i="1"/>
  <c r="N5481" i="1" s="1"/>
  <c r="M5545" i="1"/>
  <c r="N5545" i="1" s="1"/>
  <c r="M5609" i="1"/>
  <c r="N5609" i="1" s="1"/>
  <c r="M820" i="1"/>
  <c r="N820" i="1" s="1"/>
  <c r="M701" i="1"/>
  <c r="N701" i="1" s="1"/>
  <c r="M4996" i="1"/>
  <c r="N4996" i="1" s="1"/>
  <c r="M3687" i="1"/>
  <c r="N3687" i="1" s="1"/>
  <c r="M3271" i="1"/>
  <c r="N3271" i="1" s="1"/>
  <c r="M3189" i="1"/>
  <c r="N3189" i="1" s="1"/>
  <c r="M3725" i="1"/>
  <c r="N3725" i="1" s="1"/>
  <c r="M3246" i="1"/>
  <c r="N3246" i="1" s="1"/>
  <c r="M3175" i="1"/>
  <c r="N3175" i="1" s="1"/>
  <c r="M1088" i="1"/>
  <c r="N1088" i="1" s="1"/>
  <c r="M950" i="1"/>
  <c r="N950" i="1" s="1"/>
  <c r="M834" i="1"/>
  <c r="N834" i="1" s="1"/>
  <c r="M5475" i="1"/>
  <c r="N5475" i="1" s="1"/>
  <c r="M4770" i="1"/>
  <c r="N4770" i="1" s="1"/>
  <c r="M6394" i="1"/>
  <c r="N6394" i="1" s="1"/>
  <c r="M5335" i="1"/>
  <c r="N5335" i="1" s="1"/>
  <c r="M5399" i="1"/>
  <c r="N5399" i="1" s="1"/>
  <c r="M5463" i="1"/>
  <c r="N5463" i="1" s="1"/>
  <c r="M4265" i="1"/>
  <c r="N4265" i="1" s="1"/>
  <c r="M3227" i="1"/>
  <c r="N3227" i="1" s="1"/>
  <c r="M3139" i="1"/>
  <c r="N3139" i="1" s="1"/>
  <c r="M3196" i="1"/>
  <c r="N3196" i="1" s="1"/>
  <c r="M5575" i="1"/>
  <c r="N5575" i="1" s="1"/>
  <c r="M5733" i="1"/>
  <c r="N5733" i="1" s="1"/>
  <c r="M5797" i="1"/>
  <c r="N5797" i="1" s="1"/>
  <c r="M5861" i="1"/>
  <c r="N5861" i="1" s="1"/>
  <c r="M5925" i="1"/>
  <c r="N5925" i="1" s="1"/>
  <c r="M5989" i="1"/>
  <c r="N5989" i="1" s="1"/>
  <c r="M6053" i="1"/>
  <c r="N6053" i="1" s="1"/>
  <c r="M6117" i="1"/>
  <c r="N6117" i="1" s="1"/>
  <c r="M6181" i="1"/>
  <c r="N6181" i="1" s="1"/>
  <c r="M6245" i="1"/>
  <c r="N6245" i="1" s="1"/>
  <c r="M6309" i="1"/>
  <c r="N6309" i="1" s="1"/>
  <c r="M6411" i="1"/>
  <c r="N6411" i="1" s="1"/>
  <c r="M6491" i="1"/>
  <c r="N6491" i="1" s="1"/>
  <c r="M4675" i="1"/>
  <c r="N4675" i="1" s="1"/>
  <c r="M4861" i="1"/>
  <c r="N4861" i="1" s="1"/>
  <c r="M3503" i="1"/>
  <c r="N3503" i="1" s="1"/>
  <c r="M1188" i="1"/>
  <c r="N1188" i="1" s="1"/>
  <c r="M1156" i="1"/>
  <c r="N1156" i="1" s="1"/>
  <c r="M1020" i="1"/>
  <c r="N1020" i="1" s="1"/>
  <c r="M5671" i="1"/>
  <c r="N5671" i="1" s="1"/>
  <c r="M5735" i="1"/>
  <c r="N5735" i="1" s="1"/>
  <c r="M5799" i="1"/>
  <c r="N5799" i="1" s="1"/>
  <c r="M5863" i="1"/>
  <c r="N5863" i="1" s="1"/>
  <c r="M5927" i="1"/>
  <c r="N5927" i="1" s="1"/>
  <c r="M5991" i="1"/>
  <c r="N5991" i="1" s="1"/>
  <c r="M6055" i="1"/>
  <c r="N6055" i="1" s="1"/>
  <c r="M6119" i="1"/>
  <c r="N6119" i="1" s="1"/>
  <c r="M6183" i="1"/>
  <c r="N6183" i="1" s="1"/>
  <c r="M6247" i="1"/>
  <c r="N6247" i="1" s="1"/>
  <c r="M6311" i="1"/>
  <c r="N6311" i="1" s="1"/>
  <c r="M940" i="1"/>
  <c r="N940" i="1" s="1"/>
  <c r="M860" i="1"/>
  <c r="N860" i="1" s="1"/>
  <c r="M715" i="1"/>
  <c r="N715" i="1" s="1"/>
  <c r="M575" i="1"/>
  <c r="N575" i="1" s="1"/>
  <c r="M5298" i="1"/>
  <c r="N5298" i="1" s="1"/>
  <c r="M5362" i="1"/>
  <c r="N5362" i="1" s="1"/>
  <c r="M5430" i="1"/>
  <c r="N5430" i="1" s="1"/>
  <c r="M5558" i="1"/>
  <c r="N5558" i="1" s="1"/>
  <c r="M5622" i="1"/>
  <c r="N5622" i="1" s="1"/>
  <c r="M5686" i="1"/>
  <c r="N5686" i="1" s="1"/>
  <c r="M5750" i="1"/>
  <c r="N5750" i="1" s="1"/>
  <c r="M5814" i="1"/>
  <c r="N5814" i="1" s="1"/>
  <c r="M6006" i="1"/>
  <c r="N6006" i="1" s="1"/>
  <c r="M6070" i="1"/>
  <c r="N6070" i="1" s="1"/>
  <c r="M6134" i="1"/>
  <c r="N6134" i="1" s="1"/>
  <c r="M6198" i="1"/>
  <c r="N6198" i="1" s="1"/>
  <c r="M6262" i="1"/>
  <c r="N6262" i="1" s="1"/>
  <c r="M6326" i="1"/>
  <c r="N6326" i="1" s="1"/>
  <c r="M551" i="1"/>
  <c r="N551" i="1" s="1"/>
  <c r="M378" i="1"/>
  <c r="N378" i="1" s="1"/>
  <c r="M4985" i="1"/>
  <c r="N4985" i="1" s="1"/>
  <c r="M5325" i="1"/>
  <c r="N5325" i="1" s="1"/>
  <c r="M5389" i="1"/>
  <c r="N5389" i="1" s="1"/>
  <c r="M5453" i="1"/>
  <c r="N5453" i="1" s="1"/>
  <c r="M5581" i="1"/>
  <c r="N5581" i="1" s="1"/>
  <c r="M5645" i="1"/>
  <c r="N5645" i="1" s="1"/>
  <c r="M816" i="1"/>
  <c r="N816" i="1" s="1"/>
  <c r="M697" i="1"/>
  <c r="N697" i="1" s="1"/>
  <c r="M323" i="1"/>
  <c r="N323" i="1" s="1"/>
  <c r="M5320" i="1"/>
  <c r="N5320" i="1" s="1"/>
  <c r="M5384" i="1"/>
  <c r="N5384" i="1" s="1"/>
  <c r="M5448" i="1"/>
  <c r="N5448" i="1" s="1"/>
  <c r="M6318" i="1"/>
  <c r="N6318" i="1" s="1"/>
  <c r="M559" i="1"/>
  <c r="N559" i="1" s="1"/>
  <c r="M397" i="1"/>
  <c r="N397" i="1" s="1"/>
  <c r="M5365" i="1"/>
  <c r="N5365" i="1" s="1"/>
  <c r="M5493" i="1"/>
  <c r="N5493" i="1" s="1"/>
  <c r="M5621" i="1"/>
  <c r="N5621" i="1" s="1"/>
  <c r="M605" i="1"/>
  <c r="N605" i="1" s="1"/>
  <c r="M315" i="1"/>
  <c r="N315" i="1" s="1"/>
  <c r="M5296" i="1"/>
  <c r="N5296" i="1" s="1"/>
  <c r="M5360" i="1"/>
  <c r="N5360" i="1" s="1"/>
  <c r="M5424" i="1"/>
  <c r="N5424" i="1" s="1"/>
  <c r="M5488" i="1"/>
  <c r="N5488" i="1" s="1"/>
  <c r="M5552" i="1"/>
  <c r="N5552" i="1" s="1"/>
  <c r="M5616" i="1"/>
  <c r="N5616" i="1" s="1"/>
  <c r="M5680" i="1"/>
  <c r="N5680" i="1" s="1"/>
  <c r="M5744" i="1"/>
  <c r="N5744" i="1" s="1"/>
  <c r="M5808" i="1"/>
  <c r="N5808" i="1" s="1"/>
  <c r="M5872" i="1"/>
  <c r="N5872" i="1" s="1"/>
  <c r="M5936" i="1"/>
  <c r="N5936" i="1" s="1"/>
  <c r="M6000" i="1"/>
  <c r="N6000" i="1" s="1"/>
  <c r="M6064" i="1"/>
  <c r="N6064" i="1" s="1"/>
  <c r="M6128" i="1"/>
  <c r="N6128" i="1" s="1"/>
  <c r="M6192" i="1"/>
  <c r="N6192" i="1" s="1"/>
  <c r="M6256" i="1"/>
  <c r="N6256" i="1" s="1"/>
  <c r="M6320" i="1"/>
  <c r="N6320" i="1" s="1"/>
  <c r="M6397" i="1"/>
  <c r="N6397" i="1" s="1"/>
  <c r="M6461" i="1"/>
  <c r="N6461" i="1" s="1"/>
  <c r="M6368" i="1"/>
  <c r="N6368" i="1" s="1"/>
  <c r="M6432" i="1"/>
  <c r="N6432" i="1" s="1"/>
  <c r="M6496" i="1"/>
  <c r="N6496" i="1" s="1"/>
  <c r="M6482" i="1"/>
  <c r="N6482" i="1" s="1"/>
  <c r="M5396" i="1"/>
  <c r="N5396" i="1" s="1"/>
  <c r="M5524" i="1"/>
  <c r="N5524" i="1" s="1"/>
  <c r="M5652" i="1"/>
  <c r="N5652" i="1" s="1"/>
  <c r="M5780" i="1"/>
  <c r="N5780" i="1" s="1"/>
  <c r="M5908" i="1"/>
  <c r="N5908" i="1" s="1"/>
  <c r="M6036" i="1"/>
  <c r="N6036" i="1" s="1"/>
  <c r="M6164" i="1"/>
  <c r="N6164" i="1" s="1"/>
  <c r="M6292" i="1"/>
  <c r="N6292" i="1" s="1"/>
  <c r="M6433" i="1"/>
  <c r="N6433" i="1" s="1"/>
  <c r="M6404" i="1"/>
  <c r="N6404" i="1" s="1"/>
  <c r="M6454" i="1"/>
  <c r="N6454" i="1" s="1"/>
  <c r="M5585" i="1"/>
  <c r="N5585" i="1" s="1"/>
  <c r="M5324" i="1"/>
  <c r="N5324" i="1" s="1"/>
  <c r="M5516" i="1"/>
  <c r="N5516" i="1" s="1"/>
  <c r="M5884" i="1"/>
  <c r="N5884" i="1" s="1"/>
  <c r="M6060" i="1"/>
  <c r="N6060" i="1" s="1"/>
  <c r="M6268" i="1"/>
  <c r="N6268" i="1" s="1"/>
  <c r="M6473" i="1"/>
  <c r="N6473" i="1" s="1"/>
  <c r="M6446" i="1"/>
  <c r="N6446" i="1" s="1"/>
  <c r="M5528" i="1"/>
  <c r="N5528" i="1" s="1"/>
  <c r="M5592" i="1"/>
  <c r="N5592" i="1" s="1"/>
  <c r="M5656" i="1"/>
  <c r="N5656" i="1" s="1"/>
  <c r="M5976" i="1"/>
  <c r="N5976" i="1" s="1"/>
  <c r="M6040" i="1"/>
  <c r="N6040" i="1" s="1"/>
  <c r="M6104" i="1"/>
  <c r="N6104" i="1" s="1"/>
  <c r="M6296" i="1"/>
  <c r="N6296" i="1" s="1"/>
  <c r="M6373" i="1"/>
  <c r="N6373" i="1" s="1"/>
  <c r="M6437" i="1"/>
  <c r="N6437" i="1" s="1"/>
  <c r="M6501" i="1"/>
  <c r="N6501" i="1" s="1"/>
  <c r="M6408" i="1"/>
  <c r="N6408" i="1" s="1"/>
  <c r="M5069" i="1"/>
  <c r="N5069" i="1" s="1"/>
  <c r="M5409" i="1"/>
  <c r="N5409" i="1" s="1"/>
  <c r="M5521" i="1"/>
  <c r="N5521" i="1" s="1"/>
  <c r="M888" i="1"/>
  <c r="N888" i="1" s="1"/>
  <c r="M5404" i="1"/>
  <c r="N5404" i="1" s="1"/>
  <c r="M5772" i="1"/>
  <c r="N5772" i="1" s="1"/>
  <c r="M5964" i="1"/>
  <c r="N5964" i="1" s="1"/>
  <c r="M6124" i="1"/>
  <c r="N6124" i="1" s="1"/>
  <c r="M6300" i="1"/>
  <c r="N6300" i="1" s="1"/>
  <c r="M6489" i="1"/>
  <c r="N6489" i="1" s="1"/>
  <c r="M6508" i="1"/>
  <c r="N6508" i="1" s="1"/>
  <c r="M5707" i="1"/>
  <c r="N5707" i="1" s="1"/>
  <c r="M5835" i="1"/>
  <c r="N5835" i="1" s="1"/>
  <c r="M5963" i="1"/>
  <c r="N5963" i="1" s="1"/>
  <c r="M6091" i="1"/>
  <c r="N6091" i="1" s="1"/>
  <c r="M6219" i="1"/>
  <c r="N6219" i="1" s="1"/>
  <c r="M6347" i="1"/>
  <c r="N6347" i="1" s="1"/>
  <c r="M806" i="1"/>
  <c r="N806" i="1" s="1"/>
  <c r="M373" i="1"/>
  <c r="N373" i="1" s="1"/>
  <c r="M5046" i="1"/>
  <c r="N5046" i="1" s="1"/>
  <c r="M5334" i="1"/>
  <c r="N5334" i="1" s="1"/>
  <c r="M5466" i="1"/>
  <c r="N5466" i="1" s="1"/>
  <c r="M5530" i="1"/>
  <c r="N5530" i="1" s="1"/>
  <c r="M5594" i="1"/>
  <c r="N5594" i="1" s="1"/>
  <c r="M5658" i="1"/>
  <c r="N5658" i="1" s="1"/>
  <c r="M5722" i="1"/>
  <c r="N5722" i="1" s="1"/>
  <c r="M5786" i="1"/>
  <c r="N5786" i="1" s="1"/>
  <c r="M5850" i="1"/>
  <c r="N5850" i="1" s="1"/>
  <c r="M5914" i="1"/>
  <c r="N5914" i="1" s="1"/>
  <c r="M5994" i="1"/>
  <c r="N5994" i="1" s="1"/>
  <c r="M6058" i="1"/>
  <c r="N6058" i="1" s="1"/>
  <c r="M6122" i="1"/>
  <c r="N6122" i="1" s="1"/>
  <c r="M6186" i="1"/>
  <c r="N6186" i="1" s="1"/>
  <c r="M6250" i="1"/>
  <c r="N6250" i="1" s="1"/>
  <c r="M6314" i="1"/>
  <c r="N6314" i="1" s="1"/>
  <c r="M483" i="1"/>
  <c r="N483" i="1" s="1"/>
  <c r="M5053" i="1"/>
  <c r="N5053" i="1" s="1"/>
  <c r="M5361" i="1"/>
  <c r="N5361" i="1" s="1"/>
  <c r="M5489" i="1"/>
  <c r="N5489" i="1" s="1"/>
  <c r="M5649" i="1"/>
  <c r="N5649" i="1" s="1"/>
  <c r="M709" i="1"/>
  <c r="N709" i="1" s="1"/>
  <c r="M319" i="1"/>
  <c r="N319" i="1" s="1"/>
  <c r="M5388" i="1"/>
  <c r="N5388" i="1" s="1"/>
  <c r="M5580" i="1"/>
  <c r="N5580" i="1" s="1"/>
  <c r="M5804" i="1"/>
  <c r="N5804" i="1" s="1"/>
  <c r="M6028" i="1"/>
  <c r="N6028" i="1" s="1"/>
  <c r="M6236" i="1"/>
  <c r="N6236" i="1" s="1"/>
  <c r="M6457" i="1"/>
  <c r="N6457" i="1" s="1"/>
  <c r="M6492" i="1"/>
  <c r="N6492" i="1" s="1"/>
  <c r="M987" i="1"/>
  <c r="N987" i="1" s="1"/>
  <c r="M1177" i="1"/>
  <c r="N1177" i="1" s="1"/>
  <c r="M1031" i="1"/>
  <c r="N1031" i="1" s="1"/>
  <c r="M718" i="1"/>
  <c r="N718" i="1" s="1"/>
  <c r="M1205" i="1"/>
  <c r="N1205" i="1" s="1"/>
  <c r="M991" i="1"/>
  <c r="N991" i="1" s="1"/>
  <c r="M3210" i="1"/>
  <c r="N3210" i="1" s="1"/>
  <c r="M1087" i="1"/>
  <c r="N1087" i="1" s="1"/>
  <c r="M1193" i="1"/>
  <c r="N1193" i="1" s="1"/>
  <c r="M1069" i="1"/>
  <c r="N1069" i="1" s="1"/>
  <c r="M951" i="1"/>
  <c r="N951" i="1" s="1"/>
  <c r="M993" i="1"/>
  <c r="N993" i="1" s="1"/>
  <c r="M748" i="1"/>
  <c r="N748" i="1" s="1"/>
  <c r="M746" i="1"/>
  <c r="N746" i="1" s="1"/>
  <c r="M1013" i="1"/>
  <c r="N1013" i="1" s="1"/>
  <c r="M1129" i="1"/>
  <c r="N1129" i="1" s="1"/>
  <c r="M1049" i="1"/>
  <c r="N1049" i="1" s="1"/>
  <c r="M1131" i="1"/>
  <c r="N1131" i="1" s="1"/>
  <c r="M1047" i="1"/>
  <c r="N1047" i="1" s="1"/>
  <c r="M1175" i="1"/>
  <c r="N1175" i="1" s="1"/>
  <c r="M716" i="1"/>
  <c r="N716" i="1" s="1"/>
  <c r="M1107" i="1"/>
  <c r="N1107" i="1" s="1"/>
  <c r="M1039" i="1"/>
  <c r="N1039" i="1" s="1"/>
  <c r="M1123" i="1"/>
  <c r="N1123" i="1" s="1"/>
  <c r="M1057" i="1"/>
  <c r="N1057" i="1" s="1"/>
  <c r="M1033" i="1"/>
  <c r="N1033" i="1" s="1"/>
  <c r="M708" i="1"/>
  <c r="N708" i="1" s="1"/>
  <c r="M764" i="1"/>
  <c r="N764" i="1" s="1"/>
  <c r="M768" i="1"/>
  <c r="N768" i="1" s="1"/>
  <c r="M3204" i="1"/>
  <c r="N3204" i="1" s="1"/>
  <c r="M1072" i="1"/>
  <c r="N1072" i="1" s="1"/>
  <c r="M787" i="1"/>
  <c r="N787" i="1" s="1"/>
  <c r="M590" i="1"/>
  <c r="N590" i="1" s="1"/>
  <c r="M1234" i="1"/>
  <c r="N1234" i="1" s="1"/>
  <c r="M783" i="1"/>
  <c r="N783" i="1" s="1"/>
  <c r="M3203" i="1"/>
  <c r="N3203" i="1" s="1"/>
  <c r="M907" i="1"/>
  <c r="N907" i="1" s="1"/>
  <c r="M809" i="1"/>
  <c r="N809" i="1" s="1"/>
  <c r="M333" i="1"/>
  <c r="N333" i="1" s="1"/>
  <c r="M921" i="1"/>
  <c r="N921" i="1" s="1"/>
  <c r="M821" i="1"/>
  <c r="N821" i="1" s="1"/>
  <c r="M3206" i="1"/>
  <c r="N3206" i="1" s="1"/>
  <c r="M1010" i="1"/>
  <c r="N1010" i="1" s="1"/>
  <c r="M785" i="1"/>
  <c r="N785" i="1" s="1"/>
  <c r="M877" i="1"/>
  <c r="N877" i="1" s="1"/>
  <c r="M729" i="1"/>
  <c r="N729" i="1" s="1"/>
  <c r="M3201" i="1"/>
  <c r="N3201" i="1" s="1"/>
  <c r="M1115" i="1"/>
  <c r="N1115" i="1" s="1"/>
  <c r="M996" i="1"/>
  <c r="N996" i="1" s="1"/>
  <c r="M831" i="1"/>
  <c r="N831" i="1" s="1"/>
  <c r="M843" i="1"/>
  <c r="N843" i="1" s="1"/>
  <c r="M728" i="1"/>
  <c r="N728" i="1" s="1"/>
  <c r="M550" i="1"/>
  <c r="N550" i="1" s="1"/>
  <c r="M1138" i="1"/>
  <c r="N1138" i="1" s="1"/>
  <c r="M326" i="1"/>
  <c r="N326" i="1" s="1"/>
  <c r="M722" i="1"/>
  <c r="N722" i="1" s="1"/>
  <c r="M861" i="1"/>
  <c r="N861" i="1" s="1"/>
  <c r="M365" i="1"/>
  <c r="N365" i="1" s="1"/>
  <c r="M608" i="1"/>
  <c r="N608" i="1" s="1"/>
  <c r="M370" i="1"/>
  <c r="N370" i="1" s="1"/>
  <c r="M867" i="1"/>
  <c r="N867" i="1" s="1"/>
  <c r="M488" i="1"/>
  <c r="N488" i="1" s="1"/>
  <c r="M311" i="1"/>
  <c r="N311" i="1" s="1"/>
  <c r="M839" i="1"/>
  <c r="N839" i="1" s="1"/>
  <c r="M494" i="1"/>
  <c r="N494" i="1" s="1"/>
  <c r="M588" i="1"/>
  <c r="N588" i="1" s="1"/>
  <c r="M1154" i="1"/>
  <c r="N1154" i="1" s="1"/>
  <c r="M891" i="1"/>
  <c r="N891" i="1" s="1"/>
  <c r="M739" i="1"/>
  <c r="N739" i="1" s="1"/>
  <c r="M881" i="1"/>
  <c r="N881" i="1" s="1"/>
  <c r="M584" i="1"/>
  <c r="N584" i="1" s="1"/>
  <c r="M875" i="1"/>
  <c r="N875" i="1" s="1"/>
  <c r="M560" i="1"/>
  <c r="N560" i="1" s="1"/>
  <c r="M398" i="1"/>
  <c r="N398" i="1" s="1"/>
  <c r="M352" i="1"/>
  <c r="N352" i="1" s="1"/>
  <c r="M357" i="1"/>
  <c r="N357" i="1" s="1"/>
  <c r="M4654" i="1"/>
  <c r="N4654" i="1" s="1"/>
  <c r="M4594" i="1"/>
  <c r="N4594" i="1" s="1"/>
  <c r="M4391" i="1"/>
  <c r="N4391" i="1" s="1"/>
  <c r="M4191" i="1"/>
  <c r="N4191" i="1" s="1"/>
  <c r="M4062" i="1"/>
  <c r="N4062" i="1" s="1"/>
  <c r="M3969" i="1"/>
  <c r="N3969" i="1" s="1"/>
  <c r="M3858" i="1"/>
  <c r="N3858" i="1" s="1"/>
  <c r="M3700" i="1"/>
  <c r="N3700" i="1" s="1"/>
  <c r="M3441" i="1"/>
  <c r="N3441" i="1" s="1"/>
  <c r="M3133" i="1"/>
  <c r="N3133" i="1" s="1"/>
  <c r="M4319" i="1"/>
  <c r="N4319" i="1" s="1"/>
  <c r="M4195" i="1"/>
  <c r="N4195" i="1" s="1"/>
  <c r="M4035" i="1"/>
  <c r="N4035" i="1" s="1"/>
  <c r="M3805" i="1"/>
  <c r="N3805" i="1" s="1"/>
  <c r="M3642" i="1"/>
  <c r="N3642" i="1" s="1"/>
  <c r="M2995" i="1"/>
  <c r="N2995" i="1" s="1"/>
  <c r="M1555" i="1"/>
  <c r="N1555" i="1" s="1"/>
  <c r="M1426" i="1"/>
  <c r="N1426" i="1" s="1"/>
  <c r="M1362" i="1"/>
  <c r="N1362" i="1" s="1"/>
  <c r="M4838" i="1"/>
  <c r="N4838" i="1" s="1"/>
  <c r="M4798" i="1"/>
  <c r="N4798" i="1" s="1"/>
  <c r="M5199" i="1"/>
  <c r="N5199" i="1" s="1"/>
  <c r="M4388" i="1"/>
  <c r="N4388" i="1" s="1"/>
  <c r="M4246" i="1"/>
  <c r="N4246" i="1" s="1"/>
  <c r="M4931" i="1"/>
  <c r="N4931" i="1" s="1"/>
  <c r="M4207" i="1"/>
  <c r="N4207" i="1" s="1"/>
  <c r="M4127" i="1"/>
  <c r="N4127" i="1" s="1"/>
  <c r="M4016" i="1"/>
  <c r="N4016" i="1" s="1"/>
  <c r="M4072" i="1"/>
  <c r="N4072" i="1" s="1"/>
  <c r="M3979" i="1"/>
  <c r="N3979" i="1" s="1"/>
  <c r="M3881" i="1"/>
  <c r="N3881" i="1" s="1"/>
  <c r="M3701" i="1"/>
  <c r="N3701" i="1" s="1"/>
  <c r="M3083" i="1"/>
  <c r="N3083" i="1" s="1"/>
  <c r="M3883" i="1"/>
  <c r="N3883" i="1" s="1"/>
  <c r="M3817" i="1"/>
  <c r="N3817" i="1" s="1"/>
  <c r="M3093" i="1"/>
  <c r="N3093" i="1" s="1"/>
  <c r="M4807" i="1"/>
  <c r="N4807" i="1" s="1"/>
  <c r="M4834" i="1"/>
  <c r="N4834" i="1" s="1"/>
  <c r="M4659" i="1"/>
  <c r="N4659" i="1" s="1"/>
  <c r="M4552" i="1"/>
  <c r="N4552" i="1" s="1"/>
  <c r="M4933" i="1"/>
  <c r="N4933" i="1" s="1"/>
  <c r="M4695" i="1"/>
  <c r="N4695" i="1" s="1"/>
  <c r="M4564" i="1"/>
  <c r="N4564" i="1" s="1"/>
  <c r="M4451" i="1"/>
  <c r="N4451" i="1" s="1"/>
  <c r="M3501" i="1"/>
  <c r="N3501" i="1" s="1"/>
  <c r="M3378" i="1"/>
  <c r="N3378" i="1" s="1"/>
  <c r="M1638" i="1"/>
  <c r="N1638" i="1" s="1"/>
  <c r="M1477" i="1"/>
  <c r="N1477" i="1" s="1"/>
  <c r="M1365" i="1"/>
  <c r="N1365" i="1" s="1"/>
  <c r="M3490" i="1"/>
  <c r="N3490" i="1" s="1"/>
  <c r="M3402" i="1"/>
  <c r="N3402" i="1" s="1"/>
  <c r="M1636" i="1"/>
  <c r="N1636" i="1" s="1"/>
  <c r="M1395" i="1"/>
  <c r="N1395" i="1" s="1"/>
  <c r="M1315" i="1"/>
  <c r="N1315" i="1" s="1"/>
  <c r="M3399" i="1"/>
  <c r="N3399" i="1" s="1"/>
  <c r="M1914" i="1"/>
  <c r="N1914" i="1" s="1"/>
  <c r="M1529" i="1"/>
  <c r="N1529" i="1" s="1"/>
  <c r="M1368" i="1"/>
  <c r="N1368" i="1" s="1"/>
  <c r="M4986" i="1"/>
  <c r="N4986" i="1" s="1"/>
  <c r="M5066" i="1"/>
  <c r="N5066" i="1" s="1"/>
  <c r="M5178" i="1"/>
  <c r="N5178" i="1" s="1"/>
  <c r="M5242" i="1"/>
  <c r="N5242" i="1" s="1"/>
  <c r="M5221" i="1"/>
  <c r="N5221" i="1" s="1"/>
  <c r="M4964" i="1"/>
  <c r="N4964" i="1" s="1"/>
  <c r="M5220" i="1"/>
  <c r="N5220" i="1" s="1"/>
  <c r="M1335" i="1"/>
  <c r="N1335" i="1" s="1"/>
  <c r="M1565" i="1"/>
  <c r="N1565" i="1" s="1"/>
  <c r="M4966" i="1"/>
  <c r="N4966" i="1" s="1"/>
  <c r="M5265" i="1"/>
  <c r="N5265" i="1" s="1"/>
  <c r="M4697" i="1"/>
  <c r="N4697" i="1" s="1"/>
  <c r="M4608" i="1"/>
  <c r="N4608" i="1" s="1"/>
  <c r="M4497" i="1"/>
  <c r="N4497" i="1" s="1"/>
  <c r="M4369" i="1"/>
  <c r="N4369" i="1" s="1"/>
  <c r="M4236" i="1"/>
  <c r="N4236" i="1" s="1"/>
  <c r="M4027" i="1"/>
  <c r="N4027" i="1" s="1"/>
  <c r="M3885" i="1"/>
  <c r="N3885" i="1" s="1"/>
  <c r="M3792" i="1"/>
  <c r="N3792" i="1" s="1"/>
  <c r="M3077" i="1"/>
  <c r="N3077" i="1" s="1"/>
  <c r="M2991" i="1"/>
  <c r="N2991" i="1" s="1"/>
  <c r="M4270" i="1"/>
  <c r="N4270" i="1" s="1"/>
  <c r="M4141" i="1"/>
  <c r="N4141" i="1" s="1"/>
  <c r="M3981" i="1"/>
  <c r="N3981" i="1" s="1"/>
  <c r="M3884" i="1"/>
  <c r="N3884" i="1" s="1"/>
  <c r="M3769" i="1"/>
  <c r="N3769" i="1" s="1"/>
  <c r="M3567" i="1"/>
  <c r="N3567" i="1" s="1"/>
  <c r="M1567" i="1"/>
  <c r="N1567" i="1" s="1"/>
  <c r="M1502" i="1"/>
  <c r="N1502" i="1" s="1"/>
  <c r="M1390" i="1"/>
  <c r="N1390" i="1" s="1"/>
  <c r="M4734" i="1"/>
  <c r="N4734" i="1" s="1"/>
  <c r="M4987" i="1"/>
  <c r="N4987" i="1" s="1"/>
  <c r="M5251" i="1"/>
  <c r="N5251" i="1" s="1"/>
  <c r="M4393" i="1"/>
  <c r="N4393" i="1" s="1"/>
  <c r="M4300" i="1"/>
  <c r="N4300" i="1" s="1"/>
  <c r="M4154" i="1"/>
  <c r="N4154" i="1" s="1"/>
  <c r="M3895" i="1"/>
  <c r="N3895" i="1" s="1"/>
  <c r="M3780" i="1"/>
  <c r="N3780" i="1" s="1"/>
  <c r="M3565" i="1"/>
  <c r="N3565" i="1" s="1"/>
  <c r="M3047" i="1"/>
  <c r="N3047" i="1" s="1"/>
  <c r="M4929" i="1"/>
  <c r="N4929" i="1" s="1"/>
  <c r="M4783" i="1"/>
  <c r="N4783" i="1" s="1"/>
  <c r="M4661" i="1"/>
  <c r="N4661" i="1" s="1"/>
  <c r="M4523" i="1"/>
  <c r="N4523" i="1" s="1"/>
  <c r="M4922" i="1"/>
  <c r="N4922" i="1" s="1"/>
  <c r="M4781" i="1"/>
  <c r="N4781" i="1" s="1"/>
  <c r="M4668" i="1"/>
  <c r="N4668" i="1" s="1"/>
  <c r="M4499" i="1"/>
  <c r="N4499" i="1" s="1"/>
  <c r="M3538" i="1"/>
  <c r="N3538" i="1" s="1"/>
  <c r="M4801" i="1"/>
  <c r="N4801" i="1" s="1"/>
  <c r="M4679" i="1"/>
  <c r="N4679" i="1" s="1"/>
  <c r="M4592" i="1"/>
  <c r="N4592" i="1" s="1"/>
  <c r="M3391" i="1"/>
  <c r="N3391" i="1" s="1"/>
  <c r="M1393" i="1"/>
  <c r="N1393" i="1" s="1"/>
  <c r="M3428" i="1"/>
  <c r="N3428" i="1" s="1"/>
  <c r="M3394" i="1"/>
  <c r="N3394" i="1" s="1"/>
  <c r="M1508" i="1"/>
  <c r="N1508" i="1" s="1"/>
  <c r="M1412" i="1"/>
  <c r="N1412" i="1" s="1"/>
  <c r="M5214" i="1"/>
  <c r="N5214" i="1" s="1"/>
  <c r="M5145" i="1"/>
  <c r="N5145" i="1" s="1"/>
  <c r="M5225" i="1"/>
  <c r="N5225" i="1" s="1"/>
  <c r="M5016" i="1"/>
  <c r="N5016" i="1" s="1"/>
  <c r="M5208" i="1"/>
  <c r="N5208" i="1" s="1"/>
  <c r="M1463" i="1"/>
  <c r="N1463" i="1" s="1"/>
  <c r="M1452" i="1"/>
  <c r="N1452" i="1" s="1"/>
  <c r="M5025" i="1"/>
  <c r="N5025" i="1" s="1"/>
  <c r="M5072" i="1"/>
  <c r="N5072" i="1" s="1"/>
  <c r="M3833" i="1"/>
  <c r="N3833" i="1" s="1"/>
  <c r="M3638" i="1"/>
  <c r="N3638" i="1" s="1"/>
  <c r="M3338" i="1"/>
  <c r="N3338" i="1" s="1"/>
  <c r="M3018" i="1"/>
  <c r="N3018" i="1" s="1"/>
  <c r="M4235" i="1"/>
  <c r="N4235" i="1" s="1"/>
  <c r="M4137" i="1"/>
  <c r="N4137" i="1" s="1"/>
  <c r="M4008" i="1"/>
  <c r="N4008" i="1" s="1"/>
  <c r="M3893" i="1"/>
  <c r="N3893" i="1" s="1"/>
  <c r="M3827" i="1"/>
  <c r="N3827" i="1" s="1"/>
  <c r="M3681" i="1"/>
  <c r="N3681" i="1" s="1"/>
  <c r="M3090" i="1"/>
  <c r="N3090" i="1" s="1"/>
  <c r="M1563" i="1"/>
  <c r="N1563" i="1" s="1"/>
  <c r="M1498" i="1"/>
  <c r="N1498" i="1" s="1"/>
  <c r="M1370" i="1"/>
  <c r="N1370" i="1" s="1"/>
  <c r="M4775" i="1"/>
  <c r="N4775" i="1" s="1"/>
  <c r="M5191" i="1"/>
  <c r="N5191" i="1" s="1"/>
  <c r="M5255" i="1"/>
  <c r="N5255" i="1" s="1"/>
  <c r="M4286" i="1"/>
  <c r="N4286" i="1" s="1"/>
  <c r="M4143" i="1"/>
  <c r="N4143" i="1" s="1"/>
  <c r="M4309" i="1"/>
  <c r="N4309" i="1" s="1"/>
  <c r="M4198" i="1"/>
  <c r="N4198" i="1" s="1"/>
  <c r="M3976" i="1"/>
  <c r="N3976" i="1" s="1"/>
  <c r="M4001" i="1"/>
  <c r="N4001" i="1" s="1"/>
  <c r="M3873" i="1"/>
  <c r="N3873" i="1" s="1"/>
  <c r="M3811" i="1"/>
  <c r="N3811" i="1" s="1"/>
  <c r="M3710" i="1"/>
  <c r="N3710" i="1" s="1"/>
  <c r="M3092" i="1"/>
  <c r="N3092" i="1" s="1"/>
  <c r="M3891" i="1"/>
  <c r="N3891" i="1" s="1"/>
  <c r="M3706" i="1"/>
  <c r="N3706" i="1" s="1"/>
  <c r="M3052" i="1"/>
  <c r="N3052" i="1" s="1"/>
  <c r="M4817" i="1"/>
  <c r="N4817" i="1" s="1"/>
  <c r="M4691" i="1"/>
  <c r="N4691" i="1" s="1"/>
  <c r="M4519" i="1"/>
  <c r="N4519" i="1" s="1"/>
  <c r="M4443" i="1"/>
  <c r="N4443" i="1" s="1"/>
  <c r="M4699" i="1"/>
  <c r="N4699" i="1" s="1"/>
  <c r="M4562" i="1"/>
  <c r="N4562" i="1" s="1"/>
  <c r="M3534" i="1"/>
  <c r="N3534" i="1" s="1"/>
  <c r="M4767" i="1"/>
  <c r="N4767" i="1" s="1"/>
  <c r="M4690" i="1"/>
  <c r="N4690" i="1" s="1"/>
  <c r="M4606" i="1"/>
  <c r="N4606" i="1" s="1"/>
  <c r="M4539" i="1"/>
  <c r="N4539" i="1" s="1"/>
  <c r="M3479" i="1"/>
  <c r="N3479" i="1" s="1"/>
  <c r="M3370" i="1"/>
  <c r="N3370" i="1" s="1"/>
  <c r="M1646" i="1"/>
  <c r="N1646" i="1" s="1"/>
  <c r="M1421" i="1"/>
  <c r="N1421" i="1" s="1"/>
  <c r="M1277" i="1"/>
  <c r="N1277" i="1" s="1"/>
  <c r="M3393" i="1"/>
  <c r="N3393" i="1" s="1"/>
  <c r="M1660" i="1"/>
  <c r="N1660" i="1" s="1"/>
  <c r="M1483" i="1"/>
  <c r="N1483" i="1" s="1"/>
  <c r="M1387" i="1"/>
  <c r="N1387" i="1" s="1"/>
  <c r="M3443" i="1"/>
  <c r="N3443" i="1" s="1"/>
  <c r="M1905" i="1"/>
  <c r="N1905" i="1" s="1"/>
  <c r="M1392" i="1"/>
  <c r="N1392" i="1" s="1"/>
  <c r="M4945" i="1"/>
  <c r="N4945" i="1" s="1"/>
  <c r="M5026" i="1"/>
  <c r="N5026" i="1" s="1"/>
  <c r="M5106" i="1"/>
  <c r="N5106" i="1" s="1"/>
  <c r="M5218" i="1"/>
  <c r="N5218" i="1" s="1"/>
  <c r="M4989" i="1"/>
  <c r="N4989" i="1" s="1"/>
  <c r="M5213" i="1"/>
  <c r="N5213" i="1" s="1"/>
  <c r="M5004" i="1"/>
  <c r="N5004" i="1" s="1"/>
  <c r="M5116" i="1"/>
  <c r="N5116" i="1" s="1"/>
  <c r="M5228" i="1"/>
  <c r="N5228" i="1" s="1"/>
  <c r="M3420" i="1"/>
  <c r="N3420" i="1" s="1"/>
  <c r="M1351" i="1"/>
  <c r="N1351" i="1" s="1"/>
  <c r="M1388" i="1"/>
  <c r="N1388" i="1" s="1"/>
  <c r="M5190" i="1"/>
  <c r="N5190" i="1" s="1"/>
  <c r="M5185" i="1"/>
  <c r="N5185" i="1" s="1"/>
  <c r="M5264" i="1"/>
  <c r="N5264" i="1" s="1"/>
  <c r="M4644" i="1"/>
  <c r="N4644" i="1" s="1"/>
  <c r="M4360" i="1"/>
  <c r="N4360" i="1" s="1"/>
  <c r="M4245" i="1"/>
  <c r="N4245" i="1" s="1"/>
  <c r="M4133" i="1"/>
  <c r="N4133" i="1" s="1"/>
  <c r="M3987" i="1"/>
  <c r="N3987" i="1" s="1"/>
  <c r="M3894" i="1"/>
  <c r="N3894" i="1" s="1"/>
  <c r="M3086" i="1"/>
  <c r="N3086" i="1" s="1"/>
  <c r="M4261" i="1"/>
  <c r="N4261" i="1" s="1"/>
  <c r="M4004" i="1"/>
  <c r="N4004" i="1" s="1"/>
  <c r="M3875" i="1"/>
  <c r="N3875" i="1" s="1"/>
  <c r="M3070" i="1"/>
  <c r="N3070" i="1" s="1"/>
  <c r="G2457" i="1"/>
  <c r="M71" i="3" s="1"/>
  <c r="M4818" i="1"/>
  <c r="N4818" i="1" s="1"/>
  <c r="M5147" i="1"/>
  <c r="N5147" i="1" s="1"/>
  <c r="M5227" i="1"/>
  <c r="N5227" i="1" s="1"/>
  <c r="M4374" i="1"/>
  <c r="N4374" i="1" s="1"/>
  <c r="M4152" i="1"/>
  <c r="N4152" i="1" s="1"/>
  <c r="M4305" i="1"/>
  <c r="N4305" i="1" s="1"/>
  <c r="M4194" i="1"/>
  <c r="N4194" i="1" s="1"/>
  <c r="M4002" i="1"/>
  <c r="N4002" i="1" s="1"/>
  <c r="M4063" i="1"/>
  <c r="N4063" i="1" s="1"/>
  <c r="M3855" i="1"/>
  <c r="N3855" i="1" s="1"/>
  <c r="M3723" i="1"/>
  <c r="N3723" i="1" s="1"/>
  <c r="M2983" i="1"/>
  <c r="N2983" i="1" s="1"/>
  <c r="M3922" i="1"/>
  <c r="N3922" i="1" s="1"/>
  <c r="M3839" i="1"/>
  <c r="N3839" i="1" s="1"/>
  <c r="M3715" i="1"/>
  <c r="N3715" i="1" s="1"/>
  <c r="M3080" i="1"/>
  <c r="N3080" i="1" s="1"/>
  <c r="M4843" i="1"/>
  <c r="N4843" i="1" s="1"/>
  <c r="M4720" i="1"/>
  <c r="N4720" i="1" s="1"/>
  <c r="M4638" i="1"/>
  <c r="N4638" i="1" s="1"/>
  <c r="M4483" i="1"/>
  <c r="N4483" i="1" s="1"/>
  <c r="M4771" i="1"/>
  <c r="N4771" i="1" s="1"/>
  <c r="M4610" i="1"/>
  <c r="N4610" i="1" s="1"/>
  <c r="M4459" i="1"/>
  <c r="N4459" i="1" s="1"/>
  <c r="M4777" i="1"/>
  <c r="N4777" i="1" s="1"/>
  <c r="M4685" i="1"/>
  <c r="N4685" i="1" s="1"/>
  <c r="M4553" i="1"/>
  <c r="N4553" i="1" s="1"/>
  <c r="M4420" i="1"/>
  <c r="N4420" i="1" s="1"/>
  <c r="M1658" i="1"/>
  <c r="N1658" i="1" s="1"/>
  <c r="M1546" i="1"/>
  <c r="N1546" i="1" s="1"/>
  <c r="M1401" i="1"/>
  <c r="N1401" i="1" s="1"/>
  <c r="M1608" i="1"/>
  <c r="N1608" i="1" s="1"/>
  <c r="M1404" i="1"/>
  <c r="N1404" i="1" s="1"/>
  <c r="M5110" i="1"/>
  <c r="N5110" i="1" s="1"/>
  <c r="M5232" i="1"/>
  <c r="N5232" i="1" s="1"/>
  <c r="M2639" i="1"/>
  <c r="N2639" i="1" s="1"/>
  <c r="M2636" i="1"/>
  <c r="N2636" i="1" s="1"/>
  <c r="M4667" i="1"/>
  <c r="N4667" i="1" s="1"/>
  <c r="M4546" i="1"/>
  <c r="N4546" i="1" s="1"/>
  <c r="M4400" i="1"/>
  <c r="N4400" i="1" s="1"/>
  <c r="M4320" i="1"/>
  <c r="N4320" i="1" s="1"/>
  <c r="M4187" i="1"/>
  <c r="N4187" i="1" s="1"/>
  <c r="M3965" i="1"/>
  <c r="N3965" i="1" s="1"/>
  <c r="M3806" i="1"/>
  <c r="N3806" i="1" s="1"/>
  <c r="M3695" i="1"/>
  <c r="N3695" i="1" s="1"/>
  <c r="M3590" i="1"/>
  <c r="N3590" i="1" s="1"/>
  <c r="M3489" i="1"/>
  <c r="N3489" i="1" s="1"/>
  <c r="M3309" i="1"/>
  <c r="N3309" i="1" s="1"/>
  <c r="M4350" i="1"/>
  <c r="N4350" i="1" s="1"/>
  <c r="M4124" i="1"/>
  <c r="N4124" i="1" s="1"/>
  <c r="M3915" i="1"/>
  <c r="N3915" i="1" s="1"/>
  <c r="M3641" i="1"/>
  <c r="N3641" i="1" s="1"/>
  <c r="M1643" i="1"/>
  <c r="N1643" i="1" s="1"/>
  <c r="M1615" i="1"/>
  <c r="N1615" i="1" s="1"/>
  <c r="M1470" i="1"/>
  <c r="N1470" i="1" s="1"/>
  <c r="M1310" i="1"/>
  <c r="N1310" i="1" s="1"/>
  <c r="M4887" i="1"/>
  <c r="N4887" i="1" s="1"/>
  <c r="M4794" i="1"/>
  <c r="N4794" i="1" s="1"/>
  <c r="M5083" i="1"/>
  <c r="N5083" i="1" s="1"/>
  <c r="M4224" i="1"/>
  <c r="N4224" i="1" s="1"/>
  <c r="M4144" i="1"/>
  <c r="N4144" i="1" s="1"/>
  <c r="M4251" i="1"/>
  <c r="N4251" i="1" s="1"/>
  <c r="M4122" i="1"/>
  <c r="N4122" i="1" s="1"/>
  <c r="M4055" i="1"/>
  <c r="N4055" i="1" s="1"/>
  <c r="M3697" i="1"/>
  <c r="N3697" i="1" s="1"/>
  <c r="M3126" i="1"/>
  <c r="N3126" i="1" s="1"/>
  <c r="M3658" i="1"/>
  <c r="N3658" i="1" s="1"/>
  <c r="M509" i="1"/>
  <c r="N509" i="1" s="1"/>
  <c r="M4880" i="1"/>
  <c r="N4880" i="1" s="1"/>
  <c r="M4671" i="1"/>
  <c r="N4671" i="1" s="1"/>
  <c r="M4565" i="1"/>
  <c r="N4565" i="1" s="1"/>
  <c r="M4425" i="1"/>
  <c r="N4425" i="1" s="1"/>
  <c r="M4813" i="1"/>
  <c r="N4813" i="1" s="1"/>
  <c r="M4616" i="1"/>
  <c r="N4616" i="1" s="1"/>
  <c r="M4512" i="1"/>
  <c r="N4512" i="1" s="1"/>
  <c r="M4419" i="1"/>
  <c r="N4419" i="1" s="1"/>
  <c r="M4810" i="1"/>
  <c r="N4810" i="1" s="1"/>
  <c r="M3504" i="1"/>
  <c r="N3504" i="1" s="1"/>
  <c r="M3527" i="1"/>
  <c r="N3527" i="1" s="1"/>
  <c r="M3356" i="1"/>
  <c r="N3356" i="1" s="1"/>
  <c r="M3291" i="1"/>
  <c r="N3291" i="1" s="1"/>
  <c r="M1566" i="1"/>
  <c r="N1566" i="1" s="1"/>
  <c r="M1437" i="1"/>
  <c r="N1437" i="1" s="1"/>
  <c r="M1309" i="1"/>
  <c r="N1309" i="1" s="1"/>
  <c r="M3424" i="1"/>
  <c r="N3424" i="1" s="1"/>
  <c r="M1564" i="1"/>
  <c r="N1564" i="1" s="1"/>
  <c r="M1499" i="1"/>
  <c r="N1499" i="1" s="1"/>
  <c r="M1291" i="1"/>
  <c r="N1291" i="1" s="1"/>
  <c r="M3303" i="1"/>
  <c r="N3303" i="1" s="1"/>
  <c r="M523" i="1"/>
  <c r="N523" i="1" s="1"/>
  <c r="M4575" i="1"/>
  <c r="N4575" i="1" s="1"/>
  <c r="M4151" i="1"/>
  <c r="N4151" i="1" s="1"/>
  <c r="M3929" i="1"/>
  <c r="N3929" i="1" s="1"/>
  <c r="M3739" i="1"/>
  <c r="N3739" i="1" s="1"/>
  <c r="M3568" i="1"/>
  <c r="N3568" i="1" s="1"/>
  <c r="M3467" i="1"/>
  <c r="N3467" i="1" s="1"/>
  <c r="M3366" i="1"/>
  <c r="N3366" i="1" s="1"/>
  <c r="M3125" i="1"/>
  <c r="N3125" i="1" s="1"/>
  <c r="M4359" i="1"/>
  <c r="N4359" i="1" s="1"/>
  <c r="M4283" i="1"/>
  <c r="N4283" i="1" s="1"/>
  <c r="M4075" i="1"/>
  <c r="N4075" i="1" s="1"/>
  <c r="M3814" i="1"/>
  <c r="N3814" i="1" s="1"/>
  <c r="M3664" i="1"/>
  <c r="N3664" i="1" s="1"/>
  <c r="M3562" i="1"/>
  <c r="N3562" i="1" s="1"/>
  <c r="M3021" i="1"/>
  <c r="N3021" i="1" s="1"/>
  <c r="M1639" i="1"/>
  <c r="N1639" i="1" s="1"/>
  <c r="M1611" i="1"/>
  <c r="N1611" i="1" s="1"/>
  <c r="M1434" i="1"/>
  <c r="N1434" i="1" s="1"/>
  <c r="M1306" i="1"/>
  <c r="N1306" i="1" s="1"/>
  <c r="M4784" i="1"/>
  <c r="N4784" i="1" s="1"/>
  <c r="M5071" i="1"/>
  <c r="N5071" i="1" s="1"/>
  <c r="M5135" i="1"/>
  <c r="N5135" i="1" s="1"/>
  <c r="M4348" i="1"/>
  <c r="N4348" i="1" s="1"/>
  <c r="M4188" i="1"/>
  <c r="N4188" i="1" s="1"/>
  <c r="M4344" i="1"/>
  <c r="N4344" i="1" s="1"/>
  <c r="M4167" i="1"/>
  <c r="N4167" i="1" s="1"/>
  <c r="M4087" i="1"/>
  <c r="N4087" i="1" s="1"/>
  <c r="M3945" i="1"/>
  <c r="N3945" i="1" s="1"/>
  <c r="M3984" i="1"/>
  <c r="N3984" i="1" s="1"/>
  <c r="M3798" i="1"/>
  <c r="N3798" i="1" s="1"/>
  <c r="M3635" i="1"/>
  <c r="N3635" i="1" s="1"/>
  <c r="M3564" i="1"/>
  <c r="N3564" i="1" s="1"/>
  <c r="M3923" i="1"/>
  <c r="N3923" i="1" s="1"/>
  <c r="M3750" i="1"/>
  <c r="N3750" i="1" s="1"/>
  <c r="M3654" i="1"/>
  <c r="N3654" i="1" s="1"/>
  <c r="M3011" i="1"/>
  <c r="N3011" i="1" s="1"/>
  <c r="M342" i="1"/>
  <c r="N342" i="1" s="1"/>
  <c r="M4890" i="1"/>
  <c r="N4890" i="1" s="1"/>
  <c r="M4706" i="1"/>
  <c r="N4706" i="1" s="1"/>
  <c r="M4532" i="1"/>
  <c r="N4532" i="1" s="1"/>
  <c r="M4914" i="1"/>
  <c r="N4914" i="1" s="1"/>
  <c r="M4850" i="1"/>
  <c r="N4850" i="1" s="1"/>
  <c r="M4709" i="1"/>
  <c r="N4709" i="1" s="1"/>
  <c r="M4577" i="1"/>
  <c r="N4577" i="1" s="1"/>
  <c r="M3529" i="1"/>
  <c r="N3529" i="1" s="1"/>
  <c r="M4835" i="1"/>
  <c r="N4835" i="1" s="1"/>
  <c r="M4701" i="1"/>
  <c r="N4701" i="1" s="1"/>
  <c r="M4504" i="1"/>
  <c r="N4504" i="1" s="1"/>
  <c r="M3535" i="1"/>
  <c r="N3535" i="1" s="1"/>
  <c r="M3505" i="1"/>
  <c r="N3505" i="1" s="1"/>
  <c r="M3352" i="1"/>
  <c r="N3352" i="1" s="1"/>
  <c r="M1562" i="1"/>
  <c r="N1562" i="1" s="1"/>
  <c r="M1369" i="1"/>
  <c r="N1369" i="1" s="1"/>
  <c r="M3494" i="1"/>
  <c r="N3494" i="1" s="1"/>
  <c r="M3330" i="1"/>
  <c r="N3330" i="1" s="1"/>
  <c r="M1511" i="1"/>
  <c r="N1511" i="1" s="1"/>
  <c r="M3386" i="1"/>
  <c r="N3386" i="1" s="1"/>
  <c r="M3299" i="1"/>
  <c r="N3299" i="1" s="1"/>
  <c r="M4982" i="1"/>
  <c r="N4982" i="1" s="1"/>
  <c r="M4629" i="1"/>
  <c r="N4629" i="1" s="1"/>
  <c r="M4440" i="1"/>
  <c r="N4440" i="1" s="1"/>
  <c r="M4325" i="1"/>
  <c r="N4325" i="1" s="1"/>
  <c r="M4116" i="1"/>
  <c r="N4116" i="1" s="1"/>
  <c r="M4036" i="1"/>
  <c r="N4036" i="1" s="1"/>
  <c r="M3766" i="1"/>
  <c r="N3766" i="1" s="1"/>
  <c r="M3634" i="1"/>
  <c r="N3634" i="1" s="1"/>
  <c r="M3463" i="1"/>
  <c r="N3463" i="1" s="1"/>
  <c r="G3333" i="1"/>
  <c r="M3071" i="1"/>
  <c r="N3071" i="1" s="1"/>
  <c r="M4181" i="1"/>
  <c r="N4181" i="1" s="1"/>
  <c r="M3743" i="1"/>
  <c r="N3743" i="1" s="1"/>
  <c r="M3575" i="1"/>
  <c r="N3575" i="1" s="1"/>
  <c r="M1607" i="1"/>
  <c r="N1607" i="1" s="1"/>
  <c r="M1430" i="1"/>
  <c r="N1430" i="1" s="1"/>
  <c r="M5059" i="1"/>
  <c r="N5059" i="1" s="1"/>
  <c r="M5123" i="1"/>
  <c r="N5123" i="1" s="1"/>
  <c r="M4343" i="1"/>
  <c r="N4343" i="1" s="1"/>
  <c r="M4281" i="1"/>
  <c r="N4281" i="1" s="1"/>
  <c r="M4353" i="1"/>
  <c r="N4353" i="1" s="1"/>
  <c r="M4260" i="1"/>
  <c r="N4260" i="1" s="1"/>
  <c r="M4069" i="1"/>
  <c r="N4069" i="1" s="1"/>
  <c r="M4095" i="1"/>
  <c r="N4095" i="1" s="1"/>
  <c r="M3935" i="1"/>
  <c r="N3935" i="1" s="1"/>
  <c r="M3587" i="1"/>
  <c r="N3587" i="1" s="1"/>
  <c r="M3019" i="1"/>
  <c r="N3019" i="1" s="1"/>
  <c r="M3596" i="1"/>
  <c r="N3596" i="1" s="1"/>
  <c r="M3048" i="1"/>
  <c r="N3048" i="1" s="1"/>
  <c r="M4899" i="1"/>
  <c r="N4899" i="1" s="1"/>
  <c r="M4769" i="1"/>
  <c r="N4769" i="1" s="1"/>
  <c r="M4633" i="1"/>
  <c r="N4633" i="1" s="1"/>
  <c r="M4514" i="1"/>
  <c r="N4514" i="1" s="1"/>
  <c r="M4417" i="1"/>
  <c r="N4417" i="1" s="1"/>
  <c r="M4864" i="1"/>
  <c r="N4864" i="1" s="1"/>
  <c r="M4428" i="1"/>
  <c r="N4428" i="1" s="1"/>
  <c r="M4831" i="1"/>
  <c r="N4831" i="1" s="1"/>
  <c r="M4715" i="1"/>
  <c r="N4715" i="1" s="1"/>
  <c r="M3482" i="1"/>
  <c r="N3482" i="1" s="1"/>
  <c r="M3409" i="1"/>
  <c r="N3409" i="1" s="1"/>
  <c r="M1526" i="1"/>
  <c r="N1526" i="1" s="1"/>
  <c r="M1413" i="1"/>
  <c r="N1413" i="1" s="1"/>
  <c r="M3507" i="1"/>
  <c r="N3507" i="1" s="1"/>
  <c r="M3326" i="1"/>
  <c r="N3326" i="1" s="1"/>
  <c r="M1540" i="1"/>
  <c r="N1540" i="1" s="1"/>
  <c r="M1283" i="1"/>
  <c r="N1283" i="1" s="1"/>
  <c r="M3294" i="1"/>
  <c r="N3294" i="1" s="1"/>
  <c r="M4502" i="1"/>
  <c r="N4502" i="1" s="1"/>
  <c r="M4422" i="1"/>
  <c r="N4422" i="1" s="1"/>
  <c r="M4394" i="1"/>
  <c r="N4394" i="1" s="1"/>
  <c r="M4271" i="1"/>
  <c r="N4271" i="1" s="1"/>
  <c r="M4142" i="1"/>
  <c r="N4142" i="1" s="1"/>
  <c r="M3982" i="1"/>
  <c r="N3982" i="1" s="1"/>
  <c r="M3761" i="1"/>
  <c r="N3761" i="1" s="1"/>
  <c r="M3647" i="1"/>
  <c r="N3647" i="1" s="1"/>
  <c r="M3559" i="1"/>
  <c r="N3559" i="1" s="1"/>
  <c r="M3329" i="1"/>
  <c r="N3329" i="1" s="1"/>
  <c r="M3099" i="1"/>
  <c r="N3099" i="1" s="1"/>
  <c r="M4337" i="1"/>
  <c r="N4337" i="1" s="1"/>
  <c r="M4208" i="1"/>
  <c r="N4208" i="1" s="1"/>
  <c r="M4115" i="1"/>
  <c r="N4115" i="1" s="1"/>
  <c r="M3968" i="1"/>
  <c r="N3968" i="1" s="1"/>
  <c r="M3901" i="1"/>
  <c r="N3901" i="1" s="1"/>
  <c r="M3787" i="1"/>
  <c r="N3787" i="1" s="1"/>
  <c r="M3672" i="1"/>
  <c r="N3672" i="1" s="1"/>
  <c r="M3554" i="1"/>
  <c r="N3554" i="1" s="1"/>
  <c r="M3031" i="1"/>
  <c r="N3031" i="1" s="1"/>
  <c r="M4900" i="1"/>
  <c r="N4900" i="1" s="1"/>
  <c r="M4848" i="1"/>
  <c r="N4848" i="1" s="1"/>
  <c r="M5127" i="1"/>
  <c r="N5127" i="1" s="1"/>
  <c r="M4357" i="1"/>
  <c r="N4357" i="1" s="1"/>
  <c r="M4277" i="1"/>
  <c r="N4277" i="1" s="1"/>
  <c r="M4367" i="1"/>
  <c r="N4367" i="1" s="1"/>
  <c r="M4304" i="1"/>
  <c r="N4304" i="1" s="1"/>
  <c r="M4176" i="1"/>
  <c r="N4176" i="1" s="1"/>
  <c r="M3953" i="1"/>
  <c r="N3953" i="1" s="1"/>
  <c r="M3961" i="1"/>
  <c r="N3961" i="1" s="1"/>
  <c r="M3767" i="1"/>
  <c r="N3767" i="1" s="1"/>
  <c r="M3600" i="1"/>
  <c r="N3600" i="1" s="1"/>
  <c r="M3033" i="1"/>
  <c r="N3033" i="1" s="1"/>
  <c r="M3742" i="1"/>
  <c r="N3742" i="1" s="1"/>
  <c r="M3592" i="1"/>
  <c r="N3592" i="1" s="1"/>
  <c r="M3061" i="1"/>
  <c r="N3061" i="1" s="1"/>
  <c r="M5138" i="1"/>
  <c r="N5138" i="1" s="1"/>
  <c r="M520" i="1"/>
  <c r="N520" i="1" s="1"/>
  <c r="M5109" i="1"/>
  <c r="N5109" i="1" s="1"/>
  <c r="M345" i="1"/>
  <c r="N345" i="1" s="1"/>
  <c r="M5080" i="1"/>
  <c r="N5080" i="1" s="1"/>
  <c r="M396" i="1"/>
  <c r="N396" i="1" s="1"/>
  <c r="M5174" i="1"/>
  <c r="N5174" i="1" s="1"/>
  <c r="M530" i="1"/>
  <c r="N530" i="1" s="1"/>
  <c r="M5065" i="1"/>
  <c r="N5065" i="1" s="1"/>
  <c r="M5084" i="1"/>
  <c r="N5084" i="1" s="1"/>
  <c r="M5244" i="1"/>
  <c r="N5244" i="1" s="1"/>
  <c r="M5281" i="1"/>
  <c r="N5281" i="1" s="1"/>
  <c r="M5252" i="1"/>
  <c r="N5252" i="1" s="1"/>
  <c r="M512" i="1"/>
  <c r="N512" i="1" s="1"/>
  <c r="M5037" i="1"/>
  <c r="N5037" i="1" s="1"/>
  <c r="M5133" i="1"/>
  <c r="N5133" i="1" s="1"/>
  <c r="M383" i="1"/>
  <c r="N383" i="1" s="1"/>
  <c r="M4959" i="1"/>
  <c r="N4959" i="1" s="1"/>
  <c r="M5216" i="1"/>
  <c r="N5216" i="1" s="1"/>
  <c r="M465" i="1"/>
  <c r="N465" i="1" s="1"/>
  <c r="M4881" i="1"/>
  <c r="N4881" i="1" s="1"/>
  <c r="M4711" i="1"/>
  <c r="N4711" i="1" s="1"/>
  <c r="M4569" i="1"/>
  <c r="N4569" i="1" s="1"/>
  <c r="M4478" i="1"/>
  <c r="N4478" i="1" s="1"/>
  <c r="M4860" i="1"/>
  <c r="N4860" i="1" s="1"/>
  <c r="M4620" i="1"/>
  <c r="N4620" i="1" s="1"/>
  <c r="M4516" i="1"/>
  <c r="N4516" i="1" s="1"/>
  <c r="M4875" i="1"/>
  <c r="N4875" i="1" s="1"/>
  <c r="M4724" i="1"/>
  <c r="N4724" i="1" s="1"/>
  <c r="M4544" i="1"/>
  <c r="N4544" i="1" s="1"/>
  <c r="M4429" i="1"/>
  <c r="N4429" i="1" s="1"/>
  <c r="M1568" i="1"/>
  <c r="N1568" i="1" s="1"/>
  <c r="M3447" i="1"/>
  <c r="N3447" i="1" s="1"/>
  <c r="M1669" i="1"/>
  <c r="N1669" i="1" s="1"/>
  <c r="M1460" i="1"/>
  <c r="N1460" i="1" s="1"/>
  <c r="M347" i="1"/>
  <c r="N347" i="1" s="1"/>
  <c r="M5086" i="1"/>
  <c r="N5086" i="1" s="1"/>
  <c r="M5246" i="1"/>
  <c r="N5246" i="1" s="1"/>
  <c r="M538" i="1"/>
  <c r="N538" i="1" s="1"/>
  <c r="M508" i="1"/>
  <c r="N508" i="1" s="1"/>
  <c r="M515" i="1"/>
  <c r="N515" i="1" s="1"/>
  <c r="M3726" i="1"/>
  <c r="N3726" i="1" s="1"/>
  <c r="M3325" i="1"/>
  <c r="N3325" i="1" s="1"/>
  <c r="M3668" i="1"/>
  <c r="N3668" i="1" s="1"/>
  <c r="M3588" i="1"/>
  <c r="N3588" i="1" s="1"/>
  <c r="M1913" i="1"/>
  <c r="N1913" i="1" s="1"/>
  <c r="M1581" i="1"/>
  <c r="N1581" i="1" s="1"/>
  <c r="M1324" i="1"/>
  <c r="N1324" i="1" s="1"/>
  <c r="M4214" i="1"/>
  <c r="N4214" i="1" s="1"/>
  <c r="M4726" i="1"/>
  <c r="N4726" i="1" s="1"/>
  <c r="M5175" i="1"/>
  <c r="N5175" i="1" s="1"/>
  <c r="M3105" i="1"/>
  <c r="N3105" i="1" s="1"/>
  <c r="M3826" i="1"/>
  <c r="N3826" i="1" s="1"/>
  <c r="M3025" i="1"/>
  <c r="N3025" i="1" s="1"/>
  <c r="G3332" i="1"/>
  <c r="M1459" i="1"/>
  <c r="N1459" i="1" s="1"/>
  <c r="M1625" i="1"/>
  <c r="N1625" i="1" s="1"/>
  <c r="M1464" i="1"/>
  <c r="N1464" i="1" s="1"/>
  <c r="M1336" i="1"/>
  <c r="N1336" i="1" s="1"/>
  <c r="M5258" i="1"/>
  <c r="N5258" i="1" s="1"/>
  <c r="M3832" i="1"/>
  <c r="N3832" i="1" s="1"/>
  <c r="M3348" i="1"/>
  <c r="N3348" i="1" s="1"/>
  <c r="M4355" i="1"/>
  <c r="N4355" i="1" s="1"/>
  <c r="M1917" i="1"/>
  <c r="N1917" i="1" s="1"/>
  <c r="M4855" i="1"/>
  <c r="N4855" i="1" s="1"/>
  <c r="M5043" i="1"/>
  <c r="N5043" i="1" s="1"/>
  <c r="M3758" i="1"/>
  <c r="N3758" i="1" s="1"/>
  <c r="M3579" i="1"/>
  <c r="N3579" i="1" s="1"/>
  <c r="H117" i="1"/>
  <c r="M3793" i="1"/>
  <c r="N3793" i="1" s="1"/>
  <c r="M3009" i="1"/>
  <c r="N3009" i="1" s="1"/>
  <c r="M1523" i="1"/>
  <c r="N1523" i="1" s="1"/>
  <c r="M1330" i="1"/>
  <c r="N1330" i="1" s="1"/>
  <c r="M4954" i="1"/>
  <c r="N4954" i="1" s="1"/>
  <c r="M5111" i="1"/>
  <c r="N5111" i="1" s="1"/>
  <c r="M3711" i="1"/>
  <c r="N3711" i="1" s="1"/>
  <c r="M1601" i="1"/>
  <c r="N1601" i="1" s="1"/>
  <c r="M1456" i="1"/>
  <c r="N1456" i="1" s="1"/>
  <c r="M1280" i="1"/>
  <c r="N1280" i="1" s="1"/>
  <c r="M1191" i="1"/>
  <c r="N1191" i="1" s="1"/>
  <c r="M3234" i="1"/>
  <c r="N3234" i="1" s="1"/>
  <c r="M5387" i="1"/>
  <c r="N5387" i="1" s="1"/>
  <c r="M3560" i="1"/>
  <c r="N3560" i="1" s="1"/>
  <c r="M3583" i="1"/>
  <c r="N3583" i="1" s="1"/>
  <c r="M3152" i="1"/>
  <c r="N3152" i="1" s="1"/>
  <c r="M316" i="1"/>
  <c r="N316" i="1" s="1"/>
  <c r="M5643" i="1"/>
  <c r="N5643" i="1" s="1"/>
  <c r="M5737" i="1"/>
  <c r="N5737" i="1" s="1"/>
  <c r="M5865" i="1"/>
  <c r="N5865" i="1" s="1"/>
  <c r="M6057" i="1"/>
  <c r="N6057" i="1" s="1"/>
  <c r="M6495" i="1"/>
  <c r="N6495" i="1" s="1"/>
  <c r="M3387" i="1"/>
  <c r="N3387" i="1" s="1"/>
  <c r="M906" i="1"/>
  <c r="N906" i="1" s="1"/>
  <c r="M998" i="1"/>
  <c r="N998" i="1" s="1"/>
  <c r="M3978" i="1"/>
  <c r="N3978" i="1" s="1"/>
  <c r="M3162" i="1"/>
  <c r="N3162" i="1" s="1"/>
  <c r="M4252" i="1"/>
  <c r="N4252" i="1" s="1"/>
  <c r="M3153" i="1"/>
  <c r="N3153" i="1" s="1"/>
  <c r="M1196" i="1"/>
  <c r="N1196" i="1" s="1"/>
  <c r="M1018" i="1"/>
  <c r="N1018" i="1" s="1"/>
  <c r="M6370" i="1"/>
  <c r="N6370" i="1" s="1"/>
  <c r="M5343" i="1"/>
  <c r="N5343" i="1" s="1"/>
  <c r="M6467" i="1"/>
  <c r="N6467" i="1" s="1"/>
  <c r="M3181" i="1"/>
  <c r="N3181" i="1" s="1"/>
  <c r="M5949" i="1"/>
  <c r="N5949" i="1" s="1"/>
  <c r="M6205" i="1"/>
  <c r="N6205" i="1" s="1"/>
  <c r="M6435" i="1"/>
  <c r="N6435" i="1" s="1"/>
  <c r="M1164" i="1"/>
  <c r="N1164" i="1" s="1"/>
  <c r="M1146" i="1"/>
  <c r="N1146" i="1" s="1"/>
  <c r="M5695" i="1"/>
  <c r="N5695" i="1" s="1"/>
  <c r="M5759" i="1"/>
  <c r="N5759" i="1" s="1"/>
  <c r="M5887" i="1"/>
  <c r="N5887" i="1" s="1"/>
  <c r="M6015" i="1"/>
  <c r="N6015" i="1" s="1"/>
  <c r="M6143" i="1"/>
  <c r="N6143" i="1" s="1"/>
  <c r="M6271" i="1"/>
  <c r="N6271" i="1" s="1"/>
  <c r="M404" i="1"/>
  <c r="N404" i="1" s="1"/>
  <c r="M5290" i="1"/>
  <c r="N5290" i="1" s="1"/>
  <c r="M5422" i="1"/>
  <c r="N5422" i="1" s="1"/>
  <c r="M5614" i="1"/>
  <c r="N5614" i="1" s="1"/>
  <c r="M5806" i="1"/>
  <c r="N5806" i="1" s="1"/>
  <c r="M5934" i="1"/>
  <c r="N5934" i="1" s="1"/>
  <c r="M6190" i="1"/>
  <c r="N6190" i="1" s="1"/>
  <c r="M3910" i="1"/>
  <c r="N3910" i="1" s="1"/>
  <c r="M3166" i="1"/>
  <c r="N3166" i="1" s="1"/>
  <c r="M982" i="1"/>
  <c r="N982" i="1" s="1"/>
  <c r="M5523" i="1"/>
  <c r="N5523" i="1" s="1"/>
  <c r="M5331" i="1"/>
  <c r="N5331" i="1" s="1"/>
  <c r="M4060" i="1"/>
  <c r="N4060" i="1" s="1"/>
  <c r="M5619" i="1"/>
  <c r="N5619" i="1" s="1"/>
  <c r="M6081" i="1"/>
  <c r="N6081" i="1" s="1"/>
  <c r="M6306" i="1"/>
  <c r="N6306" i="1" s="1"/>
  <c r="M942" i="1"/>
  <c r="N942" i="1" s="1"/>
  <c r="M4368" i="1"/>
  <c r="N4368" i="1" s="1"/>
  <c r="M3157" i="1"/>
  <c r="N3157" i="1" s="1"/>
  <c r="M1100" i="1"/>
  <c r="N1100" i="1" s="1"/>
  <c r="M846" i="1"/>
  <c r="N846" i="1" s="1"/>
  <c r="M4917" i="1"/>
  <c r="N4917" i="1" s="1"/>
  <c r="M5339" i="1"/>
  <c r="N5339" i="1" s="1"/>
  <c r="M3261" i="1"/>
  <c r="N3261" i="1" s="1"/>
  <c r="M565" i="1"/>
  <c r="N565" i="1" s="1"/>
  <c r="M5527" i="1"/>
  <c r="N5527" i="1" s="1"/>
  <c r="M5659" i="1"/>
  <c r="N5659" i="1" s="1"/>
  <c r="M5753" i="1"/>
  <c r="N5753" i="1" s="1"/>
  <c r="M5817" i="1"/>
  <c r="N5817" i="1" s="1"/>
  <c r="M5881" i="1"/>
  <c r="N5881" i="1" s="1"/>
  <c r="M6009" i="1"/>
  <c r="N6009" i="1" s="1"/>
  <c r="M6073" i="1"/>
  <c r="N6073" i="1" s="1"/>
  <c r="M6137" i="1"/>
  <c r="N6137" i="1" s="1"/>
  <c r="M6265" i="1"/>
  <c r="N6265" i="1" s="1"/>
  <c r="M6431" i="1"/>
  <c r="N6431" i="1" s="1"/>
  <c r="M4901" i="1"/>
  <c r="N4901" i="1" s="1"/>
  <c r="M4636" i="1"/>
  <c r="N4636" i="1" s="1"/>
  <c r="M972" i="1"/>
  <c r="N972" i="1" s="1"/>
  <c r="M3289" i="1"/>
  <c r="N3289" i="1" s="1"/>
  <c r="M1232" i="1"/>
  <c r="N1232" i="1" s="1"/>
  <c r="M4205" i="1"/>
  <c r="N4205" i="1" s="1"/>
  <c r="M3230" i="1"/>
  <c r="N3230" i="1" s="1"/>
  <c r="M4110" i="1"/>
  <c r="N4110" i="1" s="1"/>
  <c r="M3699" i="1"/>
  <c r="N3699" i="1" s="1"/>
  <c r="M3137" i="1"/>
  <c r="N3137" i="1" s="1"/>
  <c r="M1096" i="1"/>
  <c r="N1096" i="1" s="1"/>
  <c r="M1000" i="1"/>
  <c r="N1000" i="1" s="1"/>
  <c r="M4790" i="1"/>
  <c r="N4790" i="1" s="1"/>
  <c r="M6386" i="1"/>
  <c r="N6386" i="1" s="1"/>
  <c r="M5359" i="1"/>
  <c r="N5359" i="1" s="1"/>
  <c r="M5423" i="1"/>
  <c r="N5423" i="1" s="1"/>
  <c r="M3163" i="1"/>
  <c r="N3163" i="1" s="1"/>
  <c r="M3148" i="1"/>
  <c r="N3148" i="1" s="1"/>
  <c r="M5551" i="1"/>
  <c r="N5551" i="1" s="1"/>
  <c r="M5773" i="1"/>
  <c r="N5773" i="1" s="1"/>
  <c r="M5901" i="1"/>
  <c r="N5901" i="1" s="1"/>
  <c r="M6029" i="1"/>
  <c r="N6029" i="1" s="1"/>
  <c r="M6157" i="1"/>
  <c r="N6157" i="1" s="1"/>
  <c r="M6285" i="1"/>
  <c r="N6285" i="1" s="1"/>
  <c r="M6349" i="1"/>
  <c r="N6349" i="1" s="1"/>
  <c r="M6430" i="1"/>
  <c r="N6430" i="1" s="1"/>
  <c r="M3488" i="1"/>
  <c r="N3488" i="1" s="1"/>
  <c r="M934" i="1"/>
  <c r="N934" i="1" s="1"/>
  <c r="M1128" i="1"/>
  <c r="N1128" i="1" s="1"/>
  <c r="M870" i="1"/>
  <c r="N870" i="1" s="1"/>
  <c r="M6031" i="1"/>
  <c r="N6031" i="1" s="1"/>
  <c r="M6159" i="1"/>
  <c r="N6159" i="1" s="1"/>
  <c r="M6287" i="1"/>
  <c r="N6287" i="1" s="1"/>
  <c r="M818" i="1"/>
  <c r="N818" i="1" s="1"/>
  <c r="M5306" i="1"/>
  <c r="N5306" i="1" s="1"/>
  <c r="M5438" i="1"/>
  <c r="N5438" i="1" s="1"/>
  <c r="M5566" i="1"/>
  <c r="N5566" i="1" s="1"/>
  <c r="M5630" i="1"/>
  <c r="N5630" i="1" s="1"/>
  <c r="M5758" i="1"/>
  <c r="N5758" i="1" s="1"/>
  <c r="M5886" i="1"/>
  <c r="N5886" i="1" s="1"/>
  <c r="M6014" i="1"/>
  <c r="N6014" i="1" s="1"/>
  <c r="M6142" i="1"/>
  <c r="N6142" i="1" s="1"/>
  <c r="M6270" i="1"/>
  <c r="N6270" i="1" s="1"/>
  <c r="M3796" i="1"/>
  <c r="N3796" i="1" s="1"/>
  <c r="M3149" i="1"/>
  <c r="N3149" i="1" s="1"/>
  <c r="M1140" i="1"/>
  <c r="N1140" i="1" s="1"/>
  <c r="M954" i="1"/>
  <c r="N954" i="1" s="1"/>
  <c r="M5471" i="1"/>
  <c r="N5471" i="1" s="1"/>
  <c r="M5347" i="1"/>
  <c r="N5347" i="1" s="1"/>
  <c r="M3144" i="1"/>
  <c r="N3144" i="1" s="1"/>
  <c r="M5571" i="1"/>
  <c r="N5571" i="1" s="1"/>
  <c r="M6455" i="1"/>
  <c r="N6455" i="1" s="1"/>
  <c r="M3457" i="1"/>
  <c r="N3457" i="1" s="1"/>
  <c r="M1204" i="1"/>
  <c r="N1204" i="1" s="1"/>
  <c r="M1206" i="1"/>
  <c r="N1206" i="1" s="1"/>
  <c r="M1106" i="1"/>
  <c r="N1106" i="1" s="1"/>
  <c r="M1024" i="1"/>
  <c r="N1024" i="1" s="1"/>
  <c r="M767" i="1"/>
  <c r="N767" i="1" s="1"/>
  <c r="M5715" i="1"/>
  <c r="N5715" i="1" s="1"/>
  <c r="M5779" i="1"/>
  <c r="N5779" i="1" s="1"/>
  <c r="M5843" i="1"/>
  <c r="N5843" i="1" s="1"/>
  <c r="M5971" i="1"/>
  <c r="N5971" i="1" s="1"/>
  <c r="M6035" i="1"/>
  <c r="N6035" i="1" s="1"/>
  <c r="M6099" i="1"/>
  <c r="N6099" i="1" s="1"/>
  <c r="M6227" i="1"/>
  <c r="N6227" i="1" s="1"/>
  <c r="M814" i="1"/>
  <c r="N814" i="1" s="1"/>
  <c r="M5426" i="1"/>
  <c r="N5426" i="1" s="1"/>
  <c r="M5554" i="1"/>
  <c r="N5554" i="1" s="1"/>
  <c r="M5938" i="1"/>
  <c r="N5938" i="1" s="1"/>
  <c r="M6066" i="1"/>
  <c r="N6066" i="1" s="1"/>
  <c r="M5045" i="1"/>
  <c r="N5045" i="1" s="1"/>
  <c r="M5305" i="1"/>
  <c r="N5305" i="1" s="1"/>
  <c r="M5369" i="1"/>
  <c r="N5369" i="1" s="1"/>
  <c r="M5561" i="1"/>
  <c r="N5561" i="1" s="1"/>
  <c r="M804" i="1"/>
  <c r="N804" i="1" s="1"/>
  <c r="M5012" i="1"/>
  <c r="N5012" i="1" s="1"/>
  <c r="M800" i="1"/>
  <c r="N800" i="1" s="1"/>
  <c r="M5491" i="1"/>
  <c r="N5491" i="1" s="1"/>
  <c r="M4721" i="1"/>
  <c r="N4721" i="1" s="1"/>
  <c r="M5287" i="1"/>
  <c r="N5287" i="1" s="1"/>
  <c r="M5415" i="1"/>
  <c r="N5415" i="1" s="1"/>
  <c r="M6475" i="1"/>
  <c r="N6475" i="1" s="1"/>
  <c r="M4019" i="1"/>
  <c r="N4019" i="1" s="1"/>
  <c r="M3190" i="1"/>
  <c r="N3190" i="1" s="1"/>
  <c r="M3768" i="1"/>
  <c r="N3768" i="1" s="1"/>
  <c r="M3249" i="1"/>
  <c r="N3249" i="1" s="1"/>
  <c r="M3169" i="1"/>
  <c r="N3169" i="1" s="1"/>
  <c r="M363" i="1"/>
  <c r="N363" i="1" s="1"/>
  <c r="M5591" i="1"/>
  <c r="N5591" i="1" s="1"/>
  <c r="M5655" i="1"/>
  <c r="N5655" i="1" s="1"/>
  <c r="M5685" i="1"/>
  <c r="N5685" i="1" s="1"/>
  <c r="M5749" i="1"/>
  <c r="N5749" i="1" s="1"/>
  <c r="M5813" i="1"/>
  <c r="N5813" i="1" s="1"/>
  <c r="M5877" i="1"/>
  <c r="N5877" i="1" s="1"/>
  <c r="M5941" i="1"/>
  <c r="N5941" i="1" s="1"/>
  <c r="M6005" i="1"/>
  <c r="N6005" i="1" s="1"/>
  <c r="M6069" i="1"/>
  <c r="N6069" i="1" s="1"/>
  <c r="M6133" i="1"/>
  <c r="N6133" i="1" s="1"/>
  <c r="M6197" i="1"/>
  <c r="N6197" i="1" s="1"/>
  <c r="M6261" i="1"/>
  <c r="N6261" i="1" s="1"/>
  <c r="M6325" i="1"/>
  <c r="N6325" i="1" s="1"/>
  <c r="M6427" i="1"/>
  <c r="N6427" i="1" s="1"/>
  <c r="M6507" i="1"/>
  <c r="N6507" i="1" s="1"/>
  <c r="M4718" i="1"/>
  <c r="N4718" i="1" s="1"/>
  <c r="M3514" i="1"/>
  <c r="N3514" i="1" s="1"/>
  <c r="M3354" i="1"/>
  <c r="N3354" i="1" s="1"/>
  <c r="M1174" i="1"/>
  <c r="N1174" i="1" s="1"/>
  <c r="M974" i="1"/>
  <c r="N974" i="1" s="1"/>
  <c r="M1102" i="1"/>
  <c r="N1102" i="1" s="1"/>
  <c r="M984" i="1"/>
  <c r="N984" i="1" s="1"/>
  <c r="M5687" i="1"/>
  <c r="N5687" i="1" s="1"/>
  <c r="M5751" i="1"/>
  <c r="N5751" i="1" s="1"/>
  <c r="M5815" i="1"/>
  <c r="N5815" i="1" s="1"/>
  <c r="M5879" i="1"/>
  <c r="N5879" i="1" s="1"/>
  <c r="M5943" i="1"/>
  <c r="N5943" i="1" s="1"/>
  <c r="M6007" i="1"/>
  <c r="N6007" i="1" s="1"/>
  <c r="M6071" i="1"/>
  <c r="N6071" i="1" s="1"/>
  <c r="M6135" i="1"/>
  <c r="N6135" i="1" s="1"/>
  <c r="M6199" i="1"/>
  <c r="N6199" i="1" s="1"/>
  <c r="M6263" i="1"/>
  <c r="N6263" i="1" s="1"/>
  <c r="M6327" i="1"/>
  <c r="N6327" i="1" s="1"/>
  <c r="M926" i="1"/>
  <c r="N926" i="1" s="1"/>
  <c r="M826" i="1"/>
  <c r="N826" i="1" s="1"/>
  <c r="M699" i="1"/>
  <c r="N699" i="1" s="1"/>
  <c r="M377" i="1"/>
  <c r="N377" i="1" s="1"/>
  <c r="M5314" i="1"/>
  <c r="N5314" i="1" s="1"/>
  <c r="M5378" i="1"/>
  <c r="N5378" i="1" s="1"/>
  <c r="M5446" i="1"/>
  <c r="N5446" i="1" s="1"/>
  <c r="M5510" i="1"/>
  <c r="N5510" i="1" s="1"/>
  <c r="M5574" i="1"/>
  <c r="N5574" i="1" s="1"/>
  <c r="M5638" i="1"/>
  <c r="N5638" i="1" s="1"/>
  <c r="M5766" i="1"/>
  <c r="N5766" i="1" s="1"/>
  <c r="M5830" i="1"/>
  <c r="N5830" i="1" s="1"/>
  <c r="M5894" i="1"/>
  <c r="N5894" i="1" s="1"/>
  <c r="M5958" i="1"/>
  <c r="N5958" i="1" s="1"/>
  <c r="M6022" i="1"/>
  <c r="N6022" i="1" s="1"/>
  <c r="M6086" i="1"/>
  <c r="N6086" i="1" s="1"/>
  <c r="M6150" i="1"/>
  <c r="N6150" i="1" s="1"/>
  <c r="M6214" i="1"/>
  <c r="N6214" i="1" s="1"/>
  <c r="M6278" i="1"/>
  <c r="N6278" i="1" s="1"/>
  <c r="M5405" i="1"/>
  <c r="N5405" i="1" s="1"/>
  <c r="M786" i="1"/>
  <c r="N786" i="1" s="1"/>
  <c r="M5381" i="1"/>
  <c r="N5381" i="1" s="1"/>
  <c r="M5376" i="1"/>
  <c r="N5376" i="1" s="1"/>
  <c r="M5568" i="1"/>
  <c r="N5568" i="1" s="1"/>
  <c r="M5824" i="1"/>
  <c r="N5824" i="1" s="1"/>
  <c r="M6016" i="1"/>
  <c r="N6016" i="1" s="1"/>
  <c r="M6272" i="1"/>
  <c r="N6272" i="1" s="1"/>
  <c r="M6384" i="1"/>
  <c r="N6384" i="1" s="1"/>
  <c r="M5348" i="1"/>
  <c r="N5348" i="1" s="1"/>
  <c r="M5732" i="1"/>
  <c r="N5732" i="1" s="1"/>
  <c r="M5988" i="1"/>
  <c r="N5988" i="1" s="1"/>
  <c r="M6244" i="1"/>
  <c r="N6244" i="1" s="1"/>
  <c r="M6449" i="1"/>
  <c r="N6449" i="1" s="1"/>
  <c r="M6484" i="1"/>
  <c r="N6484" i="1" s="1"/>
  <c r="M5564" i="1"/>
  <c r="N5564" i="1" s="1"/>
  <c r="M6316" i="1"/>
  <c r="N6316" i="1" s="1"/>
  <c r="M5608" i="1"/>
  <c r="N5608" i="1" s="1"/>
  <c r="M5800" i="1"/>
  <c r="N5800" i="1" s="1"/>
  <c r="M6184" i="1"/>
  <c r="N6184" i="1" s="1"/>
  <c r="M5297" i="1"/>
  <c r="N5297" i="1" s="1"/>
  <c r="M5738" i="1"/>
  <c r="N5738" i="1" s="1"/>
  <c r="M4797" i="1"/>
  <c r="N4797" i="1" s="1"/>
  <c r="M4678" i="1"/>
  <c r="N4678" i="1" s="1"/>
  <c r="M4750" i="1"/>
  <c r="N4750" i="1" s="1"/>
  <c r="M4491" i="1"/>
  <c r="N4491" i="1" s="1"/>
  <c r="M1598" i="1"/>
  <c r="N1598" i="1" s="1"/>
  <c r="M1644" i="1"/>
  <c r="N1644" i="1" s="1"/>
  <c r="M1440" i="1"/>
  <c r="N1440" i="1" s="1"/>
  <c r="M5234" i="1"/>
  <c r="N5234" i="1" s="1"/>
  <c r="M5229" i="1"/>
  <c r="N5229" i="1" s="1"/>
  <c r="M5180" i="1"/>
  <c r="N5180" i="1" s="1"/>
  <c r="M3389" i="1"/>
  <c r="N3389" i="1" s="1"/>
  <c r="M5238" i="1"/>
  <c r="N5238" i="1" s="1"/>
  <c r="M4688" i="1"/>
  <c r="N4688" i="1" s="1"/>
  <c r="M4244" i="1"/>
  <c r="N4244" i="1" s="1"/>
  <c r="M4052" i="1"/>
  <c r="N4052" i="1" s="1"/>
  <c r="M3857" i="1"/>
  <c r="N3857" i="1" s="1"/>
  <c r="M3708" i="1"/>
  <c r="N3708" i="1" s="1"/>
  <c r="M1907" i="1"/>
  <c r="N1907" i="1" s="1"/>
  <c r="M1510" i="1"/>
  <c r="N1510" i="1" s="1"/>
  <c r="M4913" i="1"/>
  <c r="N4913" i="1" s="1"/>
  <c r="M5179" i="1"/>
  <c r="N5179" i="1" s="1"/>
  <c r="M4121" i="1"/>
  <c r="N4121" i="1" s="1"/>
  <c r="M4162" i="1"/>
  <c r="N4162" i="1" s="1"/>
  <c r="M3904" i="1"/>
  <c r="N3904" i="1" s="1"/>
  <c r="M3705" i="1"/>
  <c r="N3705" i="1" s="1"/>
  <c r="M3887" i="1"/>
  <c r="N3887" i="1" s="1"/>
  <c r="M3702" i="1"/>
  <c r="N3702" i="1" s="1"/>
  <c r="M4793" i="1"/>
  <c r="N4793" i="1" s="1"/>
  <c r="M4607" i="1"/>
  <c r="N4607" i="1" s="1"/>
  <c r="M4727" i="1"/>
  <c r="N4727" i="1" s="1"/>
  <c r="M4543" i="1"/>
  <c r="N4543" i="1" s="1"/>
  <c r="M4652" i="1"/>
  <c r="N4652" i="1" s="1"/>
  <c r="M4535" i="1"/>
  <c r="N4535" i="1" s="1"/>
  <c r="M3487" i="1"/>
  <c r="N3487" i="1" s="1"/>
  <c r="M1642" i="1"/>
  <c r="N1642" i="1" s="1"/>
  <c r="M1449" i="1"/>
  <c r="N1449" i="1" s="1"/>
  <c r="M1353" i="1"/>
  <c r="N1353" i="1" s="1"/>
  <c r="M1576" i="1"/>
  <c r="N1576" i="1" s="1"/>
  <c r="M5142" i="1"/>
  <c r="N5142" i="1" s="1"/>
  <c r="M5280" i="1"/>
  <c r="N5280" i="1" s="1"/>
  <c r="M2638" i="1"/>
  <c r="N2638" i="1" s="1"/>
  <c r="M4635" i="1"/>
  <c r="N4635" i="1" s="1"/>
  <c r="M4351" i="1"/>
  <c r="N4351" i="1" s="1"/>
  <c r="M4107" i="1"/>
  <c r="N4107" i="1" s="1"/>
  <c r="M3757" i="1"/>
  <c r="N3757" i="1" s="1"/>
  <c r="M3555" i="1"/>
  <c r="N3555" i="1" s="1"/>
  <c r="M3279" i="1"/>
  <c r="N3279" i="1" s="1"/>
  <c r="M4332" i="1"/>
  <c r="N4332" i="1" s="1"/>
  <c r="M3818" i="1"/>
  <c r="N3818" i="1" s="1"/>
  <c r="M1294" i="1"/>
  <c r="N1294" i="1" s="1"/>
  <c r="M4823" i="1"/>
  <c r="N4823" i="1" s="1"/>
  <c r="M4833" i="1"/>
  <c r="N4833" i="1" s="1"/>
  <c r="M4383" i="1"/>
  <c r="N4383" i="1" s="1"/>
  <c r="M4345" i="1"/>
  <c r="N4345" i="1" s="1"/>
  <c r="M4091" i="1"/>
  <c r="N4091" i="1" s="1"/>
  <c r="M3949" i="1"/>
  <c r="N3949" i="1" s="1"/>
  <c r="M3802" i="1"/>
  <c r="N3802" i="1" s="1"/>
  <c r="M3109" i="1"/>
  <c r="N3109" i="1" s="1"/>
  <c r="M3830" i="1"/>
  <c r="N3830" i="1" s="1"/>
  <c r="M3623" i="1"/>
  <c r="N3623" i="1" s="1"/>
  <c r="M4894" i="1"/>
  <c r="N4894" i="1" s="1"/>
  <c r="M4628" i="1"/>
  <c r="N4628" i="1" s="1"/>
  <c r="M4550" i="1"/>
  <c r="N4550" i="1" s="1"/>
  <c r="M4599" i="1"/>
  <c r="N4599" i="1" s="1"/>
  <c r="M4889" i="1"/>
  <c r="N4889" i="1" s="1"/>
  <c r="M4460" i="1"/>
  <c r="N4460" i="1" s="1"/>
  <c r="M3491" i="1"/>
  <c r="N3491" i="1" s="1"/>
  <c r="M3341" i="1"/>
  <c r="N3341" i="1" s="1"/>
  <c r="M1405" i="1"/>
  <c r="N1405" i="1" s="1"/>
  <c r="M1548" i="1"/>
  <c r="N1548" i="1" s="1"/>
  <c r="M4249" i="1"/>
  <c r="N4249" i="1" s="1"/>
  <c r="M4472" i="1"/>
  <c r="N4472" i="1" s="1"/>
  <c r="M4786" i="1"/>
  <c r="N4786" i="1" s="1"/>
  <c r="M4665" i="1"/>
  <c r="N4665" i="1" s="1"/>
  <c r="M4433" i="1"/>
  <c r="N4433" i="1" s="1"/>
  <c r="M3465" i="1"/>
  <c r="N3465" i="1" s="1"/>
  <c r="M1622" i="1"/>
  <c r="N1622" i="1" s="1"/>
  <c r="M1333" i="1"/>
  <c r="N1333" i="1" s="1"/>
  <c r="M3459" i="1"/>
  <c r="N3459" i="1" s="1"/>
  <c r="M3297" i="1"/>
  <c r="N3297" i="1" s="1"/>
  <c r="M1507" i="1"/>
  <c r="N1507" i="1" s="1"/>
  <c r="M3416" i="1"/>
  <c r="N3416" i="1" s="1"/>
  <c r="M533" i="1"/>
  <c r="N533" i="1" s="1"/>
  <c r="M4953" i="1"/>
  <c r="N4953" i="1" s="1"/>
  <c r="M4488" i="1"/>
  <c r="N4488" i="1" s="1"/>
  <c r="M4404" i="1"/>
  <c r="N4404" i="1" s="1"/>
  <c r="M4338" i="1"/>
  <c r="N4338" i="1" s="1"/>
  <c r="M4254" i="1"/>
  <c r="N4254" i="1" s="1"/>
  <c r="M4111" i="1"/>
  <c r="N4111" i="1" s="1"/>
  <c r="M3951" i="1"/>
  <c r="N3951" i="1" s="1"/>
  <c r="M3731" i="1"/>
  <c r="N3731" i="1" s="1"/>
  <c r="M3612" i="1"/>
  <c r="N3612" i="1" s="1"/>
  <c r="M3541" i="1"/>
  <c r="N3541" i="1" s="1"/>
  <c r="M3296" i="1"/>
  <c r="N3296" i="1" s="1"/>
  <c r="M3067" i="1"/>
  <c r="N3067" i="1" s="1"/>
  <c r="M4306" i="1"/>
  <c r="N4306" i="1" s="1"/>
  <c r="M4177" i="1"/>
  <c r="N4177" i="1" s="1"/>
  <c r="M4083" i="1"/>
  <c r="N4083" i="1" s="1"/>
  <c r="M3955" i="1"/>
  <c r="N3955" i="1" s="1"/>
  <c r="M3888" i="1"/>
  <c r="N3888" i="1" s="1"/>
  <c r="M3756" i="1"/>
  <c r="N3756" i="1" s="1"/>
  <c r="M3659" i="1"/>
  <c r="N3659" i="1" s="1"/>
  <c r="M3115" i="1"/>
  <c r="N3115" i="1" s="1"/>
  <c r="M3012" i="1"/>
  <c r="N3012" i="1" s="1"/>
  <c r="M4908" i="1"/>
  <c r="N4908" i="1" s="1"/>
  <c r="M5047" i="1"/>
  <c r="N5047" i="1" s="1"/>
  <c r="M5151" i="1"/>
  <c r="N5151" i="1" s="1"/>
  <c r="M4339" i="1"/>
  <c r="N4339" i="1" s="1"/>
  <c r="M4228" i="1"/>
  <c r="N4228" i="1" s="1"/>
  <c r="M4349" i="1"/>
  <c r="N4349" i="1" s="1"/>
  <c r="M4287" i="1"/>
  <c r="N4287" i="1" s="1"/>
  <c r="M4113" i="1"/>
  <c r="N4113" i="1" s="1"/>
  <c r="M4104" i="1"/>
  <c r="N4104" i="1" s="1"/>
  <c r="M3913" i="1"/>
  <c r="N3913" i="1" s="1"/>
  <c r="M3736" i="1"/>
  <c r="N3736" i="1" s="1"/>
  <c r="M3113" i="1"/>
  <c r="N3113" i="1" s="1"/>
  <c r="M3014" i="1"/>
  <c r="N3014" i="1" s="1"/>
  <c r="M3931" i="1"/>
  <c r="N3931" i="1" s="1"/>
  <c r="M3728" i="1"/>
  <c r="N3728" i="1" s="1"/>
  <c r="M3557" i="1"/>
  <c r="N3557" i="1" s="1"/>
  <c r="M3044" i="1"/>
  <c r="N3044" i="1" s="1"/>
  <c r="M5170" i="1"/>
  <c r="N5170" i="1" s="1"/>
  <c r="M503" i="1"/>
  <c r="N503" i="1" s="1"/>
  <c r="M4952" i="1"/>
  <c r="N4952" i="1" s="1"/>
  <c r="M5061" i="1"/>
  <c r="N5061" i="1" s="1"/>
  <c r="M5125" i="1"/>
  <c r="N5125" i="1" s="1"/>
  <c r="M539" i="1"/>
  <c r="N539" i="1" s="1"/>
  <c r="M4951" i="1"/>
  <c r="N4951" i="1" s="1"/>
  <c r="M5160" i="1"/>
  <c r="N5160" i="1" s="1"/>
  <c r="M4961" i="1"/>
  <c r="N4961" i="1" s="1"/>
  <c r="M5172" i="1"/>
  <c r="N5172" i="1" s="1"/>
  <c r="M5254" i="1"/>
  <c r="N5254" i="1" s="1"/>
  <c r="M516" i="1"/>
  <c r="N516" i="1" s="1"/>
  <c r="M4969" i="1"/>
  <c r="N4969" i="1" s="1"/>
  <c r="M5081" i="1"/>
  <c r="N5081" i="1" s="1"/>
  <c r="M5161" i="1"/>
  <c r="N5161" i="1" s="1"/>
  <c r="M535" i="1"/>
  <c r="N535" i="1" s="1"/>
  <c r="M4939" i="1"/>
  <c r="N4939" i="1" s="1"/>
  <c r="M5132" i="1"/>
  <c r="N5132" i="1" s="1"/>
  <c r="M5260" i="1"/>
  <c r="N5260" i="1" s="1"/>
  <c r="M4977" i="1"/>
  <c r="N4977" i="1" s="1"/>
  <c r="M387" i="1"/>
  <c r="N387" i="1" s="1"/>
  <c r="M4944" i="1"/>
  <c r="N4944" i="1" s="1"/>
  <c r="M5085" i="1"/>
  <c r="N5085" i="1" s="1"/>
  <c r="M5165" i="1"/>
  <c r="N5165" i="1" s="1"/>
  <c r="M544" i="1"/>
  <c r="N544" i="1" s="1"/>
  <c r="M5056" i="1"/>
  <c r="N5056" i="1" s="1"/>
  <c r="M5248" i="1"/>
  <c r="N5248" i="1" s="1"/>
  <c r="M5009" i="1"/>
  <c r="N5009" i="1" s="1"/>
  <c r="M350" i="1"/>
  <c r="N350" i="1" s="1"/>
  <c r="M4902" i="1"/>
  <c r="N4902" i="1" s="1"/>
  <c r="M4867" i="1"/>
  <c r="N4867" i="1" s="1"/>
  <c r="M4632" i="1"/>
  <c r="N4632" i="1" s="1"/>
  <c r="M4540" i="1"/>
  <c r="N4540" i="1" s="1"/>
  <c r="M4430" i="1"/>
  <c r="N4430" i="1" s="1"/>
  <c r="M4829" i="1"/>
  <c r="N4829" i="1" s="1"/>
  <c r="M4567" i="1"/>
  <c r="N4567" i="1" s="1"/>
  <c r="M4437" i="1"/>
  <c r="N4437" i="1" s="1"/>
  <c r="M4815" i="1"/>
  <c r="N4815" i="1" s="1"/>
  <c r="M4710" i="1"/>
  <c r="N4710" i="1" s="1"/>
  <c r="M4526" i="1"/>
  <c r="N4526" i="1" s="1"/>
  <c r="M3360" i="1"/>
  <c r="N3360" i="1" s="1"/>
  <c r="M3278" i="1"/>
  <c r="N3278" i="1" s="1"/>
  <c r="M1570" i="1"/>
  <c r="N1570" i="1" s="1"/>
  <c r="M3384" i="1"/>
  <c r="N3384" i="1" s="1"/>
  <c r="M1552" i="1"/>
  <c r="N1552" i="1" s="1"/>
  <c r="M1439" i="1"/>
  <c r="N1439" i="1" s="1"/>
  <c r="M1589" i="1"/>
  <c r="N1589" i="1" s="1"/>
  <c r="M546" i="1"/>
  <c r="N546" i="1" s="1"/>
  <c r="M5089" i="1"/>
  <c r="N5089" i="1" s="1"/>
  <c r="M522" i="1"/>
  <c r="N522" i="1" s="1"/>
  <c r="M4712" i="1"/>
  <c r="N4712" i="1" s="1"/>
  <c r="M3643" i="1"/>
  <c r="N3643" i="1" s="1"/>
  <c r="M4301" i="1"/>
  <c r="N4301" i="1" s="1"/>
  <c r="M2799" i="1"/>
  <c r="N2799" i="1" s="1"/>
  <c r="M3010" i="1"/>
  <c r="N3010" i="1" s="1"/>
  <c r="M3106" i="1"/>
  <c r="N3106" i="1" s="1"/>
  <c r="M3517" i="1"/>
  <c r="N3517" i="1" s="1"/>
  <c r="M1661" i="1"/>
  <c r="N1661" i="1" s="1"/>
  <c r="M1484" i="1"/>
  <c r="N1484" i="1" s="1"/>
  <c r="M1308" i="1"/>
  <c r="N1308" i="1" s="1"/>
  <c r="M3709" i="1"/>
  <c r="N3709" i="1" s="1"/>
  <c r="M4975" i="1"/>
  <c r="N4975" i="1" s="1"/>
  <c r="M4365" i="1"/>
  <c r="N4365" i="1" s="1"/>
  <c r="M3073" i="1"/>
  <c r="N3073" i="1" s="1"/>
  <c r="M3764" i="1"/>
  <c r="N3764" i="1" s="1"/>
  <c r="M4470" i="1"/>
  <c r="N4470" i="1" s="1"/>
  <c r="M3300" i="1"/>
  <c r="N3300" i="1" s="1"/>
  <c r="M3364" i="1"/>
  <c r="N3364" i="1" s="1"/>
  <c r="M1609" i="1"/>
  <c r="N1609" i="1" s="1"/>
  <c r="M1432" i="1"/>
  <c r="N1432" i="1" s="1"/>
  <c r="M1320" i="1"/>
  <c r="N1320" i="1" s="1"/>
  <c r="M5274" i="1"/>
  <c r="N5274" i="1" s="1"/>
  <c r="M3748" i="1"/>
  <c r="N3748" i="1" s="1"/>
  <c r="M2205" i="1"/>
  <c r="N2205" i="1" s="1"/>
  <c r="M1667" i="1"/>
  <c r="N1667" i="1" s="1"/>
  <c r="M4963" i="1"/>
  <c r="N4963" i="1" s="1"/>
  <c r="M4406" i="1"/>
  <c r="N4406" i="1" s="1"/>
  <c r="M3741" i="1"/>
  <c r="N3741" i="1" s="1"/>
  <c r="H2575" i="1"/>
  <c r="M2575" i="1" s="1"/>
  <c r="N2575" i="1" s="1"/>
  <c r="M4910" i="1"/>
  <c r="N4910" i="1" s="1"/>
  <c r="M3476" i="1"/>
  <c r="N3476" i="1" s="1"/>
  <c r="M3128" i="1"/>
  <c r="N3128" i="1" s="1"/>
  <c r="M1619" i="1"/>
  <c r="N1619" i="1" s="1"/>
  <c r="M1490" i="1"/>
  <c r="N1490" i="1" s="1"/>
  <c r="M1314" i="1"/>
  <c r="N1314" i="1" s="1"/>
  <c r="M4983" i="1"/>
  <c r="N4983" i="1" s="1"/>
  <c r="M4183" i="1"/>
  <c r="N4183" i="1" s="1"/>
  <c r="M3662" i="1"/>
  <c r="N3662" i="1" s="1"/>
  <c r="M1665" i="1"/>
  <c r="N1665" i="1" s="1"/>
  <c r="M1585" i="1"/>
  <c r="N1585" i="1" s="1"/>
  <c r="M1328" i="1"/>
  <c r="N1328" i="1" s="1"/>
  <c r="M5257" i="1"/>
  <c r="N5257" i="1" s="1"/>
  <c r="M5469" i="1"/>
  <c r="N5469" i="1" s="1"/>
  <c r="M5661" i="1"/>
  <c r="N5661" i="1" s="1"/>
  <c r="M6334" i="1"/>
  <c r="N6334" i="1" s="1"/>
  <c r="M339" i="1"/>
  <c r="N339" i="1" s="1"/>
  <c r="M5445" i="1"/>
  <c r="N5445" i="1" s="1"/>
  <c r="M5509" i="1"/>
  <c r="N5509" i="1" s="1"/>
  <c r="M5637" i="1"/>
  <c r="N5637" i="1" s="1"/>
  <c r="M4976" i="1"/>
  <c r="N4976" i="1" s="1"/>
  <c r="M5440" i="1"/>
  <c r="N5440" i="1" s="1"/>
  <c r="M5632" i="1"/>
  <c r="N5632" i="1" s="1"/>
  <c r="M5760" i="1"/>
  <c r="N5760" i="1" s="1"/>
  <c r="M5952" i="1"/>
  <c r="N5952" i="1" s="1"/>
  <c r="M6144" i="1"/>
  <c r="N6144" i="1" s="1"/>
  <c r="M6336" i="1"/>
  <c r="N6336" i="1" s="1"/>
  <c r="M6477" i="1"/>
  <c r="N6477" i="1" s="1"/>
  <c r="M6434" i="1"/>
  <c r="N6434" i="1" s="1"/>
  <c r="M5476" i="1"/>
  <c r="N5476" i="1" s="1"/>
  <c r="M5604" i="1"/>
  <c r="N5604" i="1" s="1"/>
  <c r="M5796" i="1"/>
  <c r="N5796" i="1" s="1"/>
  <c r="M5924" i="1"/>
  <c r="N5924" i="1" s="1"/>
  <c r="M6116" i="1"/>
  <c r="N6116" i="1" s="1"/>
  <c r="M6385" i="1"/>
  <c r="N6385" i="1" s="1"/>
  <c r="M6420" i="1"/>
  <c r="N6420" i="1" s="1"/>
  <c r="M782" i="1"/>
  <c r="N782" i="1" s="1"/>
  <c r="M5932" i="1"/>
  <c r="N5932" i="1" s="1"/>
  <c r="M6478" i="1"/>
  <c r="N6478" i="1" s="1"/>
  <c r="M5928" i="1"/>
  <c r="N5928" i="1" s="1"/>
  <c r="M6056" i="1"/>
  <c r="N6056" i="1" s="1"/>
  <c r="M6248" i="1"/>
  <c r="N6248" i="1" s="1"/>
  <c r="M6360" i="1"/>
  <c r="N6360" i="1" s="1"/>
  <c r="M6424" i="1"/>
  <c r="N6424" i="1" s="1"/>
  <c r="M563" i="1"/>
  <c r="N563" i="1" s="1"/>
  <c r="M577" i="1"/>
  <c r="N577" i="1" s="1"/>
  <c r="M5820" i="1"/>
  <c r="N5820" i="1" s="1"/>
  <c r="M5787" i="1"/>
  <c r="N5787" i="1" s="1"/>
  <c r="M5915" i="1"/>
  <c r="N5915" i="1" s="1"/>
  <c r="M6299" i="1"/>
  <c r="N6299" i="1" s="1"/>
  <c r="M886" i="1"/>
  <c r="N886" i="1" s="1"/>
  <c r="M788" i="1"/>
  <c r="N788" i="1" s="1"/>
  <c r="M587" i="1"/>
  <c r="N587" i="1" s="1"/>
  <c r="M5286" i="1"/>
  <c r="N5286" i="1" s="1"/>
  <c r="M5482" i="1"/>
  <c r="N5482" i="1" s="1"/>
  <c r="M5802" i="1"/>
  <c r="N5802" i="1" s="1"/>
  <c r="M5866" i="1"/>
  <c r="N5866" i="1" s="1"/>
  <c r="M6010" i="1"/>
  <c r="N6010" i="1" s="1"/>
  <c r="M6074" i="1"/>
  <c r="N6074" i="1" s="1"/>
  <c r="M6138" i="1"/>
  <c r="N6138" i="1" s="1"/>
  <c r="M6330" i="1"/>
  <c r="N6330" i="1" s="1"/>
  <c r="M5149" i="1"/>
  <c r="N5149" i="1" s="1"/>
  <c r="M5537" i="1"/>
  <c r="N5537" i="1" s="1"/>
  <c r="M858" i="1"/>
  <c r="N858" i="1" s="1"/>
  <c r="M5036" i="1"/>
  <c r="N5036" i="1" s="1"/>
  <c r="M5644" i="1"/>
  <c r="N5644" i="1" s="1"/>
  <c r="M5852" i="1"/>
  <c r="N5852" i="1" s="1"/>
  <c r="M6284" i="1"/>
  <c r="N6284" i="1" s="1"/>
  <c r="M6462" i="1"/>
  <c r="N6462" i="1" s="1"/>
  <c r="M973" i="1"/>
  <c r="N973" i="1" s="1"/>
  <c r="M752" i="1"/>
  <c r="N752" i="1" s="1"/>
  <c r="M1071" i="1"/>
  <c r="N1071" i="1" s="1"/>
  <c r="M1179" i="1"/>
  <c r="N1179" i="1" s="1"/>
  <c r="M1211" i="1"/>
  <c r="N1211" i="1" s="1"/>
  <c r="M720" i="1"/>
  <c r="N720" i="1" s="1"/>
  <c r="M384" i="1"/>
  <c r="N384" i="1" s="1"/>
  <c r="M1141" i="1"/>
  <c r="N1141" i="1" s="1"/>
  <c r="M1099" i="1"/>
  <c r="N1099" i="1" s="1"/>
  <c r="M1219" i="1"/>
  <c r="N1219" i="1" s="1"/>
  <c r="M1019" i="1"/>
  <c r="N1019" i="1" s="1"/>
  <c r="M1007" i="1"/>
  <c r="N1007" i="1" s="1"/>
  <c r="M1111" i="1"/>
  <c r="N1111" i="1" s="1"/>
  <c r="M1229" i="1"/>
  <c r="N1229" i="1" s="1"/>
  <c r="M1025" i="1"/>
  <c r="N1025" i="1" s="1"/>
  <c r="M1105" i="1"/>
  <c r="N1105" i="1" s="1"/>
  <c r="M981" i="1"/>
  <c r="N981" i="1" s="1"/>
  <c r="M574" i="1"/>
  <c r="N574" i="1" s="1"/>
  <c r="M3242" i="1"/>
  <c r="N3242" i="1" s="1"/>
  <c r="M859" i="1"/>
  <c r="N859" i="1" s="1"/>
  <c r="M727" i="1"/>
  <c r="N727" i="1" s="1"/>
  <c r="M723" i="1"/>
  <c r="N723" i="1" s="1"/>
  <c r="M903" i="1"/>
  <c r="N903" i="1" s="1"/>
  <c r="M805" i="1"/>
  <c r="N805" i="1" s="1"/>
  <c r="M3438" i="1"/>
  <c r="N3438" i="1" s="1"/>
  <c r="M887" i="1"/>
  <c r="N887" i="1" s="1"/>
  <c r="M719" i="1"/>
  <c r="N719" i="1" s="1"/>
  <c r="M391" i="1"/>
  <c r="N391" i="1" s="1"/>
  <c r="M586" i="1"/>
  <c r="N586" i="1" s="1"/>
  <c r="M929" i="1"/>
  <c r="N929" i="1" s="1"/>
  <c r="M793" i="1"/>
  <c r="N793" i="1" s="1"/>
  <c r="M612" i="1"/>
  <c r="N612" i="1" s="1"/>
  <c r="M386" i="1"/>
  <c r="N386" i="1" s="1"/>
  <c r="M871" i="1"/>
  <c r="N871" i="1" s="1"/>
  <c r="M564" i="1"/>
  <c r="N564" i="1" s="1"/>
  <c r="M356" i="1"/>
  <c r="N356" i="1" s="1"/>
  <c r="M472" i="1"/>
  <c r="N472" i="1" s="1"/>
  <c r="M857" i="1"/>
  <c r="N857" i="1" s="1"/>
  <c r="M725" i="1"/>
  <c r="N725" i="1" s="1"/>
  <c r="M558" i="1"/>
  <c r="N558" i="1" s="1"/>
  <c r="M395" i="1"/>
  <c r="N395" i="1" s="1"/>
  <c r="M534" i="1"/>
  <c r="N534" i="1" s="1"/>
  <c r="M496" i="1"/>
  <c r="N496" i="1" s="1"/>
  <c r="M845" i="1"/>
  <c r="N845" i="1" s="1"/>
  <c r="M4639" i="1"/>
  <c r="N4639" i="1" s="1"/>
  <c r="M4307" i="1"/>
  <c r="N4307" i="1" s="1"/>
  <c r="M4031" i="1"/>
  <c r="N4031" i="1" s="1"/>
  <c r="M3841" i="1"/>
  <c r="N3841" i="1" s="1"/>
  <c r="M3392" i="1"/>
  <c r="N3392" i="1" s="1"/>
  <c r="M4288" i="1"/>
  <c r="N4288" i="1" s="1"/>
  <c r="M4003" i="1"/>
  <c r="N4003" i="1" s="1"/>
  <c r="M3571" i="1"/>
  <c r="N3571" i="1" s="1"/>
  <c r="M1410" i="1"/>
  <c r="N1410" i="1" s="1"/>
  <c r="M4748" i="1"/>
  <c r="N4748" i="1" s="1"/>
  <c r="M5215" i="1"/>
  <c r="N5215" i="1" s="1"/>
  <c r="M4197" i="1"/>
  <c r="N4197" i="1" s="1"/>
  <c r="M4193" i="1"/>
  <c r="N4193" i="1" s="1"/>
  <c r="M3998" i="1"/>
  <c r="N3998" i="1" s="1"/>
  <c r="M3944" i="1"/>
  <c r="N3944" i="1" s="1"/>
  <c r="M3688" i="1"/>
  <c r="N3688" i="1" s="1"/>
  <c r="M3869" i="1"/>
  <c r="N3869" i="1" s="1"/>
  <c r="M3079" i="1"/>
  <c r="N3079" i="1" s="1"/>
  <c r="M3470" i="1"/>
  <c r="N3470" i="1" s="1"/>
  <c r="M1606" i="1"/>
  <c r="N1606" i="1" s="1"/>
  <c r="M1349" i="1"/>
  <c r="N1349" i="1" s="1"/>
  <c r="M3339" i="1"/>
  <c r="N3339" i="1" s="1"/>
  <c r="M1379" i="1"/>
  <c r="N1379" i="1" s="1"/>
  <c r="M3381" i="1"/>
  <c r="N3381" i="1" s="1"/>
  <c r="M1512" i="1"/>
  <c r="N1512" i="1" s="1"/>
  <c r="M5098" i="1"/>
  <c r="N5098" i="1" s="1"/>
  <c r="M5028" i="1"/>
  <c r="N5028" i="1" s="1"/>
  <c r="M5040" i="1"/>
  <c r="N5040" i="1" s="1"/>
  <c r="M4682" i="1"/>
  <c r="N4682" i="1" s="1"/>
  <c r="M4449" i="1"/>
  <c r="N4449" i="1" s="1"/>
  <c r="M4138" i="1"/>
  <c r="N4138" i="1" s="1"/>
  <c r="M3867" i="1"/>
  <c r="N3867" i="1" s="1"/>
  <c r="M3050" i="1"/>
  <c r="N3050" i="1" s="1"/>
  <c r="M4239" i="1"/>
  <c r="N4239" i="1" s="1"/>
  <c r="M3964" i="1"/>
  <c r="N3964" i="1" s="1"/>
  <c r="M3655" i="1"/>
  <c r="N3655" i="1" s="1"/>
  <c r="M1438" i="1"/>
  <c r="N1438" i="1" s="1"/>
  <c r="M1358" i="1"/>
  <c r="N1358" i="1" s="1"/>
  <c r="M4844" i="1"/>
  <c r="N4844" i="1" s="1"/>
  <c r="M5203" i="1"/>
  <c r="N5203" i="1" s="1"/>
  <c r="M5267" i="1"/>
  <c r="N5267" i="1" s="1"/>
  <c r="M4290" i="1"/>
  <c r="N4290" i="1" s="1"/>
  <c r="M4006" i="1"/>
  <c r="N4006" i="1" s="1"/>
  <c r="M3653" i="1"/>
  <c r="N3653" i="1" s="1"/>
  <c r="M3028" i="1"/>
  <c r="N3028" i="1" s="1"/>
  <c r="M3882" i="1"/>
  <c r="N3882" i="1" s="1"/>
  <c r="M4764" i="1"/>
  <c r="N4764" i="1" s="1"/>
  <c r="M4461" i="1"/>
  <c r="N4461" i="1" s="1"/>
  <c r="M4762" i="1"/>
  <c r="N4762" i="1" s="1"/>
  <c r="M4485" i="1"/>
  <c r="N4485" i="1" s="1"/>
  <c r="M4768" i="1"/>
  <c r="N4768" i="1" s="1"/>
  <c r="M4509" i="1"/>
  <c r="N4509" i="1" s="1"/>
  <c r="M3483" i="1"/>
  <c r="N3483" i="1" s="1"/>
  <c r="M1600" i="1"/>
  <c r="N1600" i="1" s="1"/>
  <c r="M1492" i="1"/>
  <c r="N1492" i="1" s="1"/>
  <c r="M1364" i="1"/>
  <c r="N1364" i="1" s="1"/>
  <c r="M4941" i="1"/>
  <c r="N4941" i="1" s="1"/>
  <c r="M5249" i="1"/>
  <c r="N5249" i="1" s="1"/>
  <c r="M4604" i="1"/>
  <c r="N4604" i="1" s="1"/>
  <c r="M4280" i="1"/>
  <c r="N4280" i="1" s="1"/>
  <c r="M3898" i="1"/>
  <c r="N3898" i="1" s="1"/>
  <c r="M3004" i="1"/>
  <c r="N3004" i="1" s="1"/>
  <c r="M4123" i="1"/>
  <c r="N4123" i="1" s="1"/>
  <c r="M3879" i="1"/>
  <c r="N3879" i="1" s="1"/>
  <c r="M3576" i="1"/>
  <c r="N3576" i="1" s="1"/>
  <c r="M1450" i="1"/>
  <c r="N1450" i="1" s="1"/>
  <c r="M4991" i="1"/>
  <c r="N4991" i="1" s="1"/>
  <c r="M5271" i="1"/>
  <c r="N5271" i="1" s="1"/>
  <c r="M4126" i="1"/>
  <c r="N4126" i="1" s="1"/>
  <c r="M4136" i="1"/>
  <c r="N4136" i="1" s="1"/>
  <c r="M3952" i="1"/>
  <c r="N3952" i="1" s="1"/>
  <c r="M3776" i="1"/>
  <c r="N3776" i="1" s="1"/>
  <c r="M3060" i="1"/>
  <c r="N3060" i="1" s="1"/>
  <c r="M3671" i="1"/>
  <c r="N3671" i="1" s="1"/>
  <c r="M4918" i="1"/>
  <c r="N4918" i="1" s="1"/>
  <c r="M4841" i="1"/>
  <c r="N4841" i="1" s="1"/>
  <c r="M4588" i="1"/>
  <c r="N4588" i="1" s="1"/>
  <c r="M1920" i="1"/>
  <c r="N1920" i="1" s="1"/>
  <c r="M3499" i="1"/>
  <c r="N3499" i="1" s="1"/>
  <c r="M1467" i="1"/>
  <c r="N1467" i="1" s="1"/>
  <c r="M3390" i="1"/>
  <c r="N3390" i="1" s="1"/>
  <c r="M1376" i="1"/>
  <c r="N1376" i="1" s="1"/>
  <c r="M5020" i="1"/>
  <c r="N5020" i="1" s="1"/>
  <c r="M4067" i="1"/>
  <c r="N4067" i="1" s="1"/>
  <c r="M4746" i="1"/>
  <c r="N4746" i="1" s="1"/>
  <c r="M5582" i="1"/>
  <c r="N5582" i="1" s="1"/>
  <c r="M5646" i="1"/>
  <c r="N5646" i="1" s="1"/>
  <c r="M5710" i="1"/>
  <c r="N5710" i="1" s="1"/>
  <c r="M5774" i="1"/>
  <c r="N5774" i="1" s="1"/>
  <c r="M5838" i="1"/>
  <c r="N5838" i="1" s="1"/>
  <c r="M5902" i="1"/>
  <c r="N5902" i="1" s="1"/>
  <c r="M5966" i="1"/>
  <c r="N5966" i="1" s="1"/>
  <c r="M6030" i="1"/>
  <c r="N6030" i="1" s="1"/>
  <c r="M6094" i="1"/>
  <c r="N6094" i="1" s="1"/>
  <c r="M6158" i="1"/>
  <c r="N6158" i="1" s="1"/>
  <c r="M6222" i="1"/>
  <c r="N6222" i="1" s="1"/>
  <c r="M6286" i="1"/>
  <c r="N6286" i="1" s="1"/>
  <c r="M3275" i="1"/>
  <c r="N3275" i="1" s="1"/>
  <c r="M3176" i="1"/>
  <c r="N3176" i="1" s="1"/>
  <c r="M4106" i="1"/>
  <c r="N4106" i="1" s="1"/>
  <c r="M3637" i="1"/>
  <c r="N3637" i="1" s="1"/>
  <c r="M3217" i="1"/>
  <c r="N3217" i="1" s="1"/>
  <c r="M1122" i="1"/>
  <c r="N1122" i="1" s="1"/>
  <c r="M1060" i="1"/>
  <c r="N1060" i="1" s="1"/>
  <c r="M868" i="1"/>
  <c r="N868" i="1" s="1"/>
  <c r="M5487" i="1"/>
  <c r="N5487" i="1" s="1"/>
  <c r="M5299" i="1"/>
  <c r="N5299" i="1" s="1"/>
  <c r="M4303" i="1"/>
  <c r="N4303" i="1" s="1"/>
  <c r="M3714" i="1"/>
  <c r="N3714" i="1" s="1"/>
  <c r="M3248" i="1"/>
  <c r="N3248" i="1" s="1"/>
  <c r="M3177" i="1"/>
  <c r="N3177" i="1" s="1"/>
  <c r="M3574" i="1"/>
  <c r="N3574" i="1" s="1"/>
  <c r="M3187" i="1"/>
  <c r="N3187" i="1" s="1"/>
  <c r="M557" i="1"/>
  <c r="N557" i="1" s="1"/>
  <c r="M337" i="1"/>
  <c r="N337" i="1" s="1"/>
  <c r="M5651" i="1"/>
  <c r="N5651" i="1" s="1"/>
  <c r="M5665" i="1"/>
  <c r="N5665" i="1" s="1"/>
  <c r="M5729" i="1"/>
  <c r="N5729" i="1" s="1"/>
  <c r="M5793" i="1"/>
  <c r="N5793" i="1" s="1"/>
  <c r="M5985" i="1"/>
  <c r="N5985" i="1" s="1"/>
  <c r="M6113" i="1"/>
  <c r="N6113" i="1" s="1"/>
  <c r="M6241" i="1"/>
  <c r="N6241" i="1" s="1"/>
  <c r="M6407" i="1"/>
  <c r="N6407" i="1" s="1"/>
  <c r="M3361" i="1"/>
  <c r="N3361" i="1" s="1"/>
  <c r="M1190" i="1"/>
  <c r="N1190" i="1" s="1"/>
  <c r="M980" i="1"/>
  <c r="N980" i="1" s="1"/>
  <c r="M1006" i="1"/>
  <c r="N1006" i="1" s="1"/>
  <c r="M1224" i="1"/>
  <c r="N1224" i="1" s="1"/>
  <c r="M1090" i="1"/>
  <c r="N1090" i="1" s="1"/>
  <c r="M952" i="1"/>
  <c r="N952" i="1" s="1"/>
  <c r="M848" i="1"/>
  <c r="N848" i="1" s="1"/>
  <c r="M5667" i="1"/>
  <c r="N5667" i="1" s="1"/>
  <c r="M5731" i="1"/>
  <c r="N5731" i="1" s="1"/>
  <c r="M5795" i="1"/>
  <c r="N5795" i="1" s="1"/>
  <c r="M5859" i="1"/>
  <c r="N5859" i="1" s="1"/>
  <c r="M5923" i="1"/>
  <c r="N5923" i="1" s="1"/>
  <c r="M5987" i="1"/>
  <c r="N5987" i="1" s="1"/>
  <c r="M6051" i="1"/>
  <c r="N6051" i="1" s="1"/>
  <c r="M6115" i="1"/>
  <c r="N6115" i="1" s="1"/>
  <c r="M6179" i="1"/>
  <c r="N6179" i="1" s="1"/>
  <c r="M6243" i="1"/>
  <c r="N6243" i="1" s="1"/>
  <c r="M6307" i="1"/>
  <c r="N6307" i="1" s="1"/>
  <c r="M946" i="1"/>
  <c r="N946" i="1" s="1"/>
  <c r="M743" i="1"/>
  <c r="N743" i="1" s="1"/>
  <c r="M414" i="1"/>
  <c r="N414" i="1" s="1"/>
  <c r="M5310" i="1"/>
  <c r="N5310" i="1" s="1"/>
  <c r="M5374" i="1"/>
  <c r="N5374" i="1" s="1"/>
  <c r="M5442" i="1"/>
  <c r="N5442" i="1" s="1"/>
  <c r="M5506" i="1"/>
  <c r="N5506" i="1" s="1"/>
  <c r="M5570" i="1"/>
  <c r="N5570" i="1" s="1"/>
  <c r="M5634" i="1"/>
  <c r="N5634" i="1" s="1"/>
  <c r="M5698" i="1"/>
  <c r="N5698" i="1" s="1"/>
  <c r="M5762" i="1"/>
  <c r="N5762" i="1" s="1"/>
  <c r="M5826" i="1"/>
  <c r="N5826" i="1" s="1"/>
  <c r="M5890" i="1"/>
  <c r="N5890" i="1" s="1"/>
  <c r="M5954" i="1"/>
  <c r="N5954" i="1" s="1"/>
  <c r="M6018" i="1"/>
  <c r="N6018" i="1" s="1"/>
  <c r="M6082" i="1"/>
  <c r="N6082" i="1" s="1"/>
  <c r="M6146" i="1"/>
  <c r="N6146" i="1" s="1"/>
  <c r="M6210" i="1"/>
  <c r="N6210" i="1" s="1"/>
  <c r="M6274" i="1"/>
  <c r="N6274" i="1" s="1"/>
  <c r="M6338" i="1"/>
  <c r="N6338" i="1" s="1"/>
  <c r="M491" i="1"/>
  <c r="N491" i="1" s="1"/>
  <c r="M335" i="1"/>
  <c r="N335" i="1" s="1"/>
  <c r="M5141" i="1"/>
  <c r="N5141" i="1" s="1"/>
  <c r="M5321" i="1"/>
  <c r="N5321" i="1" s="1"/>
  <c r="M5449" i="1"/>
  <c r="N5449" i="1" s="1"/>
  <c r="M5577" i="1"/>
  <c r="N5577" i="1" s="1"/>
  <c r="M375" i="1"/>
  <c r="N375" i="1" s="1"/>
  <c r="M4378" i="1"/>
  <c r="N4378" i="1" s="1"/>
  <c r="M3563" i="1"/>
  <c r="N3563" i="1" s="1"/>
  <c r="M3238" i="1"/>
  <c r="N3238" i="1" s="1"/>
  <c r="M3545" i="1"/>
  <c r="N3545" i="1" s="1"/>
  <c r="M3213" i="1"/>
  <c r="N3213" i="1" s="1"/>
  <c r="M3145" i="1"/>
  <c r="N3145" i="1" s="1"/>
  <c r="M1168" i="1"/>
  <c r="N1168" i="1" s="1"/>
  <c r="M5511" i="1"/>
  <c r="N5511" i="1" s="1"/>
  <c r="M4730" i="1"/>
  <c r="N4730" i="1" s="1"/>
  <c r="M5303" i="1"/>
  <c r="N5303" i="1" s="1"/>
  <c r="M5367" i="1"/>
  <c r="N5367" i="1" s="1"/>
  <c r="M5431" i="1"/>
  <c r="N5431" i="1" s="1"/>
  <c r="M4255" i="1"/>
  <c r="N4255" i="1" s="1"/>
  <c r="M3547" i="1"/>
  <c r="N3547" i="1" s="1"/>
  <c r="M3173" i="1"/>
  <c r="N3173" i="1" s="1"/>
  <c r="M3236" i="1"/>
  <c r="N3236" i="1" s="1"/>
  <c r="M3156" i="1"/>
  <c r="N3156" i="1" s="1"/>
  <c r="M477" i="1"/>
  <c r="N477" i="1" s="1"/>
  <c r="M5543" i="1"/>
  <c r="N5543" i="1" s="1"/>
  <c r="M6375" i="1"/>
  <c r="N6375" i="1" s="1"/>
  <c r="M5701" i="1"/>
  <c r="N5701" i="1" s="1"/>
  <c r="M5765" i="1"/>
  <c r="N5765" i="1" s="1"/>
  <c r="M5893" i="1"/>
  <c r="N5893" i="1" s="1"/>
  <c r="M5957" i="1"/>
  <c r="N5957" i="1" s="1"/>
  <c r="M6021" i="1"/>
  <c r="N6021" i="1" s="1"/>
  <c r="M6085" i="1"/>
  <c r="N6085" i="1" s="1"/>
  <c r="M6149" i="1"/>
  <c r="N6149" i="1" s="1"/>
  <c r="M6213" i="1"/>
  <c r="N6213" i="1" s="1"/>
  <c r="M6277" i="1"/>
  <c r="N6277" i="1" s="1"/>
  <c r="M6341" i="1"/>
  <c r="N6341" i="1" s="1"/>
  <c r="M6443" i="1"/>
  <c r="N6443" i="1" s="1"/>
  <c r="M6422" i="1"/>
  <c r="N6422" i="1" s="1"/>
  <c r="M4700" i="1"/>
  <c r="N4700" i="1" s="1"/>
  <c r="M1186" i="1"/>
  <c r="N1186" i="1" s="1"/>
  <c r="M924" i="1"/>
  <c r="N924" i="1" s="1"/>
  <c r="M3335" i="1"/>
  <c r="N3335" i="1" s="1"/>
  <c r="M3430" i="1"/>
  <c r="N3430" i="1" s="1"/>
  <c r="M1202" i="1"/>
  <c r="N1202" i="1" s="1"/>
  <c r="M776" i="1"/>
  <c r="N776" i="1" s="1"/>
  <c r="M5703" i="1"/>
  <c r="N5703" i="1" s="1"/>
  <c r="M5767" i="1"/>
  <c r="N5767" i="1" s="1"/>
  <c r="M5831" i="1"/>
  <c r="N5831" i="1" s="1"/>
  <c r="M5895" i="1"/>
  <c r="N5895" i="1" s="1"/>
  <c r="M5959" i="1"/>
  <c r="N5959" i="1" s="1"/>
  <c r="M6023" i="1"/>
  <c r="N6023" i="1" s="1"/>
  <c r="M6087" i="1"/>
  <c r="N6087" i="1" s="1"/>
  <c r="M6151" i="1"/>
  <c r="N6151" i="1" s="1"/>
  <c r="M6215" i="1"/>
  <c r="N6215" i="1" s="1"/>
  <c r="M6279" i="1"/>
  <c r="N6279" i="1" s="1"/>
  <c r="M6343" i="1"/>
  <c r="N6343" i="1" s="1"/>
  <c r="M908" i="1"/>
  <c r="N908" i="1" s="1"/>
  <c r="M810" i="1"/>
  <c r="N810" i="1" s="1"/>
  <c r="M607" i="1"/>
  <c r="N607" i="1" s="1"/>
  <c r="M5154" i="1"/>
  <c r="N5154" i="1" s="1"/>
  <c r="M5330" i="1"/>
  <c r="N5330" i="1" s="1"/>
  <c r="M5462" i="1"/>
  <c r="N5462" i="1" s="1"/>
  <c r="M5590" i="1"/>
  <c r="N5590" i="1" s="1"/>
  <c r="M5718" i="1"/>
  <c r="N5718" i="1" s="1"/>
  <c r="M5782" i="1"/>
  <c r="N5782" i="1" s="1"/>
  <c r="M5846" i="1"/>
  <c r="N5846" i="1" s="1"/>
  <c r="M5910" i="1"/>
  <c r="N5910" i="1" s="1"/>
  <c r="M5974" i="1"/>
  <c r="N5974" i="1" s="1"/>
  <c r="M6038" i="1"/>
  <c r="N6038" i="1" s="1"/>
  <c r="M6102" i="1"/>
  <c r="N6102" i="1" s="1"/>
  <c r="M6166" i="1"/>
  <c r="N6166" i="1" s="1"/>
  <c r="M6230" i="1"/>
  <c r="N6230" i="1" s="1"/>
  <c r="M6294" i="1"/>
  <c r="N6294" i="1" s="1"/>
  <c r="M6358" i="1"/>
  <c r="N6358" i="1" s="1"/>
  <c r="M471" i="1"/>
  <c r="N471" i="1" s="1"/>
  <c r="M331" i="1"/>
  <c r="N331" i="1" s="1"/>
  <c r="M5293" i="1"/>
  <c r="N5293" i="1" s="1"/>
  <c r="M5357" i="1"/>
  <c r="N5357" i="1" s="1"/>
  <c r="M5485" i="1"/>
  <c r="N5485" i="1" s="1"/>
  <c r="M5549" i="1"/>
  <c r="N5549" i="1" s="1"/>
  <c r="M5613" i="1"/>
  <c r="N5613" i="1" s="1"/>
  <c r="M892" i="1"/>
  <c r="N892" i="1" s="1"/>
  <c r="M773" i="1"/>
  <c r="N773" i="1" s="1"/>
  <c r="M402" i="1"/>
  <c r="N402" i="1" s="1"/>
  <c r="M5352" i="1"/>
  <c r="N5352" i="1" s="1"/>
  <c r="M5480" i="1"/>
  <c r="N5480" i="1" s="1"/>
  <c r="M6350" i="1"/>
  <c r="N6350" i="1" s="1"/>
  <c r="M463" i="1"/>
  <c r="N463" i="1" s="1"/>
  <c r="M322" i="1"/>
  <c r="N322" i="1" s="1"/>
  <c r="M5397" i="1"/>
  <c r="N5397" i="1" s="1"/>
  <c r="M5525" i="1"/>
  <c r="N5525" i="1" s="1"/>
  <c r="M5653" i="1"/>
  <c r="N5653" i="1" s="1"/>
  <c r="M808" i="1"/>
  <c r="N808" i="1" s="1"/>
  <c r="M411" i="1"/>
  <c r="N411" i="1" s="1"/>
  <c r="M5088" i="1"/>
  <c r="N5088" i="1" s="1"/>
  <c r="M5328" i="1"/>
  <c r="N5328" i="1" s="1"/>
  <c r="M5392" i="1"/>
  <c r="N5392" i="1" s="1"/>
  <c r="M5456" i="1"/>
  <c r="N5456" i="1" s="1"/>
  <c r="M5520" i="1"/>
  <c r="N5520" i="1" s="1"/>
  <c r="M5584" i="1"/>
  <c r="N5584" i="1" s="1"/>
  <c r="M5648" i="1"/>
  <c r="N5648" i="1" s="1"/>
  <c r="M5712" i="1"/>
  <c r="N5712" i="1" s="1"/>
  <c r="M5776" i="1"/>
  <c r="N5776" i="1" s="1"/>
  <c r="M5840" i="1"/>
  <c r="N5840" i="1" s="1"/>
  <c r="M5904" i="1"/>
  <c r="N5904" i="1" s="1"/>
  <c r="M5968" i="1"/>
  <c r="N5968" i="1" s="1"/>
  <c r="M6032" i="1"/>
  <c r="N6032" i="1" s="1"/>
  <c r="M6096" i="1"/>
  <c r="N6096" i="1" s="1"/>
  <c r="M6160" i="1"/>
  <c r="N6160" i="1" s="1"/>
  <c r="M6224" i="1"/>
  <c r="N6224" i="1" s="1"/>
  <c r="M6288" i="1"/>
  <c r="N6288" i="1" s="1"/>
  <c r="M6352" i="1"/>
  <c r="N6352" i="1" s="1"/>
  <c r="M6429" i="1"/>
  <c r="N6429" i="1" s="1"/>
  <c r="M6493" i="1"/>
  <c r="N6493" i="1" s="1"/>
  <c r="M6400" i="1"/>
  <c r="N6400" i="1" s="1"/>
  <c r="M6464" i="1"/>
  <c r="N6464" i="1" s="1"/>
  <c r="M6450" i="1"/>
  <c r="N6450" i="1" s="1"/>
  <c r="M5300" i="1"/>
  <c r="N5300" i="1" s="1"/>
  <c r="M5428" i="1"/>
  <c r="N5428" i="1" s="1"/>
  <c r="M5556" i="1"/>
  <c r="N5556" i="1" s="1"/>
  <c r="M5684" i="1"/>
  <c r="N5684" i="1" s="1"/>
  <c r="M5812" i="1"/>
  <c r="N5812" i="1" s="1"/>
  <c r="M5940" i="1"/>
  <c r="N5940" i="1" s="1"/>
  <c r="M6068" i="1"/>
  <c r="N6068" i="1" s="1"/>
  <c r="M6196" i="1"/>
  <c r="N6196" i="1" s="1"/>
  <c r="M6324" i="1"/>
  <c r="N6324" i="1" s="1"/>
  <c r="M6465" i="1"/>
  <c r="N6465" i="1" s="1"/>
  <c r="M6436" i="1"/>
  <c r="N6436" i="1" s="1"/>
  <c r="M6486" i="1"/>
  <c r="N6486" i="1" s="1"/>
  <c r="M755" i="1"/>
  <c r="N755" i="1" s="1"/>
  <c r="M5612" i="1"/>
  <c r="N5612" i="1" s="1"/>
  <c r="M5788" i="1"/>
  <c r="N5788" i="1" s="1"/>
  <c r="M6172" i="1"/>
  <c r="N6172" i="1" s="1"/>
  <c r="M6412" i="1"/>
  <c r="N6412" i="1" s="1"/>
  <c r="M5752" i="1"/>
  <c r="N5752" i="1" s="1"/>
  <c r="M6072" i="1"/>
  <c r="N6072" i="1" s="1"/>
  <c r="M6200" i="1"/>
  <c r="N6200" i="1" s="1"/>
  <c r="M6264" i="1"/>
  <c r="N6264" i="1" s="1"/>
  <c r="M6376" i="1"/>
  <c r="N6376" i="1" s="1"/>
  <c r="M6504" i="1"/>
  <c r="N6504" i="1" s="1"/>
  <c r="M499" i="1"/>
  <c r="N499" i="1" s="1"/>
  <c r="M5473" i="1"/>
  <c r="N5473" i="1" s="1"/>
  <c r="M5308" i="1"/>
  <c r="N5308" i="1" s="1"/>
  <c r="M5676" i="1"/>
  <c r="N5676" i="1" s="1"/>
  <c r="M6044" i="1"/>
  <c r="N6044" i="1" s="1"/>
  <c r="M6393" i="1"/>
  <c r="N6393" i="1" s="1"/>
  <c r="M6428" i="1"/>
  <c r="N6428" i="1" s="1"/>
  <c r="M5867" i="1"/>
  <c r="N5867" i="1" s="1"/>
  <c r="M5995" i="1"/>
  <c r="N5995" i="1" s="1"/>
  <c r="M6251" i="1"/>
  <c r="N6251" i="1" s="1"/>
  <c r="M486" i="1"/>
  <c r="N486" i="1" s="1"/>
  <c r="M5302" i="1"/>
  <c r="N5302" i="1" s="1"/>
  <c r="M5434" i="1"/>
  <c r="N5434" i="1" s="1"/>
  <c r="M5498" i="1"/>
  <c r="N5498" i="1" s="1"/>
  <c r="M5626" i="1"/>
  <c r="N5626" i="1" s="1"/>
  <c r="M5754" i="1"/>
  <c r="N5754" i="1" s="1"/>
  <c r="M5962" i="1"/>
  <c r="N5962" i="1" s="1"/>
  <c r="M6090" i="1"/>
  <c r="N6090" i="1" s="1"/>
  <c r="M6218" i="1"/>
  <c r="N6218" i="1" s="1"/>
  <c r="M6346" i="1"/>
  <c r="N6346" i="1" s="1"/>
  <c r="M5313" i="1"/>
  <c r="N5313" i="1" s="1"/>
  <c r="M5569" i="1"/>
  <c r="N5569" i="1" s="1"/>
  <c r="M5292" i="1"/>
  <c r="N5292" i="1" s="1"/>
  <c r="M5900" i="1"/>
  <c r="N5900" i="1" s="1"/>
  <c r="M774" i="1"/>
  <c r="N774" i="1" s="1"/>
  <c r="M1133" i="1"/>
  <c r="N1133" i="1" s="1"/>
  <c r="M999" i="1"/>
  <c r="N999" i="1" s="1"/>
  <c r="M3164" i="1"/>
  <c r="N3164" i="1" s="1"/>
  <c r="M3208" i="1"/>
  <c r="N3208" i="1" s="1"/>
  <c r="M855" i="1"/>
  <c r="N855" i="1" s="1"/>
  <c r="M460" i="1"/>
  <c r="N460" i="1" s="1"/>
  <c r="M885" i="1"/>
  <c r="N885" i="1" s="1"/>
  <c r="M578" i="1"/>
  <c r="N578" i="1" s="1"/>
  <c r="M358" i="1"/>
  <c r="N358" i="1" s="1"/>
  <c r="M797" i="1"/>
  <c r="N797" i="1" s="1"/>
  <c r="M338" i="1"/>
  <c r="N338" i="1" s="1"/>
  <c r="M481" i="1"/>
  <c r="N481" i="1" s="1"/>
  <c r="M1192" i="1"/>
  <c r="N1192" i="1" s="1"/>
  <c r="M775" i="1"/>
  <c r="N775" i="1" s="1"/>
  <c r="M351" i="1"/>
  <c r="N351" i="1" s="1"/>
  <c r="M811" i="1"/>
  <c r="N811" i="1" s="1"/>
  <c r="M897" i="1"/>
  <c r="N897" i="1" s="1"/>
  <c r="M568" i="1"/>
  <c r="N568" i="1" s="1"/>
  <c r="M548" i="1"/>
  <c r="N548" i="1" s="1"/>
  <c r="M823" i="1"/>
  <c r="N823" i="1" s="1"/>
  <c r="M480" i="1"/>
  <c r="N480" i="1" s="1"/>
  <c r="M4687" i="1"/>
  <c r="N4687" i="1" s="1"/>
  <c r="M4240" i="1"/>
  <c r="N4240" i="1" s="1"/>
  <c r="M4014" i="1"/>
  <c r="N4014" i="1" s="1"/>
  <c r="M3779" i="1"/>
  <c r="N3779" i="1" s="1"/>
  <c r="M3375" i="1"/>
  <c r="N3375" i="1" s="1"/>
  <c r="M4066" i="1"/>
  <c r="N4066" i="1" s="1"/>
  <c r="M3703" i="1"/>
  <c r="N3703" i="1" s="1"/>
  <c r="M1903" i="1"/>
  <c r="N1903" i="1" s="1"/>
  <c r="M1506" i="1"/>
  <c r="N1506" i="1" s="1"/>
  <c r="M5031" i="1"/>
  <c r="N5031" i="1" s="1"/>
  <c r="M4166" i="1"/>
  <c r="N4166" i="1" s="1"/>
  <c r="M4158" i="1"/>
  <c r="N4158" i="1" s="1"/>
  <c r="M3985" i="1"/>
  <c r="N3985" i="1" s="1"/>
  <c r="M3930" i="1"/>
  <c r="N3930" i="1" s="1"/>
  <c r="M3569" i="1"/>
  <c r="N3569" i="1" s="1"/>
  <c r="M3772" i="1"/>
  <c r="N3772" i="1" s="1"/>
  <c r="M4680" i="1"/>
  <c r="N4680" i="1" s="1"/>
  <c r="M3532" i="1"/>
  <c r="N3532" i="1" s="1"/>
  <c r="M1574" i="1"/>
  <c r="N1574" i="1" s="1"/>
  <c r="M1317" i="1"/>
  <c r="N1317" i="1" s="1"/>
  <c r="M1475" i="1"/>
  <c r="N1475" i="1" s="1"/>
  <c r="M3452" i="1"/>
  <c r="N3452" i="1" s="1"/>
  <c r="M1496" i="1"/>
  <c r="N1496" i="1" s="1"/>
  <c r="M5114" i="1"/>
  <c r="N5114" i="1" s="1"/>
  <c r="M5189" i="1"/>
  <c r="N5189" i="1" s="1"/>
  <c r="M5268" i="1"/>
  <c r="N5268" i="1" s="1"/>
  <c r="M3403" i="1"/>
  <c r="N3403" i="1" s="1"/>
  <c r="M5104" i="1"/>
  <c r="N5104" i="1" s="1"/>
  <c r="M4418" i="1"/>
  <c r="N4418" i="1" s="1"/>
  <c r="M4076" i="1"/>
  <c r="N4076" i="1" s="1"/>
  <c r="M3854" i="1"/>
  <c r="N3854" i="1" s="1"/>
  <c r="M4315" i="1"/>
  <c r="N4315" i="1" s="1"/>
  <c r="M3950" i="1"/>
  <c r="N3950" i="1" s="1"/>
  <c r="M3611" i="1"/>
  <c r="N3611" i="1" s="1"/>
  <c r="M1535" i="1"/>
  <c r="N1535" i="1" s="1"/>
  <c r="M5035" i="1"/>
  <c r="N5035" i="1" s="1"/>
  <c r="M4362" i="1"/>
  <c r="N4362" i="1" s="1"/>
  <c r="M4029" i="1"/>
  <c r="N4029" i="1" s="1"/>
  <c r="M3864" i="1"/>
  <c r="N3864" i="1" s="1"/>
  <c r="M2980" i="1"/>
  <c r="N2980" i="1" s="1"/>
  <c r="M4602" i="1"/>
  <c r="N4602" i="1" s="1"/>
  <c r="M3024" i="1"/>
  <c r="N3024" i="1" s="1"/>
  <c r="M3860" i="1"/>
  <c r="N3860" i="1" s="1"/>
  <c r="M3548" i="1"/>
  <c r="N3548" i="1" s="1"/>
  <c r="M2994" i="1"/>
  <c r="N2994" i="1" s="1"/>
  <c r="M4642" i="1"/>
  <c r="N4642" i="1" s="1"/>
  <c r="M4487" i="1"/>
  <c r="N4487" i="1" s="1"/>
  <c r="M4840" i="1"/>
  <c r="N4840" i="1" s="1"/>
  <c r="M4664" i="1"/>
  <c r="N4664" i="1" s="1"/>
  <c r="M4481" i="1"/>
  <c r="N4481" i="1" s="1"/>
  <c r="M4826" i="1"/>
  <c r="N4826" i="1" s="1"/>
  <c r="M4737" i="1"/>
  <c r="N4737" i="1" s="1"/>
  <c r="M4656" i="1"/>
  <c r="N4656" i="1" s="1"/>
  <c r="M4572" i="1"/>
  <c r="N4572" i="1" s="1"/>
  <c r="M4473" i="1"/>
  <c r="N4473" i="1" s="1"/>
  <c r="M3448" i="1"/>
  <c r="N3448" i="1" s="1"/>
  <c r="M1902" i="1"/>
  <c r="N1902" i="1" s="1"/>
  <c r="M1485" i="1"/>
  <c r="N1485" i="1" s="1"/>
  <c r="M1357" i="1"/>
  <c r="N1357" i="1" s="1"/>
  <c r="M3481" i="1"/>
  <c r="N3481" i="1" s="1"/>
  <c r="M1918" i="1"/>
  <c r="N1918" i="1" s="1"/>
  <c r="M1612" i="1"/>
  <c r="N1612" i="1" s="1"/>
  <c r="M1451" i="1"/>
  <c r="N1451" i="1" s="1"/>
  <c r="M1323" i="1"/>
  <c r="N1323" i="1" s="1"/>
  <c r="M3355" i="1"/>
  <c r="N3355" i="1" s="1"/>
  <c r="M1569" i="1"/>
  <c r="N1569" i="1" s="1"/>
  <c r="M1424" i="1"/>
  <c r="N1424" i="1" s="1"/>
  <c r="M1360" i="1"/>
  <c r="N1360" i="1" s="1"/>
  <c r="M5074" i="1"/>
  <c r="N5074" i="1" s="1"/>
  <c r="M5186" i="1"/>
  <c r="N5186" i="1" s="1"/>
  <c r="M5266" i="1"/>
  <c r="N5266" i="1" s="1"/>
  <c r="M5181" i="1"/>
  <c r="N5181" i="1" s="1"/>
  <c r="M5245" i="1"/>
  <c r="N5245" i="1" s="1"/>
  <c r="M4972" i="1"/>
  <c r="N4972" i="1" s="1"/>
  <c r="M5068" i="1"/>
  <c r="N5068" i="1" s="1"/>
  <c r="M5196" i="1"/>
  <c r="N5196" i="1" s="1"/>
  <c r="M3477" i="1"/>
  <c r="N3477" i="1" s="1"/>
  <c r="M3376" i="1"/>
  <c r="N3376" i="1" s="1"/>
  <c r="M1516" i="1"/>
  <c r="N1516" i="1" s="1"/>
  <c r="M4993" i="1"/>
  <c r="N4993" i="1" s="1"/>
  <c r="M4676" i="1"/>
  <c r="N4676" i="1" s="1"/>
  <c r="M4570" i="1"/>
  <c r="N4570" i="1" s="1"/>
  <c r="M4475" i="1"/>
  <c r="N4475" i="1" s="1"/>
  <c r="M4196" i="1"/>
  <c r="N4196" i="1" s="1"/>
  <c r="M4018" i="1"/>
  <c r="N4018" i="1" s="1"/>
  <c r="M3956" i="1"/>
  <c r="N3956" i="1" s="1"/>
  <c r="M3862" i="1"/>
  <c r="N3862" i="1" s="1"/>
  <c r="M3704" i="1"/>
  <c r="N3704" i="1" s="1"/>
  <c r="M3379" i="1"/>
  <c r="N3379" i="1" s="1"/>
  <c r="M4372" i="1"/>
  <c r="N4372" i="1" s="1"/>
  <c r="M4230" i="1"/>
  <c r="N4230" i="1" s="1"/>
  <c r="M4132" i="1"/>
  <c r="N4132" i="1" s="1"/>
  <c r="M3924" i="1"/>
  <c r="N3924" i="1" s="1"/>
  <c r="M3823" i="1"/>
  <c r="N3823" i="1" s="1"/>
  <c r="M3690" i="1"/>
  <c r="N3690" i="1" s="1"/>
  <c r="M1494" i="1"/>
  <c r="N1494" i="1" s="1"/>
  <c r="M1350" i="1"/>
  <c r="N1350" i="1" s="1"/>
  <c r="M4799" i="1"/>
  <c r="N4799" i="1" s="1"/>
  <c r="M5027" i="1"/>
  <c r="N5027" i="1" s="1"/>
  <c r="M5275" i="1"/>
  <c r="N5275" i="1" s="1"/>
  <c r="M4219" i="1"/>
  <c r="N4219" i="1" s="1"/>
  <c r="M4384" i="1"/>
  <c r="N4384" i="1" s="1"/>
  <c r="M4082" i="1"/>
  <c r="N4082" i="1" s="1"/>
  <c r="M3954" i="1"/>
  <c r="N3954" i="1" s="1"/>
  <c r="M3997" i="1"/>
  <c r="N3997" i="1" s="1"/>
  <c r="M3886" i="1"/>
  <c r="N3886" i="1" s="1"/>
  <c r="M3807" i="1"/>
  <c r="N3807" i="1" s="1"/>
  <c r="M3072" i="1"/>
  <c r="N3072" i="1" s="1"/>
  <c r="M3790" i="1"/>
  <c r="N3790" i="1" s="1"/>
  <c r="M3632" i="1"/>
  <c r="N3632" i="1" s="1"/>
  <c r="M4920" i="1"/>
  <c r="N4920" i="1" s="1"/>
  <c r="M4773" i="1"/>
  <c r="N4773" i="1" s="1"/>
  <c r="M4670" i="1"/>
  <c r="N4670" i="1" s="1"/>
  <c r="M4545" i="1"/>
  <c r="N4545" i="1" s="1"/>
  <c r="M4824" i="1"/>
  <c r="N4824" i="1" s="1"/>
  <c r="M4677" i="1"/>
  <c r="N4677" i="1" s="1"/>
  <c r="M4525" i="1"/>
  <c r="N4525" i="1" s="1"/>
  <c r="M4911" i="1"/>
  <c r="N4911" i="1" s="1"/>
  <c r="M4732" i="1"/>
  <c r="N4732" i="1" s="1"/>
  <c r="M4617" i="1"/>
  <c r="N4617" i="1" s="1"/>
  <c r="M4517" i="1"/>
  <c r="N4517" i="1" s="1"/>
  <c r="M3536" i="1"/>
  <c r="N3536" i="1" s="1"/>
  <c r="M3287" i="1"/>
  <c r="N3287" i="1" s="1"/>
  <c r="M1610" i="1"/>
  <c r="N1610" i="1" s="1"/>
  <c r="M1433" i="1"/>
  <c r="N1433" i="1" s="1"/>
  <c r="M1289" i="1"/>
  <c r="N1289" i="1" s="1"/>
  <c r="M1431" i="1"/>
  <c r="N1431" i="1" s="1"/>
  <c r="M5206" i="1"/>
  <c r="N5206" i="1" s="1"/>
  <c r="M5024" i="1"/>
  <c r="N5024" i="1" s="1"/>
  <c r="M1764" i="1"/>
  <c r="N1764" i="1" s="1"/>
  <c r="M2640" i="1"/>
  <c r="N2640" i="1" s="1"/>
  <c r="M573" i="1"/>
  <c r="N573" i="1" s="1"/>
  <c r="M4576" i="1"/>
  <c r="N4576" i="1" s="1"/>
  <c r="M4466" i="1"/>
  <c r="N4466" i="1" s="1"/>
  <c r="M4408" i="1"/>
  <c r="N4408" i="1" s="1"/>
  <c r="M4267" i="1"/>
  <c r="N4267" i="1" s="1"/>
  <c r="M4093" i="1"/>
  <c r="N4093" i="1" s="1"/>
  <c r="M3933" i="1"/>
  <c r="N3933" i="1" s="1"/>
  <c r="M3740" i="1"/>
  <c r="N3740" i="1" s="1"/>
  <c r="M3660" i="1"/>
  <c r="N3660" i="1" s="1"/>
  <c r="M3537" i="1"/>
  <c r="N3537" i="1" s="1"/>
  <c r="M3371" i="1"/>
  <c r="N3371" i="1" s="1"/>
  <c r="M3063" i="1"/>
  <c r="N3063" i="1" s="1"/>
  <c r="M4172" i="1"/>
  <c r="N4172" i="1" s="1"/>
  <c r="M4079" i="1"/>
  <c r="N4079" i="1" s="1"/>
  <c r="M3783" i="1"/>
  <c r="N3783" i="1" s="1"/>
  <c r="M3111" i="1"/>
  <c r="N3111" i="1" s="1"/>
  <c r="M1583" i="1"/>
  <c r="N1583" i="1" s="1"/>
  <c r="M1342" i="1"/>
  <c r="N1342" i="1" s="1"/>
  <c r="M1278" i="1"/>
  <c r="N1278" i="1" s="1"/>
  <c r="M4780" i="1"/>
  <c r="N4780" i="1" s="1"/>
  <c r="M4789" i="1"/>
  <c r="N4789" i="1" s="1"/>
  <c r="M5115" i="1"/>
  <c r="N5115" i="1" s="1"/>
  <c r="M4352" i="1"/>
  <c r="N4352" i="1" s="1"/>
  <c r="M4331" i="1"/>
  <c r="N4331" i="1" s="1"/>
  <c r="M4171" i="1"/>
  <c r="N4171" i="1" s="1"/>
  <c r="M4117" i="1"/>
  <c r="N4117" i="1" s="1"/>
  <c r="M3957" i="1"/>
  <c r="N3957" i="1" s="1"/>
  <c r="M3626" i="1"/>
  <c r="N3626" i="1" s="1"/>
  <c r="M3096" i="1"/>
  <c r="N3096" i="1" s="1"/>
  <c r="M3781" i="1"/>
  <c r="N3781" i="1" s="1"/>
  <c r="M3693" i="1"/>
  <c r="N3693" i="1" s="1"/>
  <c r="M3605" i="1"/>
  <c r="N3605" i="1" s="1"/>
  <c r="M4925" i="1"/>
  <c r="N4925" i="1" s="1"/>
  <c r="M4743" i="1"/>
  <c r="N4743" i="1" s="1"/>
  <c r="M4597" i="1"/>
  <c r="N4597" i="1" s="1"/>
  <c r="M4536" i="1"/>
  <c r="N4536" i="1" s="1"/>
  <c r="M4873" i="1"/>
  <c r="N4873" i="1" s="1"/>
  <c r="M4745" i="1"/>
  <c r="N4745" i="1" s="1"/>
  <c r="M4581" i="1"/>
  <c r="N4581" i="1" s="1"/>
  <c r="M4450" i="1"/>
  <c r="N4450" i="1" s="1"/>
  <c r="M4870" i="1"/>
  <c r="N4870" i="1" s="1"/>
  <c r="M4705" i="1"/>
  <c r="N4705" i="1" s="1"/>
  <c r="M4424" i="1"/>
  <c r="N4424" i="1" s="1"/>
  <c r="M3474" i="1"/>
  <c r="N3474" i="1" s="1"/>
  <c r="M3435" i="1"/>
  <c r="N3435" i="1" s="1"/>
  <c r="M3324" i="1"/>
  <c r="N3324" i="1" s="1"/>
  <c r="M1614" i="1"/>
  <c r="N1614" i="1" s="1"/>
  <c r="M1517" i="1"/>
  <c r="N1517" i="1" s="1"/>
  <c r="M1373" i="1"/>
  <c r="N1373" i="1" s="1"/>
  <c r="M3512" i="1"/>
  <c r="N3512" i="1" s="1"/>
  <c r="M3318" i="1"/>
  <c r="N3318" i="1" s="1"/>
  <c r="M1532" i="1"/>
  <c r="N1532" i="1" s="1"/>
  <c r="M1339" i="1"/>
  <c r="N1339" i="1" s="1"/>
  <c r="M3373" i="1"/>
  <c r="N3373" i="1" s="1"/>
  <c r="M4182" i="1"/>
  <c r="N4182" i="1" s="1"/>
  <c r="M4089" i="1"/>
  <c r="N4089" i="1" s="1"/>
  <c r="M3991" i="1"/>
  <c r="N3991" i="1" s="1"/>
  <c r="M3603" i="1"/>
  <c r="N3603" i="1" s="1"/>
  <c r="M3533" i="1"/>
  <c r="N3533" i="1" s="1"/>
  <c r="M3432" i="1"/>
  <c r="N3432" i="1" s="1"/>
  <c r="M3305" i="1"/>
  <c r="N3305" i="1" s="1"/>
  <c r="M3059" i="1"/>
  <c r="N3059" i="1" s="1"/>
  <c r="M4314" i="1"/>
  <c r="N4314" i="1" s="1"/>
  <c r="M4186" i="1"/>
  <c r="N4186" i="1" s="1"/>
  <c r="M3977" i="1"/>
  <c r="N3977" i="1" s="1"/>
  <c r="M3747" i="1"/>
  <c r="N3747" i="1" s="1"/>
  <c r="M3606" i="1"/>
  <c r="N3606" i="1" s="1"/>
  <c r="M3040" i="1"/>
  <c r="N3040" i="1" s="1"/>
  <c r="M2986" i="1"/>
  <c r="N2986" i="1" s="1"/>
  <c r="M1482" i="1"/>
  <c r="N1482" i="1" s="1"/>
  <c r="M1338" i="1"/>
  <c r="N1338" i="1" s="1"/>
  <c r="M791" i="1"/>
  <c r="N791" i="1" s="1"/>
  <c r="M4812" i="1"/>
  <c r="N4812" i="1" s="1"/>
  <c r="M4819" i="1"/>
  <c r="N4819" i="1" s="1"/>
  <c r="M5103" i="1"/>
  <c r="N5103" i="1" s="1"/>
  <c r="M4410" i="1"/>
  <c r="N4410" i="1" s="1"/>
  <c r="M4299" i="1"/>
  <c r="N4299" i="1" s="1"/>
  <c r="M4157" i="1"/>
  <c r="N4157" i="1" s="1"/>
  <c r="M4216" i="1"/>
  <c r="N4216" i="1" s="1"/>
  <c r="M4118" i="1"/>
  <c r="N4118" i="1" s="1"/>
  <c r="M4038" i="1"/>
  <c r="N4038" i="1" s="1"/>
  <c r="M4081" i="1"/>
  <c r="N4081" i="1" s="1"/>
  <c r="M3939" i="1"/>
  <c r="N3939" i="1" s="1"/>
  <c r="M3679" i="1"/>
  <c r="N3679" i="1" s="1"/>
  <c r="M3608" i="1"/>
  <c r="N3608" i="1" s="1"/>
  <c r="M3844" i="1"/>
  <c r="N3844" i="1" s="1"/>
  <c r="M3720" i="1"/>
  <c r="N3720" i="1" s="1"/>
  <c r="M3118" i="1"/>
  <c r="N3118" i="1" s="1"/>
  <c r="M4858" i="1"/>
  <c r="N4858" i="1" s="1"/>
  <c r="M4593" i="1"/>
  <c r="N4593" i="1" s="1"/>
  <c r="M4421" i="1"/>
  <c r="N4421" i="1" s="1"/>
  <c r="M4883" i="1"/>
  <c r="N4883" i="1" s="1"/>
  <c r="M4757" i="1"/>
  <c r="N4757" i="1" s="1"/>
  <c r="M4630" i="1"/>
  <c r="N4630" i="1" s="1"/>
  <c r="M4476" i="1"/>
  <c r="N4476" i="1" s="1"/>
  <c r="M4866" i="1"/>
  <c r="N4866" i="1" s="1"/>
  <c r="M4792" i="1"/>
  <c r="N4792" i="1" s="1"/>
  <c r="M4631" i="1"/>
  <c r="N4631" i="1" s="1"/>
  <c r="M4455" i="1"/>
  <c r="N4455" i="1" s="1"/>
  <c r="M3469" i="1"/>
  <c r="N3469" i="1" s="1"/>
  <c r="M3413" i="1"/>
  <c r="N3413" i="1" s="1"/>
  <c r="M1915" i="1"/>
  <c r="N1915" i="1" s="1"/>
  <c r="M1513" i="1"/>
  <c r="N1513" i="1" s="1"/>
  <c r="M1305" i="1"/>
  <c r="N1305" i="1" s="1"/>
  <c r="M3363" i="1"/>
  <c r="N3363" i="1" s="1"/>
  <c r="M3298" i="1"/>
  <c r="N3298" i="1" s="1"/>
  <c r="M1544" i="1"/>
  <c r="N1544" i="1" s="1"/>
  <c r="M1415" i="1"/>
  <c r="N1415" i="1" s="1"/>
  <c r="M3351" i="1"/>
  <c r="N3351" i="1" s="1"/>
  <c r="M1919" i="1"/>
  <c r="N1919" i="1" s="1"/>
  <c r="M537" i="1"/>
  <c r="N537" i="1" s="1"/>
  <c r="M4717" i="1"/>
  <c r="N4717" i="1" s="1"/>
  <c r="M4524" i="1"/>
  <c r="N4524" i="1" s="1"/>
  <c r="M4258" i="1"/>
  <c r="N4258" i="1" s="1"/>
  <c r="M4085" i="1"/>
  <c r="N4085" i="1" s="1"/>
  <c r="M3907" i="1"/>
  <c r="N3907" i="1" s="1"/>
  <c r="M3498" i="1"/>
  <c r="N3498" i="1" s="1"/>
  <c r="M3410" i="1"/>
  <c r="N3410" i="1" s="1"/>
  <c r="M3301" i="1"/>
  <c r="N3301" i="1" s="1"/>
  <c r="M3013" i="1"/>
  <c r="N3013" i="1" s="1"/>
  <c r="M4279" i="1"/>
  <c r="N4279" i="1" s="1"/>
  <c r="M3972" i="1"/>
  <c r="N3972" i="1" s="1"/>
  <c r="M3791" i="1"/>
  <c r="N3791" i="1" s="1"/>
  <c r="M3602" i="1"/>
  <c r="N3602" i="1" s="1"/>
  <c r="M3102" i="1"/>
  <c r="N3102" i="1" s="1"/>
  <c r="M1478" i="1"/>
  <c r="N1478" i="1" s="1"/>
  <c r="M1382" i="1"/>
  <c r="N1382" i="1" s="1"/>
  <c r="M4774" i="1"/>
  <c r="N4774" i="1" s="1"/>
  <c r="M5091" i="1"/>
  <c r="N5091" i="1" s="1"/>
  <c r="M5259" i="1"/>
  <c r="N5259" i="1" s="1"/>
  <c r="M4312" i="1"/>
  <c r="N4312" i="1" s="1"/>
  <c r="M4184" i="1"/>
  <c r="N4184" i="1" s="1"/>
  <c r="M4322" i="1"/>
  <c r="N4322" i="1" s="1"/>
  <c r="M4034" i="1"/>
  <c r="N4034" i="1" s="1"/>
  <c r="M4028" i="1"/>
  <c r="N4028" i="1" s="1"/>
  <c r="M3631" i="1"/>
  <c r="N3631" i="1" s="1"/>
  <c r="M3104" i="1"/>
  <c r="N3104" i="1" s="1"/>
  <c r="M3808" i="1"/>
  <c r="N3808" i="1" s="1"/>
  <c r="M4854" i="1"/>
  <c r="N4854" i="1" s="1"/>
  <c r="M4716" i="1"/>
  <c r="N4716" i="1" s="1"/>
  <c r="M4571" i="1"/>
  <c r="N4571" i="1" s="1"/>
  <c r="M4865" i="1"/>
  <c r="N4865" i="1" s="1"/>
  <c r="M4612" i="1"/>
  <c r="N4612" i="1" s="1"/>
  <c r="M3513" i="1"/>
  <c r="N3513" i="1" s="1"/>
  <c r="M3484" i="1"/>
  <c r="N3484" i="1" s="1"/>
  <c r="M1590" i="1"/>
  <c r="N1590" i="1" s="1"/>
  <c r="M1493" i="1"/>
  <c r="N1493" i="1" s="1"/>
  <c r="M1301" i="1"/>
  <c r="N1301" i="1" s="1"/>
  <c r="M3429" i="1"/>
  <c r="N3429" i="1" s="1"/>
  <c r="M3281" i="1"/>
  <c r="N3281" i="1" s="1"/>
  <c r="M1443" i="1"/>
  <c r="N1443" i="1" s="1"/>
  <c r="M3327" i="1"/>
  <c r="N3327" i="1" s="1"/>
  <c r="M4713" i="1"/>
  <c r="N4713" i="1" s="1"/>
  <c r="M4453" i="1"/>
  <c r="N4453" i="1" s="1"/>
  <c r="M4356" i="1"/>
  <c r="N4356" i="1" s="1"/>
  <c r="M4324" i="1"/>
  <c r="N4324" i="1" s="1"/>
  <c r="M4222" i="1"/>
  <c r="N4222" i="1" s="1"/>
  <c r="M4094" i="1"/>
  <c r="N4094" i="1" s="1"/>
  <c r="M3828" i="1"/>
  <c r="N3828" i="1" s="1"/>
  <c r="M3682" i="1"/>
  <c r="N3682" i="1" s="1"/>
  <c r="M3594" i="1"/>
  <c r="N3594" i="1" s="1"/>
  <c r="M3511" i="1"/>
  <c r="N3511" i="1" s="1"/>
  <c r="M3280" i="1"/>
  <c r="N3280" i="1" s="1"/>
  <c r="M4275" i="1"/>
  <c r="N4275" i="1" s="1"/>
  <c r="M4163" i="1"/>
  <c r="N4163" i="1" s="1"/>
  <c r="M4017" i="1"/>
  <c r="N4017" i="1" s="1"/>
  <c r="M3937" i="1"/>
  <c r="N3937" i="1" s="1"/>
  <c r="M3836" i="1"/>
  <c r="N3836" i="1" s="1"/>
  <c r="M3738" i="1"/>
  <c r="N3738" i="1" s="1"/>
  <c r="M3615" i="1"/>
  <c r="N3615" i="1" s="1"/>
  <c r="M3098" i="1"/>
  <c r="N3098" i="1" s="1"/>
  <c r="M1663" i="1"/>
  <c r="N1663" i="1" s="1"/>
  <c r="M4859" i="1"/>
  <c r="N4859" i="1" s="1"/>
  <c r="M5063" i="1"/>
  <c r="N5063" i="1" s="1"/>
  <c r="M5167" i="1"/>
  <c r="N5167" i="1" s="1"/>
  <c r="M4326" i="1"/>
  <c r="N4326" i="1" s="1"/>
  <c r="M4148" i="1"/>
  <c r="N4148" i="1" s="1"/>
  <c r="M4336" i="1"/>
  <c r="N4336" i="1" s="1"/>
  <c r="M4273" i="1"/>
  <c r="N4273" i="1" s="1"/>
  <c r="M4096" i="1"/>
  <c r="N4096" i="1" s="1"/>
  <c r="M4090" i="1"/>
  <c r="N4090" i="1" s="1"/>
  <c r="M3838" i="1"/>
  <c r="N3838" i="1" s="1"/>
  <c r="M3674" i="1"/>
  <c r="N3674" i="1" s="1"/>
  <c r="M3100" i="1"/>
  <c r="N3100" i="1" s="1"/>
  <c r="M3804" i="1"/>
  <c r="N3804" i="1" s="1"/>
  <c r="M3627" i="1"/>
  <c r="N3627" i="1" s="1"/>
  <c r="M3127" i="1"/>
  <c r="N3127" i="1" s="1"/>
  <c r="M2984" i="1"/>
  <c r="N2984" i="1" s="1"/>
  <c r="M4978" i="1"/>
  <c r="N4978" i="1" s="1"/>
  <c r="M5250" i="1"/>
  <c r="N5250" i="1" s="1"/>
  <c r="M405" i="1"/>
  <c r="N405" i="1" s="1"/>
  <c r="M4965" i="1"/>
  <c r="N4965" i="1" s="1"/>
  <c r="M5173" i="1"/>
  <c r="N5173" i="1" s="1"/>
  <c r="M5105" i="1"/>
  <c r="N5105" i="1" s="1"/>
  <c r="M5078" i="1"/>
  <c r="N5078" i="1" s="1"/>
  <c r="M5270" i="1"/>
  <c r="N5270" i="1" s="1"/>
  <c r="M360" i="1"/>
  <c r="N360" i="1" s="1"/>
  <c r="M5001" i="1"/>
  <c r="N5001" i="1" s="1"/>
  <c r="M5097" i="1"/>
  <c r="N5097" i="1" s="1"/>
  <c r="M517" i="1"/>
  <c r="N517" i="1" s="1"/>
  <c r="M4955" i="1"/>
  <c r="N4955" i="1" s="1"/>
  <c r="M5148" i="1"/>
  <c r="N5148" i="1" s="1"/>
  <c r="M5276" i="1"/>
  <c r="N5276" i="1" s="1"/>
  <c r="M542" i="1"/>
  <c r="N542" i="1" s="1"/>
  <c r="M4973" i="1"/>
  <c r="N4973" i="1" s="1"/>
  <c r="M5101" i="1"/>
  <c r="N5101" i="1" s="1"/>
  <c r="M5261" i="1"/>
  <c r="N5261" i="1" s="1"/>
  <c r="M531" i="1"/>
  <c r="N531" i="1" s="1"/>
  <c r="M5152" i="1"/>
  <c r="N5152" i="1" s="1"/>
  <c r="M5057" i="1"/>
  <c r="N5057" i="1" s="1"/>
  <c r="M5156" i="1"/>
  <c r="N5156" i="1" s="1"/>
  <c r="M527" i="1"/>
  <c r="N527" i="1" s="1"/>
  <c r="M4912" i="1"/>
  <c r="N4912" i="1" s="1"/>
  <c r="M4853" i="1"/>
  <c r="N4853" i="1" s="1"/>
  <c r="M4618" i="1"/>
  <c r="N4618" i="1" s="1"/>
  <c r="M4510" i="1"/>
  <c r="N4510" i="1" s="1"/>
  <c r="M4888" i="1"/>
  <c r="N4888" i="1" s="1"/>
  <c r="M4814" i="1"/>
  <c r="N4814" i="1" s="1"/>
  <c r="M4548" i="1"/>
  <c r="N4548" i="1" s="1"/>
  <c r="M4423" i="1"/>
  <c r="N4423" i="1" s="1"/>
  <c r="M4782" i="1"/>
  <c r="N4782" i="1" s="1"/>
  <c r="M4578" i="1"/>
  <c r="N4578" i="1" s="1"/>
  <c r="M3478" i="1"/>
  <c r="N3478" i="1" s="1"/>
  <c r="M1441" i="1"/>
  <c r="N1441" i="1" s="1"/>
  <c r="M3472" i="1"/>
  <c r="N3472" i="1" s="1"/>
  <c r="M1637" i="1"/>
  <c r="N1637" i="1" s="1"/>
  <c r="M1380" i="1"/>
  <c r="N1380" i="1" s="1"/>
  <c r="M1284" i="1"/>
  <c r="N1284" i="1" s="1"/>
  <c r="M529" i="1"/>
  <c r="N529" i="1" s="1"/>
  <c r="M4957" i="1"/>
  <c r="N4957" i="1" s="1"/>
  <c r="M5150" i="1"/>
  <c r="N5150" i="1" s="1"/>
  <c r="M5278" i="1"/>
  <c r="N5278" i="1" s="1"/>
  <c r="M5153" i="1"/>
  <c r="N5153" i="1" s="1"/>
  <c r="M532" i="1"/>
  <c r="N532" i="1" s="1"/>
  <c r="M506" i="1"/>
  <c r="N506" i="1" s="1"/>
  <c r="M502" i="1"/>
  <c r="N502" i="1" s="1"/>
  <c r="M4173" i="1"/>
  <c r="N4173" i="1" s="1"/>
  <c r="M3572" i="1"/>
  <c r="N3572" i="1" s="1"/>
  <c r="M3800" i="1"/>
  <c r="N3800" i="1" s="1"/>
  <c r="M4892" i="1"/>
  <c r="N4892" i="1" s="1"/>
  <c r="M4109" i="1"/>
  <c r="N4109" i="1" s="1"/>
  <c r="M3927" i="1"/>
  <c r="N3927" i="1" s="1"/>
  <c r="M3057" i="1"/>
  <c r="N3057" i="1" s="1"/>
  <c r="H2467" i="1"/>
  <c r="M2467" i="1" s="1"/>
  <c r="N2467" i="1" s="1"/>
  <c r="M3444" i="1"/>
  <c r="N3444" i="1" s="1"/>
  <c r="M1645" i="1"/>
  <c r="N1645" i="1" s="1"/>
  <c r="M1468" i="1"/>
  <c r="N1468" i="1" s="1"/>
  <c r="M1292" i="1"/>
  <c r="N1292" i="1" s="1"/>
  <c r="M4328" i="1"/>
  <c r="N4328" i="1" s="1"/>
  <c r="M5007" i="1"/>
  <c r="N5007" i="1" s="1"/>
  <c r="M4099" i="1"/>
  <c r="N4099" i="1" s="1"/>
  <c r="M3042" i="1"/>
  <c r="N3042" i="1" s="1"/>
  <c r="M3636" i="1"/>
  <c r="N3636" i="1" s="1"/>
  <c r="M4439" i="1"/>
  <c r="N4439" i="1" s="1"/>
  <c r="M3310" i="1"/>
  <c r="N3310" i="1" s="1"/>
  <c r="M1657" i="1"/>
  <c r="N1657" i="1" s="1"/>
  <c r="M1593" i="1"/>
  <c r="N1593" i="1" s="1"/>
  <c r="M1400" i="1"/>
  <c r="N1400" i="1" s="1"/>
  <c r="M1304" i="1"/>
  <c r="N1304" i="1" s="1"/>
  <c r="M5082" i="1"/>
  <c r="N5082" i="1" s="1"/>
  <c r="M3055" i="1"/>
  <c r="N3055" i="1" s="1"/>
  <c r="H2949" i="1"/>
  <c r="O2949" i="1" s="1"/>
  <c r="M1651" i="1"/>
  <c r="N1651" i="1" s="1"/>
  <c r="M4392" i="1"/>
  <c r="N4392" i="1" s="1"/>
  <c r="M3604" i="1"/>
  <c r="N3604" i="1" s="1"/>
  <c r="M3406" i="1"/>
  <c r="N3406" i="1" s="1"/>
  <c r="M1603" i="1"/>
  <c r="N1603" i="1" s="1"/>
  <c r="M1474" i="1"/>
  <c r="N1474" i="1" s="1"/>
  <c r="M1298" i="1"/>
  <c r="N1298" i="1" s="1"/>
  <c r="M4999" i="1"/>
  <c r="N4999" i="1" s="1"/>
  <c r="M3785" i="1"/>
  <c r="N3785" i="1" s="1"/>
  <c r="M3645" i="1"/>
  <c r="N3645" i="1" s="1"/>
  <c r="M1649" i="1"/>
  <c r="N1649" i="1" s="1"/>
  <c r="M1488" i="1"/>
  <c r="N1488" i="1" s="1"/>
  <c r="M1312" i="1"/>
  <c r="N1312" i="1" s="1"/>
  <c r="M3343" i="1"/>
  <c r="N3343" i="1" s="1"/>
  <c r="M3598" i="1"/>
  <c r="N3598" i="1" s="1"/>
  <c r="M3171" i="1"/>
  <c r="N3171" i="1" s="1"/>
  <c r="M1130" i="1"/>
  <c r="N1130" i="1" s="1"/>
  <c r="M6382" i="1"/>
  <c r="N6382" i="1" s="1"/>
  <c r="M4229" i="1"/>
  <c r="N4229" i="1" s="1"/>
  <c r="M3216" i="1"/>
  <c r="N3216" i="1" s="1"/>
  <c r="M5579" i="1"/>
  <c r="N5579" i="1" s="1"/>
  <c r="M6185" i="1"/>
  <c r="N6185" i="1" s="1"/>
  <c r="M3302" i="1"/>
  <c r="N3302" i="1" s="1"/>
  <c r="M1150" i="1"/>
  <c r="N1150" i="1" s="1"/>
  <c r="M3247" i="1"/>
  <c r="N3247" i="1" s="1"/>
  <c r="M3752" i="1"/>
  <c r="N3752" i="1" s="1"/>
  <c r="M1112" i="1"/>
  <c r="N1112" i="1" s="1"/>
  <c r="M5519" i="1"/>
  <c r="N5519" i="1" s="1"/>
  <c r="M5279" i="1"/>
  <c r="N5279" i="1" s="1"/>
  <c r="M5407" i="1"/>
  <c r="N5407" i="1" s="1"/>
  <c r="M3268" i="1"/>
  <c r="N3268" i="1" s="1"/>
  <c r="M5599" i="1"/>
  <c r="N5599" i="1" s="1"/>
  <c r="M5693" i="1"/>
  <c r="N5693" i="1" s="1"/>
  <c r="M5885" i="1"/>
  <c r="N5885" i="1" s="1"/>
  <c r="M6013" i="1"/>
  <c r="N6013" i="1" s="1"/>
  <c r="M6141" i="1"/>
  <c r="N6141" i="1" s="1"/>
  <c r="M6269" i="1"/>
  <c r="N6269" i="1" s="1"/>
  <c r="M6414" i="1"/>
  <c r="N6414" i="1" s="1"/>
  <c r="M4574" i="1"/>
  <c r="N4574" i="1" s="1"/>
  <c r="M968" i="1"/>
  <c r="N968" i="1" s="1"/>
  <c r="M6079" i="1"/>
  <c r="N6079" i="1" s="1"/>
  <c r="M6207" i="1"/>
  <c r="N6207" i="1" s="1"/>
  <c r="M852" i="1"/>
  <c r="N852" i="1" s="1"/>
  <c r="M5354" i="1"/>
  <c r="N5354" i="1" s="1"/>
  <c r="M5550" i="1"/>
  <c r="N5550" i="1" s="1"/>
  <c r="M5678" i="1"/>
  <c r="N5678" i="1" s="1"/>
  <c r="M5870" i="1"/>
  <c r="N5870" i="1" s="1"/>
  <c r="M5998" i="1"/>
  <c r="N5998" i="1" s="1"/>
  <c r="M6126" i="1"/>
  <c r="N6126" i="1" s="1"/>
  <c r="M6254" i="1"/>
  <c r="N6254" i="1" s="1"/>
  <c r="M3502" i="1"/>
  <c r="N3502" i="1" s="1"/>
  <c r="M3142" i="1"/>
  <c r="N3142" i="1" s="1"/>
  <c r="M1226" i="1"/>
  <c r="N1226" i="1" s="1"/>
  <c r="M5395" i="1"/>
  <c r="N5395" i="1" s="1"/>
  <c r="M3143" i="1"/>
  <c r="N3143" i="1" s="1"/>
  <c r="M3253" i="1"/>
  <c r="N3253" i="1" s="1"/>
  <c r="M5555" i="1"/>
  <c r="N5555" i="1" s="1"/>
  <c r="M6387" i="1"/>
  <c r="N6387" i="1" s="1"/>
  <c r="M5761" i="1"/>
  <c r="N5761" i="1" s="1"/>
  <c r="M5825" i="1"/>
  <c r="N5825" i="1" s="1"/>
  <c r="M5953" i="1"/>
  <c r="N5953" i="1" s="1"/>
  <c r="M6337" i="1"/>
  <c r="N6337" i="1" s="1"/>
  <c r="M6418" i="1"/>
  <c r="N6418" i="1" s="1"/>
  <c r="M3283" i="1"/>
  <c r="N3283" i="1" s="1"/>
  <c r="M3372" i="1"/>
  <c r="N3372" i="1" s="1"/>
  <c r="M1124" i="1"/>
  <c r="N1124" i="1" s="1"/>
  <c r="M896" i="1"/>
  <c r="N896" i="1" s="1"/>
  <c r="M780" i="1"/>
  <c r="N780" i="1" s="1"/>
  <c r="M5699" i="1"/>
  <c r="N5699" i="1" s="1"/>
  <c r="M5827" i="1"/>
  <c r="N5827" i="1" s="1"/>
  <c r="M5891" i="1"/>
  <c r="N5891" i="1" s="1"/>
  <c r="M5955" i="1"/>
  <c r="N5955" i="1" s="1"/>
  <c r="M6019" i="1"/>
  <c r="N6019" i="1" s="1"/>
  <c r="M6083" i="1"/>
  <c r="N6083" i="1" s="1"/>
  <c r="M6147" i="1"/>
  <c r="N6147" i="1" s="1"/>
  <c r="M6211" i="1"/>
  <c r="N6211" i="1" s="1"/>
  <c r="M6275" i="1"/>
  <c r="N6275" i="1" s="1"/>
  <c r="M6339" i="1"/>
  <c r="N6339" i="1" s="1"/>
  <c r="M5342" i="1"/>
  <c r="N5342" i="1" s="1"/>
  <c r="M5406" i="1"/>
  <c r="N5406" i="1" s="1"/>
  <c r="M5474" i="1"/>
  <c r="N5474" i="1" s="1"/>
  <c r="M5538" i="1"/>
  <c r="N5538" i="1" s="1"/>
  <c r="M5602" i="1"/>
  <c r="N5602" i="1" s="1"/>
  <c r="M5666" i="1"/>
  <c r="N5666" i="1" s="1"/>
  <c r="M5730" i="1"/>
  <c r="N5730" i="1" s="1"/>
  <c r="M5794" i="1"/>
  <c r="N5794" i="1" s="1"/>
  <c r="M5858" i="1"/>
  <c r="N5858" i="1" s="1"/>
  <c r="M5922" i="1"/>
  <c r="N5922" i="1" s="1"/>
  <c r="M5986" i="1"/>
  <c r="N5986" i="1" s="1"/>
  <c r="M6050" i="1"/>
  <c r="N6050" i="1" s="1"/>
  <c r="M6114" i="1"/>
  <c r="N6114" i="1" s="1"/>
  <c r="M6178" i="1"/>
  <c r="N6178" i="1" s="1"/>
  <c r="M6242" i="1"/>
  <c r="N6242" i="1" s="1"/>
  <c r="M571" i="1"/>
  <c r="N571" i="1" s="1"/>
  <c r="M749" i="1"/>
  <c r="N749" i="1" s="1"/>
  <c r="M3903" i="1"/>
  <c r="N3903" i="1" s="1"/>
  <c r="M3218" i="1"/>
  <c r="N3218" i="1" s="1"/>
  <c r="M3258" i="1"/>
  <c r="N3258" i="1" s="1"/>
  <c r="M1200" i="1"/>
  <c r="N1200" i="1" s="1"/>
  <c r="M1022" i="1"/>
  <c r="N1022" i="1" s="1"/>
  <c r="M6398" i="1"/>
  <c r="N6398" i="1" s="1"/>
  <c r="M5403" i="1"/>
  <c r="N5403" i="1" s="1"/>
  <c r="M6463" i="1"/>
  <c r="N6463" i="1" s="1"/>
  <c r="M3192" i="1"/>
  <c r="N3192" i="1" s="1"/>
  <c r="M394" i="1"/>
  <c r="N394" i="1" s="1"/>
  <c r="M5595" i="1"/>
  <c r="N5595" i="1" s="1"/>
  <c r="M5689" i="1"/>
  <c r="N5689" i="1" s="1"/>
  <c r="M5945" i="1"/>
  <c r="N5945" i="1" s="1"/>
  <c r="M6329" i="1"/>
  <c r="N6329" i="1" s="1"/>
  <c r="M6410" i="1"/>
  <c r="N6410" i="1" s="1"/>
  <c r="M1212" i="1"/>
  <c r="N1212" i="1" s="1"/>
  <c r="M3451" i="1"/>
  <c r="N3451" i="1" s="1"/>
  <c r="M1132" i="1"/>
  <c r="N1132" i="1" s="1"/>
  <c r="M1066" i="1"/>
  <c r="N1066" i="1" s="1"/>
  <c r="M918" i="1"/>
  <c r="N918" i="1" s="1"/>
  <c r="M3607" i="1"/>
  <c r="N3607" i="1" s="1"/>
  <c r="M3418" i="1"/>
  <c r="N3418" i="1" s="1"/>
  <c r="M3146" i="1"/>
  <c r="N3146" i="1" s="1"/>
  <c r="M3237" i="1"/>
  <c r="N3237" i="1" s="1"/>
  <c r="M1158" i="1"/>
  <c r="N1158" i="1" s="1"/>
  <c r="M741" i="1"/>
  <c r="N741" i="1" s="1"/>
  <c r="M5295" i="1"/>
  <c r="N5295" i="1" s="1"/>
  <c r="M3252" i="1"/>
  <c r="N3252" i="1" s="1"/>
  <c r="M3257" i="1"/>
  <c r="N3257" i="1" s="1"/>
  <c r="M408" i="1"/>
  <c r="N408" i="1" s="1"/>
  <c r="M5615" i="1"/>
  <c r="N5615" i="1" s="1"/>
  <c r="M6383" i="1"/>
  <c r="N6383" i="1" s="1"/>
  <c r="M5965" i="1"/>
  <c r="N5965" i="1" s="1"/>
  <c r="M6093" i="1"/>
  <c r="N6093" i="1" s="1"/>
  <c r="M6221" i="1"/>
  <c r="N6221" i="1" s="1"/>
  <c r="M6451" i="1"/>
  <c r="N6451" i="1" s="1"/>
  <c r="M4452" i="1"/>
  <c r="N4452" i="1" s="1"/>
  <c r="M1176" i="1"/>
  <c r="N1176" i="1" s="1"/>
  <c r="M1118" i="1"/>
  <c r="N1118" i="1" s="1"/>
  <c r="M1228" i="1"/>
  <c r="N1228" i="1" s="1"/>
  <c r="M956" i="1"/>
  <c r="N956" i="1" s="1"/>
  <c r="M5711" i="1"/>
  <c r="N5711" i="1" s="1"/>
  <c r="M5775" i="1"/>
  <c r="N5775" i="1" s="1"/>
  <c r="M5839" i="1"/>
  <c r="N5839" i="1" s="1"/>
  <c r="M5967" i="1"/>
  <c r="N5967" i="1" s="1"/>
  <c r="M6095" i="1"/>
  <c r="N6095" i="1" s="1"/>
  <c r="M6223" i="1"/>
  <c r="N6223" i="1" s="1"/>
  <c r="M6351" i="1"/>
  <c r="N6351" i="1" s="1"/>
  <c r="M317" i="1"/>
  <c r="N317" i="1" s="1"/>
  <c r="M5370" i="1"/>
  <c r="N5370" i="1" s="1"/>
  <c r="M5502" i="1"/>
  <c r="N5502" i="1" s="1"/>
  <c r="M5694" i="1"/>
  <c r="N5694" i="1" s="1"/>
  <c r="M5822" i="1"/>
  <c r="N5822" i="1" s="1"/>
  <c r="M5950" i="1"/>
  <c r="N5950" i="1" s="1"/>
  <c r="M6078" i="1"/>
  <c r="N6078" i="1" s="1"/>
  <c r="M6206" i="1"/>
  <c r="N6206" i="1" s="1"/>
  <c r="M4386" i="1"/>
  <c r="N4386" i="1" s="1"/>
  <c r="M3673" i="1"/>
  <c r="N3673" i="1" s="1"/>
  <c r="M3194" i="1"/>
  <c r="N3194" i="1" s="1"/>
  <c r="M3233" i="1"/>
  <c r="N3233" i="1" s="1"/>
  <c r="M1076" i="1"/>
  <c r="N1076" i="1" s="1"/>
  <c r="M6471" i="1"/>
  <c r="N6471" i="1" s="1"/>
  <c r="M3975" i="1"/>
  <c r="N3975" i="1" s="1"/>
  <c r="M3195" i="1"/>
  <c r="N3195" i="1" s="1"/>
  <c r="M385" i="1"/>
  <c r="N385" i="1" s="1"/>
  <c r="M5635" i="1"/>
  <c r="N5635" i="1" s="1"/>
  <c r="M6403" i="1"/>
  <c r="N6403" i="1" s="1"/>
  <c r="M5713" i="1"/>
  <c r="N5713" i="1" s="1"/>
  <c r="M5841" i="1"/>
  <c r="N5841" i="1" s="1"/>
  <c r="M5905" i="1"/>
  <c r="N5905" i="1" s="1"/>
  <c r="M6033" i="1"/>
  <c r="N6033" i="1" s="1"/>
  <c r="M6161" i="1"/>
  <c r="N6161" i="1" s="1"/>
  <c r="M6289" i="1"/>
  <c r="N6289" i="1" s="1"/>
  <c r="M1034" i="1"/>
  <c r="N1034" i="1" s="1"/>
  <c r="M882" i="1"/>
  <c r="N882" i="1" s="1"/>
  <c r="M6291" i="1"/>
  <c r="N6291" i="1" s="1"/>
  <c r="M6355" i="1"/>
  <c r="N6355" i="1" s="1"/>
  <c r="M579" i="1"/>
  <c r="N579" i="1" s="1"/>
  <c r="M5294" i="1"/>
  <c r="N5294" i="1" s="1"/>
  <c r="M5682" i="1"/>
  <c r="N5682" i="1" s="1"/>
  <c r="M5810" i="1"/>
  <c r="N5810" i="1" s="1"/>
  <c r="M6194" i="1"/>
  <c r="N6194" i="1" s="1"/>
  <c r="M6322" i="1"/>
  <c r="N6322" i="1" s="1"/>
  <c r="M382" i="1"/>
  <c r="N382" i="1" s="1"/>
  <c r="M5497" i="1"/>
  <c r="N5497" i="1" s="1"/>
  <c r="M5625" i="1"/>
  <c r="N5625" i="1" s="1"/>
  <c r="M407" i="1"/>
  <c r="N407" i="1" s="1"/>
  <c r="M3651" i="1"/>
  <c r="N3651" i="1" s="1"/>
  <c r="M3172" i="1"/>
  <c r="N3172" i="1" s="1"/>
  <c r="M3633" i="1"/>
  <c r="N3633" i="1" s="1"/>
  <c r="M3229" i="1"/>
  <c r="N3229" i="1" s="1"/>
  <c r="M1222" i="1"/>
  <c r="N1222" i="1" s="1"/>
  <c r="M916" i="1"/>
  <c r="N916" i="1" s="1"/>
  <c r="M5351" i="1"/>
  <c r="N5351" i="1" s="1"/>
  <c r="M553" i="1"/>
  <c r="N553" i="1" s="1"/>
  <c r="M976" i="1"/>
  <c r="N976" i="1" s="1"/>
  <c r="M5341" i="1"/>
  <c r="N5341" i="1" s="1"/>
  <c r="M5533" i="1"/>
  <c r="N5533" i="1" s="1"/>
  <c r="M5597" i="1"/>
  <c r="N5597" i="1" s="1"/>
  <c r="M5176" i="1"/>
  <c r="N5176" i="1" s="1"/>
  <c r="M5400" i="1"/>
  <c r="N5400" i="1" s="1"/>
  <c r="M479" i="1"/>
  <c r="N479" i="1" s="1"/>
  <c r="M5317" i="1"/>
  <c r="N5317" i="1" s="1"/>
  <c r="M5573" i="1"/>
  <c r="N5573" i="1" s="1"/>
  <c r="M5312" i="1"/>
  <c r="N5312" i="1" s="1"/>
  <c r="M5504" i="1"/>
  <c r="N5504" i="1" s="1"/>
  <c r="M5696" i="1"/>
  <c r="N5696" i="1" s="1"/>
  <c r="M5888" i="1"/>
  <c r="N5888" i="1" s="1"/>
  <c r="M6080" i="1"/>
  <c r="N6080" i="1" s="1"/>
  <c r="M6208" i="1"/>
  <c r="N6208" i="1" s="1"/>
  <c r="M6413" i="1"/>
  <c r="N6413" i="1" s="1"/>
  <c r="M6448" i="1"/>
  <c r="N6448" i="1" s="1"/>
  <c r="M6498" i="1"/>
  <c r="N6498" i="1" s="1"/>
  <c r="M5412" i="1"/>
  <c r="N5412" i="1" s="1"/>
  <c r="M5540" i="1"/>
  <c r="N5540" i="1" s="1"/>
  <c r="M5668" i="1"/>
  <c r="N5668" i="1" s="1"/>
  <c r="M5860" i="1"/>
  <c r="N5860" i="1" s="1"/>
  <c r="M6052" i="1"/>
  <c r="N6052" i="1" s="1"/>
  <c r="M6180" i="1"/>
  <c r="N6180" i="1" s="1"/>
  <c r="M6308" i="1"/>
  <c r="N6308" i="1" s="1"/>
  <c r="M6356" i="1"/>
  <c r="N6356" i="1" s="1"/>
  <c r="M6470" i="1"/>
  <c r="N6470" i="1" s="1"/>
  <c r="M5372" i="1"/>
  <c r="N5372" i="1" s="1"/>
  <c r="M5740" i="1"/>
  <c r="N5740" i="1" s="1"/>
  <c r="M6108" i="1"/>
  <c r="N6108" i="1" s="1"/>
  <c r="M6364" i="1"/>
  <c r="N6364" i="1" s="1"/>
  <c r="M5544" i="1"/>
  <c r="N5544" i="1" s="1"/>
  <c r="M5672" i="1"/>
  <c r="N5672" i="1" s="1"/>
  <c r="M5864" i="1"/>
  <c r="N5864" i="1" s="1"/>
  <c r="M5992" i="1"/>
  <c r="N5992" i="1" s="1"/>
  <c r="M6120" i="1"/>
  <c r="N6120" i="1" s="1"/>
  <c r="M6453" i="1"/>
  <c r="N6453" i="1" s="1"/>
  <c r="M6474" i="1"/>
  <c r="N6474" i="1" s="1"/>
  <c r="M5441" i="1"/>
  <c r="N5441" i="1" s="1"/>
  <c r="M5553" i="1"/>
  <c r="N5553" i="1" s="1"/>
  <c r="M5452" i="1"/>
  <c r="N5452" i="1" s="1"/>
  <c r="M5628" i="1"/>
  <c r="N5628" i="1" s="1"/>
  <c r="M5996" i="1"/>
  <c r="N5996" i="1" s="1"/>
  <c r="M6156" i="1"/>
  <c r="N6156" i="1" s="1"/>
  <c r="M6348" i="1"/>
  <c r="N6348" i="1" s="1"/>
  <c r="M6494" i="1"/>
  <c r="N6494" i="1" s="1"/>
  <c r="M6043" i="1"/>
  <c r="N6043" i="1" s="1"/>
  <c r="M6171" i="1"/>
  <c r="N6171" i="1" s="1"/>
  <c r="M5350" i="1"/>
  <c r="N5350" i="1" s="1"/>
  <c r="M5418" i="1"/>
  <c r="N5418" i="1" s="1"/>
  <c r="M5546" i="1"/>
  <c r="N5546" i="1" s="1"/>
  <c r="M5610" i="1"/>
  <c r="N5610" i="1" s="1"/>
  <c r="M5930" i="1"/>
  <c r="N5930" i="1" s="1"/>
  <c r="M6266" i="1"/>
  <c r="N6266" i="1" s="1"/>
  <c r="M415" i="1"/>
  <c r="N415" i="1" s="1"/>
  <c r="M5393" i="1"/>
  <c r="N5393" i="1" s="1"/>
  <c r="M593" i="1"/>
  <c r="N593" i="1" s="1"/>
  <c r="M5420" i="1"/>
  <c r="N5420" i="1" s="1"/>
  <c r="M6505" i="1"/>
  <c r="N6505" i="1" s="1"/>
  <c r="M977" i="1"/>
  <c r="N977" i="1" s="1"/>
  <c r="M995" i="1"/>
  <c r="N995" i="1" s="1"/>
  <c r="M1195" i="1"/>
  <c r="N1195" i="1" s="1"/>
  <c r="M1023" i="1"/>
  <c r="N1023" i="1" s="1"/>
  <c r="M975" i="1"/>
  <c r="N975" i="1" s="1"/>
  <c r="M760" i="1"/>
  <c r="N760" i="1" s="1"/>
  <c r="M1017" i="1"/>
  <c r="N1017" i="1" s="1"/>
  <c r="M1097" i="1"/>
  <c r="N1097" i="1" s="1"/>
  <c r="M700" i="1"/>
  <c r="N700" i="1" s="1"/>
  <c r="M1091" i="1"/>
  <c r="N1091" i="1" s="1"/>
  <c r="M1227" i="1"/>
  <c r="N1227" i="1" s="1"/>
  <c r="M1041" i="1"/>
  <c r="N1041" i="1" s="1"/>
  <c r="M979" i="1"/>
  <c r="N979" i="1" s="1"/>
  <c r="M3202" i="1"/>
  <c r="N3202" i="1" s="1"/>
  <c r="M354" i="1"/>
  <c r="N354" i="1" s="1"/>
  <c r="M889" i="1"/>
  <c r="N889" i="1" s="1"/>
  <c r="M493" i="1"/>
  <c r="N493" i="1" s="1"/>
  <c r="M320" i="1"/>
  <c r="N320" i="1" s="1"/>
  <c r="M610" i="1"/>
  <c r="N610" i="1" s="1"/>
  <c r="M815" i="1"/>
  <c r="N815" i="1" s="1"/>
  <c r="M498" i="1"/>
  <c r="N498" i="1" s="1"/>
  <c r="M3367" i="1"/>
  <c r="N3367" i="1" s="1"/>
  <c r="M393" i="1"/>
  <c r="N393" i="1" s="1"/>
  <c r="M1236" i="1"/>
  <c r="N1236" i="1" s="1"/>
  <c r="M827" i="1"/>
  <c r="N827" i="1" s="1"/>
  <c r="M592" i="1"/>
  <c r="N592" i="1" s="1"/>
  <c r="M601" i="1"/>
  <c r="N601" i="1" s="1"/>
  <c r="M832" i="1"/>
  <c r="N832" i="1" s="1"/>
  <c r="M1001" i="1"/>
  <c r="N1001" i="1" s="1"/>
  <c r="M1184" i="1"/>
  <c r="N1184" i="1" s="1"/>
  <c r="M865" i="1"/>
  <c r="N865" i="1" s="1"/>
  <c r="M841" i="1"/>
  <c r="N841" i="1" s="1"/>
  <c r="M367" i="1"/>
  <c r="N367" i="1" s="1"/>
  <c r="M4698" i="1"/>
  <c r="N4698" i="1" s="1"/>
  <c r="M4566" i="1"/>
  <c r="N4566" i="1" s="1"/>
  <c r="M4160" i="1"/>
  <c r="N4160" i="1" s="1"/>
  <c r="M3934" i="1"/>
  <c r="N3934" i="1" s="1"/>
  <c r="M3524" i="1"/>
  <c r="N3524" i="1" s="1"/>
  <c r="M3082" i="1"/>
  <c r="N3082" i="1" s="1"/>
  <c r="M4128" i="1"/>
  <c r="N4128" i="1" s="1"/>
  <c r="M3774" i="1"/>
  <c r="N3774" i="1" s="1"/>
  <c r="M2981" i="1"/>
  <c r="N2981" i="1" s="1"/>
  <c r="M1916" i="1"/>
  <c r="N1916" i="1" s="1"/>
  <c r="M1539" i="1"/>
  <c r="N1539" i="1" s="1"/>
  <c r="M1346" i="1"/>
  <c r="N1346" i="1" s="1"/>
  <c r="M5015" i="1"/>
  <c r="N5015" i="1" s="1"/>
  <c r="M4370" i="1"/>
  <c r="N4370" i="1" s="1"/>
  <c r="M4380" i="1"/>
  <c r="N4380" i="1" s="1"/>
  <c r="M4078" i="1"/>
  <c r="N4078" i="1" s="1"/>
  <c r="M4041" i="1"/>
  <c r="N4041" i="1" s="1"/>
  <c r="M3868" i="1"/>
  <c r="N3868" i="1" s="1"/>
  <c r="M3068" i="1"/>
  <c r="N3068" i="1" s="1"/>
  <c r="M3786" i="1"/>
  <c r="N3786" i="1" s="1"/>
  <c r="M4820" i="1"/>
  <c r="N4820" i="1" s="1"/>
  <c r="M4521" i="1"/>
  <c r="N4521" i="1" s="1"/>
  <c r="M3530" i="1"/>
  <c r="N3530" i="1" s="1"/>
  <c r="M3347" i="1"/>
  <c r="N3347" i="1" s="1"/>
  <c r="M1429" i="1"/>
  <c r="N1429" i="1" s="1"/>
  <c r="M3473" i="1"/>
  <c r="N3473" i="1" s="1"/>
  <c r="M1604" i="1"/>
  <c r="N1604" i="1" s="1"/>
  <c r="M1267" i="1"/>
  <c r="N1267" i="1" s="1"/>
  <c r="M1577" i="1"/>
  <c r="N1577" i="1" s="1"/>
  <c r="M1352" i="1"/>
  <c r="N1352" i="1" s="1"/>
  <c r="M5002" i="1"/>
  <c r="N5002" i="1" s="1"/>
  <c r="M5194" i="1"/>
  <c r="N5194" i="1" s="1"/>
  <c r="M5029" i="1"/>
  <c r="N5029" i="1" s="1"/>
  <c r="M5124" i="1"/>
  <c r="N5124" i="1" s="1"/>
  <c r="M3285" i="1"/>
  <c r="N3285" i="1" s="1"/>
  <c r="M1271" i="1"/>
  <c r="N1271" i="1" s="1"/>
  <c r="M5030" i="1"/>
  <c r="N5030" i="1" s="1"/>
  <c r="M4590" i="1"/>
  <c r="N4590" i="1" s="1"/>
  <c r="M4390" i="1"/>
  <c r="N4390" i="1" s="1"/>
  <c r="M3996" i="1"/>
  <c r="N3996" i="1" s="1"/>
  <c r="M3775" i="1"/>
  <c r="N3775" i="1" s="1"/>
  <c r="M2977" i="1"/>
  <c r="N2977" i="1" s="1"/>
  <c r="M4061" i="1"/>
  <c r="N4061" i="1" s="1"/>
  <c r="M3866" i="1"/>
  <c r="N3866" i="1" s="1"/>
  <c r="M3081" i="1"/>
  <c r="N3081" i="1" s="1"/>
  <c r="M3026" i="1"/>
  <c r="N3026" i="1" s="1"/>
  <c r="M1551" i="1"/>
  <c r="N1551" i="1" s="1"/>
  <c r="M3551" i="1"/>
  <c r="N3551" i="1" s="1"/>
  <c r="M3088" i="1"/>
  <c r="N3088" i="1" s="1"/>
  <c r="M4837" i="1"/>
  <c r="N4837" i="1" s="1"/>
  <c r="M4643" i="1"/>
  <c r="N4643" i="1" s="1"/>
  <c r="M4905" i="1"/>
  <c r="N4905" i="1" s="1"/>
  <c r="M4655" i="1"/>
  <c r="N4655" i="1" s="1"/>
  <c r="M4924" i="1"/>
  <c r="N4924" i="1" s="1"/>
  <c r="M4660" i="1"/>
  <c r="N4660" i="1" s="1"/>
  <c r="M3526" i="1"/>
  <c r="N3526" i="1" s="1"/>
  <c r="M1906" i="1"/>
  <c r="N1906" i="1" s="1"/>
  <c r="M1313" i="1"/>
  <c r="N1313" i="1" s="1"/>
  <c r="M5022" i="1"/>
  <c r="N5022" i="1" s="1"/>
  <c r="M5118" i="1"/>
  <c r="N5118" i="1" s="1"/>
  <c r="M5177" i="1"/>
  <c r="N5177" i="1" s="1"/>
  <c r="M5224" i="1"/>
  <c r="N5224" i="1" s="1"/>
  <c r="M1420" i="1"/>
  <c r="N1420" i="1" s="1"/>
  <c r="M5120" i="1"/>
  <c r="N5120" i="1" s="1"/>
  <c r="M4382" i="1"/>
  <c r="N4382" i="1" s="1"/>
  <c r="M4054" i="1"/>
  <c r="N4054" i="1" s="1"/>
  <c r="M3091" i="1"/>
  <c r="N3091" i="1" s="1"/>
  <c r="M4217" i="1"/>
  <c r="N4217" i="1" s="1"/>
  <c r="M3995" i="1"/>
  <c r="N3995" i="1" s="1"/>
  <c r="M3782" i="1"/>
  <c r="N3782" i="1" s="1"/>
  <c r="M3075" i="1"/>
  <c r="N3075" i="1" s="1"/>
  <c r="M1547" i="1"/>
  <c r="N1547" i="1" s="1"/>
  <c r="M1354" i="1"/>
  <c r="N1354" i="1" s="1"/>
  <c r="M5207" i="1"/>
  <c r="N5207" i="1" s="1"/>
  <c r="M4268" i="1"/>
  <c r="N4268" i="1" s="1"/>
  <c r="M4296" i="1"/>
  <c r="N4296" i="1" s="1"/>
  <c r="M3958" i="1"/>
  <c r="N3958" i="1" s="1"/>
  <c r="M3859" i="1"/>
  <c r="N3859" i="1" s="1"/>
  <c r="M3696" i="1"/>
  <c r="N3696" i="1" s="1"/>
  <c r="M3878" i="1"/>
  <c r="N3878" i="1" s="1"/>
  <c r="M3039" i="1"/>
  <c r="N3039" i="1" s="1"/>
  <c r="M4505" i="1"/>
  <c r="N4505" i="1" s="1"/>
  <c r="M4547" i="1"/>
  <c r="N4547" i="1" s="1"/>
  <c r="M4674" i="1"/>
  <c r="N4674" i="1" s="1"/>
  <c r="M3462" i="1"/>
  <c r="N3462" i="1" s="1"/>
  <c r="M1389" i="1"/>
  <c r="N1389" i="1" s="1"/>
  <c r="M3380" i="1"/>
  <c r="N3380" i="1" s="1"/>
  <c r="M1355" i="1"/>
  <c r="N1355" i="1" s="1"/>
  <c r="M1633" i="1"/>
  <c r="N1633" i="1" s="1"/>
  <c r="M5042" i="1"/>
  <c r="N5042" i="1" s="1"/>
  <c r="M5021" i="1"/>
  <c r="N5021" i="1" s="1"/>
  <c r="M3396" i="1"/>
  <c r="N3396" i="1" s="1"/>
  <c r="M1287" i="1"/>
  <c r="N1287" i="1" s="1"/>
  <c r="M5233" i="1"/>
  <c r="N5233" i="1" s="1"/>
  <c r="M4598" i="1"/>
  <c r="N4598" i="1" s="1"/>
  <c r="M4489" i="1"/>
  <c r="N4489" i="1" s="1"/>
  <c r="M4213" i="1"/>
  <c r="N4213" i="1" s="1"/>
  <c r="M3876" i="1"/>
  <c r="N3876" i="1" s="1"/>
  <c r="M3784" i="1"/>
  <c r="N3784" i="1" s="1"/>
  <c r="M3041" i="1"/>
  <c r="N3041" i="1" s="1"/>
  <c r="M4150" i="1"/>
  <c r="N4150" i="1" s="1"/>
  <c r="M3990" i="1"/>
  <c r="N3990" i="1" s="1"/>
  <c r="M1366" i="1"/>
  <c r="N1366" i="1" s="1"/>
  <c r="M4995" i="1"/>
  <c r="N4995" i="1" s="1"/>
  <c r="M5243" i="1"/>
  <c r="N5243" i="1" s="1"/>
  <c r="M3971" i="1"/>
  <c r="N3971" i="1" s="1"/>
  <c r="M3087" i="1"/>
  <c r="N3087" i="1" s="1"/>
  <c r="M3821" i="1"/>
  <c r="N3821" i="1" s="1"/>
  <c r="M3020" i="1"/>
  <c r="N3020" i="1" s="1"/>
  <c r="M4915" i="1"/>
  <c r="N4915" i="1" s="1"/>
  <c r="M4686" i="1"/>
  <c r="N4686" i="1" s="1"/>
  <c r="M4839" i="1"/>
  <c r="N4839" i="1" s="1"/>
  <c r="M4445" i="1"/>
  <c r="N4445" i="1" s="1"/>
  <c r="M3382" i="1"/>
  <c r="N3382" i="1" s="1"/>
  <c r="M4484" i="1"/>
  <c r="N4484" i="1" s="1"/>
  <c r="M4285" i="1"/>
  <c r="N4285" i="1" s="1"/>
  <c r="M3947" i="1"/>
  <c r="N3947" i="1" s="1"/>
  <c r="M3678" i="1"/>
  <c r="N3678" i="1" s="1"/>
  <c r="M3405" i="1"/>
  <c r="N3405" i="1" s="1"/>
  <c r="M4092" i="1"/>
  <c r="N4092" i="1" s="1"/>
  <c r="M3597" i="1"/>
  <c r="N3597" i="1" s="1"/>
  <c r="M1599" i="1"/>
  <c r="N1599" i="1" s="1"/>
  <c r="M1454" i="1"/>
  <c r="N1454" i="1" s="1"/>
  <c r="M4210" i="1"/>
  <c r="N4210" i="1" s="1"/>
  <c r="M3639" i="1"/>
  <c r="N3639" i="1" s="1"/>
  <c r="M3724" i="1"/>
  <c r="N3724" i="1" s="1"/>
  <c r="M346" i="1"/>
  <c r="N346" i="1" s="1"/>
  <c r="M4759" i="1"/>
  <c r="N4759" i="1" s="1"/>
  <c r="M4761" i="1"/>
  <c r="N4761" i="1" s="1"/>
  <c r="M4498" i="1"/>
  <c r="N4498" i="1" s="1"/>
  <c r="M4778" i="1"/>
  <c r="N4778" i="1" s="1"/>
  <c r="M3510" i="1"/>
  <c r="N3510" i="1" s="1"/>
  <c r="M1630" i="1"/>
  <c r="N1630" i="1" s="1"/>
  <c r="M1534" i="1"/>
  <c r="N1534" i="1" s="1"/>
  <c r="M1293" i="1"/>
  <c r="N1293" i="1" s="1"/>
  <c r="G3334" i="1"/>
  <c r="M1371" i="1"/>
  <c r="N1371" i="1" s="1"/>
  <c r="M3408" i="1"/>
  <c r="N3408" i="1" s="1"/>
  <c r="M413" i="1"/>
  <c r="N413" i="1" s="1"/>
  <c r="M4542" i="1"/>
  <c r="N4542" i="1" s="1"/>
  <c r="M4444" i="1"/>
  <c r="N4444" i="1" s="1"/>
  <c r="M4347" i="1"/>
  <c r="N4347" i="1" s="1"/>
  <c r="M4120" i="1"/>
  <c r="N4120" i="1" s="1"/>
  <c r="M3321" i="1"/>
  <c r="N3321" i="1" s="1"/>
  <c r="M3108" i="1"/>
  <c r="N3108" i="1" s="1"/>
  <c r="M4346" i="1"/>
  <c r="N4346" i="1" s="1"/>
  <c r="M4248" i="1"/>
  <c r="N4248" i="1" s="1"/>
  <c r="M4057" i="1"/>
  <c r="N4057" i="1" s="1"/>
  <c r="M3765" i="1"/>
  <c r="N3765" i="1" s="1"/>
  <c r="M3650" i="1"/>
  <c r="N3650" i="1" s="1"/>
  <c r="M3107" i="1"/>
  <c r="N3107" i="1" s="1"/>
  <c r="M3003" i="1"/>
  <c r="N3003" i="1" s="1"/>
  <c r="M1595" i="1"/>
  <c r="N1595" i="1" s="1"/>
  <c r="M1402" i="1"/>
  <c r="N1402" i="1" s="1"/>
  <c r="M1274" i="1"/>
  <c r="N1274" i="1" s="1"/>
  <c r="M4946" i="1"/>
  <c r="N4946" i="1" s="1"/>
  <c r="M4877" i="1"/>
  <c r="N4877" i="1" s="1"/>
  <c r="M5087" i="1"/>
  <c r="N5087" i="1" s="1"/>
  <c r="M5159" i="1"/>
  <c r="N5159" i="1" s="1"/>
  <c r="M4334" i="1"/>
  <c r="N4334" i="1" s="1"/>
  <c r="M4175" i="1"/>
  <c r="N4175" i="1" s="1"/>
  <c r="M4327" i="1"/>
  <c r="N4327" i="1" s="1"/>
  <c r="M4153" i="1"/>
  <c r="N4153" i="1" s="1"/>
  <c r="M4073" i="1"/>
  <c r="N4073" i="1" s="1"/>
  <c r="M4112" i="1"/>
  <c r="N4112" i="1" s="1"/>
  <c r="M3970" i="1"/>
  <c r="N3970" i="1" s="1"/>
  <c r="M3762" i="1"/>
  <c r="N3762" i="1" s="1"/>
  <c r="M3622" i="1"/>
  <c r="N3622" i="1" s="1"/>
  <c r="M3005" i="1"/>
  <c r="N3005" i="1" s="1"/>
  <c r="M3909" i="1"/>
  <c r="N3909" i="1" s="1"/>
  <c r="M3733" i="1"/>
  <c r="N3733" i="1" s="1"/>
  <c r="M3618" i="1"/>
  <c r="N3618" i="1" s="1"/>
  <c r="M4876" i="1"/>
  <c r="N4876" i="1" s="1"/>
  <c r="M4627" i="1"/>
  <c r="N4627" i="1" s="1"/>
  <c r="M4518" i="1"/>
  <c r="N4518" i="1" s="1"/>
  <c r="M4897" i="1"/>
  <c r="N4897" i="1" s="1"/>
  <c r="M4809" i="1"/>
  <c r="N4809" i="1" s="1"/>
  <c r="M4663" i="1"/>
  <c r="N4663" i="1" s="1"/>
  <c r="M4494" i="1"/>
  <c r="N4494" i="1" s="1"/>
  <c r="M4885" i="1"/>
  <c r="N4885" i="1" s="1"/>
  <c r="M4821" i="1"/>
  <c r="N4821" i="1" s="1"/>
  <c r="M4669" i="1"/>
  <c r="N4669" i="1" s="1"/>
  <c r="M4486" i="1"/>
  <c r="N4486" i="1" s="1"/>
  <c r="M3500" i="1"/>
  <c r="N3500" i="1" s="1"/>
  <c r="M3461" i="1"/>
  <c r="N3461" i="1" s="1"/>
  <c r="M3320" i="1"/>
  <c r="N3320" i="1" s="1"/>
  <c r="M1530" i="1"/>
  <c r="N1530" i="1" s="1"/>
  <c r="M1560" i="1"/>
  <c r="N1560" i="1" s="1"/>
  <c r="M3369" i="1"/>
  <c r="N3369" i="1" s="1"/>
  <c r="M3282" i="1"/>
  <c r="N3282" i="1" s="1"/>
  <c r="M4614" i="1"/>
  <c r="N4614" i="1" s="1"/>
  <c r="M4426" i="1"/>
  <c r="N4426" i="1" s="1"/>
  <c r="M4293" i="1"/>
  <c r="N4293" i="1" s="1"/>
  <c r="M3735" i="1"/>
  <c r="N3735" i="1" s="1"/>
  <c r="M3616" i="1"/>
  <c r="N3616" i="1" s="1"/>
  <c r="M3427" i="1"/>
  <c r="N3427" i="1" s="1"/>
  <c r="M3317" i="1"/>
  <c r="N3317" i="1" s="1"/>
  <c r="M4310" i="1"/>
  <c r="N4310" i="1" s="1"/>
  <c r="M4101" i="1"/>
  <c r="N4101" i="1" s="1"/>
  <c r="M3840" i="1"/>
  <c r="N3840" i="1" s="1"/>
  <c r="M1591" i="1"/>
  <c r="N1591" i="1" s="1"/>
  <c r="M1398" i="1"/>
  <c r="N1398" i="1" s="1"/>
  <c r="M1302" i="1"/>
  <c r="N1302" i="1" s="1"/>
  <c r="M4921" i="1"/>
  <c r="N4921" i="1" s="1"/>
  <c r="M4250" i="1"/>
  <c r="N4250" i="1" s="1"/>
  <c r="M4340" i="1"/>
  <c r="N4340" i="1" s="1"/>
  <c r="M4180" i="1"/>
  <c r="N4180" i="1" s="1"/>
  <c r="M4051" i="1"/>
  <c r="N4051" i="1" s="1"/>
  <c r="M3842" i="1"/>
  <c r="N3842" i="1" s="1"/>
  <c r="M3648" i="1"/>
  <c r="N3648" i="1" s="1"/>
  <c r="M3117" i="1"/>
  <c r="N3117" i="1" s="1"/>
  <c r="M3667" i="1"/>
  <c r="N3667" i="1" s="1"/>
  <c r="M4589" i="1"/>
  <c r="N4589" i="1" s="1"/>
  <c r="M1509" i="1"/>
  <c r="N1509" i="1" s="1"/>
  <c r="M5060" i="1"/>
  <c r="N5060" i="1" s="1"/>
  <c r="M1161" i="1"/>
  <c r="N1161" i="1" s="1"/>
  <c r="M572" i="1"/>
  <c r="N572" i="1" s="1"/>
  <c r="M1153" i="1"/>
  <c r="N1153" i="1" s="1"/>
  <c r="M5285" i="1"/>
  <c r="N5285" i="1" s="1"/>
  <c r="M3889" i="1"/>
  <c r="N3889" i="1" s="1"/>
  <c r="M3225" i="1"/>
  <c r="N3225" i="1" s="1"/>
  <c r="M1182" i="1"/>
  <c r="N1182" i="1" s="1"/>
  <c r="M5495" i="1"/>
  <c r="N5495" i="1" s="1"/>
  <c r="M4808" i="1"/>
  <c r="N4808" i="1" s="1"/>
  <c r="M5355" i="1"/>
  <c r="N5355" i="1" s="1"/>
  <c r="M4170" i="1"/>
  <c r="N4170" i="1" s="1"/>
  <c r="M4131" i="1"/>
  <c r="N4131" i="1" s="1"/>
  <c r="M3256" i="1"/>
  <c r="N3256" i="1" s="1"/>
  <c r="M3151" i="1"/>
  <c r="N3151" i="1" s="1"/>
  <c r="M3245" i="1"/>
  <c r="N3245" i="1" s="1"/>
  <c r="M3182" i="1"/>
  <c r="N3182" i="1" s="1"/>
  <c r="M549" i="1"/>
  <c r="N549" i="1" s="1"/>
  <c r="M376" i="1"/>
  <c r="N376" i="1" s="1"/>
  <c r="M5547" i="1"/>
  <c r="N5547" i="1" s="1"/>
  <c r="M5611" i="1"/>
  <c r="N5611" i="1" s="1"/>
  <c r="M6379" i="1"/>
  <c r="N6379" i="1" s="1"/>
  <c r="M5705" i="1"/>
  <c r="N5705" i="1" s="1"/>
  <c r="M5769" i="1"/>
  <c r="N5769" i="1" s="1"/>
  <c r="M5833" i="1"/>
  <c r="N5833" i="1" s="1"/>
  <c r="M5897" i="1"/>
  <c r="N5897" i="1" s="1"/>
  <c r="M5961" i="1"/>
  <c r="N5961" i="1" s="1"/>
  <c r="M6025" i="1"/>
  <c r="N6025" i="1" s="1"/>
  <c r="M6153" i="1"/>
  <c r="N6153" i="1" s="1"/>
  <c r="M6217" i="1"/>
  <c r="N6217" i="1" s="1"/>
  <c r="M6281" i="1"/>
  <c r="N6281" i="1" s="1"/>
  <c r="M6345" i="1"/>
  <c r="N6345" i="1" s="1"/>
  <c r="M6447" i="1"/>
  <c r="N6447" i="1" s="1"/>
  <c r="M6426" i="1"/>
  <c r="N6426" i="1" s="1"/>
  <c r="M4884" i="1"/>
  <c r="N4884" i="1" s="1"/>
  <c r="M4442" i="1"/>
  <c r="N4442" i="1" s="1"/>
  <c r="M1120" i="1"/>
  <c r="N1120" i="1" s="1"/>
  <c r="M938" i="1"/>
  <c r="N938" i="1" s="1"/>
  <c r="M3411" i="1"/>
  <c r="N3411" i="1" s="1"/>
  <c r="M1136" i="1"/>
  <c r="N1136" i="1" s="1"/>
  <c r="M3336" i="1"/>
  <c r="N3336" i="1" s="1"/>
  <c r="M1216" i="1"/>
  <c r="N1216" i="1" s="1"/>
  <c r="M1114" i="1"/>
  <c r="N1114" i="1" s="1"/>
  <c r="M1048" i="1"/>
  <c r="N1048" i="1" s="1"/>
  <c r="M874" i="1"/>
  <c r="N874" i="1" s="1"/>
  <c r="M4156" i="1"/>
  <c r="N4156" i="1" s="1"/>
  <c r="M3471" i="1"/>
  <c r="N3471" i="1" s="1"/>
  <c r="M3292" i="1"/>
  <c r="N3292" i="1" s="1"/>
  <c r="M3214" i="1"/>
  <c r="N3214" i="1" s="1"/>
  <c r="M4381" i="1"/>
  <c r="N4381" i="1" s="1"/>
  <c r="M4044" i="1"/>
  <c r="N4044" i="1" s="1"/>
  <c r="M3624" i="1"/>
  <c r="N3624" i="1" s="1"/>
  <c r="M3221" i="1"/>
  <c r="N3221" i="1" s="1"/>
  <c r="M1144" i="1"/>
  <c r="N1144" i="1" s="1"/>
  <c r="M1080" i="1"/>
  <c r="N1080" i="1" s="1"/>
  <c r="M958" i="1"/>
  <c r="N958" i="1" s="1"/>
  <c r="M5483" i="1"/>
  <c r="N5483" i="1" s="1"/>
  <c r="M4752" i="1"/>
  <c r="N4752" i="1" s="1"/>
  <c r="M5375" i="1"/>
  <c r="N5375" i="1" s="1"/>
  <c r="M3967" i="1"/>
  <c r="N3967" i="1" s="1"/>
  <c r="M3644" i="1"/>
  <c r="N3644" i="1" s="1"/>
  <c r="M3235" i="1"/>
  <c r="N3235" i="1" s="1"/>
  <c r="M3228" i="1"/>
  <c r="N3228" i="1" s="1"/>
  <c r="M5631" i="1"/>
  <c r="N5631" i="1" s="1"/>
  <c r="M5725" i="1"/>
  <c r="N5725" i="1" s="1"/>
  <c r="M5853" i="1"/>
  <c r="N5853" i="1" s="1"/>
  <c r="M5917" i="1"/>
  <c r="N5917" i="1" s="1"/>
  <c r="M5981" i="1"/>
  <c r="N5981" i="1" s="1"/>
  <c r="M6045" i="1"/>
  <c r="N6045" i="1" s="1"/>
  <c r="M6109" i="1"/>
  <c r="N6109" i="1" s="1"/>
  <c r="M6173" i="1"/>
  <c r="N6173" i="1" s="1"/>
  <c r="M6237" i="1"/>
  <c r="N6237" i="1" s="1"/>
  <c r="M6301" i="1"/>
  <c r="N6301" i="1" s="1"/>
  <c r="M6365" i="1"/>
  <c r="N6365" i="1" s="1"/>
  <c r="M6483" i="1"/>
  <c r="N6483" i="1" s="1"/>
  <c r="M4832" i="1"/>
  <c r="N4832" i="1" s="1"/>
  <c r="M4693" i="1"/>
  <c r="N4693" i="1" s="1"/>
  <c r="M3337" i="1"/>
  <c r="N3337" i="1" s="1"/>
  <c r="M1116" i="1"/>
  <c r="N1116" i="1" s="1"/>
  <c r="M3433" i="1"/>
  <c r="N3433" i="1" s="1"/>
  <c r="M1036" i="1"/>
  <c r="N1036" i="1" s="1"/>
  <c r="M1194" i="1"/>
  <c r="N1194" i="1" s="1"/>
  <c r="M1110" i="1"/>
  <c r="N1110" i="1" s="1"/>
  <c r="M928" i="1"/>
  <c r="N928" i="1" s="1"/>
  <c r="M5507" i="1"/>
  <c r="N5507" i="1" s="1"/>
  <c r="M5791" i="1"/>
  <c r="N5791" i="1" s="1"/>
  <c r="M5855" i="1"/>
  <c r="N5855" i="1" s="1"/>
  <c r="M5919" i="1"/>
  <c r="N5919" i="1" s="1"/>
  <c r="M5983" i="1"/>
  <c r="N5983" i="1" s="1"/>
  <c r="M6047" i="1"/>
  <c r="N6047" i="1" s="1"/>
  <c r="M6239" i="1"/>
  <c r="N6239" i="1" s="1"/>
  <c r="M6303" i="1"/>
  <c r="N6303" i="1" s="1"/>
  <c r="M6367" i="1"/>
  <c r="N6367" i="1" s="1"/>
  <c r="M784" i="1"/>
  <c r="N784" i="1" s="1"/>
  <c r="M5050" i="1"/>
  <c r="N5050" i="1" s="1"/>
  <c r="M5322" i="1"/>
  <c r="N5322" i="1" s="1"/>
  <c r="M5386" i="1"/>
  <c r="N5386" i="1" s="1"/>
  <c r="M5454" i="1"/>
  <c r="N5454" i="1" s="1"/>
  <c r="M5518" i="1"/>
  <c r="N5518" i="1" s="1"/>
  <c r="M6377" i="1"/>
  <c r="N6377" i="1" s="1"/>
  <c r="M5624" i="1"/>
  <c r="N5624" i="1" s="1"/>
  <c r="M5688" i="1"/>
  <c r="N5688" i="1" s="1"/>
  <c r="M5816" i="1"/>
  <c r="N5816" i="1" s="1"/>
  <c r="M5880" i="1"/>
  <c r="N5880" i="1" s="1"/>
  <c r="M6136" i="1"/>
  <c r="N6136" i="1" s="1"/>
  <c r="M6490" i="1"/>
  <c r="N6490" i="1" s="1"/>
  <c r="M5329" i="1"/>
  <c r="N5329" i="1" s="1"/>
  <c r="M5601" i="1"/>
  <c r="N5601" i="1" s="1"/>
  <c r="M5500" i="1"/>
  <c r="N5500" i="1" s="1"/>
  <c r="M5868" i="1"/>
  <c r="N5868" i="1" s="1"/>
  <c r="M6220" i="1"/>
  <c r="N6220" i="1" s="1"/>
  <c r="M5739" i="1"/>
  <c r="N5739" i="1" s="1"/>
  <c r="M6123" i="1"/>
  <c r="N6123" i="1" s="1"/>
  <c r="M936" i="1"/>
  <c r="N936" i="1" s="1"/>
  <c r="M753" i="1"/>
  <c r="N753" i="1" s="1"/>
  <c r="M321" i="1"/>
  <c r="N321" i="1" s="1"/>
  <c r="M5366" i="1"/>
  <c r="N5366" i="1" s="1"/>
  <c r="M5690" i="1"/>
  <c r="N5690" i="1" s="1"/>
  <c r="M5818" i="1"/>
  <c r="N5818" i="1" s="1"/>
  <c r="M5882" i="1"/>
  <c r="N5882" i="1" s="1"/>
  <c r="M6026" i="1"/>
  <c r="N6026" i="1" s="1"/>
  <c r="M6154" i="1"/>
  <c r="N6154" i="1" s="1"/>
  <c r="M6282" i="1"/>
  <c r="N6282" i="1" s="1"/>
  <c r="M401" i="1"/>
  <c r="N401" i="1" s="1"/>
  <c r="M5425" i="1"/>
  <c r="N5425" i="1" s="1"/>
  <c r="M828" i="1"/>
  <c r="N828" i="1" s="1"/>
  <c r="M416" i="1"/>
  <c r="N416" i="1" s="1"/>
  <c r="M5468" i="1"/>
  <c r="N5468" i="1" s="1"/>
  <c r="M5692" i="1"/>
  <c r="N5692" i="1" s="1"/>
  <c r="M6140" i="1"/>
  <c r="N6140" i="1" s="1"/>
  <c r="M6332" i="1"/>
  <c r="N6332" i="1" s="1"/>
  <c r="M6396" i="1"/>
  <c r="N6396" i="1" s="1"/>
  <c r="M945" i="1"/>
  <c r="N945" i="1" s="1"/>
  <c r="M706" i="1"/>
  <c r="N706" i="1" s="1"/>
  <c r="M3546" i="1"/>
  <c r="N3546" i="1" s="1"/>
  <c r="M1045" i="1"/>
  <c r="N1045" i="1" s="1"/>
  <c r="M714" i="1"/>
  <c r="N714" i="1" s="1"/>
  <c r="M1021" i="1"/>
  <c r="N1021" i="1" s="1"/>
  <c r="M1101" i="1"/>
  <c r="N1101" i="1" s="1"/>
  <c r="M1043" i="1"/>
  <c r="N1043" i="1" s="1"/>
  <c r="M704" i="1"/>
  <c r="N704" i="1" s="1"/>
  <c r="M1217" i="1"/>
  <c r="N1217" i="1" s="1"/>
  <c r="M967" i="1"/>
  <c r="N967" i="1" s="1"/>
  <c r="M1221" i="1"/>
  <c r="N1221" i="1" s="1"/>
  <c r="M1083" i="1"/>
  <c r="N1083" i="1" s="1"/>
  <c r="M1159" i="1"/>
  <c r="N1159" i="1" s="1"/>
  <c r="M1081" i="1"/>
  <c r="N1081" i="1" s="1"/>
  <c r="M1207" i="1"/>
  <c r="N1207" i="1" s="1"/>
  <c r="M989" i="1"/>
  <c r="N989" i="1" s="1"/>
  <c r="M762" i="1"/>
  <c r="N762" i="1" s="1"/>
  <c r="M1075" i="1"/>
  <c r="N1075" i="1" s="1"/>
  <c r="M957" i="1"/>
  <c r="N957" i="1" s="1"/>
  <c r="M1197" i="1"/>
  <c r="N1197" i="1" s="1"/>
  <c r="M1089" i="1"/>
  <c r="N1089" i="1" s="1"/>
  <c r="M1011" i="1"/>
  <c r="N1011" i="1" s="1"/>
  <c r="M772" i="1"/>
  <c r="N772" i="1" s="1"/>
  <c r="M1139" i="1"/>
  <c r="N1139" i="1" s="1"/>
  <c r="M863" i="1"/>
  <c r="N863" i="1" s="1"/>
  <c r="M3239" i="1"/>
  <c r="N3239" i="1" s="1"/>
  <c r="M312" i="1"/>
  <c r="N312" i="1" s="1"/>
  <c r="M829" i="1"/>
  <c r="N829" i="1" s="1"/>
  <c r="M3243" i="1"/>
  <c r="N3243" i="1" s="1"/>
  <c r="M737" i="1"/>
  <c r="N737" i="1" s="1"/>
  <c r="M853" i="1"/>
  <c r="N853" i="1" s="1"/>
  <c r="M721" i="1"/>
  <c r="N721" i="1" s="1"/>
  <c r="M570" i="1"/>
  <c r="N570" i="1" s="1"/>
  <c r="M734" i="1"/>
  <c r="N734" i="1" s="1"/>
  <c r="M583" i="1"/>
  <c r="N583" i="1" s="1"/>
  <c r="M482" i="1"/>
  <c r="N482" i="1" s="1"/>
  <c r="M596" i="1"/>
  <c r="N596" i="1" s="1"/>
  <c r="M837" i="1"/>
  <c r="N837" i="1" s="1"/>
  <c r="M366" i="1"/>
  <c r="N366" i="1" s="1"/>
  <c r="M937" i="1"/>
  <c r="N937" i="1" s="1"/>
  <c r="M604" i="1"/>
  <c r="N604" i="1" s="1"/>
  <c r="M500" i="1"/>
  <c r="N500" i="1" s="1"/>
  <c r="M576" i="1"/>
  <c r="N576" i="1" s="1"/>
  <c r="M833" i="1"/>
  <c r="N833" i="1" s="1"/>
  <c r="M389" i="1"/>
  <c r="N389" i="1" s="1"/>
  <c r="M400" i="1"/>
  <c r="N400" i="1" s="1"/>
  <c r="M933" i="1"/>
  <c r="N933" i="1" s="1"/>
  <c r="M917" i="1"/>
  <c r="N917" i="1" s="1"/>
  <c r="M835" i="1"/>
  <c r="N835" i="1" s="1"/>
  <c r="M799" i="1"/>
  <c r="N799" i="1" s="1"/>
  <c r="M336" i="1"/>
  <c r="N336" i="1" s="1"/>
  <c r="M731" i="1"/>
  <c r="N731" i="1" s="1"/>
  <c r="M4624" i="1"/>
  <c r="N4624" i="1" s="1"/>
  <c r="M4533" i="1"/>
  <c r="N4533" i="1" s="1"/>
  <c r="M4129" i="1"/>
  <c r="N4129" i="1" s="1"/>
  <c r="M3920" i="1"/>
  <c r="N3920" i="1" s="1"/>
  <c r="M3493" i="1"/>
  <c r="N3493" i="1" s="1"/>
  <c r="M3054" i="1"/>
  <c r="N3054" i="1" s="1"/>
  <c r="M4257" i="1"/>
  <c r="N4257" i="1" s="1"/>
  <c r="M3870" i="1"/>
  <c r="N3870" i="1" s="1"/>
  <c r="M3085" i="1"/>
  <c r="N3085" i="1" s="1"/>
  <c r="M1394" i="1"/>
  <c r="N1394" i="1" s="1"/>
  <c r="M4804" i="1"/>
  <c r="N4804" i="1" s="1"/>
  <c r="M5231" i="1"/>
  <c r="N5231" i="1" s="1"/>
  <c r="M4294" i="1"/>
  <c r="N4294" i="1" s="1"/>
  <c r="M4238" i="1"/>
  <c r="N4238" i="1" s="1"/>
  <c r="M4065" i="1"/>
  <c r="N4065" i="1" s="1"/>
  <c r="M4024" i="1"/>
  <c r="N4024" i="1" s="1"/>
  <c r="M3803" i="1"/>
  <c r="N3803" i="1" s="1"/>
  <c r="M2997" i="1"/>
  <c r="N2997" i="1" s="1"/>
  <c r="M3918" i="1"/>
  <c r="N3918" i="1" s="1"/>
  <c r="M3852" i="1"/>
  <c r="N3852" i="1" s="1"/>
  <c r="M3030" i="1"/>
  <c r="N3030" i="1" s="1"/>
  <c r="M4736" i="1"/>
  <c r="N4736" i="1" s="1"/>
  <c r="M4531" i="1"/>
  <c r="N4531" i="1" s="1"/>
  <c r="M3426" i="1"/>
  <c r="N3426" i="1" s="1"/>
  <c r="M1911" i="1"/>
  <c r="N1911" i="1" s="1"/>
  <c r="M1397" i="1"/>
  <c r="N1397" i="1" s="1"/>
  <c r="M3446" i="1"/>
  <c r="N3446" i="1" s="1"/>
  <c r="M1668" i="1"/>
  <c r="N1668" i="1" s="1"/>
  <c r="M1363" i="1"/>
  <c r="N1363" i="1" s="1"/>
  <c r="M3345" i="1"/>
  <c r="N3345" i="1" s="1"/>
  <c r="M1561" i="1"/>
  <c r="N1561" i="1" s="1"/>
  <c r="M1272" i="1"/>
  <c r="N1272" i="1" s="1"/>
  <c r="M5018" i="1"/>
  <c r="N5018" i="1" s="1"/>
  <c r="M5210" i="1"/>
  <c r="N5210" i="1" s="1"/>
  <c r="M5253" i="1"/>
  <c r="N5253" i="1" s="1"/>
  <c r="M5044" i="1"/>
  <c r="N5044" i="1" s="1"/>
  <c r="M5188" i="1"/>
  <c r="N5188" i="1" s="1"/>
  <c r="M1640" i="1"/>
  <c r="N1640" i="1" s="1"/>
  <c r="M1372" i="1"/>
  <c r="N1372" i="1" s="1"/>
  <c r="M5094" i="1"/>
  <c r="N5094" i="1" s="1"/>
  <c r="M4650" i="1"/>
  <c r="N4650" i="1" s="1"/>
  <c r="M4529" i="1"/>
  <c r="N4529" i="1" s="1"/>
  <c r="M4302" i="1"/>
  <c r="N4302" i="1" s="1"/>
  <c r="M3916" i="1"/>
  <c r="N3916" i="1" s="1"/>
  <c r="M3520" i="1"/>
  <c r="N3520" i="1" s="1"/>
  <c r="M3022" i="1"/>
  <c r="N3022" i="1" s="1"/>
  <c r="M4221" i="1"/>
  <c r="N4221" i="1" s="1"/>
  <c r="M4012" i="1"/>
  <c r="N4012" i="1" s="1"/>
  <c r="M3849" i="1"/>
  <c r="N3849" i="1" s="1"/>
  <c r="M3062" i="1"/>
  <c r="N3062" i="1" s="1"/>
  <c r="M2990" i="1"/>
  <c r="N2990" i="1" s="1"/>
  <c r="M1912" i="1"/>
  <c r="N1912" i="1" s="1"/>
  <c r="M1422" i="1"/>
  <c r="N1422" i="1" s="1"/>
  <c r="M4744" i="1"/>
  <c r="N4744" i="1" s="1"/>
  <c r="M4401" i="1"/>
  <c r="N4401" i="1" s="1"/>
  <c r="M4130" i="1"/>
  <c r="N4130" i="1" s="1"/>
  <c r="M4068" i="1"/>
  <c r="N4068" i="1" s="1"/>
  <c r="M3865" i="1"/>
  <c r="N3865" i="1" s="1"/>
  <c r="M4822" i="1"/>
  <c r="N4822" i="1" s="1"/>
  <c r="M4729" i="1"/>
  <c r="N4729" i="1" s="1"/>
  <c r="M4447" i="1"/>
  <c r="N4447" i="1" s="1"/>
  <c r="M4845" i="1"/>
  <c r="N4845" i="1" s="1"/>
  <c r="M4735" i="1"/>
  <c r="N4735" i="1" s="1"/>
  <c r="M4640" i="1"/>
  <c r="N4640" i="1" s="1"/>
  <c r="M4467" i="1"/>
  <c r="N4467" i="1" s="1"/>
  <c r="M4846" i="1"/>
  <c r="N4846" i="1" s="1"/>
  <c r="M4738" i="1"/>
  <c r="N4738" i="1" s="1"/>
  <c r="M4641" i="1"/>
  <c r="N4641" i="1" s="1"/>
  <c r="M4495" i="1"/>
  <c r="N4495" i="1" s="1"/>
  <c r="M1473" i="1"/>
  <c r="N1473" i="1" s="1"/>
  <c r="M1361" i="1"/>
  <c r="N1361" i="1" s="1"/>
  <c r="M1423" i="1"/>
  <c r="N1423" i="1" s="1"/>
  <c r="M5038" i="1"/>
  <c r="N5038" i="1" s="1"/>
  <c r="M5182" i="1"/>
  <c r="N5182" i="1" s="1"/>
  <c r="M5017" i="1"/>
  <c r="N5017" i="1" s="1"/>
  <c r="M5193" i="1"/>
  <c r="N5193" i="1" s="1"/>
  <c r="M5273" i="1"/>
  <c r="N5273" i="1" s="1"/>
  <c r="M4968" i="1"/>
  <c r="N4968" i="1" s="1"/>
  <c r="M5144" i="1"/>
  <c r="N5144" i="1" s="1"/>
  <c r="M5240" i="1"/>
  <c r="N5240" i="1" s="1"/>
  <c r="M3421" i="1"/>
  <c r="N3421" i="1" s="1"/>
  <c r="M1356" i="1"/>
  <c r="N1356" i="1" s="1"/>
  <c r="M4943" i="1"/>
  <c r="N4943" i="1" s="1"/>
  <c r="M4022" i="1"/>
  <c r="N4022" i="1" s="1"/>
  <c r="M3801" i="1"/>
  <c r="N3801" i="1" s="1"/>
  <c r="M3401" i="1"/>
  <c r="N3401" i="1" s="1"/>
  <c r="M3076" i="1"/>
  <c r="N3076" i="1" s="1"/>
  <c r="M4377" i="1"/>
  <c r="N4377" i="1" s="1"/>
  <c r="M4203" i="1"/>
  <c r="N4203" i="1" s="1"/>
  <c r="M4088" i="1"/>
  <c r="N4088" i="1" s="1"/>
  <c r="M3946" i="1"/>
  <c r="N3946" i="1" s="1"/>
  <c r="M3861" i="1"/>
  <c r="N3861" i="1" s="1"/>
  <c r="M3712" i="1"/>
  <c r="N3712" i="1" s="1"/>
  <c r="M3549" i="1"/>
  <c r="N3549" i="1" s="1"/>
  <c r="M1908" i="1"/>
  <c r="N1908" i="1" s="1"/>
  <c r="M1531" i="1"/>
  <c r="N1531" i="1" s="1"/>
  <c r="M1418" i="1"/>
  <c r="N1418" i="1" s="1"/>
  <c r="M5023" i="1"/>
  <c r="N5023" i="1" s="1"/>
  <c r="M5223" i="1"/>
  <c r="N5223" i="1" s="1"/>
  <c r="M4397" i="1"/>
  <c r="N4397" i="1" s="1"/>
  <c r="M4237" i="1"/>
  <c r="N4237" i="1" s="1"/>
  <c r="M4389" i="1"/>
  <c r="N4389" i="1" s="1"/>
  <c r="M4278" i="1"/>
  <c r="N4278" i="1" s="1"/>
  <c r="M4056" i="1"/>
  <c r="N4056" i="1" s="1"/>
  <c r="M4064" i="1"/>
  <c r="N4064" i="1" s="1"/>
  <c r="M3908" i="1"/>
  <c r="N3908" i="1" s="1"/>
  <c r="M3843" i="1"/>
  <c r="N3843" i="1" s="1"/>
  <c r="M3745" i="1"/>
  <c r="N3745" i="1" s="1"/>
  <c r="M3578" i="1"/>
  <c r="N3578" i="1" s="1"/>
  <c r="M792" i="1"/>
  <c r="N792" i="1" s="1"/>
  <c r="M1134" i="1"/>
  <c r="N1134" i="1" s="1"/>
  <c r="M359" i="1"/>
  <c r="N359" i="1" s="1"/>
  <c r="M1063" i="1"/>
  <c r="N1063" i="1" s="1"/>
  <c r="M4551" i="1"/>
  <c r="N4551" i="1" s="1"/>
  <c r="M3629" i="1"/>
  <c r="N3629" i="1" s="1"/>
  <c r="M3251" i="1"/>
  <c r="N3251" i="1" s="1"/>
  <c r="M3167" i="1"/>
  <c r="N3167" i="1" s="1"/>
  <c r="M3628" i="1"/>
  <c r="N3628" i="1" s="1"/>
  <c r="M1148" i="1"/>
  <c r="N1148" i="1" s="1"/>
  <c r="M1068" i="1"/>
  <c r="N1068" i="1" s="1"/>
  <c r="M912" i="1"/>
  <c r="N912" i="1" s="1"/>
  <c r="M765" i="1"/>
  <c r="N765" i="1" s="1"/>
  <c r="M5515" i="1"/>
  <c r="N5515" i="1" s="1"/>
  <c r="M5307" i="1"/>
  <c r="N5307" i="1" s="1"/>
  <c r="M5371" i="1"/>
  <c r="N5371" i="1" s="1"/>
  <c r="M5435" i="1"/>
  <c r="N5435" i="1" s="1"/>
  <c r="M4139" i="1"/>
  <c r="N4139" i="1" s="1"/>
  <c r="M3223" i="1"/>
  <c r="N3223" i="1" s="1"/>
  <c r="M3601" i="1"/>
  <c r="N3601" i="1" s="1"/>
  <c r="M3232" i="1"/>
  <c r="N3232" i="1" s="1"/>
  <c r="M3165" i="1"/>
  <c r="N3165" i="1" s="1"/>
  <c r="M489" i="1"/>
  <c r="N489" i="1" s="1"/>
  <c r="M329" i="1"/>
  <c r="N329" i="1" s="1"/>
  <c r="M5563" i="1"/>
  <c r="N5563" i="1" s="1"/>
  <c r="M5627" i="1"/>
  <c r="N5627" i="1" s="1"/>
  <c r="M6395" i="1"/>
  <c r="N6395" i="1" s="1"/>
  <c r="M5721" i="1"/>
  <c r="N5721" i="1" s="1"/>
  <c r="M5785" i="1"/>
  <c r="N5785" i="1" s="1"/>
  <c r="M5849" i="1"/>
  <c r="N5849" i="1" s="1"/>
  <c r="M5913" i="1"/>
  <c r="N5913" i="1" s="1"/>
  <c r="M5977" i="1"/>
  <c r="N5977" i="1" s="1"/>
  <c r="M6041" i="1"/>
  <c r="N6041" i="1" s="1"/>
  <c r="M6105" i="1"/>
  <c r="N6105" i="1" s="1"/>
  <c r="M6169" i="1"/>
  <c r="N6169" i="1" s="1"/>
  <c r="M6233" i="1"/>
  <c r="N6233" i="1" s="1"/>
  <c r="M6297" i="1"/>
  <c r="N6297" i="1" s="1"/>
  <c r="M6361" i="1"/>
  <c r="N6361" i="1" s="1"/>
  <c r="M6479" i="1"/>
  <c r="N6479" i="1" s="1"/>
  <c r="M4862" i="1"/>
  <c r="N4862" i="1" s="1"/>
  <c r="M4825" i="1"/>
  <c r="N4825" i="1" s="1"/>
  <c r="M3492" i="1"/>
  <c r="N3492" i="1" s="1"/>
  <c r="M1008" i="1"/>
  <c r="N1008" i="1" s="1"/>
  <c r="M3350" i="1"/>
  <c r="N3350" i="1" s="1"/>
  <c r="M988" i="1"/>
  <c r="N988" i="1" s="1"/>
  <c r="M1198" i="1"/>
  <c r="N1198" i="1" s="1"/>
  <c r="M1098" i="1"/>
  <c r="N1098" i="1" s="1"/>
  <c r="M1016" i="1"/>
  <c r="N1016" i="1" s="1"/>
  <c r="M840" i="1"/>
  <c r="N840" i="1" s="1"/>
  <c r="M4125" i="1"/>
  <c r="N4125" i="1" s="1"/>
  <c r="M3454" i="1"/>
  <c r="N3454" i="1" s="1"/>
  <c r="M3263" i="1"/>
  <c r="N3263" i="1" s="1"/>
  <c r="M3180" i="1"/>
  <c r="N3180" i="1" s="1"/>
  <c r="M4363" i="1"/>
  <c r="N4363" i="1" s="1"/>
  <c r="M3897" i="1"/>
  <c r="N3897" i="1" s="1"/>
  <c r="M3270" i="1"/>
  <c r="N3270" i="1" s="1"/>
  <c r="M3183" i="1"/>
  <c r="N3183" i="1" s="1"/>
  <c r="M1230" i="1"/>
  <c r="N1230" i="1" s="1"/>
  <c r="M1126" i="1"/>
  <c r="N1126" i="1" s="1"/>
  <c r="M1064" i="1"/>
  <c r="N1064" i="1" s="1"/>
  <c r="M872" i="1"/>
  <c r="N872" i="1" s="1"/>
  <c r="M5499" i="1"/>
  <c r="N5499" i="1" s="1"/>
  <c r="M5327" i="1"/>
  <c r="N5327" i="1" s="1"/>
  <c r="M5455" i="1"/>
  <c r="N5455" i="1" s="1"/>
  <c r="M3992" i="1"/>
  <c r="N3992" i="1" s="1"/>
  <c r="M3613" i="1"/>
  <c r="N3613" i="1" s="1"/>
  <c r="M3219" i="1"/>
  <c r="N3219" i="1" s="1"/>
  <c r="M3729" i="1"/>
  <c r="N3729" i="1" s="1"/>
  <c r="M372" i="1"/>
  <c r="N372" i="1" s="1"/>
  <c r="M5583" i="1"/>
  <c r="N5583" i="1" s="1"/>
  <c r="M5647" i="1"/>
  <c r="N5647" i="1" s="1"/>
  <c r="M5741" i="1"/>
  <c r="N5741" i="1" s="1"/>
  <c r="M5869" i="1"/>
  <c r="N5869" i="1" s="1"/>
  <c r="M5933" i="1"/>
  <c r="N5933" i="1" s="1"/>
  <c r="M5997" i="1"/>
  <c r="N5997" i="1" s="1"/>
  <c r="M6061" i="1"/>
  <c r="N6061" i="1" s="1"/>
  <c r="M6125" i="1"/>
  <c r="N6125" i="1" s="1"/>
  <c r="M6189" i="1"/>
  <c r="N6189" i="1" s="1"/>
  <c r="M6253" i="1"/>
  <c r="N6253" i="1" s="1"/>
  <c r="M6317" i="1"/>
  <c r="N6317" i="1" s="1"/>
  <c r="M6419" i="1"/>
  <c r="N6419" i="1" s="1"/>
  <c r="M6499" i="1"/>
  <c r="N6499" i="1" s="1"/>
  <c r="M4755" i="1"/>
  <c r="N4755" i="1" s="1"/>
  <c r="M4432" i="1"/>
  <c r="N4432" i="1" s="1"/>
  <c r="M1004" i="1"/>
  <c r="N1004" i="1" s="1"/>
  <c r="M1210" i="1"/>
  <c r="N1210" i="1" s="1"/>
  <c r="M1094" i="1"/>
  <c r="N1094" i="1" s="1"/>
  <c r="M914" i="1"/>
  <c r="N914" i="1" s="1"/>
  <c r="M5743" i="1"/>
  <c r="N5743" i="1" s="1"/>
  <c r="M5807" i="1"/>
  <c r="N5807" i="1" s="1"/>
  <c r="M5871" i="1"/>
  <c r="N5871" i="1" s="1"/>
  <c r="M5935" i="1"/>
  <c r="N5935" i="1" s="1"/>
  <c r="M5999" i="1"/>
  <c r="N5999" i="1" s="1"/>
  <c r="M6063" i="1"/>
  <c r="N6063" i="1" s="1"/>
  <c r="M6127" i="1"/>
  <c r="N6127" i="1" s="1"/>
  <c r="M6191" i="1"/>
  <c r="N6191" i="1" s="1"/>
  <c r="M6255" i="1"/>
  <c r="N6255" i="1" s="1"/>
  <c r="M6319" i="1"/>
  <c r="N6319" i="1" s="1"/>
  <c r="M707" i="1"/>
  <c r="N707" i="1" s="1"/>
  <c r="M5146" i="1"/>
  <c r="N5146" i="1" s="1"/>
  <c r="M5338" i="1"/>
  <c r="N5338" i="1" s="1"/>
  <c r="M5402" i="1"/>
  <c r="N5402" i="1" s="1"/>
  <c r="M5470" i="1"/>
  <c r="N5470" i="1" s="1"/>
  <c r="M5534" i="1"/>
  <c r="N5534" i="1" s="1"/>
  <c r="M5598" i="1"/>
  <c r="N5598" i="1" s="1"/>
  <c r="M5662" i="1"/>
  <c r="N5662" i="1" s="1"/>
  <c r="M5726" i="1"/>
  <c r="N5726" i="1" s="1"/>
  <c r="M5790" i="1"/>
  <c r="N5790" i="1" s="1"/>
  <c r="M5854" i="1"/>
  <c r="N5854" i="1" s="1"/>
  <c r="M5918" i="1"/>
  <c r="N5918" i="1" s="1"/>
  <c r="M5982" i="1"/>
  <c r="N5982" i="1" s="1"/>
  <c r="M6046" i="1"/>
  <c r="N6046" i="1" s="1"/>
  <c r="M6110" i="1"/>
  <c r="N6110" i="1" s="1"/>
  <c r="M6174" i="1"/>
  <c r="N6174" i="1" s="1"/>
  <c r="M6238" i="1"/>
  <c r="N6238" i="1" s="1"/>
  <c r="M4662" i="1"/>
  <c r="N4662" i="1" s="1"/>
  <c r="M3259" i="1"/>
  <c r="N3259" i="1" s="1"/>
  <c r="M3158" i="1"/>
  <c r="N3158" i="1" s="1"/>
  <c r="M4026" i="1"/>
  <c r="N4026" i="1" s="1"/>
  <c r="M3266" i="1"/>
  <c r="N3266" i="1" s="1"/>
  <c r="M3179" i="1"/>
  <c r="N3179" i="1" s="1"/>
  <c r="M1108" i="1"/>
  <c r="N1108" i="1" s="1"/>
  <c r="M1014" i="1"/>
  <c r="N1014" i="1" s="1"/>
  <c r="M838" i="1"/>
  <c r="N838" i="1" s="1"/>
  <c r="M5503" i="1"/>
  <c r="N5503" i="1" s="1"/>
  <c r="M6390" i="1"/>
  <c r="N6390" i="1" s="1"/>
  <c r="M5315" i="1"/>
  <c r="N5315" i="1" s="1"/>
  <c r="M5379" i="1"/>
  <c r="N5379" i="1" s="1"/>
  <c r="M4189" i="1"/>
  <c r="N4189" i="1" s="1"/>
  <c r="M3683" i="1"/>
  <c r="N3683" i="1" s="1"/>
  <c r="M3174" i="1"/>
  <c r="N3174" i="1" s="1"/>
  <c r="M5539" i="1"/>
  <c r="N5539" i="1" s="1"/>
  <c r="M5603" i="1"/>
  <c r="N5603" i="1" s="1"/>
  <c r="M6371" i="1"/>
  <c r="N6371" i="1" s="1"/>
  <c r="M5681" i="1"/>
  <c r="N5681" i="1" s="1"/>
  <c r="M5745" i="1"/>
  <c r="N5745" i="1" s="1"/>
  <c r="M5809" i="1"/>
  <c r="N5809" i="1" s="1"/>
  <c r="M5873" i="1"/>
  <c r="N5873" i="1" s="1"/>
  <c r="M6001" i="1"/>
  <c r="N6001" i="1" s="1"/>
  <c r="M6129" i="1"/>
  <c r="N6129" i="1" s="1"/>
  <c r="M6257" i="1"/>
  <c r="N6257" i="1" s="1"/>
  <c r="M6423" i="1"/>
  <c r="N6423" i="1" s="1"/>
  <c r="M4816" i="1"/>
  <c r="N4816" i="1" s="1"/>
  <c r="M3316" i="1"/>
  <c r="N3316" i="1" s="1"/>
  <c r="M1172" i="1"/>
  <c r="N1172" i="1" s="1"/>
  <c r="M3385" i="1"/>
  <c r="N3385" i="1" s="1"/>
  <c r="M978" i="1"/>
  <c r="N978" i="1" s="1"/>
  <c r="M1142" i="1"/>
  <c r="N1142" i="1" s="1"/>
  <c r="M1074" i="1"/>
  <c r="N1074" i="1" s="1"/>
  <c r="M910" i="1"/>
  <c r="N910" i="1" s="1"/>
  <c r="M798" i="1"/>
  <c r="N798" i="1" s="1"/>
  <c r="M5683" i="1"/>
  <c r="N5683" i="1" s="1"/>
  <c r="M5747" i="1"/>
  <c r="N5747" i="1" s="1"/>
  <c r="M5875" i="1"/>
  <c r="N5875" i="1" s="1"/>
  <c r="M5939" i="1"/>
  <c r="N5939" i="1" s="1"/>
  <c r="M6003" i="1"/>
  <c r="N6003" i="1" s="1"/>
  <c r="M6131" i="1"/>
  <c r="N6131" i="1" s="1"/>
  <c r="M6195" i="1"/>
  <c r="N6195" i="1" s="1"/>
  <c r="M6259" i="1"/>
  <c r="N6259" i="1" s="1"/>
  <c r="M894" i="1"/>
  <c r="N894" i="1" s="1"/>
  <c r="M5326" i="1"/>
  <c r="N5326" i="1" s="1"/>
  <c r="M5458" i="1"/>
  <c r="N5458" i="1" s="1"/>
  <c r="M5586" i="1"/>
  <c r="N5586" i="1" s="1"/>
  <c r="M5714" i="1"/>
  <c r="N5714" i="1" s="1"/>
  <c r="M5842" i="1"/>
  <c r="N5842" i="1" s="1"/>
  <c r="M5970" i="1"/>
  <c r="N5970" i="1" s="1"/>
  <c r="M6098" i="1"/>
  <c r="N6098" i="1" s="1"/>
  <c r="M6226" i="1"/>
  <c r="N6226" i="1" s="1"/>
  <c r="M6354" i="1"/>
  <c r="N6354" i="1" s="1"/>
  <c r="M475" i="1"/>
  <c r="N475" i="1" s="1"/>
  <c r="M5337" i="1"/>
  <c r="N5337" i="1" s="1"/>
  <c r="M5401" i="1"/>
  <c r="N5401" i="1" s="1"/>
  <c r="M5529" i="1"/>
  <c r="N5529" i="1" s="1"/>
  <c r="M4165" i="1"/>
  <c r="N4165" i="1" s="1"/>
  <c r="M3222" i="1"/>
  <c r="N3222" i="1" s="1"/>
  <c r="M3138" i="1"/>
  <c r="N3138" i="1" s="1"/>
  <c r="M3193" i="1"/>
  <c r="N3193" i="1" s="1"/>
  <c r="M1104" i="1"/>
  <c r="N1104" i="1" s="1"/>
  <c r="M964" i="1"/>
  <c r="N964" i="1" s="1"/>
  <c r="M880" i="1"/>
  <c r="N880" i="1" s="1"/>
  <c r="M5410" i="1"/>
  <c r="N5410" i="1" s="1"/>
  <c r="M5531" i="1"/>
  <c r="N5531" i="1" s="1"/>
  <c r="M6378" i="1"/>
  <c r="N6378" i="1" s="1"/>
  <c r="M5319" i="1"/>
  <c r="N5319" i="1" s="1"/>
  <c r="M5383" i="1"/>
  <c r="N5383" i="1" s="1"/>
  <c r="M5447" i="1"/>
  <c r="N5447" i="1" s="1"/>
  <c r="M4358" i="1"/>
  <c r="N4358" i="1" s="1"/>
  <c r="M3260" i="1"/>
  <c r="N3260" i="1" s="1"/>
  <c r="M3155" i="1"/>
  <c r="N3155" i="1" s="1"/>
  <c r="M3220" i="1"/>
  <c r="N3220" i="1" s="1"/>
  <c r="M3140" i="1"/>
  <c r="N3140" i="1" s="1"/>
  <c r="M399" i="1"/>
  <c r="N399" i="1" s="1"/>
  <c r="M5559" i="1"/>
  <c r="N5559" i="1" s="1"/>
  <c r="M5623" i="1"/>
  <c r="N5623" i="1" s="1"/>
  <c r="M6391" i="1"/>
  <c r="N6391" i="1" s="1"/>
  <c r="M5717" i="1"/>
  <c r="N5717" i="1" s="1"/>
  <c r="M5781" i="1"/>
  <c r="N5781" i="1" s="1"/>
  <c r="M5845" i="1"/>
  <c r="N5845" i="1" s="1"/>
  <c r="M5973" i="1"/>
  <c r="N5973" i="1" s="1"/>
  <c r="M6101" i="1"/>
  <c r="N6101" i="1" s="1"/>
  <c r="M6229" i="1"/>
  <c r="N6229" i="1" s="1"/>
  <c r="M6357" i="1"/>
  <c r="N6357" i="1" s="1"/>
  <c r="M4926" i="1"/>
  <c r="N4926" i="1" s="1"/>
  <c r="M4586" i="1"/>
  <c r="N4586" i="1" s="1"/>
  <c r="M3404" i="1"/>
  <c r="N3404" i="1" s="1"/>
  <c r="M3340" i="1"/>
  <c r="N3340" i="1" s="1"/>
  <c r="M1070" i="1"/>
  <c r="N1070" i="1" s="1"/>
  <c r="M5719" i="1"/>
  <c r="N5719" i="1" s="1"/>
  <c r="M5783" i="1"/>
  <c r="N5783" i="1" s="1"/>
  <c r="M5847" i="1"/>
  <c r="N5847" i="1" s="1"/>
  <c r="M5911" i="1"/>
  <c r="N5911" i="1" s="1"/>
  <c r="M5975" i="1"/>
  <c r="N5975" i="1" s="1"/>
  <c r="M6039" i="1"/>
  <c r="N6039" i="1" s="1"/>
  <c r="M6103" i="1"/>
  <c r="N6103" i="1" s="1"/>
  <c r="M6167" i="1"/>
  <c r="N6167" i="1" s="1"/>
  <c r="M6231" i="1"/>
  <c r="N6231" i="1" s="1"/>
  <c r="M6295" i="1"/>
  <c r="N6295" i="1" s="1"/>
  <c r="M6359" i="1"/>
  <c r="N6359" i="1" s="1"/>
  <c r="M890" i="1"/>
  <c r="N890" i="1" s="1"/>
  <c r="M757" i="1"/>
  <c r="N757" i="1" s="1"/>
  <c r="M591" i="1"/>
  <c r="N591" i="1" s="1"/>
  <c r="M5282" i="1"/>
  <c r="N5282" i="1" s="1"/>
  <c r="M5414" i="1"/>
  <c r="N5414" i="1" s="1"/>
  <c r="M5478" i="1"/>
  <c r="N5478" i="1" s="1"/>
  <c r="M5542" i="1"/>
  <c r="N5542" i="1" s="1"/>
  <c r="M5606" i="1"/>
  <c r="N5606" i="1" s="1"/>
  <c r="M5670" i="1"/>
  <c r="N5670" i="1" s="1"/>
  <c r="M5734" i="1"/>
  <c r="N5734" i="1" s="1"/>
  <c r="M5798" i="1"/>
  <c r="N5798" i="1" s="1"/>
  <c r="M5862" i="1"/>
  <c r="N5862" i="1" s="1"/>
  <c r="M5926" i="1"/>
  <c r="N5926" i="1" s="1"/>
  <c r="M5990" i="1"/>
  <c r="N5990" i="1" s="1"/>
  <c r="M6054" i="1"/>
  <c r="N6054" i="1" s="1"/>
  <c r="M6246" i="1"/>
  <c r="N6246" i="1" s="1"/>
  <c r="M6310" i="1"/>
  <c r="N6310" i="1" s="1"/>
  <c r="M392" i="1"/>
  <c r="N392" i="1" s="1"/>
  <c r="M4940" i="1"/>
  <c r="N4940" i="1" s="1"/>
  <c r="M5309" i="1"/>
  <c r="N5309" i="1" s="1"/>
  <c r="M5373" i="1"/>
  <c r="N5373" i="1" s="1"/>
  <c r="M5437" i="1"/>
  <c r="N5437" i="1" s="1"/>
  <c r="M5501" i="1"/>
  <c r="N5501" i="1" s="1"/>
  <c r="M5565" i="1"/>
  <c r="N5565" i="1" s="1"/>
  <c r="M5629" i="1"/>
  <c r="N5629" i="1" s="1"/>
  <c r="M862" i="1"/>
  <c r="N862" i="1" s="1"/>
  <c r="M713" i="1"/>
  <c r="N713" i="1" s="1"/>
  <c r="M371" i="1"/>
  <c r="N371" i="1" s="1"/>
  <c r="M5304" i="1"/>
  <c r="N5304" i="1" s="1"/>
  <c r="M5368" i="1"/>
  <c r="N5368" i="1" s="1"/>
  <c r="M6302" i="1"/>
  <c r="N6302" i="1" s="1"/>
  <c r="M6366" i="1"/>
  <c r="N6366" i="1" s="1"/>
  <c r="M410" i="1"/>
  <c r="N410" i="1" s="1"/>
  <c r="M5349" i="1"/>
  <c r="N5349" i="1" s="1"/>
  <c r="M5413" i="1"/>
  <c r="N5413" i="1" s="1"/>
  <c r="M5477" i="1"/>
  <c r="N5477" i="1" s="1"/>
  <c r="M5541" i="1"/>
  <c r="N5541" i="1" s="1"/>
  <c r="M5605" i="1"/>
  <c r="N5605" i="1" s="1"/>
  <c r="M884" i="1"/>
  <c r="N884" i="1" s="1"/>
  <c r="M5136" i="1"/>
  <c r="N5136" i="1" s="1"/>
  <c r="M5344" i="1"/>
  <c r="N5344" i="1" s="1"/>
  <c r="M5408" i="1"/>
  <c r="N5408" i="1" s="1"/>
  <c r="M5472" i="1"/>
  <c r="N5472" i="1" s="1"/>
  <c r="M5536" i="1"/>
  <c r="N5536" i="1" s="1"/>
  <c r="M5600" i="1"/>
  <c r="N5600" i="1" s="1"/>
  <c r="M5664" i="1"/>
  <c r="N5664" i="1" s="1"/>
  <c r="M5728" i="1"/>
  <c r="N5728" i="1" s="1"/>
  <c r="M5792" i="1"/>
  <c r="N5792" i="1" s="1"/>
  <c r="M5856" i="1"/>
  <c r="N5856" i="1" s="1"/>
  <c r="M5920" i="1"/>
  <c r="N5920" i="1" s="1"/>
  <c r="M5984" i="1"/>
  <c r="N5984" i="1" s="1"/>
  <c r="M6048" i="1"/>
  <c r="N6048" i="1" s="1"/>
  <c r="M6112" i="1"/>
  <c r="N6112" i="1" s="1"/>
  <c r="M6176" i="1"/>
  <c r="N6176" i="1" s="1"/>
  <c r="M6240" i="1"/>
  <c r="N6240" i="1" s="1"/>
  <c r="M6304" i="1"/>
  <c r="N6304" i="1" s="1"/>
  <c r="M6381" i="1"/>
  <c r="N6381" i="1" s="1"/>
  <c r="M6445" i="1"/>
  <c r="N6445" i="1" s="1"/>
  <c r="M6509" i="1"/>
  <c r="N6509" i="1" s="1"/>
  <c r="M6416" i="1"/>
  <c r="N6416" i="1" s="1"/>
  <c r="M6480" i="1"/>
  <c r="N6480" i="1" s="1"/>
  <c r="M6466" i="1"/>
  <c r="N6466" i="1" s="1"/>
  <c r="M5316" i="1"/>
  <c r="N5316" i="1" s="1"/>
  <c r="M5380" i="1"/>
  <c r="N5380" i="1" s="1"/>
  <c r="M5444" i="1"/>
  <c r="N5444" i="1" s="1"/>
  <c r="M5508" i="1"/>
  <c r="N5508" i="1" s="1"/>
  <c r="M5572" i="1"/>
  <c r="N5572" i="1" s="1"/>
  <c r="M5636" i="1"/>
  <c r="N5636" i="1" s="1"/>
  <c r="M5700" i="1"/>
  <c r="N5700" i="1" s="1"/>
  <c r="M5764" i="1"/>
  <c r="N5764" i="1" s="1"/>
  <c r="M5828" i="1"/>
  <c r="N5828" i="1" s="1"/>
  <c r="M5892" i="1"/>
  <c r="N5892" i="1" s="1"/>
  <c r="M5956" i="1"/>
  <c r="N5956" i="1" s="1"/>
  <c r="M6020" i="1"/>
  <c r="N6020" i="1" s="1"/>
  <c r="M6084" i="1"/>
  <c r="N6084" i="1" s="1"/>
  <c r="M6148" i="1"/>
  <c r="N6148" i="1" s="1"/>
  <c r="M6212" i="1"/>
  <c r="N6212" i="1" s="1"/>
  <c r="M6276" i="1"/>
  <c r="N6276" i="1" s="1"/>
  <c r="M6340" i="1"/>
  <c r="N6340" i="1" s="1"/>
  <c r="M6417" i="1"/>
  <c r="N6417" i="1" s="1"/>
  <c r="M6481" i="1"/>
  <c r="N6481" i="1" s="1"/>
  <c r="M6388" i="1"/>
  <c r="N6388" i="1" s="1"/>
  <c r="M6452" i="1"/>
  <c r="N6452" i="1" s="1"/>
  <c r="M6438" i="1"/>
  <c r="N6438" i="1" s="1"/>
  <c r="M6502" i="1"/>
  <c r="N6502" i="1" s="1"/>
  <c r="M609" i="1"/>
  <c r="N609" i="1" s="1"/>
  <c r="M5484" i="1"/>
  <c r="N5484" i="1" s="1"/>
  <c r="M5660" i="1"/>
  <c r="N5660" i="1" s="1"/>
  <c r="M6012" i="1"/>
  <c r="N6012" i="1" s="1"/>
  <c r="M6204" i="1"/>
  <c r="N6204" i="1" s="1"/>
  <c r="M6425" i="1"/>
  <c r="N6425" i="1" s="1"/>
  <c r="M6476" i="1"/>
  <c r="N6476" i="1" s="1"/>
  <c r="M5512" i="1"/>
  <c r="N5512" i="1" s="1"/>
  <c r="M5576" i="1"/>
  <c r="N5576" i="1" s="1"/>
  <c r="M5768" i="1"/>
  <c r="N5768" i="1" s="1"/>
  <c r="M5832" i="1"/>
  <c r="N5832" i="1" s="1"/>
  <c r="M5896" i="1"/>
  <c r="N5896" i="1" s="1"/>
  <c r="M5960" i="1"/>
  <c r="N5960" i="1" s="1"/>
  <c r="M6216" i="1"/>
  <c r="N6216" i="1" s="1"/>
  <c r="M6280" i="1"/>
  <c r="N6280" i="1" s="1"/>
  <c r="M6344" i="1"/>
  <c r="N6344" i="1" s="1"/>
  <c r="M6421" i="1"/>
  <c r="N6421" i="1" s="1"/>
  <c r="M6485" i="1"/>
  <c r="N6485" i="1" s="1"/>
  <c r="M6456" i="1"/>
  <c r="N6456" i="1" s="1"/>
  <c r="M6442" i="1"/>
  <c r="N6442" i="1" s="1"/>
  <c r="M6506" i="1"/>
  <c r="N6506" i="1" s="1"/>
  <c r="M388" i="1"/>
  <c r="N388" i="1" s="1"/>
  <c r="M5377" i="1"/>
  <c r="N5377" i="1" s="1"/>
  <c r="M5505" i="1"/>
  <c r="N5505" i="1" s="1"/>
  <c r="M5633" i="1"/>
  <c r="N5633" i="1" s="1"/>
  <c r="M5548" i="1"/>
  <c r="N5548" i="1" s="1"/>
  <c r="M5724" i="1"/>
  <c r="N5724" i="1" s="1"/>
  <c r="M5916" i="1"/>
  <c r="N5916" i="1" s="1"/>
  <c r="M6076" i="1"/>
  <c r="N6076" i="1" s="1"/>
  <c r="M6441" i="1"/>
  <c r="N6441" i="1" s="1"/>
  <c r="M6460" i="1"/>
  <c r="N6460" i="1" s="1"/>
  <c r="M5755" i="1"/>
  <c r="N5755" i="1" s="1"/>
  <c r="M5883" i="1"/>
  <c r="N5883" i="1" s="1"/>
  <c r="M6011" i="1"/>
  <c r="N6011" i="1" s="1"/>
  <c r="M6139" i="1"/>
  <c r="N6139" i="1" s="1"/>
  <c r="M6267" i="1"/>
  <c r="N6267" i="1" s="1"/>
  <c r="M922" i="1"/>
  <c r="N922" i="1" s="1"/>
  <c r="M711" i="1"/>
  <c r="N711" i="1" s="1"/>
  <c r="M409" i="1"/>
  <c r="N409" i="1" s="1"/>
  <c r="M4949" i="1"/>
  <c r="N4949" i="1" s="1"/>
  <c r="M5382" i="1"/>
  <c r="N5382" i="1" s="1"/>
  <c r="M5450" i="1"/>
  <c r="N5450" i="1" s="1"/>
  <c r="M5514" i="1"/>
  <c r="N5514" i="1" s="1"/>
  <c r="M5578" i="1"/>
  <c r="N5578" i="1" s="1"/>
  <c r="M5642" i="1"/>
  <c r="N5642" i="1" s="1"/>
  <c r="M5706" i="1"/>
  <c r="N5706" i="1" s="1"/>
  <c r="M5770" i="1"/>
  <c r="N5770" i="1" s="1"/>
  <c r="M5898" i="1"/>
  <c r="N5898" i="1" s="1"/>
  <c r="M5978" i="1"/>
  <c r="N5978" i="1" s="1"/>
  <c r="M6042" i="1"/>
  <c r="N6042" i="1" s="1"/>
  <c r="M6170" i="1"/>
  <c r="N6170" i="1" s="1"/>
  <c r="M6234" i="1"/>
  <c r="N6234" i="1" s="1"/>
  <c r="M6298" i="1"/>
  <c r="N6298" i="1" s="1"/>
  <c r="M5345" i="1"/>
  <c r="N5345" i="1" s="1"/>
  <c r="M5457" i="1"/>
  <c r="N5457" i="1" s="1"/>
  <c r="M5617" i="1"/>
  <c r="N5617" i="1" s="1"/>
  <c r="M812" i="1"/>
  <c r="N812" i="1" s="1"/>
  <c r="M353" i="1"/>
  <c r="N353" i="1" s="1"/>
  <c r="M5340" i="1"/>
  <c r="N5340" i="1" s="1"/>
  <c r="M5532" i="1"/>
  <c r="N5532" i="1" s="1"/>
  <c r="M5756" i="1"/>
  <c r="N5756" i="1" s="1"/>
  <c r="M5948" i="1"/>
  <c r="N5948" i="1" s="1"/>
  <c r="M6188" i="1"/>
  <c r="N6188" i="1" s="1"/>
  <c r="M6409" i="1"/>
  <c r="N6409" i="1" s="1"/>
  <c r="M6444" i="1"/>
  <c r="N6444" i="1" s="1"/>
  <c r="M1005" i="1"/>
  <c r="N1005" i="1" s="1"/>
  <c r="M710" i="1"/>
  <c r="N710" i="1" s="1"/>
  <c r="M1209" i="1"/>
  <c r="N1209" i="1" s="1"/>
  <c r="M756" i="1"/>
  <c r="N756" i="1" s="1"/>
  <c r="M4119" i="1"/>
  <c r="N4119" i="1" s="1"/>
  <c r="M1009" i="1"/>
  <c r="N1009" i="1" s="1"/>
  <c r="M698" i="1"/>
  <c r="N698" i="1" s="1"/>
  <c r="M1103" i="1"/>
  <c r="N1103" i="1" s="1"/>
  <c r="M985" i="1"/>
  <c r="N985" i="1" s="1"/>
  <c r="M983" i="1"/>
  <c r="N983" i="1" s="1"/>
  <c r="M1029" i="1"/>
  <c r="N1029" i="1" s="1"/>
  <c r="M766" i="1"/>
  <c r="N766" i="1" s="1"/>
  <c r="M1143" i="1"/>
  <c r="N1143" i="1" s="1"/>
  <c r="M1067" i="1"/>
  <c r="N1067" i="1" s="1"/>
  <c r="M949" i="1"/>
  <c r="N949" i="1" s="1"/>
  <c r="M1145" i="1"/>
  <c r="N1145" i="1" s="1"/>
  <c r="M1065" i="1"/>
  <c r="N1065" i="1" s="1"/>
  <c r="M1189" i="1"/>
  <c r="N1189" i="1" s="1"/>
  <c r="M971" i="1"/>
  <c r="N971" i="1" s="1"/>
  <c r="M1233" i="1"/>
  <c r="N1233" i="1" s="1"/>
  <c r="M1215" i="1"/>
  <c r="N1215" i="1" s="1"/>
  <c r="M1167" i="1"/>
  <c r="N1167" i="1" s="1"/>
  <c r="M1183" i="1"/>
  <c r="N1183" i="1" s="1"/>
  <c r="M1073" i="1"/>
  <c r="N1073" i="1" s="1"/>
  <c r="M1165" i="1"/>
  <c r="N1165" i="1" s="1"/>
  <c r="M758" i="1"/>
  <c r="N758" i="1" s="1"/>
  <c r="M1095" i="1"/>
  <c r="N1095" i="1" s="1"/>
  <c r="M1061" i="1"/>
  <c r="N1061" i="1" s="1"/>
  <c r="M1121" i="1"/>
  <c r="N1121" i="1" s="1"/>
  <c r="M817" i="1"/>
  <c r="N817" i="1" s="1"/>
  <c r="M3205" i="1"/>
  <c r="N3205" i="1" s="1"/>
  <c r="M606" i="1"/>
  <c r="N606" i="1" s="1"/>
  <c r="M3199" i="1"/>
  <c r="N3199" i="1" s="1"/>
  <c r="M813" i="1"/>
  <c r="N813" i="1" s="1"/>
  <c r="M3198" i="1"/>
  <c r="N3198" i="1" s="1"/>
  <c r="M925" i="1"/>
  <c r="N925" i="1" s="1"/>
  <c r="M825" i="1"/>
  <c r="N825" i="1" s="1"/>
  <c r="M598" i="1"/>
  <c r="N598" i="1" s="1"/>
  <c r="M417" i="1"/>
  <c r="N417" i="1" s="1"/>
  <c r="M3197" i="1"/>
  <c r="N3197" i="1" s="1"/>
  <c r="M939" i="1"/>
  <c r="N939" i="1" s="1"/>
  <c r="M851" i="1"/>
  <c r="N851" i="1" s="1"/>
  <c r="M3244" i="1"/>
  <c r="N3244" i="1" s="1"/>
  <c r="M473" i="1"/>
  <c r="N473" i="1" s="1"/>
  <c r="M1135" i="1"/>
  <c r="N1135" i="1" s="1"/>
  <c r="M819" i="1"/>
  <c r="N819" i="1" s="1"/>
  <c r="M913" i="1"/>
  <c r="N913" i="1" s="1"/>
  <c r="M779" i="1"/>
  <c r="N779" i="1" s="1"/>
  <c r="M554" i="1"/>
  <c r="N554" i="1" s="1"/>
  <c r="M3240" i="1"/>
  <c r="N3240" i="1" s="1"/>
  <c r="M1178" i="1"/>
  <c r="N1178" i="1" s="1"/>
  <c r="M1160" i="1"/>
  <c r="N1160" i="1" s="1"/>
  <c r="M873" i="1"/>
  <c r="N873" i="1" s="1"/>
  <c r="M742" i="1"/>
  <c r="N742" i="1" s="1"/>
  <c r="M566" i="1"/>
  <c r="N566" i="1" s="1"/>
  <c r="M466" i="1"/>
  <c r="N466" i="1" s="1"/>
  <c r="M334" i="1"/>
  <c r="N334" i="1" s="1"/>
  <c r="M580" i="1"/>
  <c r="N580" i="1" s="1"/>
  <c r="M795" i="1"/>
  <c r="N795" i="1" s="1"/>
  <c r="M730" i="1"/>
  <c r="N730" i="1" s="1"/>
  <c r="M495" i="1"/>
  <c r="N495" i="1" s="1"/>
  <c r="M883" i="1"/>
  <c r="N883" i="1" s="1"/>
  <c r="M777" i="1"/>
  <c r="N777" i="1" s="1"/>
  <c r="M552" i="1"/>
  <c r="N552" i="1" s="1"/>
  <c r="M362" i="1"/>
  <c r="N362" i="1" s="1"/>
  <c r="M364" i="1"/>
  <c r="N364" i="1" s="1"/>
  <c r="M1214" i="1"/>
  <c r="N1214" i="1" s="1"/>
  <c r="M905" i="1"/>
  <c r="N905" i="1" s="1"/>
  <c r="M899" i="1"/>
  <c r="N899" i="1" s="1"/>
  <c r="M801" i="1"/>
  <c r="N801" i="1" s="1"/>
  <c r="M600" i="1"/>
  <c r="N600" i="1" s="1"/>
  <c r="M314" i="1"/>
  <c r="N314" i="1" s="1"/>
  <c r="M726" i="1"/>
  <c r="N726" i="1" s="1"/>
  <c r="M464" i="1"/>
  <c r="N464" i="1" s="1"/>
  <c r="M468" i="1"/>
  <c r="N468" i="1" s="1"/>
  <c r="M4672" i="1"/>
  <c r="N4672" i="1" s="1"/>
  <c r="M4609" i="1"/>
  <c r="N4609" i="1" s="1"/>
  <c r="M4471" i="1"/>
  <c r="N4471" i="1" s="1"/>
  <c r="M4209" i="1"/>
  <c r="N4209" i="1" s="1"/>
  <c r="M4080" i="1"/>
  <c r="N4080" i="1" s="1"/>
  <c r="M4000" i="1"/>
  <c r="N4000" i="1" s="1"/>
  <c r="M3871" i="1"/>
  <c r="N3871" i="1" s="1"/>
  <c r="M3744" i="1"/>
  <c r="N3744" i="1" s="1"/>
  <c r="M3458" i="1"/>
  <c r="N3458" i="1" s="1"/>
  <c r="M3357" i="1"/>
  <c r="N3357" i="1" s="1"/>
  <c r="M2978" i="1"/>
  <c r="N2978" i="1" s="1"/>
  <c r="M4243" i="1"/>
  <c r="N4243" i="1" s="1"/>
  <c r="M4048" i="1"/>
  <c r="N4048" i="1" s="1"/>
  <c r="M3853" i="1"/>
  <c r="N3853" i="1" s="1"/>
  <c r="M3686" i="1"/>
  <c r="N3686" i="1" s="1"/>
  <c r="M3066" i="1"/>
  <c r="N3066" i="1" s="1"/>
  <c r="M1571" i="1"/>
  <c r="N1571" i="1" s="1"/>
  <c r="M1442" i="1"/>
  <c r="N1442" i="1" s="1"/>
  <c r="M1378" i="1"/>
  <c r="N1378" i="1" s="1"/>
  <c r="M4756" i="1"/>
  <c r="N4756" i="1" s="1"/>
  <c r="M5183" i="1"/>
  <c r="N5183" i="1" s="1"/>
  <c r="M5247" i="1"/>
  <c r="N5247" i="1" s="1"/>
  <c r="M4263" i="1"/>
  <c r="N4263" i="1" s="1"/>
  <c r="M4135" i="1"/>
  <c r="N4135" i="1" s="1"/>
  <c r="M4225" i="1"/>
  <c r="N4225" i="1" s="1"/>
  <c r="M4145" i="1"/>
  <c r="N4145" i="1" s="1"/>
  <c r="M4033" i="1"/>
  <c r="N4033" i="1" s="1"/>
  <c r="M3936" i="1"/>
  <c r="N3936" i="1" s="1"/>
  <c r="M4010" i="1"/>
  <c r="N4010" i="1" s="1"/>
  <c r="M3899" i="1"/>
  <c r="N3899" i="1" s="1"/>
  <c r="M3754" i="1"/>
  <c r="N3754" i="1" s="1"/>
  <c r="M3130" i="1"/>
  <c r="N3130" i="1" s="1"/>
  <c r="M2979" i="1"/>
  <c r="N2979" i="1" s="1"/>
  <c r="M3900" i="1"/>
  <c r="N3900" i="1" s="1"/>
  <c r="M3835" i="1"/>
  <c r="N3835" i="1" s="1"/>
  <c r="M3698" i="1"/>
  <c r="N3698" i="1" s="1"/>
  <c r="M3016" i="1"/>
  <c r="N3016" i="1" s="1"/>
  <c r="M4666" i="1"/>
  <c r="N4666" i="1" s="1"/>
  <c r="M4541" i="1"/>
  <c r="N4541" i="1" s="1"/>
  <c r="M4909" i="1"/>
  <c r="N4909" i="1" s="1"/>
  <c r="M4785" i="1"/>
  <c r="N4785" i="1" s="1"/>
  <c r="M4689" i="1"/>
  <c r="N4689" i="1" s="1"/>
  <c r="M4605" i="1"/>
  <c r="N4605" i="1" s="1"/>
  <c r="M4742" i="1"/>
  <c r="N4742" i="1" s="1"/>
  <c r="M3518" i="1"/>
  <c r="N3518" i="1" s="1"/>
  <c r="M3395" i="1"/>
  <c r="N3395" i="1" s="1"/>
  <c r="M1654" i="1"/>
  <c r="N1654" i="1" s="1"/>
  <c r="M1558" i="1"/>
  <c r="N1558" i="1" s="1"/>
  <c r="M1381" i="1"/>
  <c r="N1381" i="1" s="1"/>
  <c r="M1269" i="1"/>
  <c r="N1269" i="1" s="1"/>
  <c r="M3419" i="1"/>
  <c r="N3419" i="1" s="1"/>
  <c r="M1652" i="1"/>
  <c r="N1652" i="1" s="1"/>
  <c r="M1427" i="1"/>
  <c r="N1427" i="1" s="1"/>
  <c r="M1347" i="1"/>
  <c r="N1347" i="1" s="1"/>
  <c r="M3434" i="1"/>
  <c r="N3434" i="1" s="1"/>
  <c r="M3277" i="1"/>
  <c r="N3277" i="1" s="1"/>
  <c r="M1545" i="1"/>
  <c r="N1545" i="1" s="1"/>
  <c r="M1448" i="1"/>
  <c r="N1448" i="1" s="1"/>
  <c r="M4970" i="1"/>
  <c r="N4970" i="1" s="1"/>
  <c r="M5034" i="1"/>
  <c r="N5034" i="1" s="1"/>
  <c r="M5130" i="1"/>
  <c r="N5130" i="1" s="1"/>
  <c r="M5226" i="1"/>
  <c r="N5226" i="1" s="1"/>
  <c r="M5269" i="1"/>
  <c r="N5269" i="1" s="1"/>
  <c r="M5092" i="1"/>
  <c r="N5092" i="1" s="1"/>
  <c r="M5284" i="1"/>
  <c r="N5284" i="1" s="1"/>
  <c r="M1383" i="1"/>
  <c r="N1383" i="1" s="1"/>
  <c r="M1900" i="1"/>
  <c r="N1900" i="1" s="1"/>
  <c r="M5222" i="1"/>
  <c r="N5222" i="1" s="1"/>
  <c r="M5184" i="1"/>
  <c r="N5184" i="1" s="1"/>
  <c r="M4619" i="1"/>
  <c r="N4619" i="1" s="1"/>
  <c r="M4515" i="1"/>
  <c r="N4515" i="1" s="1"/>
  <c r="M4387" i="1"/>
  <c r="N4387" i="1" s="1"/>
  <c r="M4253" i="1"/>
  <c r="N4253" i="1" s="1"/>
  <c r="M4058" i="1"/>
  <c r="N4058" i="1" s="1"/>
  <c r="M3902" i="1"/>
  <c r="N3902" i="1" s="1"/>
  <c r="M3837" i="1"/>
  <c r="N3837" i="1" s="1"/>
  <c r="M3388" i="1"/>
  <c r="N3388" i="1" s="1"/>
  <c r="M3008" i="1"/>
  <c r="N3008" i="1" s="1"/>
  <c r="M4284" i="1"/>
  <c r="N4284" i="1" s="1"/>
  <c r="M4190" i="1"/>
  <c r="N4190" i="1" s="1"/>
  <c r="M3999" i="1"/>
  <c r="N3999" i="1" s="1"/>
  <c r="M3932" i="1"/>
  <c r="N3932" i="1" s="1"/>
  <c r="M3831" i="1"/>
  <c r="N3831" i="1" s="1"/>
  <c r="M3580" i="1"/>
  <c r="N3580" i="1" s="1"/>
  <c r="M2976" i="1"/>
  <c r="N2976" i="1" s="1"/>
  <c r="M1898" i="1"/>
  <c r="N1898" i="1" s="1"/>
  <c r="M1631" i="1"/>
  <c r="N1631" i="1" s="1"/>
  <c r="G1518" i="1"/>
  <c r="M1406" i="1"/>
  <c r="N1406" i="1" s="1"/>
  <c r="M4740" i="1"/>
  <c r="N4740" i="1" s="1"/>
  <c r="M5155" i="1"/>
  <c r="N5155" i="1" s="1"/>
  <c r="M4366" i="1"/>
  <c r="N4366" i="1" s="1"/>
  <c r="M4259" i="1"/>
  <c r="N4259" i="1" s="1"/>
  <c r="M4411" i="1"/>
  <c r="N4411" i="1" s="1"/>
  <c r="M4202" i="1"/>
  <c r="N4202" i="1" s="1"/>
  <c r="M3994" i="1"/>
  <c r="N3994" i="1" s="1"/>
  <c r="M4037" i="1"/>
  <c r="N4037" i="1" s="1"/>
  <c r="M3912" i="1"/>
  <c r="N3912" i="1" s="1"/>
  <c r="M3847" i="1"/>
  <c r="N3847" i="1" s="1"/>
  <c r="M3582" i="1"/>
  <c r="N3582" i="1" s="1"/>
  <c r="M3914" i="1"/>
  <c r="N3914" i="1" s="1"/>
  <c r="M4803" i="1"/>
  <c r="N4803" i="1" s="1"/>
  <c r="M4696" i="1"/>
  <c r="N4696" i="1" s="1"/>
  <c r="M4554" i="1"/>
  <c r="N4554" i="1" s="1"/>
  <c r="M3540" i="1"/>
  <c r="N3540" i="1" s="1"/>
  <c r="M4800" i="1"/>
  <c r="N4800" i="1" s="1"/>
  <c r="M4683" i="1"/>
  <c r="N4683" i="1" s="1"/>
  <c r="M4600" i="1"/>
  <c r="N4600" i="1" s="1"/>
  <c r="M4454" i="1"/>
  <c r="N4454" i="1" s="1"/>
  <c r="M4830" i="1"/>
  <c r="N4830" i="1" s="1"/>
  <c r="M4694" i="1"/>
  <c r="N4694" i="1" s="1"/>
  <c r="M4622" i="1"/>
  <c r="N4622" i="1" s="1"/>
  <c r="M4477" i="1"/>
  <c r="N4477" i="1" s="1"/>
  <c r="M3439" i="1"/>
  <c r="N3439" i="1" s="1"/>
  <c r="M1650" i="1"/>
  <c r="N1650" i="1" s="1"/>
  <c r="M1345" i="1"/>
  <c r="N1345" i="1" s="1"/>
  <c r="M3455" i="1"/>
  <c r="N3455" i="1" s="1"/>
  <c r="M1904" i="1"/>
  <c r="N1904" i="1" s="1"/>
  <c r="M1391" i="1"/>
  <c r="N1391" i="1" s="1"/>
  <c r="M3290" i="1"/>
  <c r="N3290" i="1" s="1"/>
  <c r="M1541" i="1"/>
  <c r="N1541" i="1" s="1"/>
  <c r="M4990" i="1"/>
  <c r="N4990" i="1" s="1"/>
  <c r="M5070" i="1"/>
  <c r="N5070" i="1" s="1"/>
  <c r="M5198" i="1"/>
  <c r="N5198" i="1" s="1"/>
  <c r="M5033" i="1"/>
  <c r="N5033" i="1" s="1"/>
  <c r="M5209" i="1"/>
  <c r="N5209" i="1" s="1"/>
  <c r="M5000" i="1"/>
  <c r="N5000" i="1" s="1"/>
  <c r="M5096" i="1"/>
  <c r="N5096" i="1" s="1"/>
  <c r="M1465" i="1"/>
  <c r="N1465" i="1" s="1"/>
  <c r="M1500" i="1"/>
  <c r="N1500" i="1" s="1"/>
  <c r="M5014" i="1"/>
  <c r="N5014" i="1" s="1"/>
  <c r="M5008" i="1"/>
  <c r="N5008" i="1" s="1"/>
  <c r="M4511" i="1"/>
  <c r="N4511" i="1" s="1"/>
  <c r="M3960" i="1"/>
  <c r="N3960" i="1" s="1"/>
  <c r="M3863" i="1"/>
  <c r="N3863" i="1" s="1"/>
  <c r="M3349" i="1"/>
  <c r="N3349" i="1" s="1"/>
  <c r="M3032" i="1"/>
  <c r="N3032" i="1" s="1"/>
  <c r="M4266" i="1"/>
  <c r="N4266" i="1" s="1"/>
  <c r="M4168" i="1"/>
  <c r="N4168" i="1" s="1"/>
  <c r="M4043" i="1"/>
  <c r="N4043" i="1" s="1"/>
  <c r="M3928" i="1"/>
  <c r="N3928" i="1" s="1"/>
  <c r="M3845" i="1"/>
  <c r="N3845" i="1" s="1"/>
  <c r="M3694" i="1"/>
  <c r="N3694" i="1" s="1"/>
  <c r="M3120" i="1"/>
  <c r="N3120" i="1" s="1"/>
  <c r="M1897" i="1"/>
  <c r="N1897" i="1" s="1"/>
  <c r="M1579" i="1"/>
  <c r="N1579" i="1" s="1"/>
  <c r="M1514" i="1"/>
  <c r="N1514" i="1" s="1"/>
  <c r="M1386" i="1"/>
  <c r="N1386" i="1" s="1"/>
  <c r="M4828" i="1"/>
  <c r="N4828" i="1" s="1"/>
  <c r="M5143" i="1"/>
  <c r="N5143" i="1" s="1"/>
  <c r="M5239" i="1"/>
  <c r="N5239" i="1" s="1"/>
  <c r="M4317" i="1"/>
  <c r="N4317" i="1" s="1"/>
  <c r="M4223" i="1"/>
  <c r="N4223" i="1" s="1"/>
  <c r="M4375" i="1"/>
  <c r="N4375" i="1" s="1"/>
  <c r="M4233" i="1"/>
  <c r="N4233" i="1" s="1"/>
  <c r="M3993" i="1"/>
  <c r="N3993" i="1" s="1"/>
  <c r="M4050" i="1"/>
  <c r="N4050" i="1" s="1"/>
  <c r="M3890" i="1"/>
  <c r="N3890" i="1" s="1"/>
  <c r="M3829" i="1"/>
  <c r="N3829" i="1" s="1"/>
  <c r="M3727" i="1"/>
  <c r="N3727" i="1" s="1"/>
  <c r="M3122" i="1"/>
  <c r="N3122" i="1" s="1"/>
  <c r="M2988" i="1"/>
  <c r="N2988" i="1" s="1"/>
  <c r="M3777" i="1"/>
  <c r="N3777" i="1" s="1"/>
  <c r="M3084" i="1"/>
  <c r="N3084" i="1" s="1"/>
  <c r="M2975" i="1"/>
  <c r="N2975" i="1" s="1"/>
  <c r="M4907" i="1"/>
  <c r="N4907" i="1" s="1"/>
  <c r="M4725" i="1"/>
  <c r="N4725" i="1" s="1"/>
  <c r="M4613" i="1"/>
  <c r="N4613" i="1" s="1"/>
  <c r="M4456" i="1"/>
  <c r="N4456" i="1" s="1"/>
  <c r="M4731" i="1"/>
  <c r="N4731" i="1" s="1"/>
  <c r="M4651" i="1"/>
  <c r="N4651" i="1" s="1"/>
  <c r="M4463" i="1"/>
  <c r="N4463" i="1" s="1"/>
  <c r="M4796" i="1"/>
  <c r="N4796" i="1" s="1"/>
  <c r="M4723" i="1"/>
  <c r="N4723" i="1" s="1"/>
  <c r="M4558" i="1"/>
  <c r="N4558" i="1" s="1"/>
  <c r="M3522" i="1"/>
  <c r="N3522" i="1" s="1"/>
  <c r="M3400" i="1"/>
  <c r="N3400" i="1" s="1"/>
  <c r="M1662" i="1"/>
  <c r="N1662" i="1" s="1"/>
  <c r="M1469" i="1"/>
  <c r="N1469" i="1" s="1"/>
  <c r="M1325" i="1"/>
  <c r="N1325" i="1" s="1"/>
  <c r="M3468" i="1"/>
  <c r="N3468" i="1" s="1"/>
  <c r="M1899" i="1"/>
  <c r="N1899" i="1" s="1"/>
  <c r="M1596" i="1"/>
  <c r="N1596" i="1" s="1"/>
  <c r="M1419" i="1"/>
  <c r="N1419" i="1" s="1"/>
  <c r="M1275" i="1"/>
  <c r="N1275" i="1" s="1"/>
  <c r="M3286" i="1"/>
  <c r="N3286" i="1" s="1"/>
  <c r="M1537" i="1"/>
  <c r="N1537" i="1" s="1"/>
  <c r="M1408" i="1"/>
  <c r="N1408" i="1" s="1"/>
  <c r="M1344" i="1"/>
  <c r="N1344" i="1" s="1"/>
  <c r="M5010" i="1"/>
  <c r="N5010" i="1" s="1"/>
  <c r="M5202" i="1"/>
  <c r="N5202" i="1" s="1"/>
  <c r="M4960" i="1"/>
  <c r="N4960" i="1" s="1"/>
  <c r="M5197" i="1"/>
  <c r="N5197" i="1" s="1"/>
  <c r="M5277" i="1"/>
  <c r="N5277" i="1" s="1"/>
  <c r="M4988" i="1"/>
  <c r="N4988" i="1" s="1"/>
  <c r="M5100" i="1"/>
  <c r="N5100" i="1" s="1"/>
  <c r="M5212" i="1"/>
  <c r="N5212" i="1" s="1"/>
  <c r="M3450" i="1"/>
  <c r="N3450" i="1" s="1"/>
  <c r="M1399" i="1"/>
  <c r="N1399" i="1" s="1"/>
  <c r="M5126" i="1"/>
  <c r="N5126" i="1" s="1"/>
  <c r="M5137" i="1"/>
  <c r="N5137" i="1" s="1"/>
  <c r="M4992" i="1"/>
  <c r="N4992" i="1" s="1"/>
  <c r="M4556" i="1"/>
  <c r="N4556" i="1" s="1"/>
  <c r="M4395" i="1"/>
  <c r="N4395" i="1" s="1"/>
  <c r="M4276" i="1"/>
  <c r="N4276" i="1" s="1"/>
  <c r="M4147" i="1"/>
  <c r="N4147" i="1" s="1"/>
  <c r="M4005" i="1"/>
  <c r="N4005" i="1" s="1"/>
  <c r="M3938" i="1"/>
  <c r="N3938" i="1" s="1"/>
  <c r="M3815" i="1"/>
  <c r="N3815" i="1" s="1"/>
  <c r="M3599" i="1"/>
  <c r="N3599" i="1" s="1"/>
  <c r="M4084" i="1"/>
  <c r="N4084" i="1" s="1"/>
  <c r="M4021" i="1"/>
  <c r="N4021" i="1" s="1"/>
  <c r="M3089" i="1"/>
  <c r="N3089" i="1" s="1"/>
  <c r="H2741" i="1"/>
  <c r="M2741" i="1" s="1"/>
  <c r="N2741" i="1" s="1"/>
  <c r="M1559" i="1"/>
  <c r="N1559" i="1" s="1"/>
  <c r="M1270" i="1"/>
  <c r="N1270" i="1" s="1"/>
  <c r="M5139" i="1"/>
  <c r="N5139" i="1" s="1"/>
  <c r="M5211" i="1"/>
  <c r="N5211" i="1" s="1"/>
  <c r="M4927" i="1"/>
  <c r="N4927" i="1" s="1"/>
  <c r="M4211" i="1"/>
  <c r="N4211" i="1" s="1"/>
  <c r="M3940" i="1"/>
  <c r="N3940" i="1" s="1"/>
  <c r="M3983" i="1"/>
  <c r="N3983" i="1" s="1"/>
  <c r="M3872" i="1"/>
  <c r="N3872" i="1" s="1"/>
  <c r="M3771" i="1"/>
  <c r="N3771" i="1" s="1"/>
  <c r="M3056" i="1"/>
  <c r="N3056" i="1" s="1"/>
  <c r="M3856" i="1"/>
  <c r="N3856" i="1" s="1"/>
  <c r="M3561" i="1"/>
  <c r="N3561" i="1" s="1"/>
  <c r="M4903" i="1"/>
  <c r="N4903" i="1" s="1"/>
  <c r="M4739" i="1"/>
  <c r="N4739" i="1" s="1"/>
  <c r="M4653" i="1"/>
  <c r="N4653" i="1" s="1"/>
  <c r="M4501" i="1"/>
  <c r="N4501" i="1" s="1"/>
  <c r="M4791" i="1"/>
  <c r="N4791" i="1" s="1"/>
  <c r="M4647" i="1"/>
  <c r="N4647" i="1" s="1"/>
  <c r="M4507" i="1"/>
  <c r="N4507" i="1" s="1"/>
  <c r="M4806" i="1"/>
  <c r="N4806" i="1" s="1"/>
  <c r="M4719" i="1"/>
  <c r="N4719" i="1" s="1"/>
  <c r="M4568" i="1"/>
  <c r="N4568" i="1" s="1"/>
  <c r="M3475" i="1"/>
  <c r="N3475" i="1" s="1"/>
  <c r="M1901" i="1"/>
  <c r="N1901" i="1" s="1"/>
  <c r="M1578" i="1"/>
  <c r="N1578" i="1" s="1"/>
  <c r="M1417" i="1"/>
  <c r="N1417" i="1" s="1"/>
  <c r="M3464" i="1"/>
  <c r="N3464" i="1" s="1"/>
  <c r="M1367" i="1"/>
  <c r="N1367" i="1" s="1"/>
  <c r="M4998" i="1"/>
  <c r="N4998" i="1" s="1"/>
  <c r="M5217" i="1"/>
  <c r="N5217" i="1" s="1"/>
  <c r="M5200" i="1"/>
  <c r="N5200" i="1" s="1"/>
  <c r="M1699" i="1"/>
  <c r="N1699" i="1" s="1"/>
  <c r="M2637" i="1"/>
  <c r="N2637" i="1" s="1"/>
  <c r="M4341" i="1"/>
  <c r="N4341" i="1" s="1"/>
  <c r="M4561" i="1"/>
  <c r="N4561" i="1" s="1"/>
  <c r="M4431" i="1"/>
  <c r="N4431" i="1" s="1"/>
  <c r="M4333" i="1"/>
  <c r="N4333" i="1" s="1"/>
  <c r="M4218" i="1"/>
  <c r="N4218" i="1" s="1"/>
  <c r="M4013" i="1"/>
  <c r="N4013" i="1" s="1"/>
  <c r="M3824" i="1"/>
  <c r="N3824" i="1" s="1"/>
  <c r="M3713" i="1"/>
  <c r="N3713" i="1" s="1"/>
  <c r="M3625" i="1"/>
  <c r="N3625" i="1" s="1"/>
  <c r="M3506" i="1"/>
  <c r="N3506" i="1" s="1"/>
  <c r="M3353" i="1"/>
  <c r="N3353" i="1" s="1"/>
  <c r="M3036" i="1"/>
  <c r="N3036" i="1" s="1"/>
  <c r="M4159" i="1"/>
  <c r="N4159" i="1" s="1"/>
  <c r="M4030" i="1"/>
  <c r="N4030" i="1" s="1"/>
  <c r="M3734" i="1"/>
  <c r="N3734" i="1" s="1"/>
  <c r="M3094" i="1"/>
  <c r="N3094" i="1" s="1"/>
  <c r="M1659" i="1"/>
  <c r="N1659" i="1" s="1"/>
  <c r="M1486" i="1"/>
  <c r="N1486" i="1" s="1"/>
  <c r="M1326" i="1"/>
  <c r="N1326" i="1" s="1"/>
  <c r="M4942" i="1"/>
  <c r="N4942" i="1" s="1"/>
  <c r="M4896" i="1"/>
  <c r="N4896" i="1" s="1"/>
  <c r="M5067" i="1"/>
  <c r="N5067" i="1" s="1"/>
  <c r="M5171" i="1"/>
  <c r="N5171" i="1" s="1"/>
  <c r="M4335" i="1"/>
  <c r="N4335" i="1" s="1"/>
  <c r="M4161" i="1"/>
  <c r="N4161" i="1" s="1"/>
  <c r="M4269" i="1"/>
  <c r="N4269" i="1" s="1"/>
  <c r="M4011" i="1"/>
  <c r="N4011" i="1" s="1"/>
  <c r="M4103" i="1"/>
  <c r="N4103" i="1" s="1"/>
  <c r="M3943" i="1"/>
  <c r="N3943" i="1" s="1"/>
  <c r="M3749" i="1"/>
  <c r="N3749" i="1" s="1"/>
  <c r="M3751" i="1"/>
  <c r="N3751" i="1" s="1"/>
  <c r="M3676" i="1"/>
  <c r="N3676" i="1" s="1"/>
  <c r="M3570" i="1"/>
  <c r="N3570" i="1" s="1"/>
  <c r="M2998" i="1"/>
  <c r="N2998" i="1" s="1"/>
  <c r="M536" i="1"/>
  <c r="N536" i="1" s="1"/>
  <c r="M4891" i="1"/>
  <c r="N4891" i="1" s="1"/>
  <c r="M4707" i="1"/>
  <c r="N4707" i="1" s="1"/>
  <c r="M4579" i="1"/>
  <c r="N4579" i="1" s="1"/>
  <c r="M4474" i="1"/>
  <c r="N4474" i="1" s="1"/>
  <c r="M4856" i="1"/>
  <c r="N4856" i="1" s="1"/>
  <c r="M4714" i="1"/>
  <c r="N4714" i="1" s="1"/>
  <c r="M4436" i="1"/>
  <c r="N4436" i="1" s="1"/>
  <c r="M4857" i="1"/>
  <c r="N4857" i="1" s="1"/>
  <c r="M4522" i="1"/>
  <c r="N4522" i="1" s="1"/>
  <c r="M3539" i="1"/>
  <c r="N3539" i="1" s="1"/>
  <c r="M3456" i="1"/>
  <c r="N3456" i="1" s="1"/>
  <c r="M3417" i="1"/>
  <c r="N3417" i="1" s="1"/>
  <c r="M3308" i="1"/>
  <c r="N3308" i="1" s="1"/>
  <c r="M1582" i="1"/>
  <c r="N1582" i="1" s="1"/>
  <c r="M1501" i="1"/>
  <c r="N1501" i="1" s="1"/>
  <c r="M1341" i="1"/>
  <c r="N1341" i="1" s="1"/>
  <c r="M3437" i="1"/>
  <c r="N3437" i="1" s="1"/>
  <c r="M1628" i="1"/>
  <c r="N1628" i="1" s="1"/>
  <c r="M1515" i="1"/>
  <c r="N1515" i="1" s="1"/>
  <c r="M1307" i="1"/>
  <c r="N1307" i="1" s="1"/>
  <c r="M3319" i="1"/>
  <c r="N3319" i="1" s="1"/>
  <c r="M4634" i="1"/>
  <c r="N4634" i="1" s="1"/>
  <c r="M4480" i="1"/>
  <c r="N4480" i="1" s="1"/>
  <c r="M4413" i="1"/>
  <c r="N4413" i="1" s="1"/>
  <c r="M4316" i="1"/>
  <c r="N4316" i="1" s="1"/>
  <c r="M3770" i="1"/>
  <c r="N3770" i="1" s="1"/>
  <c r="M3288" i="1"/>
  <c r="N3288" i="1" s="1"/>
  <c r="M3046" i="1"/>
  <c r="N3046" i="1" s="1"/>
  <c r="M4297" i="1"/>
  <c r="N4297" i="1" s="1"/>
  <c r="M4155" i="1"/>
  <c r="N4155" i="1" s="1"/>
  <c r="M3963" i="1"/>
  <c r="N3963" i="1" s="1"/>
  <c r="M3730" i="1"/>
  <c r="N3730" i="1" s="1"/>
  <c r="M3593" i="1"/>
  <c r="N3593" i="1" s="1"/>
  <c r="M1655" i="1"/>
  <c r="N1655" i="1" s="1"/>
  <c r="M1627" i="1"/>
  <c r="N1627" i="1" s="1"/>
  <c r="M1466" i="1"/>
  <c r="N1466" i="1" s="1"/>
  <c r="M1322" i="1"/>
  <c r="N1322" i="1" s="1"/>
  <c r="M702" i="1"/>
  <c r="N702" i="1" s="1"/>
  <c r="M4882" i="1"/>
  <c r="N4882" i="1" s="1"/>
  <c r="M5055" i="1"/>
  <c r="N5055" i="1" s="1"/>
  <c r="M5119" i="1"/>
  <c r="N5119" i="1" s="1"/>
  <c r="M4379" i="1"/>
  <c r="N4379" i="1" s="1"/>
  <c r="M4206" i="1"/>
  <c r="N4206" i="1" s="1"/>
  <c r="M4407" i="1"/>
  <c r="N4407" i="1" s="1"/>
  <c r="M4185" i="1"/>
  <c r="N4185" i="1" s="1"/>
  <c r="M4105" i="1"/>
  <c r="N4105" i="1" s="1"/>
  <c r="M4007" i="1"/>
  <c r="N4007" i="1" s="1"/>
  <c r="M4032" i="1"/>
  <c r="N4032" i="1" s="1"/>
  <c r="M3921" i="1"/>
  <c r="N3921" i="1" s="1"/>
  <c r="M3666" i="1"/>
  <c r="N3666" i="1" s="1"/>
  <c r="M3591" i="1"/>
  <c r="N3591" i="1" s="1"/>
  <c r="M3812" i="1"/>
  <c r="N3812" i="1" s="1"/>
  <c r="M3689" i="1"/>
  <c r="N3689" i="1" s="1"/>
  <c r="M3101" i="1"/>
  <c r="N3101" i="1" s="1"/>
  <c r="M505" i="1"/>
  <c r="N505" i="1" s="1"/>
  <c r="M4934" i="1"/>
  <c r="N4934" i="1" s="1"/>
  <c r="M4811" i="1"/>
  <c r="N4811" i="1" s="1"/>
  <c r="M4559" i="1"/>
  <c r="N4559" i="1" s="1"/>
  <c r="M4932" i="1"/>
  <c r="N4932" i="1" s="1"/>
  <c r="M4869" i="1"/>
  <c r="N4869" i="1" s="1"/>
  <c r="M4741" i="1"/>
  <c r="N4741" i="1" s="1"/>
  <c r="M4595" i="1"/>
  <c r="N4595" i="1" s="1"/>
  <c r="M3543" i="1"/>
  <c r="N3543" i="1" s="1"/>
  <c r="M4852" i="1"/>
  <c r="N4852" i="1" s="1"/>
  <c r="M4763" i="1"/>
  <c r="N4763" i="1" s="1"/>
  <c r="M4587" i="1"/>
  <c r="N4587" i="1" s="1"/>
  <c r="M4438" i="1"/>
  <c r="N4438" i="1" s="1"/>
  <c r="M3523" i="1"/>
  <c r="N3523" i="1" s="1"/>
  <c r="M3365" i="1"/>
  <c r="N3365" i="1" s="1"/>
  <c r="M1626" i="1"/>
  <c r="N1626" i="1" s="1"/>
  <c r="M3525" i="1"/>
  <c r="N3525" i="1" s="1"/>
  <c r="M3344" i="1"/>
  <c r="N3344" i="1" s="1"/>
  <c r="M1624" i="1"/>
  <c r="N1624" i="1" s="1"/>
  <c r="M1528" i="1"/>
  <c r="N1528" i="1" s="1"/>
  <c r="M1303" i="1"/>
  <c r="N1303" i="1" s="1"/>
  <c r="M3315" i="1"/>
  <c r="N3315" i="1" s="1"/>
  <c r="M771" i="1"/>
  <c r="N771" i="1" s="1"/>
  <c r="M519" i="1"/>
  <c r="N519" i="1" s="1"/>
  <c r="M4506" i="1"/>
  <c r="N4506" i="1" s="1"/>
  <c r="M4385" i="1"/>
  <c r="N4385" i="1" s="1"/>
  <c r="M3480" i="1"/>
  <c r="N3480" i="1" s="1"/>
  <c r="M3362" i="1"/>
  <c r="N3362" i="1" s="1"/>
  <c r="M3103" i="1"/>
  <c r="N3103" i="1" s="1"/>
  <c r="M4212" i="1"/>
  <c r="N4212" i="1" s="1"/>
  <c r="M3959" i="1"/>
  <c r="N3959" i="1" s="1"/>
  <c r="M3760" i="1"/>
  <c r="N3760" i="1" s="1"/>
  <c r="M3589" i="1"/>
  <c r="N3589" i="1" s="1"/>
  <c r="M3053" i="1"/>
  <c r="N3053" i="1" s="1"/>
  <c r="M3017" i="1"/>
  <c r="N3017" i="1" s="1"/>
  <c r="M1623" i="1"/>
  <c r="N1623" i="1" s="1"/>
  <c r="M1462" i="1"/>
  <c r="N1462" i="1" s="1"/>
  <c r="M1334" i="1"/>
  <c r="N1334" i="1" s="1"/>
  <c r="M4863" i="1"/>
  <c r="N4863" i="1" s="1"/>
  <c r="M4295" i="1"/>
  <c r="N4295" i="1" s="1"/>
  <c r="M4291" i="1"/>
  <c r="N4291" i="1" s="1"/>
  <c r="M4100" i="1"/>
  <c r="N4100" i="1" s="1"/>
  <c r="M4108" i="1"/>
  <c r="N4108" i="1" s="1"/>
  <c r="M4015" i="1"/>
  <c r="N4015" i="1" s="1"/>
  <c r="M3675" i="1"/>
  <c r="N3675" i="1" s="1"/>
  <c r="M3617" i="1"/>
  <c r="N3617" i="1" s="1"/>
  <c r="M3759" i="1"/>
  <c r="N3759" i="1" s="1"/>
  <c r="M3065" i="1"/>
  <c r="N3065" i="1" s="1"/>
  <c r="M545" i="1"/>
  <c r="N545" i="1" s="1"/>
  <c r="M4930" i="1"/>
  <c r="N4930" i="1" s="1"/>
  <c r="M4827" i="1"/>
  <c r="N4827" i="1" s="1"/>
  <c r="M4555" i="1"/>
  <c r="N4555" i="1" s="1"/>
  <c r="M4434" i="1"/>
  <c r="N4434" i="1" s="1"/>
  <c r="M4704" i="1"/>
  <c r="N4704" i="1" s="1"/>
  <c r="M4441" i="1"/>
  <c r="N4441" i="1" s="1"/>
  <c r="M4582" i="1"/>
  <c r="N4582" i="1" s="1"/>
  <c r="M3496" i="1"/>
  <c r="N3496" i="1" s="1"/>
  <c r="M3440" i="1"/>
  <c r="N3440" i="1" s="1"/>
  <c r="M1542" i="1"/>
  <c r="N1542" i="1" s="1"/>
  <c r="M1445" i="1"/>
  <c r="N1445" i="1" s="1"/>
  <c r="M3521" i="1"/>
  <c r="N3521" i="1" s="1"/>
  <c r="M3358" i="1"/>
  <c r="N3358" i="1" s="1"/>
  <c r="M1620" i="1"/>
  <c r="N1620" i="1" s="1"/>
  <c r="M1411" i="1"/>
  <c r="N1411" i="1" s="1"/>
  <c r="M3311" i="1"/>
  <c r="N3311" i="1" s="1"/>
  <c r="M4580" i="1"/>
  <c r="N4580" i="1" s="1"/>
  <c r="M4435" i="1"/>
  <c r="N4435" i="1" s="1"/>
  <c r="M4412" i="1"/>
  <c r="N4412" i="1" s="1"/>
  <c r="M4289" i="1"/>
  <c r="N4289" i="1" s="1"/>
  <c r="M4174" i="1"/>
  <c r="N4174" i="1" s="1"/>
  <c r="M4049" i="1"/>
  <c r="N4049" i="1" s="1"/>
  <c r="M3810" i="1"/>
  <c r="N3810" i="1" s="1"/>
  <c r="M3665" i="1"/>
  <c r="N3665" i="1" s="1"/>
  <c r="M3577" i="1"/>
  <c r="N3577" i="1" s="1"/>
  <c r="M3423" i="1"/>
  <c r="N3423" i="1" s="1"/>
  <c r="M3116" i="1"/>
  <c r="N3116" i="1" s="1"/>
  <c r="M4354" i="1"/>
  <c r="N4354" i="1" s="1"/>
  <c r="M4226" i="1"/>
  <c r="N4226" i="1" s="1"/>
  <c r="M4146" i="1"/>
  <c r="N4146" i="1" s="1"/>
  <c r="M3986" i="1"/>
  <c r="N3986" i="1" s="1"/>
  <c r="M3919" i="1"/>
  <c r="N3919" i="1" s="1"/>
  <c r="M3822" i="1"/>
  <c r="N3822" i="1" s="1"/>
  <c r="M3721" i="1"/>
  <c r="N3721" i="1" s="1"/>
  <c r="M3584" i="1"/>
  <c r="N3584" i="1" s="1"/>
  <c r="M1647" i="1"/>
  <c r="N1647" i="1" s="1"/>
  <c r="M4904" i="1"/>
  <c r="N4904" i="1" s="1"/>
  <c r="M5095" i="1"/>
  <c r="N5095" i="1" s="1"/>
  <c r="M4935" i="1"/>
  <c r="N4935" i="1" s="1"/>
  <c r="M4308" i="1"/>
  <c r="N4308" i="1" s="1"/>
  <c r="M4398" i="1"/>
  <c r="N4398" i="1" s="1"/>
  <c r="M4318" i="1"/>
  <c r="N4318" i="1" s="1"/>
  <c r="M4256" i="1"/>
  <c r="N4256" i="1" s="1"/>
  <c r="M4047" i="1"/>
  <c r="N4047" i="1" s="1"/>
  <c r="M4059" i="1"/>
  <c r="N4059" i="1" s="1"/>
  <c r="M3820" i="1"/>
  <c r="N3820" i="1" s="1"/>
  <c r="M3657" i="1"/>
  <c r="N3657" i="1" s="1"/>
  <c r="M3051" i="1"/>
  <c r="N3051" i="1" s="1"/>
  <c r="M3755" i="1"/>
  <c r="N3755" i="1" s="1"/>
  <c r="M3610" i="1"/>
  <c r="N3610" i="1" s="1"/>
  <c r="M3110" i="1"/>
  <c r="N3110" i="1" s="1"/>
  <c r="M5058" i="1"/>
  <c r="N5058" i="1" s="1"/>
  <c r="M348" i="1"/>
  <c r="N348" i="1" s="1"/>
  <c r="M4981" i="1"/>
  <c r="N4981" i="1" s="1"/>
  <c r="M5093" i="1"/>
  <c r="N5093" i="1" s="1"/>
  <c r="M504" i="1"/>
  <c r="N504" i="1" s="1"/>
  <c r="M5048" i="1"/>
  <c r="N5048" i="1" s="1"/>
  <c r="M5272" i="1"/>
  <c r="N5272" i="1" s="1"/>
  <c r="M526" i="1"/>
  <c r="N526" i="1" s="1"/>
  <c r="M344" i="1"/>
  <c r="N344" i="1" s="1"/>
  <c r="M5049" i="1"/>
  <c r="N5049" i="1" s="1"/>
  <c r="M5113" i="1"/>
  <c r="N5113" i="1" s="1"/>
  <c r="M759" i="1"/>
  <c r="N759" i="1" s="1"/>
  <c r="M340" i="1"/>
  <c r="N340" i="1" s="1"/>
  <c r="M5140" i="1"/>
  <c r="N5140" i="1" s="1"/>
  <c r="M525" i="1"/>
  <c r="N525" i="1" s="1"/>
  <c r="M5005" i="1"/>
  <c r="N5005" i="1" s="1"/>
  <c r="M5117" i="1"/>
  <c r="N5117" i="1" s="1"/>
  <c r="M513" i="1"/>
  <c r="N513" i="1" s="1"/>
  <c r="M5168" i="1"/>
  <c r="N5168" i="1" s="1"/>
  <c r="M507" i="1"/>
  <c r="N507" i="1" s="1"/>
  <c r="M5121" i="1"/>
  <c r="N5121" i="1" s="1"/>
  <c r="M510" i="1"/>
  <c r="N510" i="1" s="1"/>
  <c r="M4895" i="1"/>
  <c r="N4895" i="1" s="1"/>
  <c r="M4747" i="1"/>
  <c r="N4747" i="1" s="1"/>
  <c r="M4583" i="1"/>
  <c r="N4583" i="1" s="1"/>
  <c r="M4492" i="1"/>
  <c r="N4492" i="1" s="1"/>
  <c r="M4874" i="1"/>
  <c r="N4874" i="1" s="1"/>
  <c r="M4749" i="1"/>
  <c r="N4749" i="1" s="1"/>
  <c r="M4534" i="1"/>
  <c r="N4534" i="1" s="1"/>
  <c r="M4898" i="1"/>
  <c r="N4898" i="1" s="1"/>
  <c r="M4754" i="1"/>
  <c r="N4754" i="1" s="1"/>
  <c r="M4563" i="1"/>
  <c r="N4563" i="1" s="1"/>
  <c r="M4446" i="1"/>
  <c r="N4446" i="1" s="1"/>
  <c r="M3531" i="1"/>
  <c r="N3531" i="1" s="1"/>
  <c r="M3312" i="1"/>
  <c r="N3312" i="1" s="1"/>
  <c r="M1618" i="1"/>
  <c r="N1618" i="1" s="1"/>
  <c r="M1522" i="1"/>
  <c r="N1522" i="1" s="1"/>
  <c r="M3306" i="1"/>
  <c r="N3306" i="1" s="1"/>
  <c r="M1295" i="1"/>
  <c r="N1295" i="1" s="1"/>
  <c r="M3307" i="1"/>
  <c r="N3307" i="1" s="1"/>
  <c r="M1621" i="1"/>
  <c r="N1621" i="1" s="1"/>
  <c r="M1332" i="1"/>
  <c r="N1332" i="1" s="1"/>
  <c r="M5054" i="1"/>
  <c r="N5054" i="1" s="1"/>
  <c r="M5166" i="1"/>
  <c r="N5166" i="1" s="1"/>
  <c r="M781" i="1"/>
  <c r="N781" i="1" s="1"/>
  <c r="M518" i="1"/>
  <c r="N518" i="1" s="1"/>
  <c r="M343" i="1"/>
  <c r="N343" i="1" s="1"/>
  <c r="M4482" i="1"/>
  <c r="N4482" i="1" s="1"/>
  <c r="M4045" i="1"/>
  <c r="N4045" i="1" s="1"/>
  <c r="M3342" i="1"/>
  <c r="N3342" i="1" s="1"/>
  <c r="M3716" i="1"/>
  <c r="N3716" i="1" s="1"/>
  <c r="M3816" i="1"/>
  <c r="N3816" i="1" s="1"/>
  <c r="M3848" i="1"/>
  <c r="N3848" i="1" s="1"/>
  <c r="M4776" i="1"/>
  <c r="N4776" i="1" s="1"/>
  <c r="M3508" i="1"/>
  <c r="N3508" i="1" s="1"/>
  <c r="M1597" i="1"/>
  <c r="N1597" i="1" s="1"/>
  <c r="M1340" i="1"/>
  <c r="N1340" i="1" s="1"/>
  <c r="M3620" i="1"/>
  <c r="N3620" i="1" s="1"/>
  <c r="M4868" i="1"/>
  <c r="N4868" i="1" s="1"/>
  <c r="M5039" i="1"/>
  <c r="N5039" i="1" s="1"/>
  <c r="M3652" i="1"/>
  <c r="N3652" i="1" s="1"/>
  <c r="M3566" i="1"/>
  <c r="N3566" i="1" s="1"/>
  <c r="M4557" i="1"/>
  <c r="N4557" i="1" s="1"/>
  <c r="M1588" i="1"/>
  <c r="N1588" i="1" s="1"/>
  <c r="M1641" i="1"/>
  <c r="N1641" i="1" s="1"/>
  <c r="M1480" i="1"/>
  <c r="N1480" i="1" s="1"/>
  <c r="M1384" i="1"/>
  <c r="N1384" i="1" s="1"/>
  <c r="M1288" i="1"/>
  <c r="N1288" i="1" s="1"/>
  <c r="M5162" i="1"/>
  <c r="N5162" i="1" s="1"/>
  <c r="M4342" i="1"/>
  <c r="N4342" i="1" s="1"/>
  <c r="M3515" i="1"/>
  <c r="N3515" i="1" s="1"/>
  <c r="M5011" i="1"/>
  <c r="N5011" i="1" s="1"/>
  <c r="M3684" i="1"/>
  <c r="N3684" i="1" s="1"/>
  <c r="M4520" i="1"/>
  <c r="N4520" i="1" s="1"/>
  <c r="M3023" i="1"/>
  <c r="N3023" i="1" s="1"/>
  <c r="M1587" i="1"/>
  <c r="N1587" i="1" s="1"/>
  <c r="M1458" i="1"/>
  <c r="N1458" i="1" s="1"/>
  <c r="M4938" i="1"/>
  <c r="N4938" i="1" s="1"/>
  <c r="M5079" i="1"/>
  <c r="N5079" i="1" s="1"/>
  <c r="M3556" i="1"/>
  <c r="N3556" i="1" s="1"/>
  <c r="M1617" i="1"/>
  <c r="N1617" i="1" s="1"/>
  <c r="M1472" i="1"/>
  <c r="N1472" i="1" s="1"/>
  <c r="M1296" i="1"/>
  <c r="N1296" i="1" s="1"/>
  <c r="J17" i="1"/>
  <c r="H2035" i="1"/>
  <c r="M2035" i="1" s="1"/>
  <c r="N2035" i="1" s="1"/>
  <c r="H2895" i="1"/>
  <c r="M2895" i="1" s="1"/>
  <c r="N2895" i="1" s="1"/>
  <c r="H2357" i="1"/>
  <c r="O2357" i="1" s="1"/>
  <c r="H2125" i="1"/>
  <c r="M2125" i="1" s="1"/>
  <c r="N2125" i="1" s="1"/>
  <c r="H1487" i="1"/>
  <c r="E337" i="3" s="1"/>
  <c r="H2250" i="1"/>
  <c r="M2250" i="1" s="1"/>
  <c r="N2250" i="1" s="1"/>
  <c r="H228" i="1"/>
  <c r="O228" i="1" s="1"/>
  <c r="H2045" i="1"/>
  <c r="O2045" i="1" s="1"/>
  <c r="H2131" i="1"/>
  <c r="M2131" i="1" s="1"/>
  <c r="N2131" i="1" s="1"/>
  <c r="H103" i="1"/>
  <c r="O103" i="1" s="1"/>
  <c r="H2453" i="1"/>
  <c r="M2453" i="1" s="1"/>
  <c r="N2453" i="1" s="1"/>
  <c r="H2341" i="1"/>
  <c r="M2341" i="1" s="1"/>
  <c r="N2341" i="1" s="1"/>
  <c r="H2810" i="1"/>
  <c r="M2810" i="1" s="1"/>
  <c r="N2810" i="1" s="1"/>
  <c r="H2217" i="1"/>
  <c r="M2217" i="1" s="1"/>
  <c r="N2217" i="1" s="1"/>
  <c r="H2109" i="1"/>
  <c r="O2109" i="1" s="1"/>
  <c r="H2882" i="1"/>
  <c r="M2882" i="1" s="1"/>
  <c r="N2882" i="1" s="1"/>
  <c r="H2618" i="1"/>
  <c r="M2618" i="1" s="1"/>
  <c r="N2618" i="1" s="1"/>
  <c r="H2362" i="1"/>
  <c r="O2362" i="1" s="1"/>
  <c r="H2387" i="1"/>
  <c r="O2387" i="1" s="1"/>
  <c r="H35" i="1"/>
  <c r="M35" i="1" s="1"/>
  <c r="N35" i="1" s="1"/>
  <c r="H2282" i="1"/>
  <c r="M2282" i="1" s="1"/>
  <c r="N2282" i="1" s="1"/>
  <c r="H248" i="1"/>
  <c r="M248" i="1" s="1"/>
  <c r="N248" i="1" s="1"/>
  <c r="H2160" i="1"/>
  <c r="M2160" i="1" s="1"/>
  <c r="N2160" i="1" s="1"/>
  <c r="H2066" i="1"/>
  <c r="M2066" i="1" s="1"/>
  <c r="N2066" i="1" s="1"/>
  <c r="H172" i="1"/>
  <c r="M172" i="1" s="1"/>
  <c r="N172" i="1" s="1"/>
  <c r="H2933" i="1"/>
  <c r="O2933" i="1" s="1"/>
  <c r="H2565" i="1"/>
  <c r="H2444" i="1"/>
  <c r="O2444" i="1" s="1"/>
  <c r="G2948" i="1"/>
  <c r="H2189" i="1"/>
  <c r="O2189" i="1" s="1"/>
  <c r="H295" i="1"/>
  <c r="O295" i="1" s="1"/>
  <c r="H85" i="1"/>
  <c r="O85" i="1" s="1"/>
  <c r="H277" i="1"/>
  <c r="M277" i="1" s="1"/>
  <c r="N277" i="1" s="1"/>
  <c r="H213" i="1"/>
  <c r="O213" i="1" s="1"/>
  <c r="H2213" i="1"/>
  <c r="O2213" i="1" s="1"/>
  <c r="H2049" i="1"/>
  <c r="M2049" i="1" s="1"/>
  <c r="N2049" i="1" s="1"/>
  <c r="H2602" i="1"/>
  <c r="O2602" i="1" s="1"/>
  <c r="H2853" i="1"/>
  <c r="M2853" i="1" s="1"/>
  <c r="N2853" i="1" s="1"/>
  <c r="H2133" i="1"/>
  <c r="O2133" i="1" s="1"/>
  <c r="H2892" i="1"/>
  <c r="O2892" i="1" s="1"/>
  <c r="H107" i="1"/>
  <c r="M107" i="1" s="1"/>
  <c r="N107" i="1" s="1"/>
  <c r="H155" i="1"/>
  <c r="O155" i="1" s="1"/>
  <c r="H2309" i="1"/>
  <c r="O2309" i="1" s="1"/>
  <c r="H276" i="1"/>
  <c r="O276" i="1" s="1"/>
  <c r="H195" i="1"/>
  <c r="O195" i="1" s="1"/>
  <c r="H2234" i="1"/>
  <c r="M2234" i="1" s="1"/>
  <c r="N2234" i="1" s="1"/>
  <c r="H2061" i="1"/>
  <c r="M2061" i="1" s="1"/>
  <c r="N2061" i="1" s="1"/>
  <c r="H69" i="1"/>
  <c r="O69" i="1" s="1"/>
  <c r="H2533" i="1"/>
  <c r="M2533" i="1" s="1"/>
  <c r="N2533" i="1" s="1"/>
  <c r="H2389" i="1"/>
  <c r="M2389" i="1" s="1"/>
  <c r="N2389" i="1" s="1"/>
  <c r="H2927" i="1"/>
  <c r="M2927" i="1" s="1"/>
  <c r="N2927" i="1" s="1"/>
  <c r="H2762" i="1"/>
  <c r="M2762" i="1" s="1"/>
  <c r="N2762" i="1" s="1"/>
  <c r="H2141" i="1"/>
  <c r="M2141" i="1" s="1"/>
  <c r="N2141" i="1" s="1"/>
  <c r="H2053" i="1"/>
  <c r="O2053" i="1" s="1"/>
  <c r="H2700" i="1"/>
  <c r="O2700" i="1" s="1"/>
  <c r="H2826" i="1"/>
  <c r="O2826" i="1" s="1"/>
  <c r="H2501" i="1"/>
  <c r="O2501" i="1" s="1"/>
  <c r="H261" i="1"/>
  <c r="M261" i="1" s="1"/>
  <c r="N261" i="1" s="1"/>
  <c r="H139" i="1"/>
  <c r="M139" i="1" s="1"/>
  <c r="N139" i="1" s="1"/>
  <c r="H127" i="1"/>
  <c r="M127" i="1" s="1"/>
  <c r="N127" i="1" s="1"/>
  <c r="H2209" i="1"/>
  <c r="M2209" i="1" s="1"/>
  <c r="N2209" i="1" s="1"/>
  <c r="H2325" i="1"/>
  <c r="O2325" i="1" s="1"/>
  <c r="H216" i="1"/>
  <c r="M216" i="1" s="1"/>
  <c r="N216" i="1" s="1"/>
  <c r="H2017" i="1"/>
  <c r="O2017" i="1" s="1"/>
  <c r="H2508" i="1"/>
  <c r="O2508" i="1" s="1"/>
  <c r="H2291" i="1"/>
  <c r="M2291" i="1" s="1"/>
  <c r="N2291" i="1" s="1"/>
  <c r="H2469" i="1"/>
  <c r="M2469" i="1" s="1"/>
  <c r="N2469" i="1" s="1"/>
  <c r="H244" i="1"/>
  <c r="M244" i="1" s="1"/>
  <c r="N244" i="1" s="1"/>
  <c r="H2288" i="1"/>
  <c r="O2288" i="1" s="1"/>
  <c r="H34" i="1"/>
  <c r="M34" i="1" s="1"/>
  <c r="N34" i="1" s="1"/>
  <c r="H2517" i="1"/>
  <c r="M2517" i="1" s="1"/>
  <c r="N2517" i="1" s="1"/>
  <c r="H2572" i="1"/>
  <c r="M2572" i="1" s="1"/>
  <c r="N2572" i="1" s="1"/>
  <c r="H2730" i="1"/>
  <c r="M2730" i="1" s="1"/>
  <c r="N2730" i="1" s="1"/>
  <c r="H245" i="1"/>
  <c r="O245" i="1" s="1"/>
  <c r="G2065" i="1"/>
  <c r="H556" i="1"/>
  <c r="E257" i="3" s="1"/>
  <c r="F61" i="4"/>
  <c r="F53" i="4"/>
  <c r="H2666" i="1"/>
  <c r="M2666" i="1" s="1"/>
  <c r="N2666" i="1" s="1"/>
  <c r="H2005" i="1"/>
  <c r="O2005" i="1" s="1"/>
  <c r="H2163" i="1"/>
  <c r="M2163" i="1" s="1"/>
  <c r="N2163" i="1" s="1"/>
  <c r="H2693" i="1"/>
  <c r="M2693" i="1" s="1"/>
  <c r="N2693" i="1" s="1"/>
  <c r="H2307" i="1"/>
  <c r="O2307" i="1" s="1"/>
  <c r="H176" i="1"/>
  <c r="M176" i="1" s="1"/>
  <c r="N176" i="1" s="1"/>
  <c r="H2442" i="1"/>
  <c r="O2442" i="1" s="1"/>
  <c r="H232" i="1"/>
  <c r="O232" i="1" s="1"/>
  <c r="H2885" i="1"/>
  <c r="O2885" i="1" s="1"/>
  <c r="H2115" i="1"/>
  <c r="M2115" i="1" s="1"/>
  <c r="N2115" i="1" s="1"/>
  <c r="H2837" i="1"/>
  <c r="M2837" i="1" s="1"/>
  <c r="N2837" i="1" s="1"/>
  <c r="H2554" i="1"/>
  <c r="M2554" i="1" s="1"/>
  <c r="N2554" i="1" s="1"/>
  <c r="H2339" i="1"/>
  <c r="O2339" i="1" s="1"/>
  <c r="H2069" i="1"/>
  <c r="M2069" i="1" s="1"/>
  <c r="N2069" i="1" s="1"/>
  <c r="H2051" i="1"/>
  <c r="M2051" i="1" s="1"/>
  <c r="N2051" i="1" s="1"/>
  <c r="H2013" i="1"/>
  <c r="O2013" i="1" s="1"/>
  <c r="H38" i="1"/>
  <c r="M38" i="1" s="1"/>
  <c r="N38" i="1" s="1"/>
  <c r="H2538" i="1"/>
  <c r="H2129" i="1"/>
  <c r="O2129" i="1" s="1"/>
  <c r="H296" i="1"/>
  <c r="M296" i="1" s="1"/>
  <c r="N296" i="1" s="1"/>
  <c r="H229" i="1"/>
  <c r="O229" i="1" s="1"/>
  <c r="H2197" i="1"/>
  <c r="M2197" i="1" s="1"/>
  <c r="N2197" i="1" s="1"/>
  <c r="H2515" i="1"/>
  <c r="M2515" i="1" s="1"/>
  <c r="N2515" i="1" s="1"/>
  <c r="H220" i="1"/>
  <c r="M220" i="1" s="1"/>
  <c r="N220" i="1" s="1"/>
  <c r="H42" i="1"/>
  <c r="M42" i="1" s="1"/>
  <c r="N42" i="1" s="1"/>
  <c r="H160" i="1"/>
  <c r="O160" i="1" s="1"/>
  <c r="G294" i="1"/>
  <c r="H2096" i="1"/>
  <c r="O2096" i="1" s="1"/>
  <c r="H2714" i="1"/>
  <c r="M2714" i="1" s="1"/>
  <c r="N2714" i="1" s="1"/>
  <c r="H2057" i="1"/>
  <c r="H212" i="1"/>
  <c r="M212" i="1" s="1"/>
  <c r="N212" i="1" s="1"/>
  <c r="H2946" i="1"/>
  <c r="M2946" i="1" s="1"/>
  <c r="N2946" i="1" s="1"/>
  <c r="H2403" i="1"/>
  <c r="O2403" i="1" s="1"/>
  <c r="H2323" i="1"/>
  <c r="O2323" i="1" s="1"/>
  <c r="H2794" i="1"/>
  <c r="M2794" i="1" s="1"/>
  <c r="N2794" i="1" s="1"/>
  <c r="H2201" i="1"/>
  <c r="M2201" i="1" s="1"/>
  <c r="N2201" i="1" s="1"/>
  <c r="H2077" i="1"/>
  <c r="O2077" i="1" s="1"/>
  <c r="H2105" i="1"/>
  <c r="M2105" i="1" s="1"/>
  <c r="N2105" i="1" s="1"/>
  <c r="H2650" i="1"/>
  <c r="M2650" i="1" s="1"/>
  <c r="N2650" i="1" s="1"/>
  <c r="H2224" i="1"/>
  <c r="M2224" i="1" s="1"/>
  <c r="N2224" i="1" s="1"/>
  <c r="H204" i="1"/>
  <c r="O204" i="1" s="1"/>
  <c r="H2018" i="1"/>
  <c r="O2018" i="1" s="1"/>
  <c r="H2121" i="1"/>
  <c r="M2121" i="1" s="1"/>
  <c r="N2121" i="1" s="1"/>
  <c r="H2531" i="1"/>
  <c r="M2531" i="1" s="1"/>
  <c r="N2531" i="1" s="1"/>
  <c r="H2293" i="1"/>
  <c r="O2293" i="1" s="1"/>
  <c r="H108" i="1"/>
  <c r="M108" i="1" s="1"/>
  <c r="N108" i="1" s="1"/>
  <c r="H2682" i="1"/>
  <c r="M2682" i="1" s="1"/>
  <c r="N2682" i="1" s="1"/>
  <c r="H2098" i="1"/>
  <c r="M2098" i="1" s="1"/>
  <c r="N2098" i="1" s="1"/>
  <c r="H2193" i="1"/>
  <c r="M2193" i="1" s="1"/>
  <c r="N2193" i="1" s="1"/>
  <c r="H2805" i="1"/>
  <c r="M2805" i="1" s="1"/>
  <c r="N2805" i="1" s="1"/>
  <c r="H199" i="1"/>
  <c r="M199" i="1" s="1"/>
  <c r="N199" i="1" s="1"/>
  <c r="H2170" i="1"/>
  <c r="M2170" i="1" s="1"/>
  <c r="N2170" i="1" s="1"/>
  <c r="H30" i="1"/>
  <c r="M30" i="1" s="1"/>
  <c r="N30" i="1" s="1"/>
  <c r="H280" i="1"/>
  <c r="M280" i="1" s="1"/>
  <c r="N280" i="1" s="1"/>
  <c r="H188" i="1"/>
  <c r="M188" i="1" s="1"/>
  <c r="N188" i="1" s="1"/>
  <c r="H2380" i="1"/>
  <c r="M2380" i="1" s="1"/>
  <c r="N2380" i="1" s="1"/>
  <c r="H2828" i="1"/>
  <c r="M2828" i="1" s="1"/>
  <c r="N2828" i="1" s="1"/>
  <c r="H2394" i="1"/>
  <c r="O2394" i="1" s="1"/>
  <c r="H2037" i="1"/>
  <c r="M2037" i="1" s="1"/>
  <c r="N2037" i="1" s="1"/>
  <c r="H2157" i="1"/>
  <c r="M2157" i="1" s="1"/>
  <c r="N2157" i="1" s="1"/>
  <c r="H192" i="1"/>
  <c r="M192" i="1" s="1"/>
  <c r="N192" i="1" s="1"/>
  <c r="H99" i="1"/>
  <c r="M99" i="1" s="1"/>
  <c r="N99" i="1" s="1"/>
  <c r="H2117" i="1"/>
  <c r="O2117" i="1" s="1"/>
  <c r="H2757" i="1"/>
  <c r="M2757" i="1" s="1"/>
  <c r="N2757" i="1" s="1"/>
  <c r="H95" i="1"/>
  <c r="O95" i="1" s="1"/>
  <c r="H2221" i="1"/>
  <c r="M2221" i="1" s="1"/>
  <c r="N2221" i="1" s="1"/>
  <c r="H236" i="1"/>
  <c r="O236" i="1" s="1"/>
  <c r="H2634" i="1"/>
  <c r="M2634" i="1" s="1"/>
  <c r="N2634" i="1" s="1"/>
  <c r="F60" i="4"/>
  <c r="F286" i="4"/>
  <c r="G1519" i="1"/>
  <c r="F68" i="4"/>
  <c r="F211" i="4"/>
  <c r="F15" i="4"/>
  <c r="H2296" i="1"/>
  <c r="M2296" i="1" s="1"/>
  <c r="N2296" i="1" s="1"/>
  <c r="H2612" i="1"/>
  <c r="M2612" i="1" s="1"/>
  <c r="N2612" i="1" s="1"/>
  <c r="H2383" i="1"/>
  <c r="M2383" i="1" s="1"/>
  <c r="N2383" i="1" s="1"/>
  <c r="H41" i="1"/>
  <c r="O41" i="1" s="1"/>
  <c r="H2570" i="1"/>
  <c r="O2570" i="1" s="1"/>
  <c r="H2628" i="1"/>
  <c r="M2628" i="1" s="1"/>
  <c r="N2628" i="1" s="1"/>
  <c r="H2294" i="1"/>
  <c r="M2294" i="1" s="1"/>
  <c r="N2294" i="1" s="1"/>
  <c r="H2614" i="1"/>
  <c r="M2614" i="1" s="1"/>
  <c r="N2614" i="1" s="1"/>
  <c r="H2392" i="1"/>
  <c r="M2392" i="1" s="1"/>
  <c r="N2392" i="1" s="1"/>
  <c r="H2567" i="1"/>
  <c r="M2567" i="1" s="1"/>
  <c r="N2567" i="1" s="1"/>
  <c r="H61" i="1"/>
  <c r="M61" i="1" s="1"/>
  <c r="N61" i="1" s="1"/>
  <c r="H2563" i="1"/>
  <c r="M2563" i="1" s="1"/>
  <c r="N2563" i="1" s="1"/>
  <c r="H2616" i="1"/>
  <c r="O2616" i="1" s="1"/>
  <c r="H2608" i="1"/>
  <c r="M2608" i="1" s="1"/>
  <c r="N2608" i="1" s="1"/>
  <c r="H33" i="1"/>
  <c r="O33" i="1" s="1"/>
  <c r="H2399" i="1"/>
  <c r="O2399" i="1" s="1"/>
  <c r="H2382" i="1"/>
  <c r="M2382" i="1" s="1"/>
  <c r="N2382" i="1" s="1"/>
  <c r="H2219" i="1"/>
  <c r="M2219" i="1" s="1"/>
  <c r="N2219" i="1" s="1"/>
  <c r="H2398" i="1"/>
  <c r="M2398" i="1" s="1"/>
  <c r="N2398" i="1" s="1"/>
  <c r="H2397" i="1"/>
  <c r="M2397" i="1" s="1"/>
  <c r="N2397" i="1" s="1"/>
  <c r="H13" i="1"/>
  <c r="O13" i="1" s="1"/>
  <c r="M1245" i="1"/>
  <c r="N1245" i="1" s="1"/>
  <c r="H2547" i="1"/>
  <c r="O2547" i="1" s="1"/>
  <c r="H2336" i="1"/>
  <c r="M2336" i="1" s="1"/>
  <c r="N2336" i="1" s="1"/>
  <c r="H2875" i="1"/>
  <c r="O2875" i="1" s="1"/>
  <c r="H2407" i="1"/>
  <c r="M2407" i="1" s="1"/>
  <c r="N2407" i="1" s="1"/>
  <c r="H2833" i="1"/>
  <c r="M2833" i="1" s="1"/>
  <c r="N2833" i="1" s="1"/>
  <c r="H2912" i="1"/>
  <c r="O2912" i="1" s="1"/>
  <c r="H2663" i="1"/>
  <c r="M2663" i="1" s="1"/>
  <c r="N2663" i="1" s="1"/>
  <c r="H2420" i="1"/>
  <c r="O2420" i="1" s="1"/>
  <c r="H2324" i="1"/>
  <c r="O2324" i="1" s="1"/>
  <c r="H2233" i="1"/>
  <c r="O2233" i="1" s="1"/>
  <c r="H2779" i="1"/>
  <c r="M2779" i="1" s="1"/>
  <c r="N2779" i="1" s="1"/>
  <c r="H2819" i="1"/>
  <c r="M2819" i="1" s="1"/>
  <c r="N2819" i="1" s="1"/>
  <c r="G2987" i="1"/>
  <c r="H2545" i="1"/>
  <c r="O2545" i="1" s="1"/>
  <c r="H2356" i="1"/>
  <c r="M2356" i="1" s="1"/>
  <c r="N2356" i="1" s="1"/>
  <c r="G2179" i="1"/>
  <c r="H2116" i="1"/>
  <c r="M2116" i="1" s="1"/>
  <c r="N2116" i="1" s="1"/>
  <c r="H2146" i="1"/>
  <c r="O2146" i="1" s="1"/>
  <c r="H2175" i="1"/>
  <c r="M2175" i="1" s="1"/>
  <c r="N2175" i="1" s="1"/>
  <c r="H2858" i="1"/>
  <c r="O2858" i="1" s="1"/>
  <c r="H2719" i="1"/>
  <c r="M2719" i="1" s="1"/>
  <c r="N2719" i="1" s="1"/>
  <c r="H2573" i="1"/>
  <c r="M2573" i="1" s="1"/>
  <c r="N2573" i="1" s="1"/>
  <c r="H2301" i="1"/>
  <c r="O2301" i="1" s="1"/>
  <c r="H2922" i="1"/>
  <c r="M2922" i="1" s="1"/>
  <c r="N2922" i="1" s="1"/>
  <c r="H2790" i="1"/>
  <c r="M2790" i="1" s="1"/>
  <c r="N2790" i="1" s="1"/>
  <c r="H2690" i="1"/>
  <c r="O2690" i="1" s="1"/>
  <c r="H2584" i="1"/>
  <c r="O2584" i="1" s="1"/>
  <c r="H2520" i="1"/>
  <c r="M2520" i="1" s="1"/>
  <c r="N2520" i="1" s="1"/>
  <c r="H2379" i="1"/>
  <c r="M2379" i="1" s="1"/>
  <c r="N2379" i="1" s="1"/>
  <c r="H2059" i="1"/>
  <c r="O2059" i="1" s="1"/>
  <c r="H2335" i="1"/>
  <c r="O2335" i="1" s="1"/>
  <c r="H2208" i="1"/>
  <c r="M2208" i="1" s="1"/>
  <c r="N2208" i="1" s="1"/>
  <c r="H2086" i="1"/>
  <c r="M2086" i="1" s="1"/>
  <c r="N2086" i="1" s="1"/>
  <c r="H2960" i="1"/>
  <c r="M2960" i="1" s="1"/>
  <c r="N2960" i="1" s="1"/>
  <c r="H2881" i="1"/>
  <c r="M2881" i="1" s="1"/>
  <c r="N2881" i="1" s="1"/>
  <c r="H2800" i="1"/>
  <c r="O2800" i="1" s="1"/>
  <c r="H2712" i="1"/>
  <c r="M2712" i="1" s="1"/>
  <c r="N2712" i="1" s="1"/>
  <c r="H2870" i="1"/>
  <c r="O2870" i="1" s="1"/>
  <c r="G2808" i="1"/>
  <c r="H2680" i="1"/>
  <c r="M2680" i="1" s="1"/>
  <c r="N2680" i="1" s="1"/>
  <c r="H2497" i="1"/>
  <c r="M2497" i="1" s="1"/>
  <c r="N2497" i="1" s="1"/>
  <c r="H2582" i="1"/>
  <c r="M2582" i="1" s="1"/>
  <c r="N2582" i="1" s="1"/>
  <c r="H2214" i="1"/>
  <c r="O2214" i="1" s="1"/>
  <c r="H2055" i="1"/>
  <c r="M2055" i="1" s="1"/>
  <c r="N2055" i="1" s="1"/>
  <c r="H2191" i="1"/>
  <c r="O2191" i="1" s="1"/>
  <c r="H125" i="1"/>
  <c r="M125" i="1" s="1"/>
  <c r="N125" i="1" s="1"/>
  <c r="H25" i="1"/>
  <c r="O25" i="1" s="1"/>
  <c r="H2890" i="1"/>
  <c r="M2890" i="1" s="1"/>
  <c r="N2890" i="1" s="1"/>
  <c r="H2763" i="1"/>
  <c r="M2763" i="1" s="1"/>
  <c r="N2763" i="1" s="1"/>
  <c r="H2347" i="1"/>
  <c r="O2347" i="1" s="1"/>
  <c r="H2918" i="1"/>
  <c r="M2918" i="1" s="1"/>
  <c r="N2918" i="1" s="1"/>
  <c r="H2620" i="1"/>
  <c r="M2620" i="1" s="1"/>
  <c r="N2620" i="1" s="1"/>
  <c r="H2546" i="1"/>
  <c r="M2546" i="1" s="1"/>
  <c r="N2546" i="1" s="1"/>
  <c r="H2331" i="1"/>
  <c r="M2331" i="1" s="1"/>
  <c r="N2331" i="1" s="1"/>
  <c r="H2188" i="1"/>
  <c r="M2188" i="1" s="1"/>
  <c r="N2188" i="1" s="1"/>
  <c r="H2692" i="1"/>
  <c r="M2692" i="1" s="1"/>
  <c r="N2692" i="1" s="1"/>
  <c r="H2911" i="1"/>
  <c r="M2911" i="1" s="1"/>
  <c r="N2911" i="1" s="1"/>
  <c r="G2738" i="1"/>
  <c r="H2527" i="1"/>
  <c r="M2527" i="1" s="1"/>
  <c r="N2527" i="1" s="1"/>
  <c r="H2544" i="1"/>
  <c r="M2544" i="1" s="1"/>
  <c r="N2544" i="1" s="1"/>
  <c r="H2463" i="1"/>
  <c r="M2463" i="1" s="1"/>
  <c r="N2463" i="1" s="1"/>
  <c r="H2292" i="1"/>
  <c r="M2292" i="1" s="1"/>
  <c r="N2292" i="1" s="1"/>
  <c r="H2119" i="1"/>
  <c r="M2119" i="1" s="1"/>
  <c r="N2119" i="1" s="1"/>
  <c r="H241" i="1"/>
  <c r="M241" i="1" s="1"/>
  <c r="N241" i="1" s="1"/>
  <c r="H2824" i="1"/>
  <c r="O2824" i="1" s="1"/>
  <c r="H2711" i="1"/>
  <c r="M2711" i="1" s="1"/>
  <c r="N2711" i="1" s="1"/>
  <c r="H2521" i="1"/>
  <c r="M2521" i="1" s="1"/>
  <c r="N2521" i="1" s="1"/>
  <c r="H2327" i="1"/>
  <c r="O2327" i="1" s="1"/>
  <c r="H2899" i="1"/>
  <c r="H2782" i="1"/>
  <c r="O2782" i="1" s="1"/>
  <c r="H2632" i="1"/>
  <c r="H2528" i="1"/>
  <c r="O2528" i="1" s="1"/>
  <c r="H2384" i="1"/>
  <c r="H2159" i="1"/>
  <c r="O2159" i="1" s="1"/>
  <c r="H2295" i="1"/>
  <c r="O2295" i="1" s="1"/>
  <c r="H2039" i="1"/>
  <c r="M2039" i="1" s="1"/>
  <c r="N2039" i="1" s="1"/>
  <c r="H2905" i="1"/>
  <c r="O2905" i="1" s="1"/>
  <c r="H2970" i="1"/>
  <c r="O2970" i="1" s="1"/>
  <c r="H2893" i="1"/>
  <c r="O2893" i="1" s="1"/>
  <c r="H2717" i="1"/>
  <c r="O2717" i="1" s="1"/>
  <c r="H2559" i="1"/>
  <c r="M2559" i="1" s="1"/>
  <c r="N2559" i="1" s="1"/>
  <c r="H2488" i="1"/>
  <c r="M2488" i="1" s="1"/>
  <c r="N2488" i="1" s="1"/>
  <c r="H2321" i="1"/>
  <c r="M2321" i="1" s="1"/>
  <c r="N2321" i="1" s="1"/>
  <c r="H2642" i="1"/>
  <c r="O2642" i="1" s="1"/>
  <c r="H2558" i="1"/>
  <c r="M2558" i="1" s="1"/>
  <c r="N2558" i="1" s="1"/>
  <c r="H2400" i="1"/>
  <c r="O2400" i="1" s="1"/>
  <c r="H2270" i="1"/>
  <c r="M2270" i="1" s="1"/>
  <c r="N2270" i="1" s="1"/>
  <c r="H2122" i="1"/>
  <c r="M2122" i="1" s="1"/>
  <c r="N2122" i="1" s="1"/>
  <c r="H2215" i="1"/>
  <c r="M2215" i="1" s="1"/>
  <c r="N2215" i="1" s="1"/>
  <c r="H2026" i="1"/>
  <c r="M2026" i="1" s="1"/>
  <c r="N2026" i="1" s="1"/>
  <c r="H237" i="1"/>
  <c r="M237" i="1" s="1"/>
  <c r="N237" i="1" s="1"/>
  <c r="H109" i="1"/>
  <c r="M109" i="1" s="1"/>
  <c r="N109" i="1" s="1"/>
  <c r="H2915" i="1"/>
  <c r="M2915" i="1" s="1"/>
  <c r="N2915" i="1" s="1"/>
  <c r="H2836" i="1"/>
  <c r="O2836" i="1" s="1"/>
  <c r="H2737" i="1"/>
  <c r="O2737" i="1" s="1"/>
  <c r="H2372" i="1"/>
  <c r="M2372" i="1" s="1"/>
  <c r="N2372" i="1" s="1"/>
  <c r="H2879" i="1"/>
  <c r="M2879" i="1" s="1"/>
  <c r="N2879" i="1" s="1"/>
  <c r="H2710" i="1"/>
  <c r="M2710" i="1" s="1"/>
  <c r="N2710" i="1" s="1"/>
  <c r="H2465" i="1"/>
  <c r="M2465" i="1" s="1"/>
  <c r="N2465" i="1" s="1"/>
  <c r="H2168" i="1"/>
  <c r="O2168" i="1" s="1"/>
  <c r="H2290" i="1"/>
  <c r="M2290" i="1" s="1"/>
  <c r="N2290" i="1" s="1"/>
  <c r="H2212" i="1"/>
  <c r="M2212" i="1" s="1"/>
  <c r="N2212" i="1" s="1"/>
  <c r="H2104" i="1"/>
  <c r="M2104" i="1" s="1"/>
  <c r="N2104" i="1" s="1"/>
  <c r="H2934" i="1"/>
  <c r="O2934" i="1" s="1"/>
  <c r="H2756" i="1"/>
  <c r="O2756" i="1" s="1"/>
  <c r="H2874" i="1"/>
  <c r="M2874" i="1" s="1"/>
  <c r="N2874" i="1" s="1"/>
  <c r="H2713" i="1"/>
  <c r="M2713" i="1" s="1"/>
  <c r="N2713" i="1" s="1"/>
  <c r="H2571" i="1"/>
  <c r="M2571" i="1" s="1"/>
  <c r="N2571" i="1" s="1"/>
  <c r="H2391" i="1"/>
  <c r="O2391" i="1" s="1"/>
  <c r="H164" i="1"/>
  <c r="M164" i="1" s="1"/>
  <c r="N164" i="1" s="1"/>
  <c r="H74" i="1"/>
  <c r="M74" i="1" s="1"/>
  <c r="N74" i="1" s="1"/>
  <c r="H230" i="1"/>
  <c r="M230" i="1" s="1"/>
  <c r="N230" i="1" s="1"/>
  <c r="H119" i="1"/>
  <c r="M119" i="1" s="1"/>
  <c r="N119" i="1" s="1"/>
  <c r="H44" i="1"/>
  <c r="M44" i="1" s="1"/>
  <c r="N44" i="1" s="1"/>
  <c r="H239" i="1"/>
  <c r="M239" i="1" s="1"/>
  <c r="N239" i="1" s="1"/>
  <c r="H174" i="1"/>
  <c r="O174" i="1" s="1"/>
  <c r="H28" i="1"/>
  <c r="O28" i="1" s="1"/>
  <c r="H31" i="1"/>
  <c r="O31" i="1" s="1"/>
  <c r="H64" i="1"/>
  <c r="O64" i="1" s="1"/>
  <c r="H292" i="1"/>
  <c r="O292" i="1" s="1"/>
  <c r="H197" i="1"/>
  <c r="O197" i="1" s="1"/>
  <c r="H293" i="1"/>
  <c r="M293" i="1" s="1"/>
  <c r="N293" i="1" s="1"/>
  <c r="H235" i="1"/>
  <c r="M235" i="1" s="1"/>
  <c r="N235" i="1" s="1"/>
  <c r="H170" i="1"/>
  <c r="M170" i="1" s="1"/>
  <c r="N170" i="1" s="1"/>
  <c r="H88" i="1"/>
  <c r="M88" i="1" s="1"/>
  <c r="N88" i="1" s="1"/>
  <c r="H24" i="1"/>
  <c r="M24" i="1" s="1"/>
  <c r="N24" i="1" s="1"/>
  <c r="H80" i="1"/>
  <c r="M80" i="1" s="1"/>
  <c r="N80" i="1" s="1"/>
  <c r="H254" i="1"/>
  <c r="M254" i="1" s="1"/>
  <c r="N254" i="1" s="1"/>
  <c r="H146" i="1"/>
  <c r="M146" i="1" s="1"/>
  <c r="N146" i="1" s="1"/>
  <c r="H215" i="1"/>
  <c r="M215" i="1" s="1"/>
  <c r="N215" i="1" s="1"/>
  <c r="H148" i="1"/>
  <c r="M148" i="1" s="1"/>
  <c r="N148" i="1" s="1"/>
  <c r="H68" i="1"/>
  <c r="M68" i="1" s="1"/>
  <c r="N68" i="1" s="1"/>
  <c r="H227" i="1"/>
  <c r="M227" i="1" s="1"/>
  <c r="N227" i="1" s="1"/>
  <c r="H272" i="1"/>
  <c r="M272" i="1" s="1"/>
  <c r="N272" i="1" s="1"/>
  <c r="H2654" i="1"/>
  <c r="O2654" i="1" s="1"/>
  <c r="H2522" i="1"/>
  <c r="M2522" i="1" s="1"/>
  <c r="N2522" i="1" s="1"/>
  <c r="H2364" i="1"/>
  <c r="M2364" i="1" s="1"/>
  <c r="N2364" i="1" s="1"/>
  <c r="H2252" i="1"/>
  <c r="M2252" i="1" s="1"/>
  <c r="N2252" i="1" s="1"/>
  <c r="H2186" i="1"/>
  <c r="O2186" i="1" s="1"/>
  <c r="H2211" i="1"/>
  <c r="M2211" i="1" s="1"/>
  <c r="N2211" i="1" s="1"/>
  <c r="H2127" i="1"/>
  <c r="M2127" i="1" s="1"/>
  <c r="N2127" i="1" s="1"/>
  <c r="H65" i="1"/>
  <c r="M65" i="1" s="1"/>
  <c r="N65" i="1" s="1"/>
  <c r="H233" i="1"/>
  <c r="O233" i="1" s="1"/>
  <c r="H168" i="1"/>
  <c r="M168" i="1" s="1"/>
  <c r="N168" i="1" s="1"/>
  <c r="H104" i="1"/>
  <c r="O104" i="1" s="1"/>
  <c r="H43" i="1"/>
  <c r="M43" i="1" s="1"/>
  <c r="N43" i="1" s="1"/>
  <c r="H83" i="1"/>
  <c r="M83" i="1" s="1"/>
  <c r="N83" i="1" s="1"/>
  <c r="E86" i="3"/>
  <c r="H2783" i="1"/>
  <c r="M2783" i="1" s="1"/>
  <c r="N2783" i="1" s="1"/>
  <c r="H2625" i="1"/>
  <c r="M2625" i="1" s="1"/>
  <c r="N2625" i="1" s="1"/>
  <c r="H2449" i="1"/>
  <c r="M2449" i="1" s="1"/>
  <c r="N2449" i="1" s="1"/>
  <c r="H2318" i="1"/>
  <c r="O2318" i="1" s="1"/>
  <c r="H2823" i="1"/>
  <c r="M2823" i="1" s="1"/>
  <c r="N2823" i="1" s="1"/>
  <c r="H2249" i="1"/>
  <c r="O2249" i="1" s="1"/>
  <c r="H2768" i="1"/>
  <c r="O2768" i="1" s="1"/>
  <c r="H2902" i="1"/>
  <c r="M2902" i="1" s="1"/>
  <c r="N2902" i="1" s="1"/>
  <c r="H2647" i="1"/>
  <c r="O2647" i="1" s="1"/>
  <c r="H2464" i="1"/>
  <c r="O2464" i="1" s="1"/>
  <c r="H2409" i="1"/>
  <c r="M2409" i="1" s="1"/>
  <c r="N2409" i="1" s="1"/>
  <c r="H2593" i="1"/>
  <c r="M2593" i="1" s="1"/>
  <c r="N2593" i="1" s="1"/>
  <c r="H2281" i="1"/>
  <c r="M2281" i="1" s="1"/>
  <c r="N2281" i="1" s="1"/>
  <c r="H2957" i="1"/>
  <c r="M2957" i="1" s="1"/>
  <c r="N2957" i="1" s="1"/>
  <c r="H2151" i="1"/>
  <c r="M2151" i="1" s="1"/>
  <c r="N2151" i="1" s="1"/>
  <c r="H2036" i="1"/>
  <c r="O2036" i="1" s="1"/>
  <c r="H2031" i="1"/>
  <c r="M2031" i="1" s="1"/>
  <c r="N2031" i="1" s="1"/>
  <c r="H2909" i="1"/>
  <c r="O2909" i="1" s="1"/>
  <c r="H2845" i="1"/>
  <c r="M2845" i="1" s="1"/>
  <c r="N2845" i="1" s="1"/>
  <c r="H2686" i="1"/>
  <c r="O2686" i="1" s="1"/>
  <c r="H2529" i="1"/>
  <c r="M2529" i="1" s="1"/>
  <c r="N2529" i="1" s="1"/>
  <c r="H2273" i="1"/>
  <c r="M2273" i="1" s="1"/>
  <c r="N2273" i="1" s="1"/>
  <c r="H2894" i="1"/>
  <c r="O2894" i="1" s="1"/>
  <c r="H2758" i="1"/>
  <c r="M2758" i="1" s="1"/>
  <c r="N2758" i="1" s="1"/>
  <c r="H2656" i="1"/>
  <c r="O2656" i="1" s="1"/>
  <c r="H2477" i="1"/>
  <c r="O2477" i="1" s="1"/>
  <c r="H2020" i="1"/>
  <c r="O2020" i="1" s="1"/>
  <c r="H2317" i="1"/>
  <c r="M2317" i="1" s="1"/>
  <c r="N2317" i="1" s="1"/>
  <c r="H2192" i="1"/>
  <c r="O2192" i="1" s="1"/>
  <c r="H2047" i="1"/>
  <c r="M2047" i="1" s="1"/>
  <c r="N2047" i="1" s="1"/>
  <c r="H2947" i="1"/>
  <c r="M2947" i="1" s="1"/>
  <c r="N2947" i="1" s="1"/>
  <c r="H2868" i="1"/>
  <c r="O2868" i="1" s="1"/>
  <c r="H2784" i="1"/>
  <c r="M2784" i="1" s="1"/>
  <c r="N2784" i="1" s="1"/>
  <c r="H2944" i="1"/>
  <c r="O2944" i="1" s="1"/>
  <c r="H2856" i="1"/>
  <c r="M2856" i="1" s="1"/>
  <c r="N2856" i="1" s="1"/>
  <c r="H2761" i="1"/>
  <c r="O2761" i="1" s="1"/>
  <c r="H2600" i="1"/>
  <c r="M2600" i="1" s="1"/>
  <c r="N2600" i="1" s="1"/>
  <c r="H2370" i="1"/>
  <c r="M2370" i="1" s="1"/>
  <c r="N2370" i="1" s="1"/>
  <c r="H2390" i="1"/>
  <c r="M2390" i="1" s="1"/>
  <c r="N2390" i="1" s="1"/>
  <c r="H2198" i="1"/>
  <c r="M2198" i="1" s="1"/>
  <c r="N2198" i="1" s="1"/>
  <c r="H2289" i="1"/>
  <c r="M2289" i="1" s="1"/>
  <c r="N2289" i="1" s="1"/>
  <c r="H2174" i="1"/>
  <c r="M2174" i="1" s="1"/>
  <c r="N2174" i="1" s="1"/>
  <c r="H93" i="1"/>
  <c r="O93" i="1" s="1"/>
  <c r="H2715" i="1"/>
  <c r="M2715" i="1" s="1"/>
  <c r="N2715" i="1" s="1"/>
  <c r="H2525" i="1"/>
  <c r="M2525" i="1" s="1"/>
  <c r="N2525" i="1" s="1"/>
  <c r="H2903" i="1"/>
  <c r="M2903" i="1" s="1"/>
  <c r="N2903" i="1" s="1"/>
  <c r="H2388" i="1"/>
  <c r="M2388" i="1" s="1"/>
  <c r="N2388" i="1" s="1"/>
  <c r="H2016" i="1"/>
  <c r="M2016" i="1" s="1"/>
  <c r="N2016" i="1" s="1"/>
  <c r="H2313" i="1"/>
  <c r="M2313" i="1" s="1"/>
  <c r="N2313" i="1" s="1"/>
  <c r="H2158" i="1"/>
  <c r="M2158" i="1" s="1"/>
  <c r="N2158" i="1" s="1"/>
  <c r="H2847" i="1"/>
  <c r="M2847" i="1" s="1"/>
  <c r="N2847" i="1" s="1"/>
  <c r="H2748" i="1"/>
  <c r="M2748" i="1" s="1"/>
  <c r="N2748" i="1" s="1"/>
  <c r="H2883" i="1"/>
  <c r="M2883" i="1" s="1"/>
  <c r="N2883" i="1" s="1"/>
  <c r="H2676" i="1"/>
  <c r="M2676" i="1" s="1"/>
  <c r="N2676" i="1" s="1"/>
  <c r="H2530" i="1"/>
  <c r="M2530" i="1" s="1"/>
  <c r="N2530" i="1" s="1"/>
  <c r="H2228" i="1"/>
  <c r="M2228" i="1" s="1"/>
  <c r="N2228" i="1" s="1"/>
  <c r="H2303" i="1"/>
  <c r="M2303" i="1" s="1"/>
  <c r="N2303" i="1" s="1"/>
  <c r="H2102" i="1"/>
  <c r="M2102" i="1" s="1"/>
  <c r="N2102" i="1" s="1"/>
  <c r="H225" i="1"/>
  <c r="M225" i="1" s="1"/>
  <c r="N225" i="1" s="1"/>
  <c r="H2807" i="1"/>
  <c r="O2807" i="1" s="1"/>
  <c r="H2695" i="1"/>
  <c r="O2695" i="1" s="1"/>
  <c r="H2491" i="1"/>
  <c r="M2491" i="1" s="1"/>
  <c r="N2491" i="1" s="1"/>
  <c r="H2278" i="1"/>
  <c r="O2278" i="1" s="1"/>
  <c r="H2884" i="1"/>
  <c r="M2884" i="1" s="1"/>
  <c r="N2884" i="1" s="1"/>
  <c r="H2606" i="1"/>
  <c r="H2511" i="1"/>
  <c r="O2511" i="1" s="1"/>
  <c r="H2242" i="1"/>
  <c r="M2242" i="1" s="1"/>
  <c r="N2242" i="1" s="1"/>
  <c r="G2067" i="1"/>
  <c r="H2226" i="1"/>
  <c r="M2226" i="1" s="1"/>
  <c r="N2226" i="1" s="1"/>
  <c r="H2108" i="1"/>
  <c r="M2108" i="1" s="1"/>
  <c r="N2108" i="1" s="1"/>
  <c r="H2007" i="1"/>
  <c r="M2007" i="1" s="1"/>
  <c r="N2007" i="1" s="1"/>
  <c r="H2969" i="1"/>
  <c r="H2939" i="1"/>
  <c r="M2939" i="1" s="1"/>
  <c r="N2939" i="1" s="1"/>
  <c r="H2848" i="1"/>
  <c r="O2848" i="1" s="1"/>
  <c r="H2688" i="1"/>
  <c r="O2688" i="1" s="1"/>
  <c r="H2540" i="1"/>
  <c r="M2540" i="1" s="1"/>
  <c r="N2540" i="1" s="1"/>
  <c r="H2472" i="1"/>
  <c r="O2472" i="1" s="1"/>
  <c r="H2626" i="1"/>
  <c r="O2626" i="1" s="1"/>
  <c r="H2509" i="1"/>
  <c r="M2509" i="1" s="1"/>
  <c r="N2509" i="1" s="1"/>
  <c r="H2381" i="1"/>
  <c r="O2381" i="1" s="1"/>
  <c r="H2256" i="1"/>
  <c r="M2256" i="1" s="1"/>
  <c r="N2256" i="1" s="1"/>
  <c r="H2106" i="1"/>
  <c r="O2106" i="1" s="1"/>
  <c r="H2280" i="1"/>
  <c r="M2280" i="1" s="1"/>
  <c r="N2280" i="1" s="1"/>
  <c r="H2199" i="1"/>
  <c r="O2199" i="1" s="1"/>
  <c r="H286" i="1"/>
  <c r="M286" i="1" s="1"/>
  <c r="N286" i="1" s="1"/>
  <c r="H221" i="1"/>
  <c r="O221" i="1" s="1"/>
  <c r="H82" i="1"/>
  <c r="M82" i="1" s="1"/>
  <c r="N82" i="1" s="1"/>
  <c r="H2820" i="1"/>
  <c r="M2820" i="1" s="1"/>
  <c r="N2820" i="1" s="1"/>
  <c r="H2503" i="1"/>
  <c r="M2503" i="1" s="1"/>
  <c r="N2503" i="1" s="1"/>
  <c r="H2305" i="1"/>
  <c r="O2305" i="1" s="1"/>
  <c r="H2862" i="1"/>
  <c r="O2862" i="1" s="1"/>
  <c r="H2694" i="1"/>
  <c r="O2694" i="1" s="1"/>
  <c r="H2601" i="1"/>
  <c r="M2601" i="1" s="1"/>
  <c r="N2601" i="1" s="1"/>
  <c r="H2448" i="1"/>
  <c r="O2448" i="1" s="1"/>
  <c r="H2024" i="1"/>
  <c r="M2024" i="1" s="1"/>
  <c r="N2024" i="1" s="1"/>
  <c r="H2272" i="1"/>
  <c r="O2272" i="1" s="1"/>
  <c r="H2196" i="1"/>
  <c r="M2196" i="1" s="1"/>
  <c r="N2196" i="1" s="1"/>
  <c r="H2090" i="1"/>
  <c r="M2090" i="1" s="1"/>
  <c r="N2090" i="1" s="1"/>
  <c r="H2743" i="1"/>
  <c r="O2743" i="1" s="1"/>
  <c r="H2966" i="1"/>
  <c r="M2966" i="1" s="1"/>
  <c r="N2966" i="1" s="1"/>
  <c r="H2860" i="1"/>
  <c r="O2860" i="1" s="1"/>
  <c r="H2519" i="1"/>
  <c r="M2519" i="1" s="1"/>
  <c r="N2519" i="1" s="1"/>
  <c r="H2374" i="1"/>
  <c r="M2374" i="1" s="1"/>
  <c r="N2374" i="1" s="1"/>
  <c r="H131" i="1"/>
  <c r="M131" i="1" s="1"/>
  <c r="N131" i="1" s="1"/>
  <c r="H58" i="1"/>
  <c r="M58" i="1" s="1"/>
  <c r="N58" i="1" s="1"/>
  <c r="H214" i="1"/>
  <c r="M214" i="1" s="1"/>
  <c r="N214" i="1" s="1"/>
  <c r="H27" i="1"/>
  <c r="M27" i="1" s="1"/>
  <c r="N27" i="1" s="1"/>
  <c r="H284" i="1"/>
  <c r="O284" i="1" s="1"/>
  <c r="H223" i="1"/>
  <c r="M223" i="1" s="1"/>
  <c r="N223" i="1" s="1"/>
  <c r="H157" i="1"/>
  <c r="O157" i="1" s="1"/>
  <c r="H250" i="1"/>
  <c r="O250" i="1" s="1"/>
  <c r="H259" i="1"/>
  <c r="O259" i="1" s="1"/>
  <c r="H274" i="1"/>
  <c r="O274" i="1" s="1"/>
  <c r="H91" i="1"/>
  <c r="M91" i="1" s="1"/>
  <c r="N91" i="1" s="1"/>
  <c r="H283" i="1"/>
  <c r="M283" i="1" s="1"/>
  <c r="N283" i="1" s="1"/>
  <c r="H219" i="1"/>
  <c r="M219" i="1" s="1"/>
  <c r="N219" i="1" s="1"/>
  <c r="H153" i="1"/>
  <c r="M153" i="1" s="1"/>
  <c r="N153" i="1" s="1"/>
  <c r="H72" i="1"/>
  <c r="M72" i="1" s="1"/>
  <c r="N72" i="1" s="1"/>
  <c r="H288" i="1"/>
  <c r="O288" i="1" s="1"/>
  <c r="H238" i="1"/>
  <c r="M238" i="1" s="1"/>
  <c r="N238" i="1" s="1"/>
  <c r="H289" i="1"/>
  <c r="M289" i="1" s="1"/>
  <c r="N289" i="1" s="1"/>
  <c r="H198" i="1"/>
  <c r="O198" i="1" s="1"/>
  <c r="H120" i="1"/>
  <c r="M120" i="1" s="1"/>
  <c r="N120" i="1" s="1"/>
  <c r="H51" i="1"/>
  <c r="O51" i="1" s="1"/>
  <c r="H133" i="1"/>
  <c r="M133" i="1" s="1"/>
  <c r="N133" i="1" s="1"/>
  <c r="H256" i="1"/>
  <c r="M256" i="1" s="1"/>
  <c r="N256" i="1" s="1"/>
  <c r="H2622" i="1"/>
  <c r="M2622" i="1" s="1"/>
  <c r="N2622" i="1" s="1"/>
  <c r="H2471" i="1"/>
  <c r="O2471" i="1" s="1"/>
  <c r="H2315" i="1"/>
  <c r="M2315" i="1" s="1"/>
  <c r="N2315" i="1" s="1"/>
  <c r="H2238" i="1"/>
  <c r="M2238" i="1" s="1"/>
  <c r="N2238" i="1" s="1"/>
  <c r="H2169" i="1"/>
  <c r="M2169" i="1" s="1"/>
  <c r="N2169" i="1" s="1"/>
  <c r="H2041" i="1"/>
  <c r="O2041" i="1" s="1"/>
  <c r="H2276" i="1"/>
  <c r="M2276" i="1" s="1"/>
  <c r="N2276" i="1" s="1"/>
  <c r="H2195" i="1"/>
  <c r="M2195" i="1" s="1"/>
  <c r="N2195" i="1" s="1"/>
  <c r="H2111" i="1"/>
  <c r="M2111" i="1" s="1"/>
  <c r="N2111" i="1" s="1"/>
  <c r="H112" i="1"/>
  <c r="O112" i="1" s="1"/>
  <c r="H47" i="1"/>
  <c r="M47" i="1" s="1"/>
  <c r="N47" i="1" s="1"/>
  <c r="H281" i="1"/>
  <c r="O281" i="1" s="1"/>
  <c r="H217" i="1"/>
  <c r="M217" i="1" s="1"/>
  <c r="N217" i="1" s="1"/>
  <c r="H150" i="1"/>
  <c r="O150" i="1" s="1"/>
  <c r="H94" i="1"/>
  <c r="M94" i="1" s="1"/>
  <c r="N94" i="1" s="1"/>
  <c r="H26" i="1"/>
  <c r="M26" i="1" s="1"/>
  <c r="N26" i="1" s="1"/>
  <c r="H275" i="1"/>
  <c r="M275" i="1" s="1"/>
  <c r="N275" i="1" s="1"/>
  <c r="E108" i="3"/>
  <c r="H2589" i="1"/>
  <c r="O2589" i="1" s="1"/>
  <c r="H2433" i="1"/>
  <c r="O2433" i="1" s="1"/>
  <c r="H2283" i="1"/>
  <c r="M2283" i="1" s="1"/>
  <c r="N2283" i="1" s="1"/>
  <c r="H2774" i="1"/>
  <c r="O2774" i="1" s="1"/>
  <c r="H2443" i="1"/>
  <c r="O2443" i="1" s="1"/>
  <c r="H2231" i="1"/>
  <c r="O2231" i="1" s="1"/>
  <c r="H2793" i="1"/>
  <c r="M2793" i="1" s="1"/>
  <c r="N2793" i="1" s="1"/>
  <c r="H2631" i="1"/>
  <c r="O2631" i="1" s="1"/>
  <c r="H2447" i="1"/>
  <c r="M2447" i="1" s="1"/>
  <c r="N2447" i="1" s="1"/>
  <c r="H2683" i="1"/>
  <c r="M2683" i="1" s="1"/>
  <c r="N2683" i="1" s="1"/>
  <c r="H2279" i="1"/>
  <c r="M2279" i="1" s="1"/>
  <c r="N2279" i="1" s="1"/>
  <c r="H2462" i="1"/>
  <c r="M2462" i="1" s="1"/>
  <c r="N2462" i="1" s="1"/>
  <c r="H2363" i="1"/>
  <c r="M2363" i="1" s="1"/>
  <c r="N2363" i="1" s="1"/>
  <c r="H2460" i="1"/>
  <c r="M2460" i="1" s="1"/>
  <c r="N2460" i="1" s="1"/>
  <c r="H2253" i="1"/>
  <c r="O2253" i="1" s="1"/>
  <c r="H2087" i="1"/>
  <c r="M2087" i="1" s="1"/>
  <c r="N2087" i="1" s="1"/>
  <c r="H2368" i="1"/>
  <c r="M2368" i="1" s="1"/>
  <c r="N2368" i="1" s="1"/>
  <c r="H2839" i="1"/>
  <c r="M2839" i="1" s="1"/>
  <c r="N2839" i="1" s="1"/>
  <c r="H2722" i="1"/>
  <c r="M2722" i="1" s="1"/>
  <c r="N2722" i="1" s="1"/>
  <c r="H2015" i="1"/>
  <c r="M2015" i="1" s="1"/>
  <c r="N2015" i="1" s="1"/>
  <c r="H2930" i="1"/>
  <c r="M2930" i="1" s="1"/>
  <c r="N2930" i="1" s="1"/>
  <c r="H2931" i="1"/>
  <c r="M2931" i="1" s="1"/>
  <c r="N2931" i="1" s="1"/>
  <c r="H2744" i="1"/>
  <c r="M2744" i="1" s="1"/>
  <c r="N2744" i="1" s="1"/>
  <c r="H2548" i="1"/>
  <c r="O2548" i="1" s="1"/>
  <c r="H77" i="1"/>
  <c r="M77" i="1" s="1"/>
  <c r="N77" i="1" s="1"/>
  <c r="H2937" i="1"/>
  <c r="O2937" i="1" s="1"/>
  <c r="H2854" i="1"/>
  <c r="M2854" i="1" s="1"/>
  <c r="N2854" i="1" s="1"/>
  <c r="H2269" i="1"/>
  <c r="M2269" i="1" s="1"/>
  <c r="N2269" i="1" s="1"/>
  <c r="H2702" i="1"/>
  <c r="M2702" i="1" s="1"/>
  <c r="N2702" i="1" s="1"/>
  <c r="H2580" i="1"/>
  <c r="M2580" i="1" s="1"/>
  <c r="N2580" i="1" s="1"/>
  <c r="H2516" i="1"/>
  <c r="M2516" i="1" s="1"/>
  <c r="N2516" i="1" s="1"/>
  <c r="H2299" i="1"/>
  <c r="M2299" i="1" s="1"/>
  <c r="N2299" i="1" s="1"/>
  <c r="H2812" i="1"/>
  <c r="M2812" i="1" s="1"/>
  <c r="N2812" i="1" s="1"/>
  <c r="H2724" i="1"/>
  <c r="O2724" i="1" s="1"/>
  <c r="H2943" i="1"/>
  <c r="M2943" i="1" s="1"/>
  <c r="N2943" i="1" s="1"/>
  <c r="H2579" i="1"/>
  <c r="M2579" i="1" s="1"/>
  <c r="N2579" i="1" s="1"/>
  <c r="H2493" i="1"/>
  <c r="M2493" i="1" s="1"/>
  <c r="N2493" i="1" s="1"/>
  <c r="H2349" i="1"/>
  <c r="O2349" i="1" s="1"/>
  <c r="H2578" i="1"/>
  <c r="M2578" i="1" s="1"/>
  <c r="N2578" i="1" s="1"/>
  <c r="H2210" i="1"/>
  <c r="M2210" i="1" s="1"/>
  <c r="N2210" i="1" s="1"/>
  <c r="H2285" i="1"/>
  <c r="M2285" i="1" s="1"/>
  <c r="N2285" i="1" s="1"/>
  <c r="H2187" i="1"/>
  <c r="M2187" i="1" s="1"/>
  <c r="N2187" i="1" s="1"/>
  <c r="H89" i="1"/>
  <c r="M89" i="1" s="1"/>
  <c r="N89" i="1" s="1"/>
  <c r="H2968" i="1"/>
  <c r="M2968" i="1" s="1"/>
  <c r="N2968" i="1" s="1"/>
  <c r="H2393" i="1"/>
  <c r="O2393" i="1" s="1"/>
  <c r="H2866" i="1"/>
  <c r="M2866" i="1" s="1"/>
  <c r="N2866" i="1" s="1"/>
  <c r="H2664" i="1"/>
  <c r="O2664" i="1" s="1"/>
  <c r="H2576" i="1"/>
  <c r="M2576" i="1" s="1"/>
  <c r="N2576" i="1" s="1"/>
  <c r="H2452" i="1"/>
  <c r="O2452" i="1" s="1"/>
  <c r="H2222" i="1"/>
  <c r="M2222" i="1" s="1"/>
  <c r="N2222" i="1" s="1"/>
  <c r="H2044" i="1"/>
  <c r="O2044" i="1" s="1"/>
  <c r="H2216" i="1"/>
  <c r="M2216" i="1" s="1"/>
  <c r="N2216" i="1" s="1"/>
  <c r="H2094" i="1"/>
  <c r="O2094" i="1" s="1"/>
  <c r="H2938" i="1"/>
  <c r="M2938" i="1" s="1"/>
  <c r="N2938" i="1" s="1"/>
  <c r="H2792" i="1"/>
  <c r="O2792" i="1" s="1"/>
  <c r="H2921" i="1"/>
  <c r="M2921" i="1" s="1"/>
  <c r="N2921" i="1" s="1"/>
  <c r="H2830" i="1"/>
  <c r="O2830" i="1" s="1"/>
  <c r="H2672" i="1"/>
  <c r="M2672" i="1" s="1"/>
  <c r="N2672" i="1" s="1"/>
  <c r="H2523" i="1"/>
  <c r="O2523" i="1" s="1"/>
  <c r="H2456" i="1"/>
  <c r="M2456" i="1" s="1"/>
  <c r="N2456" i="1" s="1"/>
  <c r="H2475" i="1"/>
  <c r="M2475" i="1" s="1"/>
  <c r="N2475" i="1" s="1"/>
  <c r="H2223" i="1"/>
  <c r="M2223" i="1" s="1"/>
  <c r="N2223" i="1" s="1"/>
  <c r="H2092" i="1"/>
  <c r="O2092" i="1" s="1"/>
  <c r="H2262" i="1"/>
  <c r="O2262" i="1" s="1"/>
  <c r="H2080" i="1"/>
  <c r="M2080" i="1" s="1"/>
  <c r="N2080" i="1" s="1"/>
  <c r="H269" i="1"/>
  <c r="M269" i="1" s="1"/>
  <c r="N269" i="1" s="1"/>
  <c r="H205" i="1"/>
  <c r="M205" i="1" s="1"/>
  <c r="N205" i="1" s="1"/>
  <c r="H66" i="1"/>
  <c r="M66" i="1" s="1"/>
  <c r="N66" i="1" s="1"/>
  <c r="H2964" i="1"/>
  <c r="M2964" i="1" s="1"/>
  <c r="N2964" i="1" s="1"/>
  <c r="H2880" i="1"/>
  <c r="O2880" i="1" s="1"/>
  <c r="H2803" i="1"/>
  <c r="M2803" i="1" s="1"/>
  <c r="N2803" i="1" s="1"/>
  <c r="H2674" i="1"/>
  <c r="M2674" i="1" s="1"/>
  <c r="N2674" i="1" s="1"/>
  <c r="H2486" i="1"/>
  <c r="M2486" i="1" s="1"/>
  <c r="N2486" i="1" s="1"/>
  <c r="H2287" i="1"/>
  <c r="M2287" i="1" s="1"/>
  <c r="N2287" i="1" s="1"/>
  <c r="H2962" i="1"/>
  <c r="O2962" i="1" s="1"/>
  <c r="H2844" i="1"/>
  <c r="O2844" i="1" s="1"/>
  <c r="H2660" i="1"/>
  <c r="M2660" i="1" s="1"/>
  <c r="N2660" i="1" s="1"/>
  <c r="H2524" i="1"/>
  <c r="M2524" i="1" s="1"/>
  <c r="N2524" i="1" s="1"/>
  <c r="H2254" i="1"/>
  <c r="M2254" i="1" s="1"/>
  <c r="N2254" i="1" s="1"/>
  <c r="H2166" i="1"/>
  <c r="M2166" i="1" s="1"/>
  <c r="N2166" i="1" s="1"/>
  <c r="H2071" i="1"/>
  <c r="M2071" i="1" s="1"/>
  <c r="N2071" i="1" s="1"/>
  <c r="H2855" i="1"/>
  <c r="M2855" i="1" s="1"/>
  <c r="N2855" i="1" s="1"/>
  <c r="H2935" i="1"/>
  <c r="M2935" i="1" s="1"/>
  <c r="N2935" i="1" s="1"/>
  <c r="H2843" i="1"/>
  <c r="O2843" i="1" s="1"/>
  <c r="H2668" i="1"/>
  <c r="M2668" i="1" s="1"/>
  <c r="N2668" i="1" s="1"/>
  <c r="H2484" i="1"/>
  <c r="M2484" i="1" s="1"/>
  <c r="N2484" i="1" s="1"/>
  <c r="H196" i="1"/>
  <c r="O196" i="1" s="1"/>
  <c r="H114" i="1"/>
  <c r="M114" i="1" s="1"/>
  <c r="N114" i="1" s="1"/>
  <c r="H278" i="1"/>
  <c r="O278" i="1" s="1"/>
  <c r="H201" i="1"/>
  <c r="M201" i="1" s="1"/>
  <c r="N201" i="1" s="1"/>
  <c r="H79" i="1"/>
  <c r="M79" i="1" s="1"/>
  <c r="N79" i="1" s="1"/>
  <c r="H271" i="1"/>
  <c r="M271" i="1" s="1"/>
  <c r="N271" i="1" s="1"/>
  <c r="H207" i="1"/>
  <c r="M207" i="1" s="1"/>
  <c r="N207" i="1" s="1"/>
  <c r="H92" i="1"/>
  <c r="M92" i="1" s="1"/>
  <c r="N92" i="1" s="1"/>
  <c r="H202" i="1"/>
  <c r="M202" i="1" s="1"/>
  <c r="N202" i="1" s="1"/>
  <c r="H178" i="1"/>
  <c r="M178" i="1" s="1"/>
  <c r="N178" i="1" s="1"/>
  <c r="H226" i="1"/>
  <c r="M226" i="1" s="1"/>
  <c r="N226" i="1" s="1"/>
  <c r="H40" i="1"/>
  <c r="M40" i="1" s="1"/>
  <c r="N40" i="1" s="1"/>
  <c r="H203" i="1"/>
  <c r="M203" i="1" s="1"/>
  <c r="N203" i="1" s="1"/>
  <c r="H56" i="1"/>
  <c r="M56" i="1" s="1"/>
  <c r="N56" i="1" s="1"/>
  <c r="H243" i="1"/>
  <c r="O243" i="1" s="1"/>
  <c r="H287" i="1"/>
  <c r="M287" i="1" s="1"/>
  <c r="N287" i="1" s="1"/>
  <c r="H206" i="1"/>
  <c r="O206" i="1" s="1"/>
  <c r="H87" i="1"/>
  <c r="M87" i="1" s="1"/>
  <c r="N87" i="1" s="1"/>
  <c r="H263" i="1"/>
  <c r="O263" i="1" s="1"/>
  <c r="H182" i="1"/>
  <c r="M182" i="1" s="1"/>
  <c r="N182" i="1" s="1"/>
  <c r="H102" i="1"/>
  <c r="O102" i="1" s="1"/>
  <c r="H37" i="1"/>
  <c r="M37" i="1" s="1"/>
  <c r="N37" i="1" s="1"/>
  <c r="H240" i="1"/>
  <c r="O240" i="1" s="1"/>
  <c r="H2603" i="1"/>
  <c r="M2603" i="1" s="1"/>
  <c r="N2603" i="1" s="1"/>
  <c r="H2455" i="1"/>
  <c r="O2455" i="1" s="1"/>
  <c r="H2297" i="1"/>
  <c r="M2297" i="1" s="1"/>
  <c r="N2297" i="1" s="1"/>
  <c r="H2218" i="1"/>
  <c r="M2218" i="1" s="1"/>
  <c r="N2218" i="1" s="1"/>
  <c r="H2134" i="1"/>
  <c r="M2134" i="1" s="1"/>
  <c r="N2134" i="1" s="1"/>
  <c r="H2009" i="1"/>
  <c r="O2009" i="1" s="1"/>
  <c r="H2258" i="1"/>
  <c r="M2258" i="1" s="1"/>
  <c r="N2258" i="1" s="1"/>
  <c r="H2178" i="1"/>
  <c r="M2178" i="1" s="1"/>
  <c r="N2178" i="1" s="1"/>
  <c r="H98" i="1"/>
  <c r="O98" i="1" s="1"/>
  <c r="H29" i="1"/>
  <c r="M29" i="1" s="1"/>
  <c r="N29" i="1" s="1"/>
  <c r="H265" i="1"/>
  <c r="M265" i="1" s="1"/>
  <c r="N265" i="1" s="1"/>
  <c r="H200" i="1"/>
  <c r="M200" i="1" s="1"/>
  <c r="N200" i="1" s="1"/>
  <c r="H135" i="1"/>
  <c r="O135" i="1" s="1"/>
  <c r="H78" i="1"/>
  <c r="M78" i="1" s="1"/>
  <c r="N78" i="1" s="1"/>
  <c r="H211" i="1"/>
  <c r="M211" i="1" s="1"/>
  <c r="N211" i="1" s="1"/>
  <c r="M1259" i="1"/>
  <c r="N1259" i="1" s="1"/>
  <c r="M442" i="1"/>
  <c r="N442" i="1" s="1"/>
  <c r="H2815" i="1"/>
  <c r="M2815" i="1" s="1"/>
  <c r="N2815" i="1" s="1"/>
  <c r="H2751" i="1"/>
  <c r="O2751" i="1" s="1"/>
  <c r="H2557" i="1"/>
  <c r="M2557" i="1" s="1"/>
  <c r="N2557" i="1" s="1"/>
  <c r="H2255" i="1"/>
  <c r="M2255" i="1" s="1"/>
  <c r="N2255" i="1" s="1"/>
  <c r="H2908" i="1"/>
  <c r="O2908" i="1" s="1"/>
  <c r="H2673" i="1"/>
  <c r="M2673" i="1" s="1"/>
  <c r="N2673" i="1" s="1"/>
  <c r="H2430" i="1"/>
  <c r="O2430" i="1" s="1"/>
  <c r="H2916" i="1"/>
  <c r="M2916" i="1" s="1"/>
  <c r="N2916" i="1" s="1"/>
  <c r="H2961" i="1"/>
  <c r="O2961" i="1" s="1"/>
  <c r="H2777" i="1"/>
  <c r="M2777" i="1" s="1"/>
  <c r="N2777" i="1" s="1"/>
  <c r="H2429" i="1"/>
  <c r="M2429" i="1" s="1"/>
  <c r="N2429" i="1" s="1"/>
  <c r="H2667" i="1"/>
  <c r="M2667" i="1" s="1"/>
  <c r="N2667" i="1" s="1"/>
  <c r="H2342" i="1"/>
  <c r="M2342" i="1" s="1"/>
  <c r="N2342" i="1" s="1"/>
  <c r="H2247" i="1"/>
  <c r="O2247" i="1" s="1"/>
  <c r="H2685" i="1"/>
  <c r="O2685" i="1" s="1"/>
  <c r="H2438" i="1"/>
  <c r="M2438" i="1" s="1"/>
  <c r="N2438" i="1" s="1"/>
  <c r="H2130" i="1"/>
  <c r="O2130" i="1" s="1"/>
  <c r="H2126" i="1"/>
  <c r="M2126" i="1" s="1"/>
  <c r="N2126" i="1" s="1"/>
  <c r="H2941" i="1"/>
  <c r="O2941" i="1" s="1"/>
  <c r="H2876" i="1"/>
  <c r="M2876" i="1" s="1"/>
  <c r="N2876" i="1" s="1"/>
  <c r="H2733" i="1"/>
  <c r="O2733" i="1" s="1"/>
  <c r="H2482" i="1"/>
  <c r="O2482" i="1" s="1"/>
  <c r="H2351" i="1"/>
  <c r="M2351" i="1" s="1"/>
  <c r="N2351" i="1" s="1"/>
  <c r="H2940" i="1"/>
  <c r="O2940" i="1" s="1"/>
  <c r="H2806" i="1"/>
  <c r="M2806" i="1" s="1"/>
  <c r="N2806" i="1" s="1"/>
  <c r="H2706" i="1"/>
  <c r="O2706" i="1" s="1"/>
  <c r="H2536" i="1"/>
  <c r="O2536" i="1" s="1"/>
  <c r="H2167" i="1"/>
  <c r="O2167" i="1" s="1"/>
  <c r="H2268" i="1"/>
  <c r="O2268" i="1" s="1"/>
  <c r="H2897" i="1"/>
  <c r="M2897" i="1" s="1"/>
  <c r="N2897" i="1" s="1"/>
  <c r="H2816" i="1"/>
  <c r="M2816" i="1" s="1"/>
  <c r="N2816" i="1" s="1"/>
  <c r="H2742" i="1"/>
  <c r="O2742" i="1" s="1"/>
  <c r="H2822" i="1"/>
  <c r="M2822" i="1" s="1"/>
  <c r="N2822" i="1" s="1"/>
  <c r="H2726" i="1"/>
  <c r="M2726" i="1" s="1"/>
  <c r="N2726" i="1" s="1"/>
  <c r="H2329" i="1"/>
  <c r="M2329" i="1" s="1"/>
  <c r="N2329" i="1" s="1"/>
  <c r="H285" i="1"/>
  <c r="M285" i="1" s="1"/>
  <c r="N285" i="1" s="1"/>
  <c r="H2518" i="1"/>
  <c r="M2518" i="1" s="1"/>
  <c r="N2518" i="1" s="1"/>
  <c r="H2265" i="1"/>
  <c r="O2265" i="1" s="1"/>
  <c r="H2084" i="1"/>
  <c r="M2084" i="1" s="1"/>
  <c r="N2084" i="1" s="1"/>
  <c r="H2240" i="1"/>
  <c r="O2240" i="1" s="1"/>
  <c r="H2107" i="1"/>
  <c r="M2107" i="1" s="1"/>
  <c r="N2107" i="1" s="1"/>
  <c r="H2841" i="1"/>
  <c r="M2841" i="1" s="1"/>
  <c r="N2841" i="1" s="1"/>
  <c r="H2556" i="1"/>
  <c r="M2556" i="1" s="1"/>
  <c r="N2556" i="1" s="1"/>
  <c r="H2495" i="1"/>
  <c r="M2495" i="1" s="1"/>
  <c r="N2495" i="1" s="1"/>
  <c r="H2936" i="1"/>
  <c r="M2936" i="1" s="1"/>
  <c r="N2936" i="1" s="1"/>
  <c r="H2802" i="1"/>
  <c r="M2802" i="1" s="1"/>
  <c r="N2802" i="1" s="1"/>
  <c r="H2473" i="1"/>
  <c r="M2473" i="1" s="1"/>
  <c r="N2473" i="1" s="1"/>
  <c r="H2176" i="1"/>
  <c r="M2176" i="1" s="1"/>
  <c r="N2176" i="1" s="1"/>
  <c r="H2062" i="1"/>
  <c r="M2062" i="1" s="1"/>
  <c r="N2062" i="1" s="1"/>
  <c r="H2942" i="1"/>
  <c r="M2942" i="1" s="1"/>
  <c r="N2942" i="1" s="1"/>
  <c r="G2795" i="1"/>
  <c r="H2818" i="1"/>
  <c r="M2818" i="1" s="1"/>
  <c r="N2818" i="1" s="1"/>
  <c r="H2646" i="1"/>
  <c r="M2646" i="1" s="1"/>
  <c r="N2646" i="1" s="1"/>
  <c r="H2562" i="1"/>
  <c r="M2562" i="1" s="1"/>
  <c r="N2562" i="1" s="1"/>
  <c r="H2386" i="1"/>
  <c r="M2386" i="1" s="1"/>
  <c r="N2386" i="1" s="1"/>
  <c r="H2110" i="1"/>
  <c r="M2110" i="1" s="1"/>
  <c r="N2110" i="1" s="1"/>
  <c r="H2267" i="1"/>
  <c r="M2267" i="1" s="1"/>
  <c r="N2267" i="1" s="1"/>
  <c r="H2135" i="1"/>
  <c r="M2135" i="1" s="1"/>
  <c r="N2135" i="1" s="1"/>
  <c r="H2030" i="1"/>
  <c r="M2030" i="1" s="1"/>
  <c r="N2030" i="1" s="1"/>
  <c r="H86" i="1"/>
  <c r="M86" i="1" s="1"/>
  <c r="N86" i="1" s="1"/>
  <c r="H2919" i="1"/>
  <c r="M2919" i="1" s="1"/>
  <c r="N2919" i="1" s="1"/>
  <c r="H2728" i="1"/>
  <c r="M2728" i="1" s="1"/>
  <c r="N2728" i="1" s="1"/>
  <c r="H2552" i="1"/>
  <c r="M2552" i="1" s="1"/>
  <c r="N2552" i="1" s="1"/>
  <c r="H2932" i="1"/>
  <c r="O2932" i="1" s="1"/>
  <c r="H2814" i="1"/>
  <c r="M2814" i="1" s="1"/>
  <c r="N2814" i="1" s="1"/>
  <c r="H2648" i="1"/>
  <c r="M2648" i="1" s="1"/>
  <c r="N2648" i="1" s="1"/>
  <c r="H2560" i="1"/>
  <c r="M2560" i="1" s="1"/>
  <c r="N2560" i="1" s="1"/>
  <c r="H2172" i="1"/>
  <c r="O2172" i="1" s="1"/>
  <c r="H2028" i="1"/>
  <c r="M2028" i="1" s="1"/>
  <c r="N2028" i="1" s="1"/>
  <c r="H2200" i="1"/>
  <c r="O2200" i="1" s="1"/>
  <c r="H2076" i="1"/>
  <c r="M2076" i="1" s="1"/>
  <c r="N2076" i="1" s="1"/>
  <c r="H2925" i="1"/>
  <c r="O2925" i="1" s="1"/>
  <c r="H2704" i="1"/>
  <c r="M2704" i="1" s="1"/>
  <c r="N2704" i="1" s="1"/>
  <c r="H2907" i="1"/>
  <c r="O2907" i="1" s="1"/>
  <c r="H2801" i="1"/>
  <c r="M2801" i="1" s="1"/>
  <c r="N2801" i="1" s="1"/>
  <c r="H2505" i="1"/>
  <c r="M2505" i="1" s="1"/>
  <c r="N2505" i="1" s="1"/>
  <c r="H2396" i="1"/>
  <c r="O2396" i="1" s="1"/>
  <c r="H2574" i="1"/>
  <c r="M2574" i="1" s="1"/>
  <c r="N2574" i="1" s="1"/>
  <c r="H2446" i="1"/>
  <c r="O2446" i="1" s="1"/>
  <c r="H2319" i="1"/>
  <c r="M2319" i="1" s="1"/>
  <c r="N2319" i="1" s="1"/>
  <c r="H2156" i="1"/>
  <c r="O2156" i="1" s="1"/>
  <c r="H2078" i="1"/>
  <c r="M2078" i="1" s="1"/>
  <c r="N2078" i="1" s="1"/>
  <c r="H2248" i="1"/>
  <c r="M2248" i="1" s="1"/>
  <c r="N2248" i="1" s="1"/>
  <c r="H2042" i="1"/>
  <c r="M2042" i="1" s="1"/>
  <c r="N2042" i="1" s="1"/>
  <c r="H253" i="1"/>
  <c r="M253" i="1" s="1"/>
  <c r="N253" i="1" s="1"/>
  <c r="H122" i="1"/>
  <c r="M122" i="1" s="1"/>
  <c r="N122" i="1" s="1"/>
  <c r="H48" i="1"/>
  <c r="M48" i="1" s="1"/>
  <c r="N48" i="1" s="1"/>
  <c r="H2928" i="1"/>
  <c r="M2928" i="1" s="1"/>
  <c r="N2928" i="1" s="1"/>
  <c r="H2846" i="1"/>
  <c r="O2846" i="1" s="1"/>
  <c r="H2755" i="1"/>
  <c r="M2755" i="1" s="1"/>
  <c r="N2755" i="1" s="1"/>
  <c r="H2577" i="1"/>
  <c r="O2577" i="1" s="1"/>
  <c r="H2260" i="1"/>
  <c r="O2260" i="1" s="1"/>
  <c r="H2913" i="1"/>
  <c r="M2913" i="1" s="1"/>
  <c r="N2913" i="1" s="1"/>
  <c r="H2745" i="1"/>
  <c r="M2745" i="1" s="1"/>
  <c r="N2745" i="1" s="1"/>
  <c r="H2644" i="1"/>
  <c r="M2644" i="1" s="1"/>
  <c r="N2644" i="1" s="1"/>
  <c r="H2507" i="1"/>
  <c r="M2507" i="1" s="1"/>
  <c r="N2507" i="1" s="1"/>
  <c r="H2236" i="1"/>
  <c r="M2236" i="1" s="1"/>
  <c r="N2236" i="1" s="1"/>
  <c r="H2136" i="1"/>
  <c r="M2136" i="1" s="1"/>
  <c r="N2136" i="1" s="1"/>
  <c r="G3112" i="1"/>
  <c r="H2804" i="1"/>
  <c r="O2804" i="1" s="1"/>
  <c r="G3043" i="1"/>
  <c r="H2888" i="1"/>
  <c r="O2888" i="1" s="1"/>
  <c r="H2797" i="1"/>
  <c r="M2797" i="1" s="1"/>
  <c r="N2797" i="1" s="1"/>
  <c r="H2604" i="1"/>
  <c r="M2604" i="1" s="1"/>
  <c r="N2604" i="1" s="1"/>
  <c r="G2466" i="1"/>
  <c r="H180" i="1"/>
  <c r="M180" i="1" s="1"/>
  <c r="N180" i="1" s="1"/>
  <c r="H100" i="1"/>
  <c r="M100" i="1" s="1"/>
  <c r="N100" i="1" s="1"/>
  <c r="H21" i="1"/>
  <c r="O21" i="1" s="1"/>
  <c r="H246" i="1"/>
  <c r="M246" i="1" s="1"/>
  <c r="N246" i="1" s="1"/>
  <c r="H137" i="1"/>
  <c r="O137" i="1" s="1"/>
  <c r="H55" i="1"/>
  <c r="M55" i="1" s="1"/>
  <c r="N55" i="1" s="1"/>
  <c r="H255" i="1"/>
  <c r="O255" i="1" s="1"/>
  <c r="H60" i="1"/>
  <c r="M60" i="1" s="1"/>
  <c r="N60" i="1" s="1"/>
  <c r="H67" i="1"/>
  <c r="O67" i="1" s="1"/>
  <c r="H116" i="1"/>
  <c r="O116" i="1" s="1"/>
  <c r="H210" i="1"/>
  <c r="M210" i="1" s="1"/>
  <c r="N210" i="1" s="1"/>
  <c r="H23" i="1"/>
  <c r="M23" i="1" s="1"/>
  <c r="N23" i="1" s="1"/>
  <c r="H251" i="1"/>
  <c r="M251" i="1" s="1"/>
  <c r="N251" i="1" s="1"/>
  <c r="H186" i="1"/>
  <c r="M186" i="1" s="1"/>
  <c r="N186" i="1" s="1"/>
  <c r="H106" i="1"/>
  <c r="M106" i="1" s="1"/>
  <c r="N106" i="1" s="1"/>
  <c r="H234" i="1"/>
  <c r="O234" i="1" s="1"/>
  <c r="H194" i="1"/>
  <c r="M194" i="1" s="1"/>
  <c r="N194" i="1" s="1"/>
  <c r="H193" i="1"/>
  <c r="M193" i="1" s="1"/>
  <c r="N193" i="1" s="1"/>
  <c r="H71" i="1"/>
  <c r="M71" i="1" s="1"/>
  <c r="N71" i="1" s="1"/>
  <c r="H166" i="1"/>
  <c r="O166" i="1" s="1"/>
  <c r="H84" i="1"/>
  <c r="M84" i="1" s="1"/>
  <c r="N84" i="1" s="1"/>
  <c r="H19" i="1"/>
  <c r="M19" i="1" s="1"/>
  <c r="N19" i="1" s="1"/>
  <c r="H15" i="1"/>
  <c r="O15" i="1" s="1"/>
  <c r="H224" i="1"/>
  <c r="M224" i="1" s="1"/>
  <c r="N224" i="1" s="1"/>
  <c r="H2395" i="1"/>
  <c r="M2395" i="1" s="1"/>
  <c r="N2395" i="1" s="1"/>
  <c r="H2266" i="1"/>
  <c r="M2266" i="1" s="1"/>
  <c r="N2266" i="1" s="1"/>
  <c r="H2202" i="1"/>
  <c r="M2202" i="1" s="1"/>
  <c r="N2202" i="1" s="1"/>
  <c r="H2088" i="1"/>
  <c r="O2088" i="1" s="1"/>
  <c r="H2311" i="1"/>
  <c r="M2311" i="1" s="1"/>
  <c r="N2311" i="1" s="1"/>
  <c r="H2244" i="1"/>
  <c r="M2244" i="1" s="1"/>
  <c r="N2244" i="1" s="1"/>
  <c r="H2161" i="1"/>
  <c r="M2161" i="1" s="1"/>
  <c r="N2161" i="1" s="1"/>
  <c r="H2022" i="1"/>
  <c r="O2022" i="1" s="1"/>
  <c r="H81" i="1"/>
  <c r="M81" i="1" s="1"/>
  <c r="N81" i="1" s="1"/>
  <c r="H249" i="1"/>
  <c r="M249" i="1" s="1"/>
  <c r="N249" i="1" s="1"/>
  <c r="H184" i="1"/>
  <c r="O184" i="1" s="1"/>
  <c r="H62" i="1"/>
  <c r="M62" i="1" s="1"/>
  <c r="N62" i="1" s="1"/>
  <c r="H218" i="1"/>
  <c r="O218" i="1" s="1"/>
  <c r="H162" i="1"/>
  <c r="O162" i="1" s="1"/>
  <c r="H1503" i="1"/>
  <c r="G1504" i="1"/>
  <c r="M305" i="3"/>
  <c r="G4469" i="1"/>
  <c r="H4468" i="1"/>
  <c r="F216" i="4" s="1"/>
  <c r="H2068" i="1"/>
  <c r="H2796" i="1"/>
  <c r="M2796" i="1" s="1"/>
  <c r="N2796" i="1" s="1"/>
  <c r="G4611" i="1"/>
  <c r="G2470" i="1"/>
  <c r="P2470" i="1" s="1"/>
  <c r="G242" i="1"/>
  <c r="G2132" i="1"/>
  <c r="G1524" i="1"/>
  <c r="H2739" i="1"/>
  <c r="O2739" i="1" s="1"/>
  <c r="G2641" i="1"/>
  <c r="G2999" i="1"/>
  <c r="H2809" i="1"/>
  <c r="M2809" i="1" s="1"/>
  <c r="N2809" i="1" s="1"/>
  <c r="G1550" i="1"/>
  <c r="G2760" i="1"/>
  <c r="G2581" i="1"/>
  <c r="G208" i="1"/>
  <c r="G2070" i="1"/>
  <c r="G2655" i="1"/>
  <c r="H209" i="1"/>
  <c r="M209" i="1" s="1"/>
  <c r="N209" i="1" s="1"/>
  <c r="G97" i="1"/>
  <c r="G115" i="1"/>
  <c r="H2891" i="1"/>
  <c r="O2891" i="1" s="1"/>
  <c r="H2670" i="1"/>
  <c r="M2670" i="1" s="1"/>
  <c r="N2670" i="1" s="1"/>
  <c r="H2958" i="1"/>
  <c r="M2958" i="1" s="1"/>
  <c r="N2958" i="1" s="1"/>
  <c r="H2624" i="1"/>
  <c r="O2624" i="1" s="1"/>
  <c r="H2550" i="1"/>
  <c r="M2550" i="1" s="1"/>
  <c r="N2550" i="1" s="1"/>
  <c r="H2461" i="1"/>
  <c r="M2461" i="1" s="1"/>
  <c r="N2461" i="1" s="1"/>
  <c r="H2232" i="1"/>
  <c r="M2232" i="1" s="1"/>
  <c r="N2232" i="1" s="1"/>
  <c r="H2286" i="1"/>
  <c r="M2286" i="1" s="1"/>
  <c r="N2286" i="1" s="1"/>
  <c r="H2162" i="1"/>
  <c r="O2162" i="1" s="1"/>
  <c r="H2851" i="1"/>
  <c r="O2851" i="1" s="1"/>
  <c r="H2752" i="1"/>
  <c r="O2752" i="1" s="1"/>
  <c r="H2838" i="1"/>
  <c r="O2838" i="1" s="1"/>
  <c r="G2835" i="1"/>
  <c r="H2353" i="1"/>
  <c r="M2353" i="1" s="1"/>
  <c r="N2353" i="1" s="1"/>
  <c r="H2360" i="1"/>
  <c r="O2360" i="1" s="1"/>
  <c r="H2100" i="1"/>
  <c r="O2100" i="1" s="1"/>
  <c r="H2271" i="1"/>
  <c r="O2271" i="1" s="1"/>
  <c r="H2139" i="1"/>
  <c r="O2139" i="1" s="1"/>
  <c r="G2506" i="1"/>
  <c r="G2754" i="1"/>
  <c r="G2185" i="1"/>
  <c r="G247" i="1"/>
  <c r="G290" i="1"/>
  <c r="G59" i="1"/>
  <c r="P59" i="1" s="1"/>
  <c r="G2599" i="1"/>
  <c r="G252" i="1"/>
  <c r="G2264" i="1"/>
  <c r="G2840" i="1"/>
  <c r="G2849" i="1"/>
  <c r="G2917" i="1"/>
  <c r="G3663" i="1"/>
  <c r="G3114" i="1"/>
  <c r="G2798" i="1"/>
  <c r="G3619" i="1"/>
  <c r="G3124" i="1"/>
  <c r="G2284" i="1"/>
  <c r="P2284" i="1" s="1"/>
  <c r="G2155" i="1"/>
  <c r="G2012" i="1"/>
  <c r="G2740" i="1"/>
  <c r="G2164" i="1"/>
  <c r="G2075" i="1"/>
  <c r="G2526" i="1"/>
  <c r="H2832" i="1"/>
  <c r="M2832" i="1" s="1"/>
  <c r="N2832" i="1" s="1"/>
  <c r="H2385" i="1"/>
  <c r="O2385" i="1" s="1"/>
  <c r="H2696" i="1"/>
  <c r="O2696" i="1" s="1"/>
  <c r="H2566" i="1"/>
  <c r="M2566" i="1" s="1"/>
  <c r="N2566" i="1" s="1"/>
  <c r="H2718" i="1"/>
  <c r="M2718" i="1" s="1"/>
  <c r="N2718" i="1" s="1"/>
  <c r="H2610" i="1"/>
  <c r="M2610" i="1" s="1"/>
  <c r="N2610" i="1" s="1"/>
  <c r="H2112" i="1"/>
  <c r="M2112" i="1" s="1"/>
  <c r="N2112" i="1" s="1"/>
  <c r="H53" i="1"/>
  <c r="M53" i="1" s="1"/>
  <c r="N53" i="1" s="1"/>
  <c r="H2064" i="1"/>
  <c r="M2064" i="1" s="1"/>
  <c r="N2064" i="1" s="1"/>
  <c r="G2063" i="1"/>
  <c r="H2439" i="1"/>
  <c r="M2439" i="1" s="1"/>
  <c r="N2439" i="1" s="1"/>
  <c r="H2468" i="1"/>
  <c r="O2468" i="1" s="1"/>
  <c r="H267" i="1"/>
  <c r="M267" i="1" s="1"/>
  <c r="N267" i="1" s="1"/>
  <c r="H36" i="1"/>
  <c r="M36" i="1" s="1"/>
  <c r="N36" i="1" s="1"/>
  <c r="G32" i="1"/>
  <c r="P32" i="1" s="1"/>
  <c r="H2056" i="1"/>
  <c r="M2056" i="1" s="1"/>
  <c r="N2056" i="1" s="1"/>
  <c r="G2054" i="1"/>
  <c r="H282" i="1"/>
  <c r="M282" i="1" s="1"/>
  <c r="N282" i="1" s="1"/>
  <c r="G279" i="1"/>
  <c r="G2378" i="1"/>
  <c r="P2378" i="1" s="1"/>
  <c r="G2207" i="1"/>
  <c r="P2207" i="1" s="1"/>
  <c r="G3586" i="1"/>
  <c r="H2513" i="1"/>
  <c r="M2513" i="1" s="1"/>
  <c r="N2513" i="1" s="1"/>
  <c r="H2889" i="1"/>
  <c r="M2889" i="1" s="1"/>
  <c r="N2889" i="1" s="1"/>
  <c r="H2246" i="1"/>
  <c r="M2246" i="1" s="1"/>
  <c r="N2246" i="1" s="1"/>
  <c r="H273" i="1"/>
  <c r="M273" i="1" s="1"/>
  <c r="N273" i="1" s="1"/>
  <c r="G268" i="1"/>
  <c r="G3095" i="1"/>
  <c r="H2924" i="1"/>
  <c r="M2924" i="1" s="1"/>
  <c r="N2924" i="1" s="1"/>
  <c r="H2657" i="1"/>
  <c r="M2657" i="1" s="1"/>
  <c r="N2657" i="1" s="1"/>
  <c r="H2568" i="1"/>
  <c r="M2568" i="1" s="1"/>
  <c r="N2568" i="1" s="1"/>
  <c r="H2103" i="1"/>
  <c r="M2103" i="1" s="1"/>
  <c r="N2103" i="1" s="1"/>
  <c r="G2101" i="1"/>
  <c r="H2652" i="1"/>
  <c r="M2652" i="1" s="1"/>
  <c r="N2652" i="1" s="1"/>
  <c r="H2043" i="1"/>
  <c r="M2043" i="1" s="1"/>
  <c r="N2043" i="1" s="1"/>
  <c r="G2040" i="1"/>
  <c r="H2514" i="1"/>
  <c r="M2514" i="1" s="1"/>
  <c r="N2514" i="1" s="1"/>
  <c r="G2878" i="1"/>
  <c r="P2878" i="1" s="1"/>
  <c r="G2709" i="1"/>
  <c r="G2842" i="1"/>
  <c r="G2689" i="1"/>
  <c r="G2967" i="1"/>
  <c r="H2345" i="1"/>
  <c r="M2345" i="1" s="1"/>
  <c r="N2345" i="1" s="1"/>
  <c r="H2887" i="1"/>
  <c r="M2887" i="1" s="1"/>
  <c r="N2887" i="1" s="1"/>
  <c r="H2583" i="1"/>
  <c r="M2583" i="1" s="1"/>
  <c r="N2583" i="1" s="1"/>
  <c r="H2454" i="1"/>
  <c r="O2454" i="1" s="1"/>
  <c r="G2451" i="1"/>
  <c r="H2872" i="1"/>
  <c r="M2872" i="1" s="1"/>
  <c r="N2872" i="1" s="1"/>
  <c r="H2402" i="1"/>
  <c r="M2402" i="1" s="1"/>
  <c r="N2402" i="1" s="1"/>
  <c r="H2058" i="1"/>
  <c r="O2058" i="1" s="1"/>
  <c r="H2780" i="1"/>
  <c r="O2780" i="1" s="1"/>
  <c r="H2046" i="1"/>
  <c r="M2046" i="1" s="1"/>
  <c r="N2046" i="1" s="1"/>
  <c r="H2759" i="1"/>
  <c r="M2759" i="1" s="1"/>
  <c r="N2759" i="1" s="1"/>
  <c r="H2184" i="1"/>
  <c r="O2184" i="1" s="1"/>
  <c r="H2203" i="1"/>
  <c r="M2203" i="1" s="1"/>
  <c r="N2203" i="1" s="1"/>
  <c r="H17" i="1"/>
  <c r="M17" i="1" s="1"/>
  <c r="N17" i="1" s="1"/>
  <c r="H2750" i="1"/>
  <c r="O2750" i="1" s="1"/>
  <c r="H2605" i="1"/>
  <c r="O2605" i="1" s="1"/>
  <c r="H2561" i="1"/>
  <c r="M2561" i="1" s="1"/>
  <c r="N2561" i="1" s="1"/>
  <c r="H2684" i="1"/>
  <c r="O2684" i="1" s="1"/>
  <c r="H39" i="1"/>
  <c r="O39" i="1" s="1"/>
  <c r="H190" i="1"/>
  <c r="O190" i="1" s="1"/>
  <c r="H142" i="1"/>
  <c r="M142" i="1" s="1"/>
  <c r="N142" i="1" s="1"/>
  <c r="H105" i="1"/>
  <c r="O105" i="1" s="1"/>
  <c r="H2060" i="1"/>
  <c r="M2060" i="1" s="1"/>
  <c r="N2060" i="1" s="1"/>
  <c r="H118" i="1"/>
  <c r="O118" i="1" s="1"/>
  <c r="H57" i="1"/>
  <c r="M57" i="1" s="1"/>
  <c r="N57" i="1" s="1"/>
  <c r="H70" i="1"/>
  <c r="O70" i="1" s="1"/>
  <c r="H2886" i="1"/>
  <c r="M2886" i="1" s="1"/>
  <c r="N2886" i="1" s="1"/>
  <c r="H2333" i="1"/>
  <c r="M2333" i="1" s="1"/>
  <c r="N2333" i="1" s="1"/>
  <c r="H2896" i="1"/>
  <c r="M2896" i="1" s="1"/>
  <c r="N2896" i="1" s="1"/>
  <c r="H2691" i="1"/>
  <c r="O2691" i="1" s="1"/>
  <c r="H2716" i="1"/>
  <c r="M2716" i="1" s="1"/>
  <c r="N2716" i="1" s="1"/>
  <c r="H96" i="1"/>
  <c r="O96" i="1" s="1"/>
  <c r="H2343" i="1"/>
  <c r="M2343" i="1" s="1"/>
  <c r="N2343" i="1" s="1"/>
  <c r="H144" i="1"/>
  <c r="M144" i="1" s="1"/>
  <c r="N144" i="1" s="1"/>
  <c r="H2014" i="1"/>
  <c r="M2014" i="1" s="1"/>
  <c r="N2014" i="1" s="1"/>
  <c r="H2376" i="1"/>
  <c r="M2376" i="1" s="1"/>
  <c r="N2376" i="1" s="1"/>
  <c r="H2920" i="1"/>
  <c r="O2920" i="1" s="1"/>
  <c r="H101" i="1"/>
  <c r="M101" i="1" s="1"/>
  <c r="N101" i="1" s="1"/>
  <c r="H270" i="1"/>
  <c r="M270" i="1" s="1"/>
  <c r="N270" i="1" s="1"/>
  <c r="H231" i="1"/>
  <c r="M231" i="1" s="1"/>
  <c r="N231" i="1" s="1"/>
  <c r="H46" i="1"/>
  <c r="M46" i="1" s="1"/>
  <c r="N46" i="1" s="1"/>
  <c r="F34" i="4"/>
  <c r="F263" i="4"/>
  <c r="F25" i="4"/>
  <c r="F287" i="4"/>
  <c r="M1255" i="1"/>
  <c r="N1255" i="1" s="1"/>
  <c r="M1237" i="1"/>
  <c r="N1237" i="1" s="1"/>
  <c r="M1263" i="1"/>
  <c r="N1263" i="1" s="1"/>
  <c r="M455" i="1"/>
  <c r="N455" i="1" s="1"/>
  <c r="M437" i="1"/>
  <c r="N437" i="1" s="1"/>
  <c r="M447" i="1"/>
  <c r="N447" i="1" s="1"/>
  <c r="H2963" i="1"/>
  <c r="M2963" i="1" s="1"/>
  <c r="N2963" i="1" s="1"/>
  <c r="H2661" i="1"/>
  <c r="M2661" i="1" s="1"/>
  <c r="N2661" i="1" s="1"/>
  <c r="H2551" i="1"/>
  <c r="M2551" i="1" s="1"/>
  <c r="N2551" i="1" s="1"/>
  <c r="H2945" i="1"/>
  <c r="M2945" i="1" s="1"/>
  <c r="N2945" i="1" s="1"/>
  <c r="H2727" i="1"/>
  <c r="M2727" i="1" s="1"/>
  <c r="N2727" i="1" s="1"/>
  <c r="H2615" i="1"/>
  <c r="M2615" i="1" s="1"/>
  <c r="N2615" i="1" s="1"/>
  <c r="H2431" i="1"/>
  <c r="O2431" i="1" s="1"/>
  <c r="H2237" i="1"/>
  <c r="M2237" i="1" s="1"/>
  <c r="N2237" i="1" s="1"/>
  <c r="H2322" i="1"/>
  <c r="M2322" i="1" s="1"/>
  <c r="N2322" i="1" s="1"/>
  <c r="H2965" i="1"/>
  <c r="M2965" i="1" s="1"/>
  <c r="N2965" i="1" s="1"/>
  <c r="H2772" i="1"/>
  <c r="M2772" i="1" s="1"/>
  <c r="N2772" i="1" s="1"/>
  <c r="H2906" i="1"/>
  <c r="O2906" i="1" s="1"/>
  <c r="H2781" i="1"/>
  <c r="M2781" i="1" s="1"/>
  <c r="N2781" i="1" s="1"/>
  <c r="H2422" i="1"/>
  <c r="M2422" i="1" s="1"/>
  <c r="N2422" i="1" s="1"/>
  <c r="H2671" i="1"/>
  <c r="O2671" i="1" s="1"/>
  <c r="H2487" i="1"/>
  <c r="M2487" i="1" s="1"/>
  <c r="N2487" i="1" s="1"/>
  <c r="H2410" i="1"/>
  <c r="O2410" i="1" s="1"/>
  <c r="H2767" i="1"/>
  <c r="O2767" i="1" s="1"/>
  <c r="H2435" i="1"/>
  <c r="O2435" i="1" s="1"/>
  <c r="H2653" i="1"/>
  <c r="O2653" i="1" s="1"/>
  <c r="H2445" i="1"/>
  <c r="M2445" i="1" s="1"/>
  <c r="N2445" i="1" s="1"/>
  <c r="H2332" i="1"/>
  <c r="O2332" i="1" s="1"/>
  <c r="H2770" i="1"/>
  <c r="M2770" i="1" s="1"/>
  <c r="N2770" i="1" s="1"/>
  <c r="H2375" i="1"/>
  <c r="M2375" i="1" s="1"/>
  <c r="N2375" i="1" s="1"/>
  <c r="H2829" i="1"/>
  <c r="O2829" i="1" s="1"/>
  <c r="H2773" i="1"/>
  <c r="O2773" i="1" s="1"/>
  <c r="H2705" i="1"/>
  <c r="M2705" i="1" s="1"/>
  <c r="N2705" i="1" s="1"/>
  <c r="H2609" i="1"/>
  <c r="O2609" i="1" s="1"/>
  <c r="H2412" i="1"/>
  <c r="M2412" i="1" s="1"/>
  <c r="N2412" i="1" s="1"/>
  <c r="H2416" i="1"/>
  <c r="M2416" i="1" s="1"/>
  <c r="N2416" i="1" s="1"/>
  <c r="H2306" i="1"/>
  <c r="M2306" i="1" s="1"/>
  <c r="N2306" i="1" s="1"/>
  <c r="H2867" i="1"/>
  <c r="M2867" i="1" s="1"/>
  <c r="N2867" i="1" s="1"/>
  <c r="H2775" i="1"/>
  <c r="O2775" i="1" s="1"/>
  <c r="H2649" i="1"/>
  <c r="O2649" i="1" s="1"/>
  <c r="H2346" i="1"/>
  <c r="M2346" i="1" s="1"/>
  <c r="N2346" i="1" s="1"/>
  <c r="H2914" i="1"/>
  <c r="O2914" i="1" s="1"/>
  <c r="H2681" i="1"/>
  <c r="M2681" i="1" s="1"/>
  <c r="N2681" i="1" s="1"/>
  <c r="H2498" i="1"/>
  <c r="M2498" i="1" s="1"/>
  <c r="N2498" i="1" s="1"/>
  <c r="H2437" i="1"/>
  <c r="M2437" i="1" s="1"/>
  <c r="N2437" i="1" s="1"/>
  <c r="H2308" i="1"/>
  <c r="O2308" i="1" s="1"/>
  <c r="H2955" i="1"/>
  <c r="M2955" i="1" s="1"/>
  <c r="N2955" i="1" s="1"/>
  <c r="H2776" i="1"/>
  <c r="O2776" i="1" s="1"/>
  <c r="H2817" i="1"/>
  <c r="M2817" i="1" s="1"/>
  <c r="N2817" i="1" s="1"/>
  <c r="H2701" i="1"/>
  <c r="M2701" i="1" s="1"/>
  <c r="N2701" i="1" s="1"/>
  <c r="H2675" i="1"/>
  <c r="M2675" i="1" s="1"/>
  <c r="N2675" i="1" s="1"/>
  <c r="H2543" i="1"/>
  <c r="O2543" i="1" s="1"/>
  <c r="H2415" i="1"/>
  <c r="M2415" i="1" s="1"/>
  <c r="N2415" i="1" s="1"/>
  <c r="H2239" i="1"/>
  <c r="O2239" i="1" s="1"/>
  <c r="H306" i="1"/>
  <c r="M306" i="1" s="1"/>
  <c r="N306" i="1" s="1"/>
  <c r="H189" i="1"/>
  <c r="O189" i="1" s="1"/>
  <c r="H299" i="1"/>
  <c r="M299" i="1" s="1"/>
  <c r="N299" i="1" s="1"/>
  <c r="H183" i="1"/>
  <c r="M183" i="1" s="1"/>
  <c r="N183" i="1" s="1"/>
  <c r="H20" i="1"/>
  <c r="M20" i="1" s="1"/>
  <c r="N20" i="1" s="1"/>
  <c r="H262" i="1"/>
  <c r="M262" i="1" s="1"/>
  <c r="N262" i="1" s="1"/>
  <c r="H50" i="1"/>
  <c r="M50" i="1" s="1"/>
  <c r="N50" i="1" s="1"/>
  <c r="H179" i="1"/>
  <c r="M179" i="1" s="1"/>
  <c r="N179" i="1" s="1"/>
  <c r="H140" i="1"/>
  <c r="M140" i="1" s="1"/>
  <c r="N140" i="1" s="1"/>
  <c r="H165" i="1"/>
  <c r="M165" i="1" s="1"/>
  <c r="N165" i="1" s="1"/>
  <c r="H147" i="1"/>
  <c r="M147" i="1" s="1"/>
  <c r="N147" i="1" s="1"/>
  <c r="H2154" i="1"/>
  <c r="H2029" i="1"/>
  <c r="M2029" i="1" s="1"/>
  <c r="N2029" i="1" s="1"/>
  <c r="H2091" i="1"/>
  <c r="M2091" i="1" s="1"/>
  <c r="N2091" i="1" s="1"/>
  <c r="H2118" i="1"/>
  <c r="M2118" i="1" s="1"/>
  <c r="N2118" i="1" s="1"/>
  <c r="H2025" i="1"/>
  <c r="M2025" i="1" s="1"/>
  <c r="N2025" i="1" s="1"/>
  <c r="H2006" i="1"/>
  <c r="M2006" i="1" s="1"/>
  <c r="N2006" i="1" s="1"/>
  <c r="H2073" i="1"/>
  <c r="M2073" i="1" s="1"/>
  <c r="N2073" i="1" s="1"/>
  <c r="H2147" i="1"/>
  <c r="M2147" i="1" s="1"/>
  <c r="N2147" i="1" s="1"/>
  <c r="H2027" i="1"/>
  <c r="M2027" i="1" s="1"/>
  <c r="N2027" i="1" s="1"/>
  <c r="H2923" i="1"/>
  <c r="M2923" i="1" s="1"/>
  <c r="N2923" i="1" s="1"/>
  <c r="H2542" i="1"/>
  <c r="M2542" i="1" s="1"/>
  <c r="N2542" i="1" s="1"/>
  <c r="H2564" i="1"/>
  <c r="M2564" i="1" s="1"/>
  <c r="N2564" i="1" s="1"/>
  <c r="H2926" i="1"/>
  <c r="M2926" i="1" s="1"/>
  <c r="N2926" i="1" s="1"/>
  <c r="H2852" i="1"/>
  <c r="M2852" i="1" s="1"/>
  <c r="N2852" i="1" s="1"/>
  <c r="H2510" i="1"/>
  <c r="M2510" i="1" s="1"/>
  <c r="N2510" i="1" s="1"/>
  <c r="H2404" i="1"/>
  <c r="M2404" i="1" s="1"/>
  <c r="N2404" i="1" s="1"/>
  <c r="M1239" i="1"/>
  <c r="N1239" i="1" s="1"/>
  <c r="O1249" i="1"/>
  <c r="H1698" i="1"/>
  <c r="M1698" i="1" s="1"/>
  <c r="N1698" i="1" s="1"/>
  <c r="H1747" i="1"/>
  <c r="M1747" i="1" s="1"/>
  <c r="N1747" i="1" s="1"/>
  <c r="M439" i="1"/>
  <c r="N439" i="1" s="1"/>
  <c r="M451" i="1"/>
  <c r="N451" i="1" s="1"/>
  <c r="M431" i="1"/>
  <c r="N431" i="1" s="1"/>
  <c r="H2863" i="1"/>
  <c r="M2863" i="1" s="1"/>
  <c r="N2863" i="1" s="1"/>
  <c r="H2629" i="1"/>
  <c r="M2629" i="1" s="1"/>
  <c r="N2629" i="1" s="1"/>
  <c r="H2425" i="1"/>
  <c r="M2425" i="1" s="1"/>
  <c r="N2425" i="1" s="1"/>
  <c r="H2588" i="1"/>
  <c r="M2588" i="1" s="1"/>
  <c r="N2588" i="1" s="1"/>
  <c r="H2413" i="1"/>
  <c r="O2413" i="1" s="1"/>
  <c r="H2304" i="1"/>
  <c r="O2304" i="1" s="1"/>
  <c r="H2729" i="1"/>
  <c r="M2729" i="1" s="1"/>
  <c r="N2729" i="1" s="1"/>
  <c r="H2535" i="1"/>
  <c r="O2535" i="1" s="1"/>
  <c r="H2406" i="1"/>
  <c r="M2406" i="1" s="1"/>
  <c r="N2406" i="1" s="1"/>
  <c r="H2553" i="1"/>
  <c r="O2553" i="1" s="1"/>
  <c r="H2377" i="1"/>
  <c r="M2377" i="1" s="1"/>
  <c r="N2377" i="1" s="1"/>
  <c r="M424" i="1"/>
  <c r="N424" i="1" s="1"/>
  <c r="H2419" i="1"/>
  <c r="O2419" i="1" s="1"/>
  <c r="H2621" i="1"/>
  <c r="O2621" i="1" s="1"/>
  <c r="H2432" i="1"/>
  <c r="M2432" i="1" s="1"/>
  <c r="N2432" i="1" s="1"/>
  <c r="H2314" i="1"/>
  <c r="O2314" i="1" s="1"/>
  <c r="G2735" i="1"/>
  <c r="H2502" i="1"/>
  <c r="M2502" i="1" s="1"/>
  <c r="N2502" i="1" s="1"/>
  <c r="H2227" i="1"/>
  <c r="M2227" i="1" s="1"/>
  <c r="N2227" i="1" s="1"/>
  <c r="H2956" i="1"/>
  <c r="M2956" i="1" s="1"/>
  <c r="N2956" i="1" s="1"/>
  <c r="H2659" i="1"/>
  <c r="M2659" i="1" s="1"/>
  <c r="N2659" i="1" s="1"/>
  <c r="H2596" i="1"/>
  <c r="M2596" i="1" s="1"/>
  <c r="N2596" i="1" s="1"/>
  <c r="H2595" i="1"/>
  <c r="M2595" i="1" s="1"/>
  <c r="N2595" i="1" s="1"/>
  <c r="H2369" i="1"/>
  <c r="M2369" i="1" s="1"/>
  <c r="N2369" i="1" s="1"/>
  <c r="H2633" i="1"/>
  <c r="M2633" i="1" s="1"/>
  <c r="N2633" i="1" s="1"/>
  <c r="H2426" i="1"/>
  <c r="O2426" i="1" s="1"/>
  <c r="H2619" i="1"/>
  <c r="M2619" i="1" s="1"/>
  <c r="N2619" i="1" s="1"/>
  <c r="H2485" i="1"/>
  <c r="O2485" i="1" s="1"/>
  <c r="H2418" i="1"/>
  <c r="M2418" i="1" s="1"/>
  <c r="N2418" i="1" s="1"/>
  <c r="H2277" i="1"/>
  <c r="M2277" i="1" s="1"/>
  <c r="N2277" i="1" s="1"/>
  <c r="H2873" i="1"/>
  <c r="M2873" i="1" s="1"/>
  <c r="N2873" i="1" s="1"/>
  <c r="H2734" i="1"/>
  <c r="M2734" i="1" s="1"/>
  <c r="N2734" i="1" s="1"/>
  <c r="H2785" i="1"/>
  <c r="O2785" i="1" s="1"/>
  <c r="H2623" i="1"/>
  <c r="M2623" i="1" s="1"/>
  <c r="N2623" i="1" s="1"/>
  <c r="H2411" i="1"/>
  <c r="M2411" i="1" s="1"/>
  <c r="N2411" i="1" s="1"/>
  <c r="H2492" i="1"/>
  <c r="M2492" i="1" s="1"/>
  <c r="N2492" i="1" s="1"/>
  <c r="H2365" i="1"/>
  <c r="M2365" i="1" s="1"/>
  <c r="N2365" i="1" s="1"/>
  <c r="H159" i="1"/>
  <c r="M159" i="1" s="1"/>
  <c r="N159" i="1" s="1"/>
  <c r="H301" i="1"/>
  <c r="O301" i="1" s="1"/>
  <c r="H177" i="1"/>
  <c r="M177" i="1" s="1"/>
  <c r="N177" i="1" s="1"/>
  <c r="H304" i="1"/>
  <c r="M304" i="1" s="1"/>
  <c r="N304" i="1" s="1"/>
  <c r="H173" i="1"/>
  <c r="M173" i="1" s="1"/>
  <c r="N173" i="1" s="1"/>
  <c r="H307" i="1"/>
  <c r="M307" i="1" s="1"/>
  <c r="N307" i="1" s="1"/>
  <c r="H264" i="1"/>
  <c r="M264" i="1" s="1"/>
  <c r="N264" i="1" s="1"/>
  <c r="H167" i="1"/>
  <c r="O167" i="1" s="1"/>
  <c r="H303" i="1"/>
  <c r="M303" i="1" s="1"/>
  <c r="N303" i="1" s="1"/>
  <c r="H149" i="1"/>
  <c r="M149" i="1" s="1"/>
  <c r="N149" i="1" s="1"/>
  <c r="H113" i="1"/>
  <c r="M113" i="1" s="1"/>
  <c r="N113" i="1" s="1"/>
  <c r="H132" i="1"/>
  <c r="M132" i="1" s="1"/>
  <c r="N132" i="1" s="1"/>
  <c r="H298" i="1"/>
  <c r="M298" i="1" s="1"/>
  <c r="N298" i="1" s="1"/>
  <c r="H2095" i="1"/>
  <c r="O2095" i="1" s="1"/>
  <c r="H2140" i="1"/>
  <c r="M2140" i="1" s="1"/>
  <c r="N2140" i="1" s="1"/>
  <c r="H2023" i="1"/>
  <c r="M2023" i="1" s="1"/>
  <c r="N2023" i="1" s="1"/>
  <c r="H2138" i="1"/>
  <c r="M2138" i="1" s="1"/>
  <c r="N2138" i="1" s="1"/>
  <c r="H2148" i="1"/>
  <c r="O2148" i="1" s="1"/>
  <c r="H2008" i="1"/>
  <c r="M2008" i="1" s="1"/>
  <c r="N2008" i="1" s="1"/>
  <c r="H2074" i="1"/>
  <c r="M2074" i="1" s="1"/>
  <c r="N2074" i="1" s="1"/>
  <c r="H2144" i="1"/>
  <c r="O2144" i="1" s="1"/>
  <c r="H2149" i="1"/>
  <c r="M2149" i="1" s="1"/>
  <c r="N2149" i="1" s="1"/>
  <c r="H2021" i="1"/>
  <c r="O2021" i="1" s="1"/>
  <c r="H2194" i="1"/>
  <c r="O2194" i="1" s="1"/>
  <c r="H2050" i="1"/>
  <c r="M2050" i="1" s="1"/>
  <c r="N2050" i="1" s="1"/>
  <c r="H2011" i="1"/>
  <c r="M2011" i="1" s="1"/>
  <c r="N2011" i="1" s="1"/>
  <c r="H2864" i="1"/>
  <c r="M2864" i="1" s="1"/>
  <c r="N2864" i="1" s="1"/>
  <c r="H2366" i="1"/>
  <c r="M2366" i="1" s="1"/>
  <c r="N2366" i="1" s="1"/>
  <c r="H2662" i="1"/>
  <c r="M2662" i="1" s="1"/>
  <c r="N2662" i="1" s="1"/>
  <c r="H2479" i="1"/>
  <c r="M2479" i="1" s="1"/>
  <c r="N2479" i="1" s="1"/>
  <c r="O1257" i="1"/>
  <c r="M1261" i="1"/>
  <c r="N1261" i="1" s="1"/>
  <c r="O438" i="1"/>
  <c r="O445" i="1"/>
  <c r="H2787" i="1"/>
  <c r="M2787" i="1" s="1"/>
  <c r="N2787" i="1" s="1"/>
  <c r="H2723" i="1"/>
  <c r="M2723" i="1" s="1"/>
  <c r="N2723" i="1" s="1"/>
  <c r="H2555" i="1"/>
  <c r="M2555" i="1" s="1"/>
  <c r="N2555" i="1" s="1"/>
  <c r="H2494" i="1"/>
  <c r="O2494" i="1" s="1"/>
  <c r="H2183" i="1"/>
  <c r="O2183" i="1" s="1"/>
  <c r="G2996" i="1"/>
  <c r="H2869" i="1"/>
  <c r="O2869" i="1" s="1"/>
  <c r="H2330" i="1"/>
  <c r="M2330" i="1" s="1"/>
  <c r="N2330" i="1" s="1"/>
  <c r="H2539" i="1"/>
  <c r="M2539" i="1" s="1"/>
  <c r="N2539" i="1" s="1"/>
  <c r="H2328" i="1"/>
  <c r="O2328" i="1" s="1"/>
  <c r="H2229" i="1"/>
  <c r="M2229" i="1" s="1"/>
  <c r="N2229" i="1" s="1"/>
  <c r="H2959" i="1"/>
  <c r="M2959" i="1" s="1"/>
  <c r="N2959" i="1" s="1"/>
  <c r="H2703" i="1"/>
  <c r="M2703" i="1" s="1"/>
  <c r="N2703" i="1" s="1"/>
  <c r="H2597" i="1"/>
  <c r="M2597" i="1" s="1"/>
  <c r="N2597" i="1" s="1"/>
  <c r="H2725" i="1"/>
  <c r="O2725" i="1" s="1"/>
  <c r="H2549" i="1"/>
  <c r="O2549" i="1" s="1"/>
  <c r="H2732" i="1"/>
  <c r="M2732" i="1" s="1"/>
  <c r="N2732" i="1" s="1"/>
  <c r="H2478" i="1"/>
  <c r="M2478" i="1" s="1"/>
  <c r="N2478" i="1" s="1"/>
  <c r="H2414" i="1"/>
  <c r="M2414" i="1" s="1"/>
  <c r="N2414" i="1" s="1"/>
  <c r="H2871" i="1"/>
  <c r="M2871" i="1" s="1"/>
  <c r="N2871" i="1" s="1"/>
  <c r="H2263" i="1"/>
  <c r="O2263" i="1" s="1"/>
  <c r="H2910" i="1"/>
  <c r="M2910" i="1" s="1"/>
  <c r="N2910" i="1" s="1"/>
  <c r="H2865" i="1"/>
  <c r="M2865" i="1" s="1"/>
  <c r="N2865" i="1" s="1"/>
  <c r="H2338" i="1"/>
  <c r="M2338" i="1" s="1"/>
  <c r="N2338" i="1" s="1"/>
  <c r="H2496" i="1"/>
  <c r="O2496" i="1" s="1"/>
  <c r="H2261" i="1"/>
  <c r="O2261" i="1" s="1"/>
  <c r="H2408" i="1"/>
  <c r="M2408" i="1" s="1"/>
  <c r="N2408" i="1" s="1"/>
  <c r="H2831" i="1"/>
  <c r="M2831" i="1" s="1"/>
  <c r="N2831" i="1" s="1"/>
  <c r="H2592" i="1"/>
  <c r="O2592" i="1" s="1"/>
  <c r="H2371" i="1"/>
  <c r="O2371" i="1" s="1"/>
  <c r="H2859" i="1"/>
  <c r="O2859" i="1" s="1"/>
  <c r="H2687" i="1"/>
  <c r="O2687" i="1" s="1"/>
  <c r="G3553" i="1"/>
  <c r="H2952" i="1"/>
  <c r="O2952" i="1" s="1"/>
  <c r="H2769" i="1"/>
  <c r="M2769" i="1" s="1"/>
  <c r="N2769" i="1" s="1"/>
  <c r="H2591" i="1"/>
  <c r="O2591" i="1" s="1"/>
  <c r="H2344" i="1"/>
  <c r="M2344" i="1" s="1"/>
  <c r="N2344" i="1" s="1"/>
  <c r="H2352" i="1"/>
  <c r="O2352" i="1" s="1"/>
  <c r="H2312" i="1"/>
  <c r="M2312" i="1" s="1"/>
  <c r="N2312" i="1" s="1"/>
  <c r="H126" i="1"/>
  <c r="O126" i="1" s="1"/>
  <c r="H136" i="1"/>
  <c r="O136" i="1" s="1"/>
  <c r="H161" i="1"/>
  <c r="M161" i="1" s="1"/>
  <c r="N161" i="1" s="1"/>
  <c r="H187" i="1"/>
  <c r="M187" i="1" s="1"/>
  <c r="N187" i="1" s="1"/>
  <c r="H302" i="1"/>
  <c r="M302" i="1" s="1"/>
  <c r="N302" i="1" s="1"/>
  <c r="H156" i="1"/>
  <c r="O156" i="1" s="1"/>
  <c r="H154" i="1"/>
  <c r="M154" i="1" s="1"/>
  <c r="N154" i="1" s="1"/>
  <c r="H169" i="1"/>
  <c r="M169" i="1" s="1"/>
  <c r="N169" i="1" s="1"/>
  <c r="H138" i="1"/>
  <c r="M138" i="1" s="1"/>
  <c r="N138" i="1" s="1"/>
  <c r="H130" i="1"/>
  <c r="M130" i="1" s="1"/>
  <c r="N130" i="1" s="1"/>
  <c r="H18" i="1"/>
  <c r="O18" i="1" s="1"/>
  <c r="H2173" i="1"/>
  <c r="M2173" i="1" s="1"/>
  <c r="N2173" i="1" s="1"/>
  <c r="H2097" i="1"/>
  <c r="M2097" i="1" s="1"/>
  <c r="N2097" i="1" s="1"/>
  <c r="H2150" i="1"/>
  <c r="M2150" i="1" s="1"/>
  <c r="N2150" i="1" s="1"/>
  <c r="H2093" i="1"/>
  <c r="M2093" i="1" s="1"/>
  <c r="N2093" i="1" s="1"/>
  <c r="H2114" i="1"/>
  <c r="M2114" i="1" s="1"/>
  <c r="N2114" i="1" s="1"/>
  <c r="H2089" i="1"/>
  <c r="M2089" i="1" s="1"/>
  <c r="N2089" i="1" s="1"/>
  <c r="H2145" i="1"/>
  <c r="M2145" i="1" s="1"/>
  <c r="N2145" i="1" s="1"/>
  <c r="H2177" i="1"/>
  <c r="M2177" i="1" s="1"/>
  <c r="N2177" i="1" s="1"/>
  <c r="H2004" i="1"/>
  <c r="M2004" i="1" s="1"/>
  <c r="N2004" i="1" s="1"/>
  <c r="H2085" i="1"/>
  <c r="M2085" i="1" s="1"/>
  <c r="N2085" i="1" s="1"/>
  <c r="H2569" i="1"/>
  <c r="M2569" i="1" s="1"/>
  <c r="N2569" i="1" s="1"/>
  <c r="H2512" i="1"/>
  <c r="M2512" i="1" s="1"/>
  <c r="N2512" i="1" s="1"/>
  <c r="H2786" i="1"/>
  <c r="M2786" i="1" s="1"/>
  <c r="N2786" i="1" s="1"/>
  <c r="H2532" i="1"/>
  <c r="M2532" i="1" s="1"/>
  <c r="N2532" i="1" s="1"/>
  <c r="H2220" i="1"/>
  <c r="M2220" i="1" s="1"/>
  <c r="N2220" i="1" s="1"/>
  <c r="H2079" i="1"/>
  <c r="O2079" i="1" s="1"/>
  <c r="M1241" i="1"/>
  <c r="N1241" i="1" s="1"/>
  <c r="O1251" i="1"/>
  <c r="M1247" i="1"/>
  <c r="N1247" i="1" s="1"/>
  <c r="M1243" i="1"/>
  <c r="N1243" i="1" s="1"/>
  <c r="M429" i="1"/>
  <c r="N429" i="1" s="1"/>
  <c r="M423" i="1"/>
  <c r="N423" i="1" s="1"/>
  <c r="M453" i="1"/>
  <c r="N453" i="1" s="1"/>
  <c r="H1777" i="1"/>
  <c r="M1777" i="1" s="1"/>
  <c r="N1777" i="1" s="1"/>
  <c r="G3132" i="1"/>
  <c r="H2771" i="1"/>
  <c r="M2771" i="1" s="1"/>
  <c r="N2771" i="1" s="1"/>
  <c r="H2707" i="1"/>
  <c r="M2707" i="1" s="1"/>
  <c r="N2707" i="1" s="1"/>
  <c r="H2594" i="1"/>
  <c r="M2594" i="1" s="1"/>
  <c r="N2594" i="1" s="1"/>
  <c r="H2827" i="1"/>
  <c r="O2827" i="1" s="1"/>
  <c r="H2677" i="1"/>
  <c r="M2677" i="1" s="1"/>
  <c r="N2677" i="1" s="1"/>
  <c r="H2537" i="1"/>
  <c r="M2537" i="1" s="1"/>
  <c r="N2537" i="1" s="1"/>
  <c r="G2480" i="1"/>
  <c r="H2340" i="1"/>
  <c r="O2340" i="1" s="1"/>
  <c r="G3129" i="1"/>
  <c r="H2821" i="1"/>
  <c r="M2821" i="1" s="1"/>
  <c r="N2821" i="1" s="1"/>
  <c r="H2813" i="1"/>
  <c r="O2813" i="1" s="1"/>
  <c r="H2651" i="1"/>
  <c r="M2651" i="1" s="1"/>
  <c r="N2651" i="1" s="1"/>
  <c r="H2436" i="1"/>
  <c r="M2436" i="1" s="1"/>
  <c r="N2436" i="1" s="1"/>
  <c r="H2316" i="1"/>
  <c r="O2316" i="1" s="1"/>
  <c r="H2504" i="1"/>
  <c r="M2504" i="1" s="1"/>
  <c r="N2504" i="1" s="1"/>
  <c r="H2421" i="1"/>
  <c r="M2421" i="1" s="1"/>
  <c r="N2421" i="1" s="1"/>
  <c r="H2490" i="1"/>
  <c r="M2490" i="1" s="1"/>
  <c r="N2490" i="1" s="1"/>
  <c r="H2613" i="1"/>
  <c r="O2613" i="1" s="1"/>
  <c r="H2373" i="1"/>
  <c r="O2373" i="1" s="1"/>
  <c r="G3209" i="1"/>
  <c r="H2953" i="1"/>
  <c r="O2953" i="1" s="1"/>
  <c r="H2669" i="1"/>
  <c r="O2669" i="1" s="1"/>
  <c r="H2245" i="1"/>
  <c r="M2245" i="1" s="1"/>
  <c r="N2245" i="1" s="1"/>
  <c r="H2877" i="1"/>
  <c r="M2877" i="1" s="1"/>
  <c r="N2877" i="1" s="1"/>
  <c r="H2721" i="1"/>
  <c r="M2721" i="1" s="1"/>
  <c r="N2721" i="1" s="1"/>
  <c r="H2627" i="1"/>
  <c r="M2627" i="1" s="1"/>
  <c r="N2627" i="1" s="1"/>
  <c r="H2679" i="1"/>
  <c r="O2679" i="1" s="1"/>
  <c r="H2434" i="1"/>
  <c r="M2434" i="1" s="1"/>
  <c r="N2434" i="1" s="1"/>
  <c r="H2320" i="1"/>
  <c r="M2320" i="1" s="1"/>
  <c r="N2320" i="1" s="1"/>
  <c r="H2243" i="1"/>
  <c r="M2243" i="1" s="1"/>
  <c r="N2243" i="1" s="1"/>
  <c r="H2235" i="1"/>
  <c r="M2235" i="1" s="1"/>
  <c r="N2235" i="1" s="1"/>
  <c r="H2900" i="1"/>
  <c r="M2900" i="1" s="1"/>
  <c r="N2900" i="1" s="1"/>
  <c r="H2791" i="1"/>
  <c r="M2791" i="1" s="1"/>
  <c r="N2791" i="1" s="1"/>
  <c r="H2665" i="1"/>
  <c r="M2665" i="1" s="1"/>
  <c r="N2665" i="1" s="1"/>
  <c r="G2358" i="1"/>
  <c r="H2766" i="1"/>
  <c r="O2766" i="1" s="1"/>
  <c r="H2541" i="1"/>
  <c r="M2541" i="1" s="1"/>
  <c r="N2541" i="1" s="1"/>
  <c r="H2326" i="1"/>
  <c r="O2326" i="1" s="1"/>
  <c r="H2825" i="1"/>
  <c r="M2825" i="1" s="1"/>
  <c r="N2825" i="1" s="1"/>
  <c r="H2861" i="1"/>
  <c r="O2861" i="1" s="1"/>
  <c r="H2753" i="1"/>
  <c r="O2753" i="1" s="1"/>
  <c r="H2441" i="1"/>
  <c r="M2441" i="1" s="1"/>
  <c r="N2441" i="1" s="1"/>
  <c r="H2334" i="1"/>
  <c r="M2334" i="1" s="1"/>
  <c r="N2334" i="1" s="1"/>
  <c r="H2590" i="1"/>
  <c r="M2590" i="1" s="1"/>
  <c r="N2590" i="1" s="1"/>
  <c r="H2427" i="1"/>
  <c r="M2427" i="1" s="1"/>
  <c r="N2427" i="1" s="1"/>
  <c r="H2302" i="1"/>
  <c r="O2302" i="1" s="1"/>
  <c r="H308" i="1"/>
  <c r="M308" i="1" s="1"/>
  <c r="N308" i="1" s="1"/>
  <c r="H128" i="1"/>
  <c r="M128" i="1" s="1"/>
  <c r="N128" i="1" s="1"/>
  <c r="H111" i="1"/>
  <c r="O111" i="1" s="1"/>
  <c r="H266" i="1"/>
  <c r="O266" i="1" s="1"/>
  <c r="H134" i="1"/>
  <c r="M134" i="1" s="1"/>
  <c r="N134" i="1" s="1"/>
  <c r="H145" i="1"/>
  <c r="M145" i="1" s="1"/>
  <c r="N145" i="1" s="1"/>
  <c r="H152" i="1"/>
  <c r="M152" i="1" s="1"/>
  <c r="N152" i="1" s="1"/>
  <c r="H260" i="1"/>
  <c r="O260" i="1" s="1"/>
  <c r="H52" i="1"/>
  <c r="M52" i="1" s="1"/>
  <c r="N52" i="1" s="1"/>
  <c r="H305" i="1"/>
  <c r="O305" i="1" s="1"/>
  <c r="H181" i="1"/>
  <c r="O181" i="1" s="1"/>
  <c r="H2010" i="1"/>
  <c r="O2010" i="1" s="1"/>
  <c r="H2120" i="1"/>
  <c r="M2120" i="1" s="1"/>
  <c r="N2120" i="1" s="1"/>
  <c r="H2152" i="1"/>
  <c r="O2152" i="1" s="1"/>
  <c r="H2038" i="1"/>
  <c r="M2038" i="1" s="1"/>
  <c r="N2038" i="1" s="1"/>
  <c r="H2034" i="1"/>
  <c r="O2034" i="1" s="1"/>
  <c r="H2099" i="1"/>
  <c r="M2099" i="1" s="1"/>
  <c r="N2099" i="1" s="1"/>
  <c r="H2128" i="1"/>
  <c r="O2128" i="1" s="1"/>
  <c r="H2143" i="1"/>
  <c r="M2143" i="1" s="1"/>
  <c r="N2143" i="1" s="1"/>
  <c r="H2153" i="1"/>
  <c r="O2153" i="1" s="1"/>
  <c r="H2971" i="1"/>
  <c r="M2971" i="1" s="1"/>
  <c r="N2971" i="1" s="1"/>
  <c r="H2708" i="1"/>
  <c r="M2708" i="1" s="1"/>
  <c r="N2708" i="1" s="1"/>
  <c r="H2401" i="1"/>
  <c r="M2401" i="1" s="1"/>
  <c r="N2401" i="1" s="1"/>
  <c r="H2630" i="1"/>
  <c r="M2630" i="1" s="1"/>
  <c r="N2630" i="1" s="1"/>
  <c r="H2450" i="1"/>
  <c r="M2450" i="1" s="1"/>
  <c r="N2450" i="1" s="1"/>
  <c r="H121" i="1"/>
  <c r="M121" i="1" s="1"/>
  <c r="N121" i="1" s="1"/>
  <c r="G1447" i="1"/>
  <c r="G1435" i="1"/>
  <c r="H16" i="1"/>
  <c r="O16" i="1" s="1"/>
  <c r="G2190" i="1"/>
  <c r="H12" i="1"/>
  <c r="O12" i="1" s="1"/>
  <c r="G11" i="1"/>
  <c r="G2811" i="1"/>
  <c r="G2348" i="1"/>
  <c r="O458" i="1"/>
  <c r="F199" i="4"/>
  <c r="F29" i="4"/>
  <c r="F137" i="4"/>
  <c r="F153" i="4"/>
  <c r="F198" i="4"/>
  <c r="F249" i="4"/>
  <c r="F240" i="4"/>
  <c r="F219" i="4"/>
  <c r="F179" i="4"/>
  <c r="F281" i="4"/>
  <c r="F49" i="4"/>
  <c r="F26" i="4"/>
  <c r="F144" i="4"/>
  <c r="F160" i="4"/>
  <c r="F190" i="4"/>
  <c r="F217" i="4"/>
  <c r="F182" i="4"/>
  <c r="F291" i="4"/>
  <c r="F271" i="4"/>
  <c r="F237" i="4"/>
  <c r="F238" i="4"/>
  <c r="F82" i="4"/>
  <c r="F62" i="4"/>
  <c r="F69" i="4"/>
  <c r="F66" i="4"/>
  <c r="F30" i="4"/>
  <c r="F143" i="4"/>
  <c r="F159" i="4"/>
  <c r="F230" i="4"/>
  <c r="F181" i="4"/>
  <c r="F298" i="4"/>
  <c r="F194" i="4"/>
  <c r="F269" i="4"/>
  <c r="F91" i="4"/>
  <c r="F125" i="4"/>
  <c r="F201" i="4"/>
  <c r="F120" i="4"/>
  <c r="F127" i="4"/>
  <c r="F203" i="4"/>
  <c r="F89" i="4"/>
  <c r="F202" i="4"/>
  <c r="F55" i="4"/>
  <c r="F37" i="4"/>
  <c r="F43" i="4"/>
  <c r="F28" i="4"/>
  <c r="F138" i="4"/>
  <c r="F74" i="4"/>
  <c r="F239" i="4"/>
  <c r="F87" i="4"/>
  <c r="F17" i="4"/>
  <c r="F48" i="4"/>
  <c r="F134" i="4"/>
  <c r="F150" i="4"/>
  <c r="F166" i="4"/>
  <c r="F251" i="4"/>
  <c r="F46" i="4"/>
  <c r="F70" i="4"/>
  <c r="F244" i="4"/>
  <c r="F268" i="4"/>
  <c r="F197" i="4"/>
  <c r="F300" i="4"/>
  <c r="F133" i="4"/>
  <c r="F149" i="4"/>
  <c r="F165" i="4"/>
  <c r="F224" i="4"/>
  <c r="F196" i="4"/>
  <c r="F83" i="4"/>
  <c r="F140" i="4"/>
  <c r="F156" i="4"/>
  <c r="F175" i="4"/>
  <c r="F275" i="4"/>
  <c r="F295" i="4"/>
  <c r="F139" i="4"/>
  <c r="F155" i="4"/>
  <c r="F236" i="4"/>
  <c r="F223" i="4"/>
  <c r="F294" i="4"/>
  <c r="F270" i="4"/>
  <c r="F296" i="4"/>
  <c r="F103" i="4"/>
  <c r="F288" i="4"/>
  <c r="F121" i="4"/>
  <c r="F98" i="4"/>
  <c r="F116" i="4"/>
  <c r="F123" i="4"/>
  <c r="F188" i="4"/>
  <c r="F118" i="4"/>
  <c r="F280" i="4"/>
  <c r="F276" i="4"/>
  <c r="F44" i="4"/>
  <c r="F56" i="4"/>
  <c r="F142" i="4"/>
  <c r="F158" i="4"/>
  <c r="F20" i="4"/>
  <c r="F154" i="4"/>
  <c r="F255" i="4"/>
  <c r="F40" i="4"/>
  <c r="F299" i="4"/>
  <c r="F218" i="4"/>
  <c r="F72" i="4"/>
  <c r="F71" i="4"/>
  <c r="F246" i="4"/>
  <c r="F101" i="4"/>
  <c r="F146" i="4"/>
  <c r="F162" i="4"/>
  <c r="F259" i="4"/>
  <c r="F248" i="4"/>
  <c r="F42" i="4"/>
  <c r="F27" i="4"/>
  <c r="F19" i="4"/>
  <c r="F54" i="4"/>
  <c r="F16" i="4"/>
  <c r="F145" i="4"/>
  <c r="F161" i="4"/>
  <c r="F214" i="4"/>
  <c r="F212" i="4"/>
  <c r="F292" i="4"/>
  <c r="F229" i="4"/>
  <c r="F38" i="4"/>
  <c r="F39" i="4"/>
  <c r="F105" i="4"/>
  <c r="F67" i="4"/>
  <c r="F136" i="4"/>
  <c r="F152" i="4"/>
  <c r="F227" i="4"/>
  <c r="F104" i="4"/>
  <c r="F171" i="4"/>
  <c r="F73" i="4"/>
  <c r="F135" i="4"/>
  <c r="F151" i="4"/>
  <c r="F167" i="4"/>
  <c r="F264" i="4"/>
  <c r="F235" i="4"/>
  <c r="F174" i="4"/>
  <c r="F265" i="4"/>
  <c r="F92" i="4"/>
  <c r="F102" i="4"/>
  <c r="F290" i="4"/>
  <c r="F117" i="4"/>
  <c r="F112" i="4"/>
  <c r="F128" i="4"/>
  <c r="F204" i="4"/>
  <c r="F119" i="4"/>
  <c r="F122" i="4"/>
  <c r="F184" i="4"/>
  <c r="F266" i="4"/>
  <c r="F293" i="4"/>
  <c r="F99" i="4"/>
  <c r="F256" i="4"/>
  <c r="F241" i="4"/>
  <c r="F45" i="4"/>
  <c r="F257" i="4"/>
  <c r="F245" i="4"/>
  <c r="F228" i="4"/>
  <c r="F213" i="4"/>
  <c r="F35" i="4"/>
  <c r="F141" i="4"/>
  <c r="F157" i="4"/>
  <c r="F234" i="4"/>
  <c r="F183" i="4"/>
  <c r="F100" i="4"/>
  <c r="F172" i="4"/>
  <c r="F75" i="4"/>
  <c r="F21" i="4"/>
  <c r="F267" i="4"/>
  <c r="F289" i="4"/>
  <c r="F36" i="4"/>
  <c r="F132" i="4"/>
  <c r="F148" i="4"/>
  <c r="F164" i="4"/>
  <c r="F258" i="4"/>
  <c r="F243" i="4"/>
  <c r="F247" i="4"/>
  <c r="F107" i="4"/>
  <c r="F47" i="4"/>
  <c r="F242" i="4"/>
  <c r="F195" i="4"/>
  <c r="F147" i="4"/>
  <c r="F163" i="4"/>
  <c r="F108" i="4"/>
  <c r="F297" i="4"/>
  <c r="F113" i="4"/>
  <c r="F205" i="4"/>
  <c r="F124" i="4"/>
  <c r="F189" i="4"/>
  <c r="F200" i="4"/>
  <c r="F106" i="4"/>
  <c r="F115" i="4"/>
  <c r="F126" i="4"/>
  <c r="F180" i="4"/>
  <c r="F173" i="4"/>
  <c r="F282" i="4"/>
  <c r="F88" i="4"/>
  <c r="F90" i="4"/>
  <c r="F114" i="4"/>
  <c r="F41" i="4"/>
  <c r="G2950" i="1"/>
  <c r="M318" i="3"/>
  <c r="M306" i="3"/>
  <c r="M303" i="3"/>
  <c r="M411" i="3"/>
  <c r="M301" i="3"/>
  <c r="M298" i="3"/>
  <c r="M314" i="3"/>
  <c r="M302" i="3"/>
  <c r="M410" i="3"/>
  <c r="M312" i="3"/>
  <c r="M315" i="3"/>
  <c r="E413" i="3"/>
  <c r="M299" i="3"/>
  <c r="E411" i="3"/>
  <c r="M313" i="3"/>
  <c r="M413" i="3"/>
  <c r="M412" i="3"/>
  <c r="M316" i="3"/>
  <c r="M307" i="3"/>
  <c r="E410" i="3"/>
  <c r="M300" i="3"/>
  <c r="M311" i="3"/>
  <c r="M308" i="3"/>
  <c r="M297" i="3"/>
  <c r="E412" i="3"/>
  <c r="M317" i="3"/>
  <c r="H2635" i="1"/>
  <c r="M214" i="3" s="1"/>
  <c r="H2180" i="1"/>
  <c r="M2180" i="1" s="1"/>
  <c r="N2180" i="1" s="1"/>
  <c r="G2123" i="1"/>
  <c r="G1739" i="1"/>
  <c r="P1739" i="1" s="1"/>
  <c r="H1723" i="1"/>
  <c r="M1723" i="1" s="1"/>
  <c r="N1723" i="1" s="1"/>
  <c r="G1722" i="1"/>
  <c r="P1722" i="1" s="1"/>
  <c r="G2019" i="1"/>
  <c r="G2048" i="1"/>
  <c r="G2171" i="1"/>
  <c r="G2747" i="1"/>
  <c r="P2747" i="1" s="1"/>
  <c r="G2002" i="1"/>
  <c r="G2082" i="1"/>
  <c r="G2137" i="1"/>
  <c r="G2072" i="1"/>
  <c r="H2003" i="1"/>
  <c r="M2003" i="1" s="1"/>
  <c r="N2003" i="1" s="1"/>
  <c r="G2113" i="1"/>
  <c r="G2033" i="1"/>
  <c r="H2083" i="1"/>
  <c r="M2083" i="1" s="1"/>
  <c r="N2083" i="1" s="1"/>
  <c r="G597" i="1"/>
  <c r="G3037" i="1"/>
  <c r="H2124" i="1"/>
  <c r="O2124" i="1" s="1"/>
  <c r="H2052" i="1"/>
  <c r="O2052" i="1" s="1"/>
  <c r="H2259" i="1"/>
  <c r="O2259" i="1" s="1"/>
  <c r="G2257" i="1"/>
  <c r="H300" i="1"/>
  <c r="O300" i="1" s="1"/>
  <c r="G1481" i="1"/>
  <c r="H1479" i="1"/>
  <c r="E336" i="3" s="1"/>
  <c r="H2424" i="1"/>
  <c r="O2424" i="1" s="1"/>
  <c r="H2423" i="1"/>
  <c r="M2423" i="1" s="1"/>
  <c r="N2423" i="1" s="1"/>
  <c r="H2417" i="1"/>
  <c r="M2417" i="1" s="1"/>
  <c r="N2417" i="1" s="1"/>
  <c r="H2617" i="1"/>
  <c r="O2617" i="1" s="1"/>
  <c r="H2310" i="1"/>
  <c r="O2310" i="1" s="1"/>
  <c r="H175" i="1"/>
  <c r="O175" i="1" s="1"/>
  <c r="H185" i="1"/>
  <c r="M185" i="1" s="1"/>
  <c r="N185" i="1" s="1"/>
  <c r="H2428" i="1"/>
  <c r="M2428" i="1" s="1"/>
  <c r="N2428" i="1" s="1"/>
  <c r="G3034" i="1"/>
  <c r="H2598" i="1"/>
  <c r="O2598" i="1" s="1"/>
  <c r="H2354" i="1"/>
  <c r="M2354" i="1" s="1"/>
  <c r="N2354" i="1" s="1"/>
  <c r="H2206" i="1"/>
  <c r="O2206" i="1" s="1"/>
  <c r="G2204" i="1"/>
  <c r="G3069" i="1"/>
  <c r="G141" i="1"/>
  <c r="G123" i="1"/>
  <c r="G2607" i="1"/>
  <c r="P2607" i="1" s="1"/>
  <c r="H2749" i="1"/>
  <c r="M2749" i="1" s="1"/>
  <c r="N2749" i="1" s="1"/>
  <c r="G2483" i="1"/>
  <c r="H2359" i="1"/>
  <c r="O2359" i="1" s="1"/>
  <c r="H143" i="1"/>
  <c r="M143" i="1" s="1"/>
  <c r="N143" i="1" s="1"/>
  <c r="G257" i="1"/>
  <c r="G2857" i="1"/>
  <c r="G2474" i="1"/>
  <c r="G129" i="1"/>
  <c r="H258" i="1"/>
  <c r="M258" i="1" s="1"/>
  <c r="N258" i="1" s="1"/>
  <c r="G2982" i="1"/>
  <c r="G3630" i="1"/>
  <c r="H124" i="1"/>
  <c r="M124" i="1" s="1"/>
  <c r="N124" i="1" s="1"/>
  <c r="G297" i="1"/>
  <c r="G3074" i="1"/>
  <c r="G3007" i="1"/>
  <c r="G4405" i="1"/>
  <c r="G3045" i="1"/>
  <c r="G2989" i="1"/>
  <c r="G2499" i="1"/>
  <c r="H2350" i="1"/>
  <c r="O2350" i="1" s="1"/>
  <c r="H2951" i="1"/>
  <c r="O2951" i="1" s="1"/>
  <c r="G2645" i="1"/>
  <c r="G1489" i="1"/>
  <c r="H2611" i="1"/>
  <c r="M2611" i="1" s="1"/>
  <c r="N2611" i="1" s="1"/>
  <c r="G3015" i="1"/>
  <c r="G3002" i="1"/>
  <c r="G2898" i="1"/>
  <c r="G2993" i="1"/>
  <c r="G2788" i="1"/>
  <c r="H2476" i="1"/>
  <c r="M2476" i="1" s="1"/>
  <c r="N2476" i="1" s="1"/>
  <c r="G3717" i="1"/>
  <c r="G2698" i="1"/>
  <c r="G2274" i="1"/>
  <c r="G2241" i="1"/>
  <c r="H4025" i="1"/>
  <c r="O4025" i="1" s="1"/>
  <c r="G581" i="1"/>
  <c r="G3685" i="1"/>
  <c r="G2586" i="1"/>
  <c r="H2587" i="1"/>
  <c r="O2587" i="1" s="1"/>
  <c r="G4465" i="1"/>
  <c r="H4457" i="1"/>
  <c r="F215" i="4" s="1"/>
  <c r="G2298" i="1"/>
  <c r="H2300" i="1"/>
  <c r="M2300" i="1" s="1"/>
  <c r="N2300" i="1" s="1"/>
  <c r="G3892" i="1"/>
  <c r="H5062" i="1"/>
  <c r="O5062" i="1" s="1"/>
  <c r="G3058" i="1"/>
  <c r="H4916" i="1"/>
  <c r="O4916" i="1" s="1"/>
  <c r="H3966" i="1"/>
  <c r="O3966" i="1" s="1"/>
  <c r="G2361" i="1"/>
  <c r="H2367" i="1"/>
  <c r="M2367" i="1" s="1"/>
  <c r="N2367" i="1" s="1"/>
  <c r="G4836" i="1"/>
  <c r="G1553" i="1"/>
  <c r="G1556" i="1"/>
  <c r="G1491" i="1"/>
  <c r="G1896" i="1"/>
  <c r="P1896" i="1" s="1"/>
  <c r="G2974" i="1"/>
  <c r="H4204" i="1"/>
  <c r="O4204" i="1" s="1"/>
  <c r="H4247" i="1"/>
  <c r="O4247" i="1" s="1"/>
  <c r="G3049" i="1"/>
  <c r="G2225" i="1"/>
  <c r="G2182" i="1"/>
  <c r="P2182" i="1" s="1"/>
  <c r="G2764" i="1"/>
  <c r="G2489" i="1"/>
  <c r="G2230" i="1"/>
  <c r="G2929" i="1"/>
  <c r="H2736" i="1"/>
  <c r="O2736" i="1" s="1"/>
  <c r="H2789" i="1"/>
  <c r="M2789" i="1" s="1"/>
  <c r="N2789" i="1" s="1"/>
  <c r="H2643" i="1"/>
  <c r="M2643" i="1" s="1"/>
  <c r="N2643" i="1" s="1"/>
  <c r="H2275" i="1"/>
  <c r="M2275" i="1" s="1"/>
  <c r="N2275" i="1" s="1"/>
  <c r="H2481" i="1"/>
  <c r="M2481" i="1" s="1"/>
  <c r="N2481" i="1" s="1"/>
  <c r="H2765" i="1"/>
  <c r="O2765" i="1" s="1"/>
  <c r="G2405" i="1"/>
  <c r="P2405" i="1" s="1"/>
  <c r="G4621" i="1"/>
  <c r="H1491" i="1"/>
  <c r="E338" i="3" s="1"/>
  <c r="G3119" i="1"/>
  <c r="G2731" i="1"/>
  <c r="G2635" i="1"/>
  <c r="P2635" i="1" s="1"/>
  <c r="G2720" i="1"/>
  <c r="G2658" i="1"/>
  <c r="G2337" i="1"/>
  <c r="G2954" i="1"/>
  <c r="G2440" i="1"/>
  <c r="H2500" i="1"/>
  <c r="O2500" i="1" s="1"/>
  <c r="H2904" i="1"/>
  <c r="M2904" i="1" s="1"/>
  <c r="N2904" i="1" s="1"/>
  <c r="G2778" i="1"/>
  <c r="H2699" i="1"/>
  <c r="O2699" i="1" s="1"/>
  <c r="H2251" i="1"/>
  <c r="M2251" i="1" s="1"/>
  <c r="N2251" i="1" s="1"/>
  <c r="H1896" i="1"/>
  <c r="E392" i="3" s="1"/>
  <c r="G2459" i="1"/>
  <c r="H514" i="1"/>
  <c r="G599" i="1"/>
  <c r="G960" i="1"/>
  <c r="G969" i="1"/>
  <c r="G1580" i="1"/>
  <c r="G1572" i="1"/>
  <c r="M428" i="1"/>
  <c r="N428" i="1" s="1"/>
  <c r="M450" i="1"/>
  <c r="N450" i="1" s="1"/>
  <c r="M426" i="1"/>
  <c r="N426" i="1" s="1"/>
  <c r="M433" i="1"/>
  <c r="N433" i="1" s="1"/>
  <c r="H1995" i="1"/>
  <c r="M1995" i="1" s="1"/>
  <c r="N1995" i="1" s="1"/>
  <c r="H1934" i="1"/>
  <c r="M1934" i="1" s="1"/>
  <c r="N1934" i="1" s="1"/>
  <c r="H1876" i="1"/>
  <c r="O1876" i="1" s="1"/>
  <c r="H1811" i="1"/>
  <c r="M1811" i="1" s="1"/>
  <c r="N1811" i="1" s="1"/>
  <c r="G1883" i="1"/>
  <c r="H1786" i="1"/>
  <c r="O1786" i="1" s="1"/>
  <c r="H1706" i="1"/>
  <c r="M1706" i="1" s="1"/>
  <c r="N1706" i="1" s="1"/>
  <c r="H1976" i="1"/>
  <c r="M1976" i="1" s="1"/>
  <c r="N1976" i="1" s="1"/>
  <c r="H1837" i="1"/>
  <c r="M1837" i="1" s="1"/>
  <c r="N1837" i="1" s="1"/>
  <c r="H1768" i="1"/>
  <c r="O1768" i="1" s="1"/>
  <c r="H1704" i="1"/>
  <c r="M1704" i="1" s="1"/>
  <c r="N1704" i="1" s="1"/>
  <c r="H1832" i="1"/>
  <c r="M1832" i="1" s="1"/>
  <c r="N1832" i="1" s="1"/>
  <c r="H1958" i="1"/>
  <c r="O1958" i="1" s="1"/>
  <c r="H1840" i="1"/>
  <c r="M1840" i="1" s="1"/>
  <c r="N1840" i="1" s="1"/>
  <c r="H1961" i="1"/>
  <c r="M1961" i="1" s="1"/>
  <c r="N1961" i="1" s="1"/>
  <c r="H1864" i="1"/>
  <c r="O1864" i="1" s="1"/>
  <c r="H1798" i="1"/>
  <c r="M1798" i="1" s="1"/>
  <c r="N1798" i="1" s="1"/>
  <c r="H1734" i="1"/>
  <c r="O1734" i="1" s="1"/>
  <c r="H1940" i="1"/>
  <c r="O1940" i="1" s="1"/>
  <c r="H1830" i="1"/>
  <c r="M1830" i="1" s="1"/>
  <c r="N1830" i="1" s="1"/>
  <c r="H1700" i="1"/>
  <c r="O1700" i="1" s="1"/>
  <c r="H1847" i="1"/>
  <c r="O1847" i="1" s="1"/>
  <c r="H1689" i="1"/>
  <c r="M1689" i="1" s="1"/>
  <c r="N1689" i="1" s="1"/>
  <c r="H1971" i="1"/>
  <c r="O1971" i="1" s="1"/>
  <c r="H1819" i="1"/>
  <c r="O1819" i="1" s="1"/>
  <c r="H1986" i="1"/>
  <c r="O1986" i="1" s="1"/>
  <c r="H1925" i="1"/>
  <c r="O1925" i="1" s="1"/>
  <c r="H1794" i="1"/>
  <c r="O1794" i="1" s="1"/>
  <c r="H1714" i="1"/>
  <c r="M1714" i="1" s="1"/>
  <c r="N1714" i="1" s="1"/>
  <c r="H1935" i="1"/>
  <c r="M1935" i="1" s="1"/>
  <c r="N1935" i="1" s="1"/>
  <c r="H1872" i="1"/>
  <c r="M1872" i="1" s="1"/>
  <c r="N1872" i="1" s="1"/>
  <c r="H1808" i="1"/>
  <c r="M1808" i="1" s="1"/>
  <c r="N1808" i="1" s="1"/>
  <c r="H1728" i="1"/>
  <c r="M1728" i="1" s="1"/>
  <c r="N1728" i="1" s="1"/>
  <c r="H1997" i="1"/>
  <c r="M1997" i="1" s="1"/>
  <c r="N1997" i="1" s="1"/>
  <c r="H1826" i="1"/>
  <c r="O1826" i="1" s="1"/>
  <c r="H1949" i="1"/>
  <c r="M1949" i="1" s="1"/>
  <c r="N1949" i="1" s="1"/>
  <c r="H1966" i="1"/>
  <c r="O1966" i="1" s="1"/>
  <c r="H1822" i="1"/>
  <c r="O1822" i="1" s="1"/>
  <c r="H1758" i="1"/>
  <c r="O1758" i="1" s="1"/>
  <c r="H1694" i="1"/>
  <c r="M1694" i="1" s="1"/>
  <c r="N1694" i="1" s="1"/>
  <c r="H1842" i="1"/>
  <c r="M1842" i="1" s="1"/>
  <c r="N1842" i="1" s="1"/>
  <c r="H1772" i="1"/>
  <c r="M1772" i="1" s="1"/>
  <c r="N1772" i="1" s="1"/>
  <c r="H1708" i="1"/>
  <c r="M1708" i="1" s="1"/>
  <c r="N1708" i="1" s="1"/>
  <c r="H1977" i="1"/>
  <c r="M1977" i="1" s="1"/>
  <c r="N1977" i="1" s="1"/>
  <c r="H1887" i="1"/>
  <c r="O1887" i="1" s="1"/>
  <c r="H1825" i="1"/>
  <c r="M1825" i="1" s="1"/>
  <c r="N1825" i="1" s="1"/>
  <c r="H1779" i="1"/>
  <c r="M1779" i="1" s="1"/>
  <c r="N1779" i="1" s="1"/>
  <c r="M446" i="1"/>
  <c r="N446" i="1" s="1"/>
  <c r="M441" i="1"/>
  <c r="N441" i="1" s="1"/>
  <c r="M427" i="1"/>
  <c r="N427" i="1" s="1"/>
  <c r="M449" i="1"/>
  <c r="N449" i="1" s="1"/>
  <c r="H1979" i="1"/>
  <c r="M1979" i="1" s="1"/>
  <c r="N1979" i="1" s="1"/>
  <c r="H1855" i="1"/>
  <c r="O1855" i="1" s="1"/>
  <c r="H1994" i="1"/>
  <c r="M1994" i="1" s="1"/>
  <c r="N1994" i="1" s="1"/>
  <c r="H1933" i="1"/>
  <c r="O1933" i="1" s="1"/>
  <c r="H1869" i="1"/>
  <c r="M1869" i="1" s="1"/>
  <c r="N1869" i="1" s="1"/>
  <c r="H1770" i="1"/>
  <c r="M1770" i="1" s="1"/>
  <c r="N1770" i="1" s="1"/>
  <c r="H1690" i="1"/>
  <c r="M1690" i="1" s="1"/>
  <c r="N1690" i="1" s="1"/>
  <c r="H1959" i="1"/>
  <c r="M1959" i="1" s="1"/>
  <c r="N1959" i="1" s="1"/>
  <c r="H1894" i="1"/>
  <c r="M1894" i="1" s="1"/>
  <c r="N1894" i="1" s="1"/>
  <c r="H1816" i="1"/>
  <c r="M1816" i="1" s="1"/>
  <c r="N1816" i="1" s="1"/>
  <c r="H1752" i="1"/>
  <c r="O1752" i="1" s="1"/>
  <c r="H1672" i="1"/>
  <c r="M1672" i="1" s="1"/>
  <c r="N1672" i="1" s="1"/>
  <c r="H1805" i="1"/>
  <c r="M1805" i="1" s="1"/>
  <c r="N1805" i="1" s="1"/>
  <c r="H1943" i="1"/>
  <c r="O1943" i="1" s="1"/>
  <c r="H1889" i="1"/>
  <c r="M1889" i="1" s="1"/>
  <c r="N1889" i="1" s="1"/>
  <c r="H1823" i="1"/>
  <c r="O1823" i="1" s="1"/>
  <c r="H1947" i="1"/>
  <c r="O1947" i="1" s="1"/>
  <c r="H1844" i="1"/>
  <c r="O1844" i="1" s="1"/>
  <c r="H1782" i="1"/>
  <c r="M1782" i="1" s="1"/>
  <c r="N1782" i="1" s="1"/>
  <c r="H1718" i="1"/>
  <c r="O1718" i="1" s="1"/>
  <c r="H1988" i="1"/>
  <c r="O1988" i="1" s="1"/>
  <c r="H1923" i="1"/>
  <c r="M1923" i="1" s="1"/>
  <c r="N1923" i="1" s="1"/>
  <c r="H1812" i="1"/>
  <c r="O1812" i="1" s="1"/>
  <c r="H1748" i="1"/>
  <c r="O1748" i="1" s="1"/>
  <c r="H1684" i="1"/>
  <c r="O1684" i="1" s="1"/>
  <c r="H1985" i="1"/>
  <c r="O1985" i="1" s="1"/>
  <c r="H1895" i="1"/>
  <c r="O1895" i="1" s="1"/>
  <c r="H1831" i="1"/>
  <c r="M1831" i="1" s="1"/>
  <c r="N1831" i="1" s="1"/>
  <c r="H1673" i="1"/>
  <c r="O1673" i="1" s="1"/>
  <c r="H1954" i="1"/>
  <c r="O1954" i="1" s="1"/>
  <c r="H1803" i="1"/>
  <c r="M1803" i="1" s="1"/>
  <c r="N1803" i="1" s="1"/>
  <c r="H1970" i="1"/>
  <c r="O1970" i="1" s="1"/>
  <c r="H1839" i="1"/>
  <c r="O1839" i="1" s="1"/>
  <c r="H1778" i="1"/>
  <c r="M1778" i="1" s="1"/>
  <c r="N1778" i="1" s="1"/>
  <c r="H1984" i="1"/>
  <c r="M1984" i="1" s="1"/>
  <c r="N1984" i="1" s="1"/>
  <c r="H1922" i="1"/>
  <c r="O1922" i="1" s="1"/>
  <c r="H1861" i="1"/>
  <c r="M1861" i="1" s="1"/>
  <c r="N1861" i="1" s="1"/>
  <c r="H1792" i="1"/>
  <c r="O1792" i="1" s="1"/>
  <c r="H1712" i="1"/>
  <c r="O1712" i="1" s="1"/>
  <c r="H1981" i="1"/>
  <c r="O1981" i="1" s="1"/>
  <c r="H1891" i="1"/>
  <c r="O1891" i="1" s="1"/>
  <c r="H1813" i="1"/>
  <c r="O1813" i="1" s="1"/>
  <c r="H1938" i="1"/>
  <c r="M1938" i="1" s="1"/>
  <c r="N1938" i="1" s="1"/>
  <c r="H1860" i="1"/>
  <c r="M1860" i="1" s="1"/>
  <c r="N1860" i="1" s="1"/>
  <c r="H1953" i="1"/>
  <c r="M1953" i="1" s="1"/>
  <c r="N1953" i="1" s="1"/>
  <c r="H1870" i="1"/>
  <c r="M1870" i="1" s="1"/>
  <c r="N1870" i="1" s="1"/>
  <c r="H1806" i="1"/>
  <c r="M1806" i="1" s="1"/>
  <c r="N1806" i="1" s="1"/>
  <c r="H1742" i="1"/>
  <c r="M1742" i="1" s="1"/>
  <c r="N1742" i="1" s="1"/>
  <c r="H1678" i="1"/>
  <c r="O1678" i="1" s="1"/>
  <c r="H1996" i="1"/>
  <c r="M1996" i="1" s="1"/>
  <c r="N1996" i="1" s="1"/>
  <c r="H1820" i="1"/>
  <c r="O1820" i="1" s="1"/>
  <c r="H1756" i="1"/>
  <c r="O1756" i="1" s="1"/>
  <c r="H1692" i="1"/>
  <c r="O1692" i="1" s="1"/>
  <c r="H1960" i="1"/>
  <c r="O1960" i="1" s="1"/>
  <c r="H1873" i="1"/>
  <c r="O1873" i="1" s="1"/>
  <c r="H1809" i="1"/>
  <c r="M1809" i="1" s="1"/>
  <c r="N1809" i="1" s="1"/>
  <c r="H1731" i="1"/>
  <c r="M1731" i="1" s="1"/>
  <c r="N1731" i="1" s="1"/>
  <c r="H1775" i="1"/>
  <c r="O1775" i="1" s="1"/>
  <c r="H1743" i="1"/>
  <c r="O1743" i="1" s="1"/>
  <c r="G2534" i="1"/>
  <c r="P2534" i="1" s="1"/>
  <c r="M430" i="1"/>
  <c r="N430" i="1" s="1"/>
  <c r="M448" i="1"/>
  <c r="N448" i="1" s="1"/>
  <c r="H1963" i="1"/>
  <c r="M1963" i="1" s="1"/>
  <c r="N1963" i="1" s="1"/>
  <c r="H1978" i="1"/>
  <c r="M1978" i="1" s="1"/>
  <c r="N1978" i="1" s="1"/>
  <c r="H1818" i="1"/>
  <c r="M1818" i="1" s="1"/>
  <c r="N1818" i="1" s="1"/>
  <c r="H1754" i="1"/>
  <c r="M1754" i="1" s="1"/>
  <c r="N1754" i="1" s="1"/>
  <c r="H1674" i="1"/>
  <c r="M1674" i="1" s="1"/>
  <c r="N1674" i="1" s="1"/>
  <c r="H1944" i="1"/>
  <c r="O1944" i="1" s="1"/>
  <c r="H1878" i="1"/>
  <c r="M1878" i="1" s="1"/>
  <c r="N1878" i="1" s="1"/>
  <c r="H1800" i="1"/>
  <c r="M1800" i="1" s="1"/>
  <c r="N1800" i="1" s="1"/>
  <c r="H1736" i="1"/>
  <c r="M1736" i="1" s="1"/>
  <c r="N1736" i="1" s="1"/>
  <c r="H1989" i="1"/>
  <c r="M1989" i="1" s="1"/>
  <c r="N1989" i="1" s="1"/>
  <c r="H1677" i="1"/>
  <c r="M1677" i="1" s="1"/>
  <c r="N1677" i="1" s="1"/>
  <c r="H1930" i="1"/>
  <c r="M1930" i="1" s="1"/>
  <c r="N1930" i="1" s="1"/>
  <c r="H1807" i="1"/>
  <c r="M1807" i="1" s="1"/>
  <c r="N1807" i="1" s="1"/>
  <c r="H1990" i="1"/>
  <c r="O1990" i="1" s="1"/>
  <c r="H1929" i="1"/>
  <c r="M1929" i="1" s="1"/>
  <c r="N1929" i="1" s="1"/>
  <c r="H1828" i="1"/>
  <c r="M1828" i="1" s="1"/>
  <c r="N1828" i="1" s="1"/>
  <c r="H1766" i="1"/>
  <c r="O1766" i="1" s="1"/>
  <c r="H1702" i="1"/>
  <c r="M1702" i="1" s="1"/>
  <c r="N1702" i="1" s="1"/>
  <c r="H1972" i="1"/>
  <c r="M1972" i="1" s="1"/>
  <c r="N1972" i="1" s="1"/>
  <c r="H1890" i="1"/>
  <c r="M1890" i="1" s="1"/>
  <c r="N1890" i="1" s="1"/>
  <c r="H1796" i="1"/>
  <c r="O1796" i="1" s="1"/>
  <c r="H1732" i="1"/>
  <c r="M1732" i="1" s="1"/>
  <c r="N1732" i="1" s="1"/>
  <c r="H1969" i="1"/>
  <c r="M1969" i="1" s="1"/>
  <c r="N1969" i="1" s="1"/>
  <c r="H1879" i="1"/>
  <c r="M1879" i="1" s="1"/>
  <c r="N1879" i="1" s="1"/>
  <c r="H1817" i="1"/>
  <c r="O1817" i="1" s="1"/>
  <c r="H1939" i="1"/>
  <c r="M1939" i="1" s="1"/>
  <c r="N1939" i="1" s="1"/>
  <c r="H1957" i="1"/>
  <c r="M1957" i="1" s="1"/>
  <c r="N1957" i="1" s="1"/>
  <c r="H1892" i="1"/>
  <c r="M1892" i="1" s="1"/>
  <c r="N1892" i="1" s="1"/>
  <c r="H1827" i="1"/>
  <c r="M1827" i="1" s="1"/>
  <c r="N1827" i="1" s="1"/>
  <c r="H1762" i="1"/>
  <c r="O1762" i="1" s="1"/>
  <c r="H1682" i="1"/>
  <c r="O1682" i="1" s="1"/>
  <c r="H1968" i="1"/>
  <c r="M1968" i="1" s="1"/>
  <c r="N1968" i="1" s="1"/>
  <c r="H1846" i="1"/>
  <c r="O1846" i="1" s="1"/>
  <c r="H1760" i="1"/>
  <c r="M1760" i="1" s="1"/>
  <c r="N1760" i="1" s="1"/>
  <c r="H1696" i="1"/>
  <c r="M1696" i="1" s="1"/>
  <c r="N1696" i="1" s="1"/>
  <c r="H1965" i="1"/>
  <c r="O1965" i="1" s="1"/>
  <c r="H1858" i="1"/>
  <c r="O1858" i="1" s="1"/>
  <c r="H1685" i="1"/>
  <c r="O1685" i="1" s="1"/>
  <c r="H1983" i="1"/>
  <c r="M1983" i="1" s="1"/>
  <c r="N1983" i="1" s="1"/>
  <c r="H1845" i="1"/>
  <c r="M1845" i="1" s="1"/>
  <c r="N1845" i="1" s="1"/>
  <c r="H1998" i="1"/>
  <c r="O1998" i="1" s="1"/>
  <c r="H1937" i="1"/>
  <c r="O1937" i="1" s="1"/>
  <c r="H1790" i="1"/>
  <c r="M1790" i="1" s="1"/>
  <c r="N1790" i="1" s="1"/>
  <c r="H1726" i="1"/>
  <c r="O1726" i="1" s="1"/>
  <c r="H1964" i="1"/>
  <c r="M1964" i="1" s="1"/>
  <c r="N1964" i="1" s="1"/>
  <c r="H1882" i="1"/>
  <c r="M1882" i="1" s="1"/>
  <c r="N1882" i="1" s="1"/>
  <c r="H1804" i="1"/>
  <c r="M1804" i="1" s="1"/>
  <c r="N1804" i="1" s="1"/>
  <c r="H1740" i="1"/>
  <c r="M1740" i="1" s="1"/>
  <c r="N1740" i="1" s="1"/>
  <c r="H1676" i="1"/>
  <c r="O1676" i="1" s="1"/>
  <c r="H1924" i="1"/>
  <c r="M1924" i="1" s="1"/>
  <c r="N1924" i="1" s="1"/>
  <c r="H1852" i="1"/>
  <c r="M1852" i="1" s="1"/>
  <c r="N1852" i="1" s="1"/>
  <c r="H1795" i="1"/>
  <c r="M1795" i="1" s="1"/>
  <c r="N1795" i="1" s="1"/>
  <c r="M435" i="1"/>
  <c r="N435" i="1" s="1"/>
  <c r="M444" i="1"/>
  <c r="N444" i="1" s="1"/>
  <c r="O452" i="1"/>
  <c r="M432" i="1"/>
  <c r="N432" i="1" s="1"/>
  <c r="G2678" i="1"/>
  <c r="H1948" i="1"/>
  <c r="M1948" i="1" s="1"/>
  <c r="N1948" i="1" s="1"/>
  <c r="H1893" i="1"/>
  <c r="M1893" i="1" s="1"/>
  <c r="N1893" i="1" s="1"/>
  <c r="H1829" i="1"/>
  <c r="M1829" i="1" s="1"/>
  <c r="N1829" i="1" s="1"/>
  <c r="H1962" i="1"/>
  <c r="M1962" i="1" s="1"/>
  <c r="N1962" i="1" s="1"/>
  <c r="H1802" i="1"/>
  <c r="M1802" i="1" s="1"/>
  <c r="N1802" i="1" s="1"/>
  <c r="H1738" i="1"/>
  <c r="O1738" i="1" s="1"/>
  <c r="H1992" i="1"/>
  <c r="M1992" i="1" s="1"/>
  <c r="N1992" i="1" s="1"/>
  <c r="H1927" i="1"/>
  <c r="O1927" i="1" s="1"/>
  <c r="H1866" i="1"/>
  <c r="M1866" i="1" s="1"/>
  <c r="N1866" i="1" s="1"/>
  <c r="H1784" i="1"/>
  <c r="M1784" i="1" s="1"/>
  <c r="N1784" i="1" s="1"/>
  <c r="H1720" i="1"/>
  <c r="M1720" i="1" s="1"/>
  <c r="N1720" i="1" s="1"/>
  <c r="H1973" i="1"/>
  <c r="O1973" i="1" s="1"/>
  <c r="H1851" i="1"/>
  <c r="M1851" i="1" s="1"/>
  <c r="N1851" i="1" s="1"/>
  <c r="H1991" i="1"/>
  <c r="M1991" i="1" s="1"/>
  <c r="N1991" i="1" s="1"/>
  <c r="H1854" i="1"/>
  <c r="M1854" i="1" s="1"/>
  <c r="N1854" i="1" s="1"/>
  <c r="H1974" i="1"/>
  <c r="O1974" i="1" s="1"/>
  <c r="H1814" i="1"/>
  <c r="O1814" i="1" s="1"/>
  <c r="H1750" i="1"/>
  <c r="M1750" i="1" s="1"/>
  <c r="N1750" i="1" s="1"/>
  <c r="H1955" i="1"/>
  <c r="M1955" i="1" s="1"/>
  <c r="N1955" i="1" s="1"/>
  <c r="H1877" i="1"/>
  <c r="O1877" i="1" s="1"/>
  <c r="H1780" i="1"/>
  <c r="M1780" i="1" s="1"/>
  <c r="N1780" i="1" s="1"/>
  <c r="H1716" i="1"/>
  <c r="O1716" i="1" s="1"/>
  <c r="H1863" i="1"/>
  <c r="M1863" i="1" s="1"/>
  <c r="N1863" i="1" s="1"/>
  <c r="H1801" i="1"/>
  <c r="O1801" i="1" s="1"/>
  <c r="H1987" i="1"/>
  <c r="M1987" i="1" s="1"/>
  <c r="N1987" i="1" s="1"/>
  <c r="H1926" i="1"/>
  <c r="O1926" i="1" s="1"/>
  <c r="G1848" i="1"/>
  <c r="H1942" i="1"/>
  <c r="O1942" i="1" s="1"/>
  <c r="H1875" i="1"/>
  <c r="O1875" i="1" s="1"/>
  <c r="H1810" i="1"/>
  <c r="M1810" i="1" s="1"/>
  <c r="N1810" i="1" s="1"/>
  <c r="H1730" i="1"/>
  <c r="M1730" i="1" s="1"/>
  <c r="N1730" i="1" s="1"/>
  <c r="H1950" i="1"/>
  <c r="M1950" i="1" s="1"/>
  <c r="N1950" i="1" s="1"/>
  <c r="H1824" i="1"/>
  <c r="M1824" i="1" s="1"/>
  <c r="N1824" i="1" s="1"/>
  <c r="H1744" i="1"/>
  <c r="M1744" i="1" s="1"/>
  <c r="N1744" i="1" s="1"/>
  <c r="H1680" i="1"/>
  <c r="M1680" i="1" s="1"/>
  <c r="N1680" i="1" s="1"/>
  <c r="H1928" i="1"/>
  <c r="O1928" i="1" s="1"/>
  <c r="H1843" i="1"/>
  <c r="M1843" i="1" s="1"/>
  <c r="N1843" i="1" s="1"/>
  <c r="H1967" i="1"/>
  <c r="M1967" i="1" s="1"/>
  <c r="N1967" i="1" s="1"/>
  <c r="H1835" i="1"/>
  <c r="M1835" i="1" s="1"/>
  <c r="N1835" i="1" s="1"/>
  <c r="H1982" i="1"/>
  <c r="O1982" i="1" s="1"/>
  <c r="H1774" i="1"/>
  <c r="O1774" i="1" s="1"/>
  <c r="H1710" i="1"/>
  <c r="M1710" i="1" s="1"/>
  <c r="N1710" i="1" s="1"/>
  <c r="H1945" i="1"/>
  <c r="M1945" i="1" s="1"/>
  <c r="N1945" i="1" s="1"/>
  <c r="H1788" i="1"/>
  <c r="M1788" i="1" s="1"/>
  <c r="N1788" i="1" s="1"/>
  <c r="H1724" i="1"/>
  <c r="M1724" i="1" s="1"/>
  <c r="N1724" i="1" s="1"/>
  <c r="H1993" i="1"/>
  <c r="M1993" i="1" s="1"/>
  <c r="N1993" i="1" s="1"/>
  <c r="H1838" i="1"/>
  <c r="M1838" i="1" s="1"/>
  <c r="N1838" i="1" s="1"/>
  <c r="H1681" i="1"/>
  <c r="M1681" i="1" s="1"/>
  <c r="N1681" i="1" s="1"/>
  <c r="H1715" i="1"/>
  <c r="M1715" i="1" s="1"/>
  <c r="N1715" i="1" s="1"/>
  <c r="H1791" i="1"/>
  <c r="O1791" i="1" s="1"/>
  <c r="H1759" i="1"/>
  <c r="M1759" i="1" s="1"/>
  <c r="N1759" i="1" s="1"/>
  <c r="H1727" i="1"/>
  <c r="O1727" i="1" s="1"/>
  <c r="H1553" i="1"/>
  <c r="E347" i="3" s="1"/>
  <c r="H1707" i="1"/>
  <c r="M1707" i="1" s="1"/>
  <c r="N1707" i="1" s="1"/>
  <c r="H1725" i="1"/>
  <c r="M1725" i="1" s="1"/>
  <c r="N1725" i="1" s="1"/>
  <c r="H1693" i="1"/>
  <c r="M1693" i="1" s="1"/>
  <c r="N1693" i="1" s="1"/>
  <c r="H1686" i="1"/>
  <c r="M1686" i="1" s="1"/>
  <c r="N1686" i="1" s="1"/>
  <c r="H1749" i="1"/>
  <c r="M1749" i="1" s="1"/>
  <c r="N1749" i="1" s="1"/>
  <c r="G902" i="1"/>
  <c r="H1781" i="1"/>
  <c r="O1781" i="1" s="1"/>
  <c r="G1521" i="1"/>
  <c r="H1771" i="1"/>
  <c r="O1771" i="1" s="1"/>
  <c r="H1799" i="1"/>
  <c r="M1799" i="1" s="1"/>
  <c r="N1799" i="1" s="1"/>
  <c r="H1767" i="1"/>
  <c r="O1767" i="1" s="1"/>
  <c r="H1735" i="1"/>
  <c r="M1735" i="1" s="1"/>
  <c r="N1735" i="1" s="1"/>
  <c r="H1789" i="1"/>
  <c r="O1789" i="1" s="1"/>
  <c r="H1785" i="1"/>
  <c r="M1785" i="1" s="1"/>
  <c r="N1785" i="1" s="1"/>
  <c r="H1753" i="1"/>
  <c r="M1753" i="1" s="1"/>
  <c r="N1753" i="1" s="1"/>
  <c r="H1721" i="1"/>
  <c r="M1721" i="1" s="1"/>
  <c r="N1721" i="1" s="1"/>
  <c r="G740" i="1"/>
  <c r="H1701" i="1"/>
  <c r="O1701" i="1" s="1"/>
  <c r="H1793" i="1"/>
  <c r="M1793" i="1" s="1"/>
  <c r="N1793" i="1" s="1"/>
  <c r="H1761" i="1"/>
  <c r="M1761" i="1" s="1"/>
  <c r="N1761" i="1" s="1"/>
  <c r="H1729" i="1"/>
  <c r="M1729" i="1" s="1"/>
  <c r="N1729" i="1" s="1"/>
  <c r="H1697" i="1"/>
  <c r="M1697" i="1" s="1"/>
  <c r="N1697" i="1" s="1"/>
  <c r="H1691" i="1"/>
  <c r="M1691" i="1" s="1"/>
  <c r="N1691" i="1" s="1"/>
  <c r="G789" i="1"/>
  <c r="H1741" i="1"/>
  <c r="M1741" i="1" s="1"/>
  <c r="N1741" i="1" s="1"/>
  <c r="H1709" i="1"/>
  <c r="O1709" i="1" s="1"/>
  <c r="H1550" i="1"/>
  <c r="E346" i="3" s="1"/>
  <c r="H1797" i="1"/>
  <c r="M1797" i="1" s="1"/>
  <c r="N1797" i="1" s="1"/>
  <c r="H1733" i="1"/>
  <c r="M1733" i="1" s="1"/>
  <c r="N1733" i="1" s="1"/>
  <c r="G879" i="1"/>
  <c r="H1717" i="1"/>
  <c r="M1717" i="1" s="1"/>
  <c r="N1717" i="1" s="1"/>
  <c r="H1787" i="1"/>
  <c r="M1787" i="1" s="1"/>
  <c r="N1787" i="1" s="1"/>
  <c r="H1755" i="1"/>
  <c r="O1755" i="1" s="1"/>
  <c r="H1999" i="1"/>
  <c r="M1999" i="1" s="1"/>
  <c r="N1999" i="1" s="1"/>
  <c r="H1783" i="1"/>
  <c r="M1783" i="1" s="1"/>
  <c r="N1783" i="1" s="1"/>
  <c r="H1751" i="1"/>
  <c r="M1751" i="1" s="1"/>
  <c r="N1751" i="1" s="1"/>
  <c r="H1719" i="1"/>
  <c r="O1719" i="1" s="1"/>
  <c r="H1773" i="1"/>
  <c r="M1773" i="1" s="1"/>
  <c r="N1773" i="1" s="1"/>
  <c r="H1769" i="1"/>
  <c r="M1769" i="1" s="1"/>
  <c r="N1769" i="1" s="1"/>
  <c r="H1737" i="1"/>
  <c r="M1737" i="1" s="1"/>
  <c r="N1737" i="1" s="1"/>
  <c r="H1705" i="1"/>
  <c r="O1705" i="1" s="1"/>
  <c r="G754" i="1"/>
  <c r="G802" i="1"/>
  <c r="H1765" i="1"/>
  <c r="M1765" i="1" s="1"/>
  <c r="N1765" i="1" s="1"/>
  <c r="H1745" i="1"/>
  <c r="M1745" i="1" s="1"/>
  <c r="N1745" i="1" s="1"/>
  <c r="H1713" i="1"/>
  <c r="O1713" i="1" s="1"/>
  <c r="G1885" i="1"/>
  <c r="G1374" i="1"/>
  <c r="G1635" i="1"/>
  <c r="G1683" i="1"/>
  <c r="G1880" i="1"/>
  <c r="G1746" i="1"/>
  <c r="G1629" i="1"/>
  <c r="H1886" i="1"/>
  <c r="M1886" i="1" s="1"/>
  <c r="N1886" i="1" s="1"/>
  <c r="G1951" i="1"/>
  <c r="H1853" i="1"/>
  <c r="M1853" i="1" s="1"/>
  <c r="N1853" i="1" s="1"/>
  <c r="H1841" i="1"/>
  <c r="M1841" i="1" s="1"/>
  <c r="N1841" i="1" s="1"/>
  <c r="H1952" i="1"/>
  <c r="M1952" i="1" s="1"/>
  <c r="N1952" i="1" s="1"/>
  <c r="H1871" i="1"/>
  <c r="O1871" i="1" s="1"/>
  <c r="H1849" i="1"/>
  <c r="H1848" i="1" s="1"/>
  <c r="E382" i="3" s="1"/>
  <c r="G1776" i="1"/>
  <c r="G1299" i="1"/>
  <c r="H1884" i="1"/>
  <c r="M1884" i="1" s="1"/>
  <c r="N1884" i="1" s="1"/>
  <c r="G1613" i="1"/>
  <c r="H3132" i="1"/>
  <c r="H2987" i="1"/>
  <c r="M270" i="3" s="1"/>
  <c r="H2974" i="1"/>
  <c r="M268" i="3" s="1"/>
  <c r="H1113" i="1"/>
  <c r="O1113" i="1" s="1"/>
  <c r="G1416" i="1"/>
  <c r="H1521" i="1"/>
  <c r="E340" i="3" s="1"/>
  <c r="H3007" i="1"/>
  <c r="H3114" i="1"/>
  <c r="H1147" i="1"/>
  <c r="O1147" i="1" s="1"/>
  <c r="H911" i="1"/>
  <c r="O911" i="1" s="1"/>
  <c r="H3037" i="1"/>
  <c r="H969" i="1"/>
  <c r="E293" i="3" s="1"/>
  <c r="G1471" i="1"/>
  <c r="G1311" i="1"/>
  <c r="P1311" i="1" s="1"/>
  <c r="H1149" i="1"/>
  <c r="O1149" i="1" s="1"/>
  <c r="H941" i="1"/>
  <c r="O941" i="1" s="1"/>
  <c r="H1199" i="1"/>
  <c r="O1199" i="1" s="1"/>
  <c r="H2993" i="1"/>
  <c r="M272" i="3" s="1"/>
  <c r="H1119" i="1"/>
  <c r="G1453" i="1"/>
  <c r="P1453" i="1" s="1"/>
  <c r="H1015" i="1"/>
  <c r="O1015" i="1" s="1"/>
  <c r="H3049" i="1"/>
  <c r="M282" i="3" s="1"/>
  <c r="H2989" i="1"/>
  <c r="M271" i="3" s="1"/>
  <c r="H3112" i="1"/>
  <c r="H3124" i="1"/>
  <c r="H3045" i="1"/>
  <c r="H3043" i="1"/>
  <c r="H789" i="1"/>
  <c r="H923" i="1"/>
  <c r="O923" i="1" s="1"/>
  <c r="G1266" i="1"/>
  <c r="H1169" i="1"/>
  <c r="O1169" i="1" s="1"/>
  <c r="H754" i="1"/>
  <c r="H3069" i="1"/>
  <c r="H751" i="1"/>
  <c r="O751" i="1" s="1"/>
  <c r="H745" i="1"/>
  <c r="O745" i="1" s="1"/>
  <c r="H1032" i="1"/>
  <c r="O1032" i="1" s="1"/>
  <c r="G1703" i="1"/>
  <c r="G1956" i="1"/>
  <c r="G1711" i="1"/>
  <c r="G1679" i="1"/>
  <c r="G1980" i="1"/>
  <c r="H1881" i="1"/>
  <c r="M1881" i="1" s="1"/>
  <c r="N1881" i="1" s="1"/>
  <c r="G1594" i="1"/>
  <c r="G1675" i="1"/>
  <c r="G1648" i="1"/>
  <c r="G1527" i="1"/>
  <c r="H1117" i="1"/>
  <c r="O1117" i="1" s="1"/>
  <c r="G1403" i="1"/>
  <c r="H955" i="1"/>
  <c r="O955" i="1" s="1"/>
  <c r="H3095" i="1"/>
  <c r="H893" i="1"/>
  <c r="O893" i="1" s="1"/>
  <c r="H3034" i="1"/>
  <c r="H962" i="1"/>
  <c r="O962" i="1" s="1"/>
  <c r="H879" i="1"/>
  <c r="E281" i="3" s="1"/>
  <c r="G1331" i="1"/>
  <c r="H935" i="1"/>
  <c r="O935" i="1" s="1"/>
  <c r="G1282" i="1"/>
  <c r="H761" i="1"/>
  <c r="M761" i="1" s="1"/>
  <c r="N761" i="1" s="1"/>
  <c r="G1867" i="1"/>
  <c r="G1931" i="1"/>
  <c r="H842" i="1"/>
  <c r="O842" i="1" s="1"/>
  <c r="G1921" i="1"/>
  <c r="G1833" i="1"/>
  <c r="G1856" i="1"/>
  <c r="G1343" i="1"/>
  <c r="H3119" i="1"/>
  <c r="M289" i="3" s="1"/>
  <c r="H3015" i="1"/>
  <c r="M277" i="3" s="1"/>
  <c r="G1461" i="1"/>
  <c r="H1524" i="1"/>
  <c r="H1030" i="1"/>
  <c r="O1030" i="1" s="1"/>
  <c r="H966" i="1"/>
  <c r="O966" i="1" s="1"/>
  <c r="G1290" i="1"/>
  <c r="G1815" i="1"/>
  <c r="G1671" i="1"/>
  <c r="H1868" i="1"/>
  <c r="M1868" i="1" s="1"/>
  <c r="N1868" i="1" s="1"/>
  <c r="H836" i="1"/>
  <c r="O836" i="1" s="1"/>
  <c r="G1888" i="1"/>
  <c r="G1946" i="1"/>
  <c r="G1763" i="1"/>
  <c r="P1763" i="1" s="1"/>
  <c r="H1932" i="1"/>
  <c r="M1932" i="1" s="1"/>
  <c r="N1932" i="1" s="1"/>
  <c r="G1862" i="1"/>
  <c r="G1688" i="1"/>
  <c r="G1656" i="1"/>
  <c r="H1865" i="1"/>
  <c r="M1865" i="1" s="1"/>
  <c r="N1865" i="1" s="1"/>
  <c r="G1941" i="1"/>
  <c r="G1874" i="1"/>
  <c r="H1859" i="1"/>
  <c r="M1859" i="1" s="1"/>
  <c r="N1859" i="1" s="1"/>
  <c r="G1936" i="1"/>
  <c r="H1834" i="1"/>
  <c r="O1834" i="1" s="1"/>
  <c r="H1857" i="1"/>
  <c r="M1857" i="1" s="1"/>
  <c r="N1857" i="1" s="1"/>
  <c r="H740" i="1"/>
  <c r="E271" i="3" s="1"/>
  <c r="H3129" i="1"/>
  <c r="H2996" i="1"/>
  <c r="H3058" i="1"/>
  <c r="H3002" i="1"/>
  <c r="G1385" i="1"/>
  <c r="G1321" i="1"/>
  <c r="H802" i="1"/>
  <c r="E277" i="3" s="1"/>
  <c r="H2999" i="1"/>
  <c r="M274" i="3" s="1"/>
  <c r="G1285" i="1"/>
  <c r="H915" i="1"/>
  <c r="O915" i="1" s="1"/>
  <c r="H1173" i="1"/>
  <c r="O1173" i="1" s="1"/>
  <c r="G696" i="1"/>
  <c r="G1225" i="1"/>
  <c r="G1273" i="1"/>
  <c r="G1975" i="1"/>
  <c r="G1836" i="1"/>
  <c r="G1850" i="1"/>
  <c r="G1602" i="1"/>
  <c r="H866" i="1"/>
  <c r="O866" i="1" s="1"/>
  <c r="G1695" i="1"/>
  <c r="P1695" i="1" s="1"/>
  <c r="G1909" i="1"/>
  <c r="H902" i="1"/>
  <c r="E283" i="3" s="1"/>
  <c r="G1821" i="1"/>
  <c r="G1757" i="1"/>
  <c r="P1757" i="1" s="1"/>
  <c r="H3074" i="1"/>
  <c r="G14" i="1"/>
  <c r="G594" i="1"/>
  <c r="G54" i="1"/>
  <c r="G547" i="1"/>
  <c r="G171" i="1"/>
  <c r="M1254" i="1"/>
  <c r="N1254" i="1" s="1"/>
  <c r="H470" i="1"/>
  <c r="O470" i="1" s="1"/>
  <c r="G49" i="1"/>
  <c r="G63" i="1"/>
  <c r="H467" i="1"/>
  <c r="O467" i="1" s="1"/>
  <c r="G556" i="1"/>
  <c r="H476" i="1"/>
  <c r="O476" i="1" s="1"/>
  <c r="G163" i="1"/>
  <c r="G45" i="1"/>
  <c r="G585" i="1"/>
  <c r="G158" i="1"/>
  <c r="G22" i="1"/>
  <c r="G110" i="1"/>
  <c r="M419" i="1"/>
  <c r="N419" i="1" s="1"/>
  <c r="O1055" i="1"/>
  <c r="H3191" i="1"/>
  <c r="O3191" i="1" s="1"/>
  <c r="H3892" i="1"/>
  <c r="F18" i="4" s="1"/>
  <c r="H4621" i="1"/>
  <c r="F226" i="4" s="1"/>
  <c r="H3586" i="1"/>
  <c r="H3211" i="1"/>
  <c r="O3211" i="1" s="1"/>
  <c r="H3553" i="1"/>
  <c r="H4611" i="1"/>
  <c r="H3717" i="1"/>
  <c r="H3663" i="1"/>
  <c r="H4405" i="1"/>
  <c r="F76" i="4" s="1"/>
  <c r="H3170" i="1"/>
  <c r="O3170" i="1" s="1"/>
  <c r="H3685" i="1"/>
  <c r="H3186" i="1"/>
  <c r="O3186" i="1" s="1"/>
  <c r="H3136" i="1"/>
  <c r="O3136" i="1" s="1"/>
  <c r="H3630" i="1"/>
  <c r="M436" i="1"/>
  <c r="N436" i="1" s="1"/>
  <c r="M1250" i="1"/>
  <c r="N1250" i="1" s="1"/>
  <c r="M1248" i="1"/>
  <c r="N1248" i="1" s="1"/>
  <c r="O1062" i="1"/>
  <c r="M1260" i="1"/>
  <c r="N1260" i="1" s="1"/>
  <c r="M1258" i="1"/>
  <c r="N1258" i="1" s="1"/>
  <c r="O1240" i="1"/>
  <c r="O443" i="1"/>
  <c r="H4836" i="1"/>
  <c r="F250" i="4" s="1"/>
  <c r="M1264" i="1"/>
  <c r="N1264" i="1" s="1"/>
  <c r="M1262" i="1"/>
  <c r="N1262" i="1" s="1"/>
  <c r="M1244" i="1"/>
  <c r="N1244" i="1" s="1"/>
  <c r="O1078" i="1"/>
  <c r="M1242" i="1"/>
  <c r="N1242" i="1" s="1"/>
  <c r="M1256" i="1"/>
  <c r="N1256" i="1" s="1"/>
  <c r="M1252" i="1"/>
  <c r="N1252" i="1" s="1"/>
  <c r="M1238" i="1"/>
  <c r="N1238" i="1" s="1"/>
  <c r="M1093" i="1"/>
  <c r="N1093" i="1" s="1"/>
  <c r="M421" i="1"/>
  <c r="N421" i="1" s="1"/>
  <c r="O1119" i="1" l="1"/>
  <c r="M1213" i="1"/>
  <c r="N1213" i="1" s="1"/>
  <c r="E116" i="3"/>
  <c r="P1119" i="1"/>
  <c r="E122" i="3"/>
  <c r="P1199" i="1"/>
  <c r="E121" i="3"/>
  <c r="P1173" i="1"/>
  <c r="O1085" i="1"/>
  <c r="H1079" i="1"/>
  <c r="H2070" i="1"/>
  <c r="O2070" i="1" s="1"/>
  <c r="M2458" i="1"/>
  <c r="N2458" i="1" s="1"/>
  <c r="H2457" i="1"/>
  <c r="O2457" i="1" s="1"/>
  <c r="O4465" i="1"/>
  <c r="P4465" i="1"/>
  <c r="M2901" i="1"/>
  <c r="N2901" i="1" s="1"/>
  <c r="M2165" i="1"/>
  <c r="N2165" i="1" s="1"/>
  <c r="H2065" i="1"/>
  <c r="O2065" i="1" s="1"/>
  <c r="M291" i="1"/>
  <c r="N291" i="1" s="1"/>
  <c r="M2355" i="1"/>
  <c r="N2355" i="1" s="1"/>
  <c r="M2850" i="1"/>
  <c r="N2850" i="1" s="1"/>
  <c r="O1896" i="1"/>
  <c r="O2635" i="1"/>
  <c r="P110" i="1"/>
  <c r="P1821" i="1"/>
  <c r="P1688" i="1"/>
  <c r="P1921" i="1"/>
  <c r="P1880" i="1"/>
  <c r="P1885" i="1"/>
  <c r="P2678" i="1"/>
  <c r="P2764" i="1"/>
  <c r="P4836" i="1"/>
  <c r="O4836" i="1"/>
  <c r="P2698" i="1"/>
  <c r="P2993" i="1"/>
  <c r="O2993" i="1"/>
  <c r="P3034" i="1"/>
  <c r="O3034" i="1"/>
  <c r="P3037" i="1"/>
  <c r="O3037" i="1"/>
  <c r="P2082" i="1"/>
  <c r="P2048" i="1"/>
  <c r="P22" i="1"/>
  <c r="P163" i="1"/>
  <c r="P63" i="1"/>
  <c r="P171" i="1"/>
  <c r="P14" i="1"/>
  <c r="P1602" i="1"/>
  <c r="P1273" i="1"/>
  <c r="P1321" i="1"/>
  <c r="P1862" i="1"/>
  <c r="P1815" i="1"/>
  <c r="P1079" i="1"/>
  <c r="P1416" i="1"/>
  <c r="P1299" i="1"/>
  <c r="P879" i="1"/>
  <c r="O879" i="1"/>
  <c r="P613" i="1"/>
  <c r="O613" i="1"/>
  <c r="P585" i="1"/>
  <c r="O585" i="1"/>
  <c r="P556" i="1"/>
  <c r="O556" i="1"/>
  <c r="P54" i="1"/>
  <c r="P1836" i="1"/>
  <c r="P696" i="1"/>
  <c r="O696" i="1"/>
  <c r="P1656" i="1"/>
  <c r="P1833" i="1"/>
  <c r="P1867" i="1"/>
  <c r="P1331" i="1"/>
  <c r="P1403" i="1"/>
  <c r="P1675" i="1"/>
  <c r="P1679" i="1"/>
  <c r="P1613" i="1"/>
  <c r="P1746" i="1"/>
  <c r="P1374" i="1"/>
  <c r="P789" i="1"/>
  <c r="O789" i="1"/>
  <c r="P1521" i="1"/>
  <c r="O1521" i="1"/>
  <c r="P1572" i="1"/>
  <c r="P599" i="1"/>
  <c r="O599" i="1"/>
  <c r="P2658" i="1"/>
  <c r="P3119" i="1"/>
  <c r="O3119" i="1"/>
  <c r="P2489" i="1"/>
  <c r="P3049" i="1"/>
  <c r="O3049" i="1"/>
  <c r="P2974" i="1"/>
  <c r="O2974" i="1"/>
  <c r="P1553" i="1"/>
  <c r="O1553" i="1"/>
  <c r="P3685" i="1"/>
  <c r="O3685" i="1"/>
  <c r="P2274" i="1"/>
  <c r="P2788" i="1"/>
  <c r="P3015" i="1"/>
  <c r="O3015" i="1"/>
  <c r="P3045" i="1"/>
  <c r="O3045" i="1"/>
  <c r="P297" i="1"/>
  <c r="P3630" i="1"/>
  <c r="O3630" i="1"/>
  <c r="P257" i="1"/>
  <c r="P3069" i="1"/>
  <c r="O3069" i="1"/>
  <c r="P2033" i="1"/>
  <c r="P2137" i="1"/>
  <c r="P2171" i="1"/>
  <c r="P1435" i="1"/>
  <c r="P3129" i="1"/>
  <c r="O3129" i="1"/>
  <c r="P2451" i="1"/>
  <c r="P2709" i="1"/>
  <c r="P268" i="1"/>
  <c r="P279" i="1"/>
  <c r="E20" i="3"/>
  <c r="P2075" i="1"/>
  <c r="P2155" i="1"/>
  <c r="P2798" i="1"/>
  <c r="P2849" i="1"/>
  <c r="P2599" i="1"/>
  <c r="P2185" i="1"/>
  <c r="P2835" i="1"/>
  <c r="P2655" i="1"/>
  <c r="P2760" i="1"/>
  <c r="P2641" i="1"/>
  <c r="P242" i="1"/>
  <c r="M2068" i="1"/>
  <c r="N2068" i="1" s="1"/>
  <c r="O2068" i="1"/>
  <c r="P1504" i="1"/>
  <c r="O1504" i="1"/>
  <c r="P2466" i="1"/>
  <c r="P3043" i="1"/>
  <c r="O3043" i="1"/>
  <c r="M2632" i="1"/>
  <c r="N2632" i="1" s="1"/>
  <c r="O2632" i="1"/>
  <c r="P2808" i="1"/>
  <c r="M1519" i="1"/>
  <c r="N1519" i="1" s="1"/>
  <c r="P1519" i="1"/>
  <c r="O1519" i="1"/>
  <c r="P294" i="1"/>
  <c r="P2948" i="1"/>
  <c r="P3334" i="1"/>
  <c r="O3334" i="1"/>
  <c r="M3333" i="1"/>
  <c r="N3333" i="1" s="1"/>
  <c r="P3333" i="1"/>
  <c r="O3333" i="1"/>
  <c r="O1696" i="1"/>
  <c r="O1824" i="1"/>
  <c r="O1950" i="1"/>
  <c r="O1778" i="1"/>
  <c r="O2026" i="1"/>
  <c r="O2138" i="1"/>
  <c r="O2270" i="1"/>
  <c r="O2411" i="1"/>
  <c r="O2540" i="1"/>
  <c r="O2672" i="1"/>
  <c r="O2125" i="1"/>
  <c r="O2895" i="1"/>
  <c r="O2650" i="1"/>
  <c r="O2531" i="1"/>
  <c r="O2197" i="1"/>
  <c r="O211" i="1"/>
  <c r="O282" i="1"/>
  <c r="O78" i="1"/>
  <c r="O200" i="1"/>
  <c r="O65" i="1"/>
  <c r="O2127" i="1"/>
  <c r="O2294" i="1"/>
  <c r="O44" i="1"/>
  <c r="O230" i="1"/>
  <c r="O164" i="1"/>
  <c r="O2571" i="1"/>
  <c r="O2874" i="1"/>
  <c r="O2071" i="1"/>
  <c r="O2254" i="1"/>
  <c r="O2397" i="1"/>
  <c r="O2818" i="1"/>
  <c r="O2796" i="1"/>
  <c r="O2158" i="1"/>
  <c r="O2016" i="1"/>
  <c r="O2532" i="1"/>
  <c r="O2715" i="1"/>
  <c r="O2822" i="1"/>
  <c r="O2529" i="1"/>
  <c r="O2845" i="1"/>
  <c r="O2050" i="1"/>
  <c r="O2175" i="1"/>
  <c r="O2087" i="1"/>
  <c r="O2074" i="1"/>
  <c r="O298" i="1"/>
  <c r="O113" i="1"/>
  <c r="O152" i="1"/>
  <c r="O134" i="1"/>
  <c r="O307" i="1"/>
  <c r="O128" i="1"/>
  <c r="O2777" i="1"/>
  <c r="O2283" i="1"/>
  <c r="O2229" i="1"/>
  <c r="O1717" i="1"/>
  <c r="O1797" i="1"/>
  <c r="O1769" i="1"/>
  <c r="O1725" i="1"/>
  <c r="O2734" i="1"/>
  <c r="O2886" i="1"/>
  <c r="O2007" i="1"/>
  <c r="O2140" i="1"/>
  <c r="O1747" i="1"/>
  <c r="O1995" i="1"/>
  <c r="O2242" i="1"/>
  <c r="O2498" i="1"/>
  <c r="O2619" i="1"/>
  <c r="O2491" i="1"/>
  <c r="O2711" i="1"/>
  <c r="O2867" i="1"/>
  <c r="O2141" i="1"/>
  <c r="O2927" i="1"/>
  <c r="O2533" i="1"/>
  <c r="O107" i="1"/>
  <c r="O2853" i="1"/>
  <c r="O26" i="1"/>
  <c r="O2244" i="1"/>
  <c r="O2266" i="1"/>
  <c r="O153" i="1"/>
  <c r="O283" i="1"/>
  <c r="O91" i="1"/>
  <c r="O223" i="1"/>
  <c r="O100" i="1"/>
  <c r="O2797" i="1"/>
  <c r="O2090" i="1"/>
  <c r="O2503" i="1"/>
  <c r="O2820" i="1"/>
  <c r="O77" i="1"/>
  <c r="O2208" i="1"/>
  <c r="O2520" i="1"/>
  <c r="O2922" i="1"/>
  <c r="O2447" i="1"/>
  <c r="O2793" i="1"/>
  <c r="O2487" i="1"/>
  <c r="O2422" i="1"/>
  <c r="O2729" i="1"/>
  <c r="O2537" i="1"/>
  <c r="O2707" i="1"/>
  <c r="O1745" i="1"/>
  <c r="O1741" i="1"/>
  <c r="O1799" i="1"/>
  <c r="O1707" i="1"/>
  <c r="O1724" i="1"/>
  <c r="O1857" i="1"/>
  <c r="O1853" i="1"/>
  <c r="O1845" i="1"/>
  <c r="O1863" i="1"/>
  <c r="O1890" i="1"/>
  <c r="O1840" i="1"/>
  <c r="O761" i="1"/>
  <c r="O1672" i="1"/>
  <c r="O1816" i="1"/>
  <c r="O1976" i="1"/>
  <c r="O1978" i="1"/>
  <c r="O446" i="1"/>
  <c r="O1761" i="1"/>
  <c r="O1868" i="1"/>
  <c r="O1263" i="1"/>
  <c r="O1260" i="1"/>
  <c r="O1680" i="1"/>
  <c r="O1968" i="1"/>
  <c r="O1730" i="1"/>
  <c r="O1859" i="1"/>
  <c r="O2115" i="1"/>
  <c r="O2280" i="1"/>
  <c r="O2256" i="1"/>
  <c r="O2415" i="1"/>
  <c r="O212" i="1"/>
  <c r="O2456" i="1"/>
  <c r="O2201" i="1"/>
  <c r="O2946" i="1"/>
  <c r="O172" i="1"/>
  <c r="O2160" i="1"/>
  <c r="O2757" i="1"/>
  <c r="O2163" i="1"/>
  <c r="O2666" i="1"/>
  <c r="O35" i="1"/>
  <c r="O42" i="1"/>
  <c r="O220" i="1"/>
  <c r="O2105" i="1"/>
  <c r="O29" i="1"/>
  <c r="O2056" i="1"/>
  <c r="O2258" i="1"/>
  <c r="O2134" i="1"/>
  <c r="O2297" i="1"/>
  <c r="O2603" i="1"/>
  <c r="O148" i="1"/>
  <c r="O146" i="1"/>
  <c r="O24" i="1"/>
  <c r="O170" i="1"/>
  <c r="O293" i="1"/>
  <c r="O79" i="1"/>
  <c r="O2668" i="1"/>
  <c r="O2935" i="1"/>
  <c r="O2716" i="1"/>
  <c r="O2212" i="1"/>
  <c r="O2628" i="1"/>
  <c r="O2510" i="1"/>
  <c r="O2883" i="1"/>
  <c r="O2847" i="1"/>
  <c r="O2062" i="1"/>
  <c r="O2473" i="1"/>
  <c r="O2600" i="1"/>
  <c r="O2856" i="1"/>
  <c r="O2103" i="1"/>
  <c r="O2392" i="1"/>
  <c r="O2008" i="1"/>
  <c r="O303" i="1"/>
  <c r="O302" i="1"/>
  <c r="O143" i="1"/>
  <c r="O2865" i="1"/>
  <c r="O2910" i="1"/>
  <c r="O2227" i="1"/>
  <c r="O2363" i="1"/>
  <c r="O2597" i="1"/>
  <c r="O2815" i="1"/>
  <c r="O2749" i="1"/>
  <c r="O2965" i="1"/>
  <c r="O2322" i="1"/>
  <c r="O2727" i="1"/>
  <c r="O2611" i="1"/>
  <c r="O431" i="1"/>
  <c r="O1737" i="1"/>
  <c r="O421" i="1"/>
  <c r="O1773" i="1"/>
  <c r="O455" i="1"/>
  <c r="O1999" i="1"/>
  <c r="O1924" i="1"/>
  <c r="O1740" i="1"/>
  <c r="O1882" i="1"/>
  <c r="O1742" i="1"/>
  <c r="O1870" i="1"/>
  <c r="O1860" i="1"/>
  <c r="O1677" i="1"/>
  <c r="O1992" i="1"/>
  <c r="O1245" i="1"/>
  <c r="O450" i="1"/>
  <c r="O1242" i="1"/>
  <c r="O179" i="1"/>
  <c r="O1238" i="1"/>
  <c r="O2216" i="1"/>
  <c r="O1731" i="1"/>
  <c r="O1893" i="1"/>
  <c r="O2408" i="1"/>
  <c r="O2728" i="1"/>
  <c r="O2882" i="1"/>
  <c r="O2810" i="1"/>
  <c r="O2453" i="1"/>
  <c r="O30" i="1"/>
  <c r="O2170" i="1"/>
  <c r="O280" i="1"/>
  <c r="O2098" i="1"/>
  <c r="O2380" i="1"/>
  <c r="O2515" i="1"/>
  <c r="O2195" i="1"/>
  <c r="O2238" i="1"/>
  <c r="O60" i="1"/>
  <c r="O27" i="1"/>
  <c r="O214" i="1"/>
  <c r="O131" i="1"/>
  <c r="O2519" i="1"/>
  <c r="O2136" i="1"/>
  <c r="O17" i="1"/>
  <c r="O2292" i="1"/>
  <c r="O2544" i="1"/>
  <c r="O2527" i="1"/>
  <c r="O2911" i="1"/>
  <c r="O2692" i="1"/>
  <c r="O2864" i="1"/>
  <c r="O2112" i="1"/>
  <c r="O2516" i="1"/>
  <c r="O2702" i="1"/>
  <c r="O2971" i="1"/>
  <c r="O2512" i="1"/>
  <c r="O2854" i="1"/>
  <c r="O2243" i="1"/>
  <c r="O2434" i="1"/>
  <c r="O2476" i="1"/>
  <c r="O2721" i="1"/>
  <c r="O2281" i="1"/>
  <c r="O2593" i="1"/>
  <c r="O2251" i="1"/>
  <c r="O2478" i="1"/>
  <c r="O2833" i="1"/>
  <c r="O2330" i="1"/>
  <c r="O2588" i="1"/>
  <c r="O2425" i="1"/>
  <c r="O1749" i="1"/>
  <c r="O1753" i="1"/>
  <c r="O1852" i="1"/>
  <c r="O1694" i="1"/>
  <c r="O1828" i="1"/>
  <c r="O1807" i="1"/>
  <c r="O1784" i="1"/>
  <c r="O1754" i="1"/>
  <c r="O1952" i="1"/>
  <c r="O432" i="1"/>
  <c r="O2608" i="1"/>
  <c r="O2291" i="1"/>
  <c r="P2348" i="1"/>
  <c r="P2190" i="1"/>
  <c r="P2358" i="1"/>
  <c r="P3209" i="1"/>
  <c r="P3132" i="1"/>
  <c r="O3132" i="1"/>
  <c r="P2967" i="1"/>
  <c r="P3586" i="1"/>
  <c r="O3586" i="1"/>
  <c r="P2063" i="1"/>
  <c r="P2164" i="1"/>
  <c r="P3114" i="1"/>
  <c r="O3114" i="1"/>
  <c r="P2840" i="1"/>
  <c r="P2754" i="1"/>
  <c r="P115" i="1"/>
  <c r="P2070" i="1"/>
  <c r="P1550" i="1"/>
  <c r="O1550" i="1"/>
  <c r="P2738" i="1"/>
  <c r="M2057" i="1"/>
  <c r="N2057" i="1" s="1"/>
  <c r="O2057" i="1"/>
  <c r="M2538" i="1"/>
  <c r="N2538" i="1" s="1"/>
  <c r="O2538" i="1"/>
  <c r="M117" i="1"/>
  <c r="N117" i="1" s="1"/>
  <c r="O117" i="1"/>
  <c r="P2457" i="1"/>
  <c r="O1728" i="1"/>
  <c r="O1861" i="1"/>
  <c r="O1984" i="1"/>
  <c r="O1810" i="1"/>
  <c r="O2061" i="1"/>
  <c r="O2173" i="1"/>
  <c r="O2427" i="1"/>
  <c r="O2441" i="1"/>
  <c r="O2575" i="1"/>
  <c r="O2701" i="1"/>
  <c r="O2517" i="1"/>
  <c r="O127" i="1"/>
  <c r="O2224" i="1"/>
  <c r="O2060" i="1"/>
  <c r="O2252" i="1"/>
  <c r="O2522" i="1"/>
  <c r="O272" i="1"/>
  <c r="O227" i="1"/>
  <c r="O37" i="1"/>
  <c r="O182" i="1"/>
  <c r="O142" i="1"/>
  <c r="O267" i="1"/>
  <c r="O40" i="1"/>
  <c r="O178" i="1"/>
  <c r="O202" i="1"/>
  <c r="O92" i="1"/>
  <c r="O271" i="1"/>
  <c r="O2524" i="1"/>
  <c r="O2287" i="1"/>
  <c r="O2674" i="1"/>
  <c r="O53" i="1"/>
  <c r="O57" i="1"/>
  <c r="O2135" i="1"/>
  <c r="O2110" i="1"/>
  <c r="O2479" i="1"/>
  <c r="O2646" i="1"/>
  <c r="O2401" i="1"/>
  <c r="O2903" i="1"/>
  <c r="O2296" i="1"/>
  <c r="O285" i="1"/>
  <c r="O2567" i="1"/>
  <c r="O2897" i="1"/>
  <c r="O2758" i="1"/>
  <c r="O2273" i="1"/>
  <c r="O2429" i="1"/>
  <c r="O2916" i="1"/>
  <c r="O2367" i="1"/>
  <c r="O2615" i="1"/>
  <c r="O2551" i="1"/>
  <c r="O2787" i="1"/>
  <c r="O436" i="1"/>
  <c r="O1793" i="1"/>
  <c r="O1765" i="1"/>
  <c r="O1809" i="1"/>
  <c r="O1977" i="1"/>
  <c r="O1772" i="1"/>
  <c r="O1964" i="1"/>
  <c r="O1953" i="1"/>
  <c r="O1938" i="1"/>
  <c r="O1991" i="1"/>
  <c r="O1989" i="1"/>
  <c r="O1800" i="1"/>
  <c r="O1959" i="1"/>
  <c r="O1770" i="1"/>
  <c r="O1962" i="1"/>
  <c r="O441" i="1"/>
  <c r="O1239" i="1"/>
  <c r="O1262" i="1"/>
  <c r="O1697" i="1"/>
  <c r="O1987" i="1"/>
  <c r="O1732" i="1"/>
  <c r="O1750" i="1"/>
  <c r="O130" i="1"/>
  <c r="O2039" i="1"/>
  <c r="O1779" i="1"/>
  <c r="O2028" i="1"/>
  <c r="O2648" i="1"/>
  <c r="O2814" i="1"/>
  <c r="O2521" i="1"/>
  <c r="O2741" i="1"/>
  <c r="O2900" i="1"/>
  <c r="O2693" i="1"/>
  <c r="O224" i="1"/>
  <c r="O120" i="1"/>
  <c r="O289" i="1"/>
  <c r="O237" i="1"/>
  <c r="O241" i="1"/>
  <c r="O89" i="1"/>
  <c r="O2187" i="1"/>
  <c r="O2210" i="1"/>
  <c r="O2514" i="1"/>
  <c r="O2662" i="1"/>
  <c r="O2493" i="1"/>
  <c r="O2852" i="1"/>
  <c r="O2812" i="1"/>
  <c r="O2043" i="1"/>
  <c r="O2331" i="1"/>
  <c r="O2402" i="1"/>
  <c r="O2786" i="1"/>
  <c r="O2542" i="1"/>
  <c r="O2890" i="1"/>
  <c r="O2583" i="1"/>
  <c r="O2930" i="1"/>
  <c r="O2573" i="1"/>
  <c r="O2085" i="1"/>
  <c r="O2027" i="1"/>
  <c r="O2089" i="1"/>
  <c r="O2003" i="1"/>
  <c r="O2093" i="1"/>
  <c r="O2150" i="1"/>
  <c r="O165" i="1"/>
  <c r="O138" i="1"/>
  <c r="O299" i="1"/>
  <c r="O2275" i="1"/>
  <c r="O2595" i="1"/>
  <c r="O2596" i="1"/>
  <c r="O2789" i="1"/>
  <c r="O2823" i="1"/>
  <c r="O2625" i="1"/>
  <c r="O1721" i="1"/>
  <c r="O1252" i="1"/>
  <c r="O1872" i="1"/>
  <c r="O1892" i="1"/>
  <c r="O2312" i="1"/>
  <c r="O2122" i="1"/>
  <c r="O2319" i="1"/>
  <c r="O2574" i="1"/>
  <c r="O244" i="1"/>
  <c r="O2334" i="1"/>
  <c r="O2488" i="1"/>
  <c r="O2623" i="1"/>
  <c r="O2939" i="1"/>
  <c r="O83" i="1"/>
  <c r="O2710" i="1"/>
  <c r="O2561" i="1"/>
  <c r="O48" i="1"/>
  <c r="O253" i="1"/>
  <c r="O273" i="1"/>
  <c r="O2102" i="1"/>
  <c r="O2303" i="1"/>
  <c r="O2450" i="1"/>
  <c r="O2612" i="1"/>
  <c r="O2802" i="1"/>
  <c r="O2556" i="1"/>
  <c r="O2923" i="1"/>
  <c r="O2174" i="1"/>
  <c r="O2198" i="1"/>
  <c r="O2566" i="1"/>
  <c r="O2784" i="1"/>
  <c r="O2947" i="1"/>
  <c r="O2306" i="1"/>
  <c r="O2279" i="1"/>
  <c r="O2902" i="1"/>
  <c r="O2377" i="1"/>
  <c r="O2723" i="1"/>
  <c r="O1723" i="1"/>
  <c r="O2023" i="1"/>
  <c r="O2277" i="1"/>
  <c r="O1795" i="1"/>
  <c r="O1948" i="1"/>
  <c r="O2222" i="1"/>
  <c r="O2250" i="1"/>
  <c r="O2759" i="1"/>
  <c r="O296" i="1"/>
  <c r="O2618" i="1"/>
  <c r="O2682" i="1"/>
  <c r="O192" i="1"/>
  <c r="O2157" i="1"/>
  <c r="O2634" i="1"/>
  <c r="O62" i="1"/>
  <c r="O2622" i="1"/>
  <c r="O2343" i="1"/>
  <c r="O19" i="1"/>
  <c r="O193" i="1"/>
  <c r="O106" i="1"/>
  <c r="O251" i="1"/>
  <c r="O210" i="1"/>
  <c r="O2644" i="1"/>
  <c r="O2913" i="1"/>
  <c r="O2439" i="1"/>
  <c r="O2755" i="1"/>
  <c r="O2928" i="1"/>
  <c r="O66" i="1"/>
  <c r="O269" i="1"/>
  <c r="O2014" i="1"/>
  <c r="O2219" i="1"/>
  <c r="O2582" i="1"/>
  <c r="O2680" i="1"/>
  <c r="O2960" i="1"/>
  <c r="O2461" i="1"/>
  <c r="O2839" i="1"/>
  <c r="O2368" i="1"/>
  <c r="O2670" i="1"/>
  <c r="O2177" i="1"/>
  <c r="O2116" i="1"/>
  <c r="O2006" i="1"/>
  <c r="O147" i="1"/>
  <c r="O258" i="1"/>
  <c r="O50" i="1"/>
  <c r="O20" i="1"/>
  <c r="O124" i="1"/>
  <c r="O423" i="1"/>
  <c r="O1881" i="1"/>
  <c r="O1843" i="1"/>
  <c r="O1939" i="1"/>
  <c r="O1831" i="1"/>
  <c r="O1830" i="1"/>
  <c r="O1702" i="1"/>
  <c r="P2811" i="1"/>
  <c r="P2480" i="1"/>
  <c r="P2996" i="1"/>
  <c r="O2996" i="1"/>
  <c r="M2154" i="1"/>
  <c r="N2154" i="1" s="1"/>
  <c r="O2154" i="1"/>
  <c r="P2689" i="1"/>
  <c r="P2101" i="1"/>
  <c r="P2054" i="1"/>
  <c r="P2740" i="1"/>
  <c r="P3124" i="1"/>
  <c r="O3124" i="1"/>
  <c r="P3663" i="1"/>
  <c r="O3663" i="1"/>
  <c r="P2264" i="1"/>
  <c r="P290" i="1"/>
  <c r="P2506" i="1"/>
  <c r="P97" i="1"/>
  <c r="P208" i="1"/>
  <c r="P1524" i="1"/>
  <c r="O1524" i="1"/>
  <c r="P4611" i="1"/>
  <c r="O4611" i="1"/>
  <c r="P4469" i="1"/>
  <c r="O4469" i="1"/>
  <c r="P3112" i="1"/>
  <c r="O3112" i="1"/>
  <c r="P2795" i="1"/>
  <c r="M2606" i="1"/>
  <c r="N2606" i="1" s="1"/>
  <c r="O2606" i="1"/>
  <c r="M2384" i="1"/>
  <c r="N2384" i="1" s="1"/>
  <c r="O2384" i="1"/>
  <c r="M2899" i="1"/>
  <c r="N2899" i="1" s="1"/>
  <c r="O2899" i="1"/>
  <c r="P2987" i="1"/>
  <c r="O2987" i="1"/>
  <c r="P2065" i="1"/>
  <c r="M2565" i="1"/>
  <c r="N2565" i="1" s="1"/>
  <c r="O2565" i="1"/>
  <c r="M3332" i="1"/>
  <c r="N3332" i="1" s="1"/>
  <c r="P3332" i="1"/>
  <c r="O3332" i="1"/>
  <c r="O1760" i="1"/>
  <c r="O1886" i="1"/>
  <c r="O2097" i="1"/>
  <c r="O2234" i="1"/>
  <c r="O2078" i="1"/>
  <c r="O2333" i="1"/>
  <c r="O2492" i="1"/>
  <c r="O2321" i="1"/>
  <c r="O2769" i="1"/>
  <c r="O2968" i="1"/>
  <c r="O2035" i="1"/>
  <c r="O2572" i="1"/>
  <c r="O2069" i="1"/>
  <c r="O2221" i="1"/>
  <c r="O265" i="1"/>
  <c r="O144" i="1"/>
  <c r="O2211" i="1"/>
  <c r="O119" i="1"/>
  <c r="O74" i="1"/>
  <c r="O2713" i="1"/>
  <c r="O2166" i="1"/>
  <c r="O2926" i="1"/>
  <c r="O2708" i="1"/>
  <c r="O2942" i="1"/>
  <c r="O2011" i="1"/>
  <c r="O2313" i="1"/>
  <c r="O2388" i="1"/>
  <c r="O2610" i="1"/>
  <c r="O2525" i="1"/>
  <c r="O2872" i="1"/>
  <c r="O61" i="1"/>
  <c r="O2726" i="1"/>
  <c r="O2887" i="1"/>
  <c r="O2047" i="1"/>
  <c r="O2317" i="1"/>
  <c r="O2345" i="1"/>
  <c r="O2568" i="1"/>
  <c r="O2149" i="1"/>
  <c r="O2038" i="1"/>
  <c r="O2120" i="1"/>
  <c r="O132" i="1"/>
  <c r="O145" i="1"/>
  <c r="O264" i="1"/>
  <c r="O308" i="1"/>
  <c r="O2643" i="1"/>
  <c r="O2819" i="1"/>
  <c r="O2432" i="1"/>
  <c r="O2779" i="1"/>
  <c r="O424" i="1"/>
  <c r="O2421" i="1"/>
  <c r="O2406" i="1"/>
  <c r="O2781" i="1"/>
  <c r="O1783" i="1"/>
  <c r="O1691" i="1"/>
  <c r="O1241" i="1"/>
  <c r="O2825" i="1"/>
  <c r="O2955" i="1"/>
  <c r="O2076" i="1"/>
  <c r="O2226" i="1"/>
  <c r="O1811" i="1"/>
  <c r="O1934" i="1"/>
  <c r="O2437" i="1"/>
  <c r="O2560" i="1"/>
  <c r="O2681" i="1"/>
  <c r="O2884" i="1"/>
  <c r="O2552" i="1"/>
  <c r="O261" i="1"/>
  <c r="O2762" i="1"/>
  <c r="O2389" i="1"/>
  <c r="O2049" i="1"/>
  <c r="O275" i="1"/>
  <c r="O94" i="1"/>
  <c r="O217" i="1"/>
  <c r="O81" i="1"/>
  <c r="O2161" i="1"/>
  <c r="O2311" i="1"/>
  <c r="O2202" i="1"/>
  <c r="O2395" i="1"/>
  <c r="O72" i="1"/>
  <c r="O219" i="1"/>
  <c r="O55" i="1"/>
  <c r="O246" i="1"/>
  <c r="O180" i="1"/>
  <c r="O2604" i="1"/>
  <c r="O2196" i="1"/>
  <c r="O2024" i="1"/>
  <c r="O2601" i="1"/>
  <c r="O2896" i="1"/>
  <c r="O2546" i="1"/>
  <c r="O2086" i="1"/>
  <c r="O2379" i="1"/>
  <c r="O2790" i="1"/>
  <c r="O2342" i="1"/>
  <c r="O2683" i="1"/>
  <c r="O2651" i="1"/>
  <c r="O2677" i="1"/>
  <c r="O2594" i="1"/>
  <c r="O2863" i="1"/>
  <c r="O447" i="1"/>
  <c r="O442" i="1"/>
  <c r="O1735" i="1"/>
  <c r="O1787" i="1"/>
  <c r="O1759" i="1"/>
  <c r="O1825" i="1"/>
  <c r="O1993" i="1"/>
  <c r="O1788" i="1"/>
  <c r="O1996" i="1"/>
  <c r="O1790" i="1"/>
  <c r="O1949" i="1"/>
  <c r="O1865" i="1"/>
  <c r="O1969" i="1"/>
  <c r="O1972" i="1"/>
  <c r="O1798" i="1"/>
  <c r="O1930" i="1"/>
  <c r="O1851" i="1"/>
  <c r="O1894" i="1"/>
  <c r="O1706" i="1"/>
  <c r="O1884" i="1"/>
  <c r="O419" i="1"/>
  <c r="O427" i="1"/>
  <c r="O1237" i="1"/>
  <c r="O1255" i="1"/>
  <c r="O1854" i="1"/>
  <c r="O1837" i="1"/>
  <c r="O1243" i="1"/>
  <c r="O1256" i="1"/>
  <c r="O1248" i="1"/>
  <c r="O1744" i="1"/>
  <c r="O2042" i="1"/>
  <c r="O2215" i="1"/>
  <c r="O2029" i="1"/>
  <c r="O2475" i="1"/>
  <c r="O2817" i="1"/>
  <c r="O277" i="1"/>
  <c r="O2554" i="1"/>
  <c r="O2837" i="1"/>
  <c r="O2794" i="1"/>
  <c r="O2066" i="1"/>
  <c r="O248" i="1"/>
  <c r="O2282" i="1"/>
  <c r="O176" i="1"/>
  <c r="O2051" i="1"/>
  <c r="O2467" i="1"/>
  <c r="O2178" i="1"/>
  <c r="O2218" i="1"/>
  <c r="O46" i="1"/>
  <c r="O68" i="1"/>
  <c r="O215" i="1"/>
  <c r="O36" i="1"/>
  <c r="O254" i="1"/>
  <c r="O80" i="1"/>
  <c r="O101" i="1"/>
  <c r="O88" i="1"/>
  <c r="O235" i="1"/>
  <c r="O239" i="1"/>
  <c r="O201" i="1"/>
  <c r="O114" i="1"/>
  <c r="O2484" i="1"/>
  <c r="O2855" i="1"/>
  <c r="O2104" i="1"/>
  <c r="O2290" i="1"/>
  <c r="O2465" i="1"/>
  <c r="O2366" i="1"/>
  <c r="O2676" i="1"/>
  <c r="O2748" i="1"/>
  <c r="O2220" i="1"/>
  <c r="O2176" i="1"/>
  <c r="O2564" i="1"/>
  <c r="O2370" i="1"/>
  <c r="O2806" i="1"/>
  <c r="O2351" i="1"/>
  <c r="O2657" i="1"/>
  <c r="O2876" i="1"/>
  <c r="O2143" i="1"/>
  <c r="O2099" i="1"/>
  <c r="O2031" i="1"/>
  <c r="O2180" i="1"/>
  <c r="O185" i="1"/>
  <c r="O187" i="1"/>
  <c r="O177" i="1"/>
  <c r="O159" i="1"/>
  <c r="O2705" i="1"/>
  <c r="O2502" i="1"/>
  <c r="O2462" i="1"/>
  <c r="O2407" i="1"/>
  <c r="O2336" i="1"/>
  <c r="O2703" i="1"/>
  <c r="O2772" i="1"/>
  <c r="O2237" i="1"/>
  <c r="O2555" i="1"/>
  <c r="O1733" i="1"/>
  <c r="O429" i="1"/>
  <c r="O451" i="1"/>
  <c r="O439" i="1"/>
  <c r="O1693" i="1"/>
  <c r="O1751" i="1"/>
  <c r="O1838" i="1"/>
  <c r="O1804" i="1"/>
  <c r="O1806" i="1"/>
  <c r="O1967" i="1"/>
  <c r="O1879" i="1"/>
  <c r="O1994" i="1"/>
  <c r="O428" i="1"/>
  <c r="O52" i="1"/>
  <c r="O2873" i="1"/>
  <c r="O1829" i="1"/>
  <c r="O1979" i="1"/>
  <c r="O2354" i="1"/>
  <c r="O2541" i="1"/>
  <c r="O2831" i="1"/>
  <c r="O2346" i="1"/>
  <c r="O2633" i="1"/>
  <c r="O2791" i="1"/>
  <c r="O2217" i="1"/>
  <c r="O2341" i="1"/>
  <c r="O188" i="1"/>
  <c r="O199" i="1"/>
  <c r="O2805" i="1"/>
  <c r="O2193" i="1"/>
  <c r="O47" i="1"/>
  <c r="O2111" i="1"/>
  <c r="O2276" i="1"/>
  <c r="O2169" i="1"/>
  <c r="O2315" i="1"/>
  <c r="O58" i="1"/>
  <c r="O2374" i="1"/>
  <c r="O2966" i="1"/>
  <c r="O2236" i="1"/>
  <c r="O2383" i="1"/>
  <c r="O209" i="1"/>
  <c r="O2463" i="1"/>
  <c r="O2630" i="1"/>
  <c r="O2299" i="1"/>
  <c r="O2246" i="1"/>
  <c r="O2580" i="1"/>
  <c r="O2889" i="1"/>
  <c r="O2269" i="1"/>
  <c r="O2569" i="1"/>
  <c r="O2320" i="1"/>
  <c r="O2338" i="1"/>
  <c r="O2627" i="1"/>
  <c r="O2957" i="1"/>
  <c r="O2956" i="1"/>
  <c r="O2375" i="1"/>
  <c r="O2770" i="1"/>
  <c r="O2414" i="1"/>
  <c r="O2732" i="1"/>
  <c r="O2409" i="1"/>
  <c r="O2417" i="1"/>
  <c r="O2663" i="1"/>
  <c r="O2539" i="1"/>
  <c r="O2821" i="1"/>
  <c r="O2481" i="1"/>
  <c r="O2629" i="1"/>
  <c r="O1686" i="1"/>
  <c r="O1681" i="1"/>
  <c r="O1945" i="1"/>
  <c r="O1805" i="1"/>
  <c r="O1720" i="1"/>
  <c r="O1866" i="1"/>
  <c r="O1674" i="1"/>
  <c r="O1818" i="1"/>
  <c r="O433" i="1"/>
  <c r="O1259" i="1"/>
  <c r="O1261" i="1"/>
  <c r="O444" i="1"/>
  <c r="O34" i="1"/>
  <c r="O2558" i="1"/>
  <c r="P45" i="1"/>
  <c r="P594" i="1"/>
  <c r="O594" i="1"/>
  <c r="P1975" i="1"/>
  <c r="P1874" i="1"/>
  <c r="P1946" i="1"/>
  <c r="P1671" i="1"/>
  <c r="P1594" i="1"/>
  <c r="P1711" i="1"/>
  <c r="P1471" i="1"/>
  <c r="P1951" i="1"/>
  <c r="P802" i="1"/>
  <c r="O802" i="1"/>
  <c r="P1580" i="1"/>
  <c r="P2440" i="1"/>
  <c r="P2720" i="1"/>
  <c r="P3892" i="1"/>
  <c r="O3892" i="1"/>
  <c r="P581" i="1"/>
  <c r="O581" i="1"/>
  <c r="P4405" i="1"/>
  <c r="O4405" i="1"/>
  <c r="P2982" i="1"/>
  <c r="P129" i="1"/>
  <c r="P2204" i="1"/>
  <c r="P2257" i="1"/>
  <c r="P2113" i="1"/>
  <c r="P1941" i="1"/>
  <c r="P1888" i="1"/>
  <c r="P1343" i="1"/>
  <c r="P1282" i="1"/>
  <c r="P1527" i="1"/>
  <c r="P1956" i="1"/>
  <c r="P1683" i="1"/>
  <c r="P754" i="1"/>
  <c r="O754" i="1"/>
  <c r="P902" i="1"/>
  <c r="O902" i="1"/>
  <c r="P1848" i="1"/>
  <c r="O1848" i="1"/>
  <c r="P1883" i="1"/>
  <c r="P969" i="1"/>
  <c r="O969" i="1"/>
  <c r="P2459" i="1"/>
  <c r="P2778" i="1"/>
  <c r="P2954" i="1"/>
  <c r="P4621" i="1"/>
  <c r="O4621" i="1"/>
  <c r="P2929" i="1"/>
  <c r="P1491" i="1"/>
  <c r="O1491" i="1"/>
  <c r="P3717" i="1"/>
  <c r="O3717" i="1"/>
  <c r="P2898" i="1"/>
  <c r="P1489" i="1"/>
  <c r="O1489" i="1"/>
  <c r="P2499" i="1"/>
  <c r="P3007" i="1"/>
  <c r="O3007" i="1"/>
  <c r="P2474" i="1"/>
  <c r="P123" i="1"/>
  <c r="P597" i="1"/>
  <c r="O597" i="1"/>
  <c r="P2002" i="1"/>
  <c r="P2019" i="1"/>
  <c r="P2123" i="1"/>
  <c r="P158" i="1"/>
  <c r="P49" i="1"/>
  <c r="P547" i="1"/>
  <c r="O547" i="1"/>
  <c r="P1909" i="1"/>
  <c r="P1850" i="1"/>
  <c r="P1225" i="1"/>
  <c r="P1285" i="1"/>
  <c r="P1385" i="1"/>
  <c r="P1936" i="1"/>
  <c r="P1290" i="1"/>
  <c r="P1461" i="1"/>
  <c r="P1856" i="1"/>
  <c r="P1931" i="1"/>
  <c r="P1253" i="1"/>
  <c r="P1648" i="1"/>
  <c r="P1980" i="1"/>
  <c r="P1703" i="1"/>
  <c r="P1266" i="1"/>
  <c r="P1776" i="1"/>
  <c r="P1629" i="1"/>
  <c r="P1635" i="1"/>
  <c r="P740" i="1"/>
  <c r="O740" i="1"/>
  <c r="P611" i="1"/>
  <c r="O611" i="1"/>
  <c r="P960" i="1"/>
  <c r="P2337" i="1"/>
  <c r="P2731" i="1"/>
  <c r="P2230" i="1"/>
  <c r="P2225" i="1"/>
  <c r="P1556" i="1"/>
  <c r="P2361" i="1"/>
  <c r="P3058" i="1"/>
  <c r="O3058" i="1"/>
  <c r="P2298" i="1"/>
  <c r="P2586" i="1"/>
  <c r="P2241" i="1"/>
  <c r="P3002" i="1"/>
  <c r="O3002" i="1"/>
  <c r="P2645" i="1"/>
  <c r="P2989" i="1"/>
  <c r="O2989" i="1"/>
  <c r="P3074" i="1"/>
  <c r="O3074" i="1"/>
  <c r="P2857" i="1"/>
  <c r="P2483" i="1"/>
  <c r="P141" i="1"/>
  <c r="P1481" i="1"/>
  <c r="O1481" i="1"/>
  <c r="P2072" i="1"/>
  <c r="P2950" i="1"/>
  <c r="P11" i="1"/>
  <c r="P1447" i="1"/>
  <c r="P3553" i="1"/>
  <c r="O3553" i="1"/>
  <c r="P2735" i="1"/>
  <c r="P2842" i="1"/>
  <c r="P2040" i="1"/>
  <c r="P3095" i="1"/>
  <c r="O3095" i="1"/>
  <c r="P2526" i="1"/>
  <c r="P2012" i="1"/>
  <c r="P3619" i="1"/>
  <c r="P2917" i="1"/>
  <c r="P252" i="1"/>
  <c r="P247" i="1"/>
  <c r="P2581" i="1"/>
  <c r="P2999" i="1"/>
  <c r="O2999" i="1"/>
  <c r="P2132" i="1"/>
  <c r="M2969" i="1"/>
  <c r="N2969" i="1" s="1"/>
  <c r="O2969" i="1"/>
  <c r="P2067" i="1"/>
  <c r="P2179" i="1"/>
  <c r="M1518" i="1"/>
  <c r="N1518" i="1" s="1"/>
  <c r="P1518" i="1"/>
  <c r="O1518" i="1"/>
  <c r="O1714" i="1"/>
  <c r="O2131" i="1"/>
  <c r="O2365" i="1"/>
  <c r="O2590" i="1"/>
  <c r="O2344" i="1"/>
  <c r="O2505" i="1"/>
  <c r="O2801" i="1"/>
  <c r="O2921" i="1"/>
  <c r="O2730" i="1"/>
  <c r="O38" i="1"/>
  <c r="O216" i="1"/>
  <c r="O2209" i="1"/>
  <c r="O2828" i="1"/>
  <c r="O139" i="1"/>
  <c r="O2364" i="1"/>
  <c r="O87" i="1"/>
  <c r="O287" i="1"/>
  <c r="O56" i="1"/>
  <c r="O203" i="1"/>
  <c r="O226" i="1"/>
  <c r="O207" i="1"/>
  <c r="O2660" i="1"/>
  <c r="O2486" i="1"/>
  <c r="O2803" i="1"/>
  <c r="O2964" i="1"/>
  <c r="O82" i="1"/>
  <c r="O286" i="1"/>
  <c r="O225" i="1"/>
  <c r="O2030" i="1"/>
  <c r="O2267" i="1"/>
  <c r="O2386" i="1"/>
  <c r="O2562" i="1"/>
  <c r="O2563" i="1"/>
  <c r="O2718" i="1"/>
  <c r="O2107" i="1"/>
  <c r="O2084" i="1"/>
  <c r="O2518" i="1"/>
  <c r="O2329" i="1"/>
  <c r="O2816" i="1"/>
  <c r="O2356" i="1"/>
  <c r="O2412" i="1"/>
  <c r="O2667" i="1"/>
  <c r="O2945" i="1"/>
  <c r="O2661" i="1"/>
  <c r="O1729" i="1"/>
  <c r="O453" i="1"/>
  <c r="O1708" i="1"/>
  <c r="O1842" i="1"/>
  <c r="O1710" i="1"/>
  <c r="O1835" i="1"/>
  <c r="O1849" i="1"/>
  <c r="O1689" i="1"/>
  <c r="O1932" i="1"/>
  <c r="O1780" i="1"/>
  <c r="O1955" i="1"/>
  <c r="O1782" i="1"/>
  <c r="O1961" i="1"/>
  <c r="O1889" i="1"/>
  <c r="O1832" i="1"/>
  <c r="O1736" i="1"/>
  <c r="O1878" i="1"/>
  <c r="O1690" i="1"/>
  <c r="O1869" i="1"/>
  <c r="O449" i="1"/>
  <c r="O448" i="1"/>
  <c r="O426" i="1"/>
  <c r="O1247" i="1"/>
  <c r="O435" i="1"/>
  <c r="O430" i="1"/>
  <c r="O1258" i="1"/>
  <c r="O1093" i="1"/>
  <c r="O1803" i="1"/>
  <c r="O1923" i="1"/>
  <c r="O1929" i="1"/>
  <c r="O1704" i="1"/>
  <c r="O1802" i="1"/>
  <c r="O1244" i="1"/>
  <c r="O1264" i="1"/>
  <c r="O1250" i="1"/>
  <c r="O2704" i="1"/>
  <c r="O1254" i="1"/>
  <c r="O2108" i="1"/>
  <c r="O1715" i="1"/>
  <c r="O1841" i="1"/>
  <c r="O1963" i="1"/>
  <c r="O2469" i="1"/>
  <c r="O2714" i="1"/>
  <c r="O238" i="1"/>
  <c r="O109" i="1"/>
  <c r="O2046" i="1"/>
  <c r="O2285" i="1"/>
  <c r="O2404" i="1"/>
  <c r="O2578" i="1"/>
  <c r="O2579" i="1"/>
  <c r="O2943" i="1"/>
  <c r="O2188" i="1"/>
  <c r="O2620" i="1"/>
  <c r="O2918" i="1"/>
  <c r="O2763" i="1"/>
  <c r="O2353" i="1"/>
  <c r="O2744" i="1"/>
  <c r="O2931" i="1"/>
  <c r="O2719" i="1"/>
  <c r="O2924" i="1"/>
  <c r="O2126" i="1"/>
  <c r="O2083" i="1"/>
  <c r="O2147" i="1"/>
  <c r="O2151" i="1"/>
  <c r="O2118" i="1"/>
  <c r="O140" i="1"/>
  <c r="O169" i="1"/>
  <c r="O154" i="1"/>
  <c r="O161" i="1"/>
  <c r="O2235" i="1"/>
  <c r="O2369" i="1"/>
  <c r="O2428" i="1"/>
  <c r="O2659" i="1"/>
  <c r="O2877" i="1"/>
  <c r="O2245" i="1"/>
  <c r="O2438" i="1"/>
  <c r="O2871" i="1"/>
  <c r="O2445" i="1"/>
  <c r="O2904" i="1"/>
  <c r="O2490" i="1"/>
  <c r="O2449" i="1"/>
  <c r="O2783" i="1"/>
  <c r="O1785" i="1"/>
  <c r="O1808" i="1"/>
  <c r="O1935" i="1"/>
  <c r="O1698" i="1"/>
  <c r="O1827" i="1"/>
  <c r="O1957" i="1"/>
  <c r="O2080" i="1"/>
  <c r="O2248" i="1"/>
  <c r="O2064" i="1"/>
  <c r="O2223" i="1"/>
  <c r="O2509" i="1"/>
  <c r="O2675" i="1"/>
  <c r="O2423" i="1"/>
  <c r="O2559" i="1"/>
  <c r="O43" i="1"/>
  <c r="O168" i="1"/>
  <c r="O2879" i="1"/>
  <c r="O2372" i="1"/>
  <c r="O2915" i="1"/>
  <c r="O122" i="1"/>
  <c r="O86" i="1"/>
  <c r="O121" i="1"/>
  <c r="O2203" i="1"/>
  <c r="O2228" i="1"/>
  <c r="O2530" i="1"/>
  <c r="O2652" i="1"/>
  <c r="O2936" i="1"/>
  <c r="O2495" i="1"/>
  <c r="O2841" i="1"/>
  <c r="O2289" i="1"/>
  <c r="O2390" i="1"/>
  <c r="O2614" i="1"/>
  <c r="O2416" i="1"/>
  <c r="O2460" i="1"/>
  <c r="O2504" i="1"/>
  <c r="O2436" i="1"/>
  <c r="O2963" i="1"/>
  <c r="O1997" i="1"/>
  <c r="O149" i="1"/>
  <c r="O2938" i="1"/>
  <c r="O2418" i="1"/>
  <c r="O2576" i="1"/>
  <c r="O2866" i="1"/>
  <c r="O2376" i="1"/>
  <c r="O2665" i="1"/>
  <c r="O2919" i="1"/>
  <c r="O99" i="1"/>
  <c r="O108" i="1"/>
  <c r="O2037" i="1"/>
  <c r="O2121" i="1"/>
  <c r="O249" i="1"/>
  <c r="O256" i="1"/>
  <c r="O133" i="1"/>
  <c r="O84" i="1"/>
  <c r="O231" i="1"/>
  <c r="O71" i="1"/>
  <c r="O270" i="1"/>
  <c r="O194" i="1"/>
  <c r="O186" i="1"/>
  <c r="O23" i="1"/>
  <c r="O2507" i="1"/>
  <c r="O2745" i="1"/>
  <c r="O205" i="1"/>
  <c r="O2119" i="1"/>
  <c r="O2382" i="1"/>
  <c r="O125" i="1"/>
  <c r="O2055" i="1"/>
  <c r="O2497" i="1"/>
  <c r="O2809" i="1"/>
  <c r="O2712" i="1"/>
  <c r="O2881" i="1"/>
  <c r="O2015" i="1"/>
  <c r="O2286" i="1"/>
  <c r="O2232" i="1"/>
  <c r="O2550" i="1"/>
  <c r="O2722" i="1"/>
  <c r="O2958" i="1"/>
  <c r="O2513" i="1"/>
  <c r="O2832" i="1"/>
  <c r="O2004" i="1"/>
  <c r="O2145" i="1"/>
  <c r="O2114" i="1"/>
  <c r="O2073" i="1"/>
  <c r="O2025" i="1"/>
  <c r="O2091" i="1"/>
  <c r="O262" i="1"/>
  <c r="O183" i="1"/>
  <c r="O173" i="1"/>
  <c r="O304" i="1"/>
  <c r="O306" i="1"/>
  <c r="O2300" i="1"/>
  <c r="O2673" i="1"/>
  <c r="O2255" i="1"/>
  <c r="O2557" i="1"/>
  <c r="O2959" i="1"/>
  <c r="O2771" i="1"/>
  <c r="O1777" i="1"/>
  <c r="O437" i="1"/>
  <c r="O1983" i="1"/>
  <c r="O2398" i="1"/>
  <c r="H2948" i="1"/>
  <c r="M2948" i="1" s="1"/>
  <c r="N2948" i="1" s="1"/>
  <c r="M2826" i="1"/>
  <c r="N2826" i="1" s="1"/>
  <c r="M2162" i="1"/>
  <c r="N2162" i="1" s="1"/>
  <c r="M2433" i="1"/>
  <c r="N2433" i="1" s="1"/>
  <c r="M2340" i="1"/>
  <c r="N2340" i="1" s="1"/>
  <c r="M69" i="1"/>
  <c r="N69" i="1" s="1"/>
  <c r="M155" i="1"/>
  <c r="N155" i="1" s="1"/>
  <c r="M160" i="1"/>
  <c r="N160" i="1" s="1"/>
  <c r="M166" i="1"/>
  <c r="N166" i="1" s="1"/>
  <c r="M96" i="1"/>
  <c r="N96" i="1" s="1"/>
  <c r="M2260" i="1"/>
  <c r="N2260" i="1" s="1"/>
  <c r="M2323" i="1"/>
  <c r="N2323" i="1" s="1"/>
  <c r="M2309" i="1"/>
  <c r="N2309" i="1" s="1"/>
  <c r="M2133" i="1"/>
  <c r="N2133" i="1" s="1"/>
  <c r="M41" i="1"/>
  <c r="N41" i="1" s="1"/>
  <c r="M2624" i="1"/>
  <c r="N2624" i="1" s="1"/>
  <c r="M2233" i="1"/>
  <c r="N2233" i="1" s="1"/>
  <c r="M2410" i="1"/>
  <c r="N2410" i="1" s="1"/>
  <c r="M2053" i="1"/>
  <c r="N2053" i="1" s="1"/>
  <c r="M2129" i="1"/>
  <c r="N2129" i="1" s="1"/>
  <c r="M2442" i="1"/>
  <c r="N2442" i="1" s="1"/>
  <c r="M2213" i="1"/>
  <c r="N2213" i="1" s="1"/>
  <c r="M184" i="1"/>
  <c r="N184" i="1" s="1"/>
  <c r="M255" i="1"/>
  <c r="N255" i="1" s="1"/>
  <c r="M2743" i="1"/>
  <c r="N2743" i="1" s="1"/>
  <c r="M2092" i="1"/>
  <c r="N2092" i="1" s="1"/>
  <c r="M2523" i="1"/>
  <c r="N2523" i="1" s="1"/>
  <c r="M2044" i="1"/>
  <c r="N2044" i="1" s="1"/>
  <c r="M2079" i="1"/>
  <c r="N2079" i="1" s="1"/>
  <c r="M2739" i="1"/>
  <c r="N2739" i="1" s="1"/>
  <c r="M2780" i="1"/>
  <c r="N2780" i="1" s="1"/>
  <c r="M2937" i="1"/>
  <c r="N2937" i="1" s="1"/>
  <c r="M2891" i="1"/>
  <c r="N2891" i="1" s="1"/>
  <c r="M2146" i="1"/>
  <c r="N2146" i="1" s="1"/>
  <c r="M2095" i="1"/>
  <c r="N2095" i="1" s="1"/>
  <c r="M266" i="1"/>
  <c r="N266" i="1" s="1"/>
  <c r="M2543" i="1"/>
  <c r="N2543" i="1" s="1"/>
  <c r="M1937" i="1"/>
  <c r="N1937" i="1" s="1"/>
  <c r="M1973" i="1"/>
  <c r="N1973" i="1" s="1"/>
  <c r="M2725" i="1"/>
  <c r="N2725" i="1" s="1"/>
  <c r="M2231" i="1"/>
  <c r="N2231" i="1" s="1"/>
  <c r="M2184" i="1"/>
  <c r="N2184" i="1" s="1"/>
  <c r="M2347" i="1"/>
  <c r="N2347" i="1" s="1"/>
  <c r="M85" i="1"/>
  <c r="N85" i="1" s="1"/>
  <c r="M2949" i="1"/>
  <c r="N2949" i="1" s="1"/>
  <c r="M2052" i="1"/>
  <c r="N2052" i="1" s="1"/>
  <c r="M1727" i="1"/>
  <c r="N1727" i="1" s="1"/>
  <c r="M1756" i="1"/>
  <c r="N1756" i="1" s="1"/>
  <c r="M1871" i="1"/>
  <c r="N1871" i="1" s="1"/>
  <c r="M2058" i="1"/>
  <c r="N2058" i="1" s="1"/>
  <c r="M2100" i="1"/>
  <c r="N2100" i="1" s="1"/>
  <c r="M276" i="1"/>
  <c r="N276" i="1" s="1"/>
  <c r="M2602" i="1"/>
  <c r="N2602" i="1" s="1"/>
  <c r="M2018" i="1"/>
  <c r="N2018" i="1" s="1"/>
  <c r="M2920" i="1"/>
  <c r="N2920" i="1" s="1"/>
  <c r="M2846" i="1"/>
  <c r="N2846" i="1" s="1"/>
  <c r="M2792" i="1"/>
  <c r="N2792" i="1" s="1"/>
  <c r="M2664" i="1"/>
  <c r="N2664" i="1" s="1"/>
  <c r="M2616" i="1"/>
  <c r="N2616" i="1" s="1"/>
  <c r="M2952" i="1"/>
  <c r="N2952" i="1" s="1"/>
  <c r="M2545" i="1"/>
  <c r="N2545" i="1" s="1"/>
  <c r="M2829" i="1"/>
  <c r="N2829" i="1" s="1"/>
  <c r="M2535" i="1"/>
  <c r="N2535" i="1" s="1"/>
  <c r="M438" i="1"/>
  <c r="N438" i="1" s="1"/>
  <c r="M2400" i="1"/>
  <c r="N2400" i="1" s="1"/>
  <c r="M2724" i="1"/>
  <c r="N2724" i="1" s="1"/>
  <c r="M2005" i="1"/>
  <c r="N2005" i="1" s="1"/>
  <c r="M118" i="1"/>
  <c r="N118" i="1" s="1"/>
  <c r="M190" i="1"/>
  <c r="N190" i="1" s="1"/>
  <c r="M2454" i="1"/>
  <c r="N2454" i="1" s="1"/>
  <c r="M16" i="1"/>
  <c r="N16" i="1" s="1"/>
  <c r="M2206" i="1"/>
  <c r="N2206" i="1" s="1"/>
  <c r="M445" i="1"/>
  <c r="N445" i="1" s="1"/>
  <c r="M1922" i="1"/>
  <c r="N1922" i="1" s="1"/>
  <c r="M2970" i="1"/>
  <c r="N2970" i="1" s="1"/>
  <c r="M2349" i="1"/>
  <c r="N2349" i="1" s="1"/>
  <c r="M2813" i="1"/>
  <c r="N2813" i="1" s="1"/>
  <c r="M2501" i="1"/>
  <c r="N2501" i="1" s="1"/>
  <c r="M2700" i="1"/>
  <c r="N2700" i="1" s="1"/>
  <c r="M195" i="1"/>
  <c r="N195" i="1" s="1"/>
  <c r="M2885" i="1"/>
  <c r="N2885" i="1" s="1"/>
  <c r="M2096" i="1"/>
  <c r="N2096" i="1" s="1"/>
  <c r="M2892" i="1"/>
  <c r="N2892" i="1" s="1"/>
  <c r="M2293" i="1"/>
  <c r="N2293" i="1" s="1"/>
  <c r="M112" i="1"/>
  <c r="N112" i="1" s="1"/>
  <c r="M2041" i="1"/>
  <c r="N2041" i="1" s="1"/>
  <c r="M2471" i="1"/>
  <c r="N2471" i="1" s="1"/>
  <c r="M116" i="1"/>
  <c r="N116" i="1" s="1"/>
  <c r="M67" i="1"/>
  <c r="N67" i="1" s="1"/>
  <c r="M2860" i="1"/>
  <c r="N2860" i="1" s="1"/>
  <c r="M2830" i="1"/>
  <c r="N2830" i="1" s="1"/>
  <c r="M2094" i="1"/>
  <c r="N2094" i="1" s="1"/>
  <c r="M2452" i="1"/>
  <c r="N2452" i="1" s="1"/>
  <c r="M25" i="1"/>
  <c r="N25" i="1" s="1"/>
  <c r="M2191" i="1"/>
  <c r="N2191" i="1" s="1"/>
  <c r="M2214" i="1"/>
  <c r="N2214" i="1" s="1"/>
  <c r="M2800" i="1"/>
  <c r="N2800" i="1" s="1"/>
  <c r="M181" i="1"/>
  <c r="N181" i="1" s="1"/>
  <c r="M111" i="1"/>
  <c r="N111" i="1" s="1"/>
  <c r="M136" i="1"/>
  <c r="N136" i="1" s="1"/>
  <c r="M2591" i="1"/>
  <c r="N2591" i="1" s="1"/>
  <c r="M2859" i="1"/>
  <c r="N2859" i="1" s="1"/>
  <c r="M2308" i="1"/>
  <c r="N2308" i="1" s="1"/>
  <c r="M2485" i="1"/>
  <c r="N2485" i="1" s="1"/>
  <c r="M2914" i="1"/>
  <c r="N2914" i="1" s="1"/>
  <c r="M2598" i="1"/>
  <c r="N2598" i="1" s="1"/>
  <c r="M2261" i="1"/>
  <c r="N2261" i="1" s="1"/>
  <c r="M2496" i="1"/>
  <c r="N2496" i="1" s="1"/>
  <c r="M2773" i="1"/>
  <c r="N2773" i="1" s="1"/>
  <c r="M2669" i="1"/>
  <c r="N2669" i="1" s="1"/>
  <c r="M2314" i="1"/>
  <c r="N2314" i="1" s="1"/>
  <c r="M2621" i="1"/>
  <c r="N2621" i="1" s="1"/>
  <c r="M2420" i="1"/>
  <c r="N2420" i="1" s="1"/>
  <c r="M2613" i="1"/>
  <c r="N2613" i="1" s="1"/>
  <c r="M2443" i="1"/>
  <c r="N2443" i="1" s="1"/>
  <c r="M2767" i="1"/>
  <c r="N2767" i="1" s="1"/>
  <c r="M2765" i="1"/>
  <c r="N2765" i="1" s="1"/>
  <c r="M2350" i="1"/>
  <c r="N2350" i="1" s="1"/>
  <c r="M2827" i="1"/>
  <c r="N2827" i="1" s="1"/>
  <c r="M1713" i="1"/>
  <c r="N1713" i="1" s="1"/>
  <c r="M1789" i="1"/>
  <c r="N1789" i="1" s="1"/>
  <c r="M1767" i="1"/>
  <c r="N1767" i="1" s="1"/>
  <c r="M1755" i="1"/>
  <c r="N1755" i="1" s="1"/>
  <c r="M1791" i="1"/>
  <c r="N1791" i="1" s="1"/>
  <c r="M1960" i="1"/>
  <c r="N1960" i="1" s="1"/>
  <c r="M1820" i="1"/>
  <c r="N1820" i="1" s="1"/>
  <c r="M1758" i="1"/>
  <c r="N1758" i="1" s="1"/>
  <c r="M1998" i="1"/>
  <c r="N1998" i="1" s="1"/>
  <c r="M1965" i="1"/>
  <c r="N1965" i="1" s="1"/>
  <c r="M1846" i="1"/>
  <c r="N1846" i="1" s="1"/>
  <c r="M1875" i="1"/>
  <c r="N1875" i="1" s="1"/>
  <c r="M1819" i="1"/>
  <c r="N1819" i="1" s="1"/>
  <c r="M1673" i="1"/>
  <c r="N1673" i="1" s="1"/>
  <c r="M1895" i="1"/>
  <c r="N1895" i="1" s="1"/>
  <c r="M1748" i="1"/>
  <c r="N1748" i="1" s="1"/>
  <c r="M1940" i="1"/>
  <c r="N1940" i="1" s="1"/>
  <c r="M1766" i="1"/>
  <c r="N1766" i="1" s="1"/>
  <c r="M1947" i="1"/>
  <c r="N1947" i="1" s="1"/>
  <c r="M1958" i="1"/>
  <c r="N1958" i="1" s="1"/>
  <c r="M1944" i="1"/>
  <c r="N1944" i="1" s="1"/>
  <c r="M1257" i="1"/>
  <c r="N1257" i="1" s="1"/>
  <c r="M2685" i="1"/>
  <c r="N2685" i="1" s="1"/>
  <c r="M2332" i="1"/>
  <c r="N2332" i="1" s="1"/>
  <c r="M2653" i="1"/>
  <c r="N2653" i="1" s="1"/>
  <c r="M2247" i="1"/>
  <c r="N2247" i="1" s="1"/>
  <c r="M2435" i="1"/>
  <c r="N2435" i="1" s="1"/>
  <c r="M2631" i="1"/>
  <c r="N2631" i="1" s="1"/>
  <c r="M2587" i="1"/>
  <c r="N2587" i="1" s="1"/>
  <c r="M2183" i="1"/>
  <c r="N2183" i="1" s="1"/>
  <c r="M2494" i="1"/>
  <c r="N2494" i="1" s="1"/>
  <c r="M1705" i="1"/>
  <c r="N1705" i="1" s="1"/>
  <c r="M1719" i="1"/>
  <c r="N1719" i="1" s="1"/>
  <c r="M1771" i="1"/>
  <c r="N1771" i="1" s="1"/>
  <c r="M1743" i="1"/>
  <c r="N1743" i="1" s="1"/>
  <c r="M1873" i="1"/>
  <c r="N1873" i="1" s="1"/>
  <c r="M1774" i="1"/>
  <c r="N1774" i="1" s="1"/>
  <c r="M1981" i="1"/>
  <c r="N1981" i="1" s="1"/>
  <c r="M1762" i="1"/>
  <c r="N1762" i="1" s="1"/>
  <c r="M1970" i="1"/>
  <c r="N1970" i="1" s="1"/>
  <c r="M1954" i="1"/>
  <c r="N1954" i="1" s="1"/>
  <c r="M1847" i="1"/>
  <c r="N1847" i="1" s="1"/>
  <c r="M1700" i="1"/>
  <c r="N1700" i="1" s="1"/>
  <c r="M1877" i="1"/>
  <c r="N1877" i="1" s="1"/>
  <c r="M1718" i="1"/>
  <c r="N1718" i="1" s="1"/>
  <c r="M1844" i="1"/>
  <c r="N1844" i="1" s="1"/>
  <c r="M1823" i="1"/>
  <c r="N1823" i="1" s="1"/>
  <c r="M2642" i="1"/>
  <c r="N2642" i="1" s="1"/>
  <c r="M2893" i="1"/>
  <c r="N2893" i="1" s="1"/>
  <c r="M2905" i="1"/>
  <c r="N2905" i="1" s="1"/>
  <c r="M2159" i="1"/>
  <c r="N2159" i="1" s="1"/>
  <c r="M2528" i="1"/>
  <c r="N2528" i="1" s="1"/>
  <c r="M2782" i="1"/>
  <c r="N2782" i="1" s="1"/>
  <c r="M2824" i="1"/>
  <c r="N2824" i="1" s="1"/>
  <c r="M3334" i="1"/>
  <c r="N3334" i="1" s="1"/>
  <c r="M2139" i="1"/>
  <c r="N2139" i="1" s="1"/>
  <c r="M2838" i="1"/>
  <c r="N2838" i="1" s="1"/>
  <c r="M2851" i="1"/>
  <c r="N2851" i="1" s="1"/>
  <c r="M2059" i="1"/>
  <c r="N2059" i="1" s="1"/>
  <c r="M2690" i="1"/>
  <c r="N2690" i="1" s="1"/>
  <c r="M2399" i="1"/>
  <c r="N2399" i="1" s="1"/>
  <c r="M2776" i="1"/>
  <c r="N2776" i="1" s="1"/>
  <c r="M2259" i="1"/>
  <c r="N2259" i="1" s="1"/>
  <c r="M2766" i="1"/>
  <c r="N2766" i="1" s="1"/>
  <c r="M2649" i="1"/>
  <c r="N2649" i="1" s="1"/>
  <c r="M2253" i="1"/>
  <c r="N2253" i="1" s="1"/>
  <c r="M2609" i="1"/>
  <c r="N2609" i="1" s="1"/>
  <c r="M2953" i="1"/>
  <c r="N2953" i="1" s="1"/>
  <c r="M2373" i="1"/>
  <c r="N2373" i="1" s="1"/>
  <c r="M2647" i="1"/>
  <c r="N2647" i="1" s="1"/>
  <c r="M2768" i="1"/>
  <c r="N2768" i="1" s="1"/>
  <c r="M2328" i="1"/>
  <c r="N2328" i="1" s="1"/>
  <c r="M1966" i="1"/>
  <c r="N1966" i="1" s="1"/>
  <c r="M1986" i="1"/>
  <c r="N1986" i="1" s="1"/>
  <c r="M1971" i="1"/>
  <c r="N1971" i="1" s="1"/>
  <c r="M1716" i="1"/>
  <c r="N1716" i="1" s="1"/>
  <c r="M1734" i="1"/>
  <c r="N1734" i="1" s="1"/>
  <c r="M1974" i="1"/>
  <c r="N1974" i="1" s="1"/>
  <c r="M1240" i="1"/>
  <c r="N1240" i="1" s="1"/>
  <c r="M213" i="1"/>
  <c r="N213" i="1" s="1"/>
  <c r="M2077" i="1"/>
  <c r="N2077" i="1" s="1"/>
  <c r="M2403" i="1"/>
  <c r="N2403" i="1" s="1"/>
  <c r="M2013" i="1"/>
  <c r="N2013" i="1" s="1"/>
  <c r="M295" i="1"/>
  <c r="N295" i="1" s="1"/>
  <c r="M2189" i="1"/>
  <c r="N2189" i="1" s="1"/>
  <c r="M2444" i="1"/>
  <c r="N2444" i="1" s="1"/>
  <c r="M2387" i="1"/>
  <c r="N2387" i="1" s="1"/>
  <c r="M2362" i="1"/>
  <c r="N2362" i="1" s="1"/>
  <c r="M135" i="1"/>
  <c r="N135" i="1" s="1"/>
  <c r="M2186" i="1"/>
  <c r="N2186" i="1" s="1"/>
  <c r="M2654" i="1"/>
  <c r="N2654" i="1" s="1"/>
  <c r="M102" i="1"/>
  <c r="N102" i="1" s="1"/>
  <c r="M263" i="1"/>
  <c r="N263" i="1" s="1"/>
  <c r="M206" i="1"/>
  <c r="N206" i="1" s="1"/>
  <c r="M2391" i="1"/>
  <c r="N2391" i="1" s="1"/>
  <c r="M2756" i="1"/>
  <c r="N2756" i="1" s="1"/>
  <c r="M2844" i="1"/>
  <c r="N2844" i="1" s="1"/>
  <c r="M2880" i="1"/>
  <c r="N2880" i="1" s="1"/>
  <c r="M221" i="1"/>
  <c r="N221" i="1" s="1"/>
  <c r="M2199" i="1"/>
  <c r="N2199" i="1" s="1"/>
  <c r="M2106" i="1"/>
  <c r="N2106" i="1" s="1"/>
  <c r="M2381" i="1"/>
  <c r="N2381" i="1" s="1"/>
  <c r="M2626" i="1"/>
  <c r="N2626" i="1" s="1"/>
  <c r="M2472" i="1"/>
  <c r="N2472" i="1" s="1"/>
  <c r="M2688" i="1"/>
  <c r="N2688" i="1" s="1"/>
  <c r="M2511" i="1"/>
  <c r="N2511" i="1" s="1"/>
  <c r="M2750" i="1"/>
  <c r="N2750" i="1" s="1"/>
  <c r="M2278" i="1"/>
  <c r="N2278" i="1" s="1"/>
  <c r="M2695" i="1"/>
  <c r="N2695" i="1" s="1"/>
  <c r="M2240" i="1"/>
  <c r="N2240" i="1" s="1"/>
  <c r="M2265" i="1"/>
  <c r="N2265" i="1" s="1"/>
  <c r="M2742" i="1"/>
  <c r="N2742" i="1" s="1"/>
  <c r="M2192" i="1"/>
  <c r="N2192" i="1" s="1"/>
  <c r="M2020" i="1"/>
  <c r="N2020" i="1" s="1"/>
  <c r="M2477" i="1"/>
  <c r="N2477" i="1" s="1"/>
  <c r="M2656" i="1"/>
  <c r="N2656" i="1" s="1"/>
  <c r="M2894" i="1"/>
  <c r="N2894" i="1" s="1"/>
  <c r="M2385" i="1"/>
  <c r="N2385" i="1" s="1"/>
  <c r="M2686" i="1"/>
  <c r="N2686" i="1" s="1"/>
  <c r="M2909" i="1"/>
  <c r="N2909" i="1" s="1"/>
  <c r="M2194" i="1"/>
  <c r="N2194" i="1" s="1"/>
  <c r="M2034" i="1"/>
  <c r="N2034" i="1" s="1"/>
  <c r="M2010" i="1"/>
  <c r="N2010" i="1" s="1"/>
  <c r="M2124" i="1"/>
  <c r="N2124" i="1" s="1"/>
  <c r="M18" i="1"/>
  <c r="N18" i="1" s="1"/>
  <c r="M305" i="1"/>
  <c r="N305" i="1" s="1"/>
  <c r="M167" i="1"/>
  <c r="N167" i="1" s="1"/>
  <c r="M156" i="1"/>
  <c r="N156" i="1" s="1"/>
  <c r="M301" i="1"/>
  <c r="N301" i="1" s="1"/>
  <c r="M2239" i="1"/>
  <c r="N2239" i="1" s="1"/>
  <c r="M2785" i="1"/>
  <c r="N2785" i="1" s="1"/>
  <c r="M2371" i="1"/>
  <c r="N2371" i="1" s="1"/>
  <c r="M2426" i="1"/>
  <c r="N2426" i="1" s="1"/>
  <c r="M2775" i="1"/>
  <c r="N2775" i="1" s="1"/>
  <c r="M2318" i="1"/>
  <c r="N2318" i="1" s="1"/>
  <c r="M2553" i="1"/>
  <c r="N2553" i="1" s="1"/>
  <c r="M2869" i="1"/>
  <c r="N2869" i="1" s="1"/>
  <c r="M1834" i="1"/>
  <c r="N1834" i="1" s="1"/>
  <c r="M1685" i="1"/>
  <c r="N1685" i="1" s="1"/>
  <c r="M1682" i="1"/>
  <c r="N1682" i="1" s="1"/>
  <c r="M2679" i="1"/>
  <c r="N2679" i="1" s="1"/>
  <c r="M2263" i="1"/>
  <c r="N2263" i="1" s="1"/>
  <c r="M2736" i="1"/>
  <c r="N2736" i="1" s="1"/>
  <c r="M2699" i="1"/>
  <c r="N2699" i="1" s="1"/>
  <c r="M2464" i="1"/>
  <c r="N2464" i="1" s="1"/>
  <c r="M2249" i="1"/>
  <c r="N2249" i="1" s="1"/>
  <c r="M2875" i="1"/>
  <c r="N2875" i="1" s="1"/>
  <c r="M2547" i="1"/>
  <c r="N2547" i="1" s="1"/>
  <c r="M2951" i="1"/>
  <c r="N2951" i="1" s="1"/>
  <c r="M2413" i="1"/>
  <c r="N2413" i="1" s="1"/>
  <c r="M1887" i="1"/>
  <c r="N1887" i="1" s="1"/>
  <c r="M1726" i="1"/>
  <c r="N1726" i="1" s="1"/>
  <c r="M1891" i="1"/>
  <c r="N1891" i="1" s="1"/>
  <c r="M1801" i="1"/>
  <c r="N1801" i="1" s="1"/>
  <c r="M1796" i="1"/>
  <c r="N1796" i="1" s="1"/>
  <c r="M1864" i="1"/>
  <c r="N1864" i="1" s="1"/>
  <c r="M1752" i="1"/>
  <c r="N1752" i="1" s="1"/>
  <c r="M1786" i="1"/>
  <c r="N1786" i="1" s="1"/>
  <c r="M229" i="1"/>
  <c r="N229" i="1" s="1"/>
  <c r="M2109" i="1"/>
  <c r="N2109" i="1" s="1"/>
  <c r="M103" i="1"/>
  <c r="N103" i="1" s="1"/>
  <c r="M228" i="1"/>
  <c r="N228" i="1" s="1"/>
  <c r="M236" i="1"/>
  <c r="N236" i="1" s="1"/>
  <c r="M150" i="1"/>
  <c r="N150" i="1" s="1"/>
  <c r="M281" i="1"/>
  <c r="N281" i="1" s="1"/>
  <c r="M2022" i="1"/>
  <c r="N2022" i="1" s="1"/>
  <c r="M2088" i="1"/>
  <c r="N2088" i="1" s="1"/>
  <c r="M2570" i="1"/>
  <c r="N2570" i="1" s="1"/>
  <c r="M15" i="1"/>
  <c r="N15" i="1" s="1"/>
  <c r="M51" i="1"/>
  <c r="N51" i="1" s="1"/>
  <c r="M198" i="1"/>
  <c r="N198" i="1" s="1"/>
  <c r="M105" i="1"/>
  <c r="N105" i="1" s="1"/>
  <c r="M33" i="1"/>
  <c r="N33" i="1" s="1"/>
  <c r="M274" i="1"/>
  <c r="N274" i="1" s="1"/>
  <c r="M259" i="1"/>
  <c r="N259" i="1" s="1"/>
  <c r="M250" i="1"/>
  <c r="N250" i="1" s="1"/>
  <c r="M284" i="1"/>
  <c r="N284" i="1" s="1"/>
  <c r="M137" i="1"/>
  <c r="N137" i="1" s="1"/>
  <c r="M21" i="1"/>
  <c r="N21" i="1" s="1"/>
  <c r="M2468" i="1"/>
  <c r="N2468" i="1" s="1"/>
  <c r="M2888" i="1"/>
  <c r="N2888" i="1" s="1"/>
  <c r="M2272" i="1"/>
  <c r="N2272" i="1" s="1"/>
  <c r="M2448" i="1"/>
  <c r="N2448" i="1" s="1"/>
  <c r="M2862" i="1"/>
  <c r="N2862" i="1" s="1"/>
  <c r="M2305" i="1"/>
  <c r="N2305" i="1" s="1"/>
  <c r="M2271" i="1"/>
  <c r="N2271" i="1" s="1"/>
  <c r="M2752" i="1"/>
  <c r="N2752" i="1" s="1"/>
  <c r="M2335" i="1"/>
  <c r="N2335" i="1" s="1"/>
  <c r="M2584" i="1"/>
  <c r="N2584" i="1" s="1"/>
  <c r="M2301" i="1"/>
  <c r="N2301" i="1" s="1"/>
  <c r="M2858" i="1"/>
  <c r="N2858" i="1" s="1"/>
  <c r="M300" i="1"/>
  <c r="N300" i="1" s="1"/>
  <c r="M245" i="1"/>
  <c r="N245" i="1" s="1"/>
  <c r="M2357" i="1"/>
  <c r="N2357" i="1" s="1"/>
  <c r="M2288" i="1"/>
  <c r="N2288" i="1" s="1"/>
  <c r="M2508" i="1"/>
  <c r="N2508" i="1" s="1"/>
  <c r="M95" i="1"/>
  <c r="N95" i="1" s="1"/>
  <c r="M2017" i="1"/>
  <c r="N2017" i="1" s="1"/>
  <c r="M2325" i="1"/>
  <c r="N2325" i="1" s="1"/>
  <c r="M2117" i="1"/>
  <c r="N2117" i="1" s="1"/>
  <c r="M2394" i="1"/>
  <c r="N2394" i="1" s="1"/>
  <c r="M104" i="1"/>
  <c r="N104" i="1" s="1"/>
  <c r="M98" i="1"/>
  <c r="N98" i="1" s="1"/>
  <c r="M2009" i="1"/>
  <c r="N2009" i="1" s="1"/>
  <c r="M2455" i="1"/>
  <c r="N2455" i="1" s="1"/>
  <c r="M292" i="1"/>
  <c r="N292" i="1" s="1"/>
  <c r="M28" i="1"/>
  <c r="N28" i="1" s="1"/>
  <c r="M39" i="1"/>
  <c r="N39" i="1" s="1"/>
  <c r="M196" i="1"/>
  <c r="N196" i="1" s="1"/>
  <c r="M2843" i="1"/>
  <c r="N2843" i="1" s="1"/>
  <c r="M2168" i="1"/>
  <c r="N2168" i="1" s="1"/>
  <c r="M2836" i="1"/>
  <c r="N2836" i="1" s="1"/>
  <c r="M2156" i="1"/>
  <c r="N2156" i="1" s="1"/>
  <c r="M2446" i="1"/>
  <c r="N2446" i="1" s="1"/>
  <c r="M2396" i="1"/>
  <c r="N2396" i="1" s="1"/>
  <c r="M2605" i="1"/>
  <c r="N2605" i="1" s="1"/>
  <c r="M2907" i="1"/>
  <c r="N2907" i="1" s="1"/>
  <c r="M2925" i="1"/>
  <c r="N2925" i="1" s="1"/>
  <c r="M2200" i="1"/>
  <c r="N2200" i="1" s="1"/>
  <c r="M2172" i="1"/>
  <c r="N2172" i="1" s="1"/>
  <c r="M2932" i="1"/>
  <c r="N2932" i="1" s="1"/>
  <c r="M2761" i="1"/>
  <c r="N2761" i="1" s="1"/>
  <c r="M2944" i="1"/>
  <c r="N2944" i="1" s="1"/>
  <c r="M2696" i="1"/>
  <c r="N2696" i="1" s="1"/>
  <c r="M2868" i="1"/>
  <c r="N2868" i="1" s="1"/>
  <c r="M2268" i="1"/>
  <c r="N2268" i="1" s="1"/>
  <c r="M2167" i="1"/>
  <c r="N2167" i="1" s="1"/>
  <c r="M2536" i="1"/>
  <c r="N2536" i="1" s="1"/>
  <c r="M2706" i="1"/>
  <c r="N2706" i="1" s="1"/>
  <c r="M2940" i="1"/>
  <c r="N2940" i="1" s="1"/>
  <c r="M2482" i="1"/>
  <c r="N2482" i="1" s="1"/>
  <c r="M2733" i="1"/>
  <c r="N2733" i="1" s="1"/>
  <c r="M2941" i="1"/>
  <c r="N2941" i="1" s="1"/>
  <c r="M2153" i="1"/>
  <c r="N2153" i="1" s="1"/>
  <c r="M2128" i="1"/>
  <c r="N2128" i="1" s="1"/>
  <c r="M2021" i="1"/>
  <c r="N2021" i="1" s="1"/>
  <c r="M2036" i="1"/>
  <c r="N2036" i="1" s="1"/>
  <c r="M2144" i="1"/>
  <c r="N2144" i="1" s="1"/>
  <c r="M2148" i="1"/>
  <c r="N2148" i="1" s="1"/>
  <c r="M189" i="1"/>
  <c r="N189" i="1" s="1"/>
  <c r="M2352" i="1"/>
  <c r="N2352" i="1" s="1"/>
  <c r="M2861" i="1"/>
  <c r="N2861" i="1" s="1"/>
  <c r="M2592" i="1"/>
  <c r="N2592" i="1" s="1"/>
  <c r="M2359" i="1"/>
  <c r="N2359" i="1" s="1"/>
  <c r="M2617" i="1"/>
  <c r="N2617" i="1" s="1"/>
  <c r="M2549" i="1"/>
  <c r="N2549" i="1" s="1"/>
  <c r="M2912" i="1"/>
  <c r="N2912" i="1" s="1"/>
  <c r="M2430" i="1"/>
  <c r="N2430" i="1" s="1"/>
  <c r="M2908" i="1"/>
  <c r="N2908" i="1" s="1"/>
  <c r="M2419" i="1"/>
  <c r="N2419" i="1" s="1"/>
  <c r="M2751" i="1"/>
  <c r="N2751" i="1" s="1"/>
  <c r="M2316" i="1"/>
  <c r="N2316" i="1" s="1"/>
  <c r="M2906" i="1"/>
  <c r="N2906" i="1" s="1"/>
  <c r="M2431" i="1"/>
  <c r="N2431" i="1" s="1"/>
  <c r="M443" i="1"/>
  <c r="N443" i="1" s="1"/>
  <c r="M1775" i="1"/>
  <c r="N1775" i="1" s="1"/>
  <c r="M1676" i="1"/>
  <c r="N1676" i="1" s="1"/>
  <c r="M1678" i="1"/>
  <c r="N1678" i="1" s="1"/>
  <c r="M1982" i="1"/>
  <c r="N1982" i="1" s="1"/>
  <c r="M1928" i="1"/>
  <c r="N1928" i="1" s="1"/>
  <c r="M1942" i="1"/>
  <c r="N1942" i="1" s="1"/>
  <c r="M1926" i="1"/>
  <c r="N1926" i="1" s="1"/>
  <c r="M1817" i="1"/>
  <c r="N1817" i="1" s="1"/>
  <c r="M1985" i="1"/>
  <c r="N1985" i="1" s="1"/>
  <c r="M1812" i="1"/>
  <c r="N1812" i="1" s="1"/>
  <c r="M1988" i="1"/>
  <c r="N1988" i="1" s="1"/>
  <c r="M1814" i="1"/>
  <c r="N1814" i="1" s="1"/>
  <c r="M1990" i="1"/>
  <c r="N1990" i="1" s="1"/>
  <c r="M1943" i="1"/>
  <c r="N1943" i="1" s="1"/>
  <c r="M1768" i="1"/>
  <c r="N1768" i="1" s="1"/>
  <c r="M1927" i="1"/>
  <c r="N1927" i="1" s="1"/>
  <c r="M1738" i="1"/>
  <c r="N1738" i="1" s="1"/>
  <c r="M1933" i="1"/>
  <c r="N1933" i="1" s="1"/>
  <c r="M1855" i="1"/>
  <c r="N1855" i="1" s="1"/>
  <c r="M1251" i="1"/>
  <c r="N1251" i="1" s="1"/>
  <c r="M955" i="1"/>
  <c r="N955" i="1" s="1"/>
  <c r="M1149" i="1"/>
  <c r="N1149" i="1" s="1"/>
  <c r="M218" i="1"/>
  <c r="N218" i="1" s="1"/>
  <c r="M126" i="1"/>
  <c r="N126" i="1" s="1"/>
  <c r="M1792" i="1"/>
  <c r="N1792" i="1" s="1"/>
  <c r="M70" i="1"/>
  <c r="N70" i="1" s="1"/>
  <c r="M1781" i="1"/>
  <c r="N1781" i="1" s="1"/>
  <c r="M243" i="1"/>
  <c r="N243" i="1" s="1"/>
  <c r="M2848" i="1"/>
  <c r="N2848" i="1" s="1"/>
  <c r="M2807" i="1"/>
  <c r="N2807" i="1" s="1"/>
  <c r="M2130" i="1"/>
  <c r="N2130" i="1" s="1"/>
  <c r="M1712" i="1"/>
  <c r="N1712" i="1" s="1"/>
  <c r="M2671" i="1"/>
  <c r="N2671" i="1" s="1"/>
  <c r="M2304" i="1"/>
  <c r="N2304" i="1" s="1"/>
  <c r="M288" i="1"/>
  <c r="N288" i="1" s="1"/>
  <c r="M157" i="1"/>
  <c r="N157" i="1" s="1"/>
  <c r="M2804" i="1"/>
  <c r="N2804" i="1" s="1"/>
  <c r="M2694" i="1"/>
  <c r="N2694" i="1" s="1"/>
  <c r="M2691" i="1"/>
  <c r="N2691" i="1" s="1"/>
  <c r="M2360" i="1"/>
  <c r="N2360" i="1" s="1"/>
  <c r="M175" i="1"/>
  <c r="N175" i="1" s="1"/>
  <c r="M2302" i="1"/>
  <c r="N2302" i="1" s="1"/>
  <c r="M240" i="1"/>
  <c r="N240" i="1" s="1"/>
  <c r="M64" i="1"/>
  <c r="N64" i="1" s="1"/>
  <c r="M174" i="1"/>
  <c r="N174" i="1" s="1"/>
  <c r="M13" i="1"/>
  <c r="N13" i="1" s="1"/>
  <c r="M2737" i="1"/>
  <c r="N2737" i="1" s="1"/>
  <c r="M12" i="1"/>
  <c r="N12" i="1" s="1"/>
  <c r="M2310" i="1"/>
  <c r="N2310" i="1" s="1"/>
  <c r="M1794" i="1"/>
  <c r="N1794" i="1" s="1"/>
  <c r="M458" i="1"/>
  <c r="N458" i="1" s="1"/>
  <c r="M3553" i="1"/>
  <c r="N3553" i="1" s="1"/>
  <c r="M2996" i="1"/>
  <c r="N2996" i="1" s="1"/>
  <c r="M3124" i="1"/>
  <c r="N3124" i="1" s="1"/>
  <c r="M4611" i="1"/>
  <c r="N4611" i="1" s="1"/>
  <c r="M4469" i="1"/>
  <c r="N4469" i="1" s="1"/>
  <c r="M3112" i="1"/>
  <c r="N3112" i="1" s="1"/>
  <c r="M2987" i="1"/>
  <c r="N2987" i="1" s="1"/>
  <c r="M3170" i="1"/>
  <c r="N3170" i="1" s="1"/>
  <c r="M556" i="1"/>
  <c r="N556" i="1" s="1"/>
  <c r="M696" i="1"/>
  <c r="N696" i="1" s="1"/>
  <c r="M3095" i="1"/>
  <c r="N3095" i="1" s="1"/>
  <c r="M2999" i="1"/>
  <c r="N2999" i="1" s="1"/>
  <c r="M1521" i="1"/>
  <c r="N1521" i="1" s="1"/>
  <c r="M599" i="1"/>
  <c r="N599" i="1" s="1"/>
  <c r="M4916" i="1"/>
  <c r="N4916" i="1" s="1"/>
  <c r="M132" i="3"/>
  <c r="M1504" i="1"/>
  <c r="N1504" i="1" s="1"/>
  <c r="M3043" i="1"/>
  <c r="N3043" i="1" s="1"/>
  <c r="E52" i="3"/>
  <c r="M232" i="1"/>
  <c r="N232" i="1" s="1"/>
  <c r="M2307" i="1"/>
  <c r="N2307" i="1" s="1"/>
  <c r="M204" i="1"/>
  <c r="N204" i="1" s="1"/>
  <c r="M162" i="1"/>
  <c r="N162" i="1" s="1"/>
  <c r="M2684" i="1"/>
  <c r="N2684" i="1" s="1"/>
  <c r="M2577" i="1"/>
  <c r="N2577" i="1" s="1"/>
  <c r="M2262" i="1"/>
  <c r="N2262" i="1" s="1"/>
  <c r="M2393" i="1"/>
  <c r="N2393" i="1" s="1"/>
  <c r="M2870" i="1"/>
  <c r="N2870" i="1" s="1"/>
  <c r="M2687" i="1"/>
  <c r="N2687" i="1" s="1"/>
  <c r="M2424" i="1"/>
  <c r="N2424" i="1" s="1"/>
  <c r="M2324" i="1"/>
  <c r="N2324" i="1" s="1"/>
  <c r="M2961" i="1"/>
  <c r="N2961" i="1" s="1"/>
  <c r="M2774" i="1"/>
  <c r="N2774" i="1" s="1"/>
  <c r="M2589" i="1"/>
  <c r="N2589" i="1" s="1"/>
  <c r="M1709" i="1"/>
  <c r="N1709" i="1" s="1"/>
  <c r="M1692" i="1"/>
  <c r="N1692" i="1" s="1"/>
  <c r="M1822" i="1"/>
  <c r="N1822" i="1" s="1"/>
  <c r="M1684" i="1"/>
  <c r="N1684" i="1" s="1"/>
  <c r="M1876" i="1"/>
  <c r="N1876" i="1" s="1"/>
  <c r="M1085" i="1"/>
  <c r="N1085" i="1" s="1"/>
  <c r="M1858" i="1"/>
  <c r="N1858" i="1" s="1"/>
  <c r="M1849" i="1"/>
  <c r="N1849" i="1" s="1"/>
  <c r="M452" i="1"/>
  <c r="N452" i="1" s="1"/>
  <c r="M2717" i="1"/>
  <c r="N2717" i="1" s="1"/>
  <c r="M2295" i="1"/>
  <c r="N2295" i="1" s="1"/>
  <c r="M2548" i="1"/>
  <c r="N2548" i="1" s="1"/>
  <c r="M1813" i="1"/>
  <c r="N1813" i="1" s="1"/>
  <c r="M1839" i="1"/>
  <c r="N1839" i="1" s="1"/>
  <c r="M2934" i="1"/>
  <c r="N2934" i="1" s="1"/>
  <c r="M2962" i="1"/>
  <c r="N2962" i="1" s="1"/>
  <c r="M2326" i="1"/>
  <c r="N2326" i="1" s="1"/>
  <c r="M2500" i="1"/>
  <c r="N2500" i="1" s="1"/>
  <c r="M1925" i="1"/>
  <c r="N1925" i="1" s="1"/>
  <c r="M1249" i="1"/>
  <c r="N1249" i="1" s="1"/>
  <c r="M2045" i="1"/>
  <c r="N2045" i="1" s="1"/>
  <c r="M197" i="1"/>
  <c r="N197" i="1" s="1"/>
  <c r="M31" i="1"/>
  <c r="N31" i="1" s="1"/>
  <c r="M278" i="1"/>
  <c r="N278" i="1" s="1"/>
  <c r="M93" i="1"/>
  <c r="N93" i="1" s="1"/>
  <c r="M2152" i="1"/>
  <c r="N2152" i="1" s="1"/>
  <c r="M2753" i="1"/>
  <c r="N2753" i="1" s="1"/>
  <c r="M1826" i="1"/>
  <c r="N1826" i="1" s="1"/>
  <c r="M1062" i="1"/>
  <c r="N1062" i="1" s="1"/>
  <c r="M1055" i="1"/>
  <c r="N1055" i="1" s="1"/>
  <c r="M476" i="1"/>
  <c r="N476" i="1" s="1"/>
  <c r="M547" i="1"/>
  <c r="N547" i="1" s="1"/>
  <c r="M836" i="1"/>
  <c r="N836" i="1" s="1"/>
  <c r="M935" i="1"/>
  <c r="N935" i="1" s="1"/>
  <c r="M1169" i="1"/>
  <c r="N1169" i="1" s="1"/>
  <c r="M941" i="1"/>
  <c r="N941" i="1" s="1"/>
  <c r="M1147" i="1"/>
  <c r="N1147" i="1" s="1"/>
  <c r="M754" i="1"/>
  <c r="N754" i="1" s="1"/>
  <c r="M879" i="1"/>
  <c r="N879" i="1" s="1"/>
  <c r="M902" i="1"/>
  <c r="N902" i="1" s="1"/>
  <c r="M1848" i="1"/>
  <c r="N1848" i="1" s="1"/>
  <c r="M969" i="1"/>
  <c r="N969" i="1" s="1"/>
  <c r="M3049" i="1"/>
  <c r="N3049" i="1" s="1"/>
  <c r="M2974" i="1"/>
  <c r="N2974" i="1" s="1"/>
  <c r="M1553" i="1"/>
  <c r="N1553" i="1" s="1"/>
  <c r="M5062" i="1"/>
  <c r="N5062" i="1" s="1"/>
  <c r="M3685" i="1"/>
  <c r="N3685" i="1" s="1"/>
  <c r="M3015" i="1"/>
  <c r="N3015" i="1" s="1"/>
  <c r="M3045" i="1"/>
  <c r="N3045" i="1" s="1"/>
  <c r="M3630" i="1"/>
  <c r="N3630" i="1" s="1"/>
  <c r="M3069" i="1"/>
  <c r="N3069" i="1" s="1"/>
  <c r="M3663" i="1"/>
  <c r="N3663" i="1" s="1"/>
  <c r="M1524" i="1"/>
  <c r="N1524" i="1" s="1"/>
  <c r="M613" i="1"/>
  <c r="N613" i="1" s="1"/>
  <c r="M585" i="1"/>
  <c r="N585" i="1" s="1"/>
  <c r="M470" i="1"/>
  <c r="N470" i="1" s="1"/>
  <c r="M966" i="1"/>
  <c r="N966" i="1" s="1"/>
  <c r="M751" i="1"/>
  <c r="N751" i="1" s="1"/>
  <c r="M1119" i="1"/>
  <c r="N1119" i="1" s="1"/>
  <c r="M1113" i="1"/>
  <c r="N1113" i="1" s="1"/>
  <c r="M740" i="1"/>
  <c r="N740" i="1" s="1"/>
  <c r="M611" i="1"/>
  <c r="N611" i="1" s="1"/>
  <c r="M2635" i="1"/>
  <c r="N2635" i="1" s="1"/>
  <c r="M4621" i="1"/>
  <c r="N4621" i="1" s="1"/>
  <c r="M1896" i="1"/>
  <c r="N1896" i="1" s="1"/>
  <c r="M4836" i="1"/>
  <c r="N4836" i="1" s="1"/>
  <c r="M3966" i="1"/>
  <c r="N3966" i="1" s="1"/>
  <c r="M3892" i="1"/>
  <c r="N3892" i="1" s="1"/>
  <c r="M4465" i="1"/>
  <c r="N4465" i="1" s="1"/>
  <c r="M581" i="1"/>
  <c r="N581" i="1" s="1"/>
  <c r="M2993" i="1"/>
  <c r="N2993" i="1" s="1"/>
  <c r="M4405" i="1"/>
  <c r="N4405" i="1" s="1"/>
  <c r="M3034" i="1"/>
  <c r="N3034" i="1" s="1"/>
  <c r="M3037" i="1"/>
  <c r="N3037" i="1" s="1"/>
  <c r="M3129" i="1"/>
  <c r="N3129" i="1" s="1"/>
  <c r="M1701" i="1"/>
  <c r="N1701" i="1" s="1"/>
  <c r="M3136" i="1"/>
  <c r="N3136" i="1" s="1"/>
  <c r="M467" i="1"/>
  <c r="N467" i="1" s="1"/>
  <c r="M594" i="1"/>
  <c r="N594" i="1" s="1"/>
  <c r="M866" i="1"/>
  <c r="N866" i="1" s="1"/>
  <c r="M1173" i="1"/>
  <c r="N1173" i="1" s="1"/>
  <c r="M1030" i="1"/>
  <c r="N1030" i="1" s="1"/>
  <c r="M1032" i="1"/>
  <c r="N1032" i="1" s="1"/>
  <c r="M923" i="1"/>
  <c r="N923" i="1" s="1"/>
  <c r="M789" i="1"/>
  <c r="N789" i="1" s="1"/>
  <c r="M4247" i="1"/>
  <c r="N4247" i="1" s="1"/>
  <c r="M1491" i="1"/>
  <c r="N1491" i="1" s="1"/>
  <c r="M4025" i="1"/>
  <c r="N4025" i="1" s="1"/>
  <c r="M3717" i="1"/>
  <c r="N3717" i="1" s="1"/>
  <c r="M1489" i="1"/>
  <c r="N1489" i="1" s="1"/>
  <c r="M3007" i="1"/>
  <c r="N3007" i="1" s="1"/>
  <c r="M597" i="1"/>
  <c r="N597" i="1" s="1"/>
  <c r="M28" i="3"/>
  <c r="M3132" i="1"/>
  <c r="N3132" i="1" s="1"/>
  <c r="M1078" i="1"/>
  <c r="N1078" i="1" s="1"/>
  <c r="M3186" i="1"/>
  <c r="N3186" i="1" s="1"/>
  <c r="M3211" i="1"/>
  <c r="N3211" i="1" s="1"/>
  <c r="M3191" i="1"/>
  <c r="N3191" i="1" s="1"/>
  <c r="M915" i="1"/>
  <c r="N915" i="1" s="1"/>
  <c r="M842" i="1"/>
  <c r="N842" i="1" s="1"/>
  <c r="M962" i="1"/>
  <c r="N962" i="1" s="1"/>
  <c r="M893" i="1"/>
  <c r="N893" i="1" s="1"/>
  <c r="M1117" i="1"/>
  <c r="N1117" i="1" s="1"/>
  <c r="M745" i="1"/>
  <c r="N745" i="1" s="1"/>
  <c r="M1015" i="1"/>
  <c r="N1015" i="1" s="1"/>
  <c r="M1199" i="1"/>
  <c r="N1199" i="1" s="1"/>
  <c r="M911" i="1"/>
  <c r="N911" i="1" s="1"/>
  <c r="M802" i="1"/>
  <c r="N802" i="1" s="1"/>
  <c r="H294" i="1"/>
  <c r="M294" i="1" s="1"/>
  <c r="N294" i="1" s="1"/>
  <c r="M3119" i="1"/>
  <c r="N3119" i="1" s="1"/>
  <c r="M4204" i="1"/>
  <c r="N4204" i="1" s="1"/>
  <c r="M3058" i="1"/>
  <c r="N3058" i="1" s="1"/>
  <c r="M3002" i="1"/>
  <c r="N3002" i="1" s="1"/>
  <c r="M2989" i="1"/>
  <c r="N2989" i="1" s="1"/>
  <c r="M3074" i="1"/>
  <c r="N3074" i="1" s="1"/>
  <c r="M1481" i="1"/>
  <c r="N1481" i="1" s="1"/>
  <c r="M3586" i="1"/>
  <c r="N3586" i="1" s="1"/>
  <c r="M3114" i="1"/>
  <c r="N3114" i="1" s="1"/>
  <c r="M1550" i="1"/>
  <c r="N1550" i="1" s="1"/>
  <c r="M2339" i="1"/>
  <c r="N2339" i="1" s="1"/>
  <c r="M234" i="1"/>
  <c r="N234" i="1" s="1"/>
  <c r="M2327" i="1"/>
  <c r="N2327" i="1" s="1"/>
  <c r="M2933" i="1"/>
  <c r="N2933" i="1" s="1"/>
  <c r="M260" i="1"/>
  <c r="N260" i="1" s="1"/>
  <c r="M233" i="1"/>
  <c r="N233" i="1" s="1"/>
  <c r="H2760" i="1"/>
  <c r="M2760" i="1" s="1"/>
  <c r="N2760" i="1" s="1"/>
  <c r="K17" i="1"/>
  <c r="M118" i="3"/>
  <c r="M116" i="3"/>
  <c r="M29" i="3"/>
  <c r="H2470" i="1"/>
  <c r="M2470" i="1" s="1"/>
  <c r="N2470" i="1" s="1"/>
  <c r="H252" i="1"/>
  <c r="O252" i="1" s="1"/>
  <c r="H2185" i="1"/>
  <c r="M2185" i="1" s="1"/>
  <c r="N2185" i="1" s="1"/>
  <c r="H11" i="1"/>
  <c r="M11" i="1" s="1"/>
  <c r="N11" i="1" s="1"/>
  <c r="F58" i="4"/>
  <c r="M46" i="3"/>
  <c r="H2164" i="1"/>
  <c r="M2164" i="1" s="1"/>
  <c r="N2164" i="1" s="1"/>
  <c r="E274" i="3"/>
  <c r="E276" i="3"/>
  <c r="E255" i="3"/>
  <c r="E339" i="3"/>
  <c r="F13" i="4"/>
  <c r="H242" i="1"/>
  <c r="M242" i="1" s="1"/>
  <c r="N242" i="1" s="1"/>
  <c r="H2132" i="1"/>
  <c r="M2132" i="1" s="1"/>
  <c r="N2132" i="1" s="1"/>
  <c r="H2798" i="1"/>
  <c r="M2798" i="1" s="1"/>
  <c r="N2798" i="1" s="1"/>
  <c r="H2842" i="1"/>
  <c r="M2842" i="1" s="1"/>
  <c r="N2842" i="1" s="1"/>
  <c r="H2740" i="1"/>
  <c r="O2740" i="1" s="1"/>
  <c r="H2840" i="1"/>
  <c r="O2840" i="1" s="1"/>
  <c r="H2284" i="1"/>
  <c r="O2284" i="1" s="1"/>
  <c r="M67" i="3"/>
  <c r="M61" i="3"/>
  <c r="E24" i="3"/>
  <c r="M54" i="3"/>
  <c r="H247" i="1"/>
  <c r="E235" i="3" s="1"/>
  <c r="H22" i="1"/>
  <c r="O22" i="1" s="1"/>
  <c r="M70" i="3"/>
  <c r="M125" i="3"/>
  <c r="M24" i="3"/>
  <c r="M26" i="3"/>
  <c r="H3619" i="1"/>
  <c r="M3619" i="1" s="1"/>
  <c r="N3619" i="1" s="1"/>
  <c r="E51" i="3"/>
  <c r="M111" i="3"/>
  <c r="M80" i="3"/>
  <c r="M123" i="3"/>
  <c r="E157" i="3"/>
  <c r="M40" i="3"/>
  <c r="H3209" i="1"/>
  <c r="M3209" i="1" s="1"/>
  <c r="N3209" i="1" s="1"/>
  <c r="M101" i="3"/>
  <c r="E49" i="3"/>
  <c r="M81" i="3"/>
  <c r="M130" i="3"/>
  <c r="M126" i="3"/>
  <c r="E47" i="3"/>
  <c r="E34" i="3"/>
  <c r="E43" i="3"/>
  <c r="M91" i="3"/>
  <c r="E45" i="3"/>
  <c r="M105" i="3"/>
  <c r="M135" i="3"/>
  <c r="M128" i="3"/>
  <c r="E50" i="3"/>
  <c r="M32" i="3"/>
  <c r="M44" i="3"/>
  <c r="M18" i="3"/>
  <c r="M124" i="3"/>
  <c r="M88" i="3"/>
  <c r="E46" i="3"/>
  <c r="M93" i="3"/>
  <c r="M83" i="3"/>
  <c r="M74" i="3"/>
  <c r="E143" i="3"/>
  <c r="M96" i="3"/>
  <c r="M37" i="3"/>
  <c r="M27" i="3"/>
  <c r="M106" i="3"/>
  <c r="M43" i="3"/>
  <c r="M117" i="3"/>
  <c r="M59" i="3"/>
  <c r="M51" i="3"/>
  <c r="M30" i="3"/>
  <c r="M112" i="3"/>
  <c r="E152" i="3"/>
  <c r="M73" i="3"/>
  <c r="H2754" i="1"/>
  <c r="O2754" i="1" s="1"/>
  <c r="G1503" i="1"/>
  <c r="H2459" i="1"/>
  <c r="O2459" i="1" s="1"/>
  <c r="H2067" i="1"/>
  <c r="M2067" i="1" s="1"/>
  <c r="N2067" i="1" s="1"/>
  <c r="M304" i="3"/>
  <c r="H2581" i="1"/>
  <c r="M2581" i="1" s="1"/>
  <c r="N2581" i="1" s="1"/>
  <c r="H2738" i="1"/>
  <c r="O2738" i="1" s="1"/>
  <c r="H2709" i="1"/>
  <c r="M2709" i="1" s="1"/>
  <c r="N2709" i="1" s="1"/>
  <c r="H2655" i="1"/>
  <c r="O2655" i="1" s="1"/>
  <c r="H2795" i="1"/>
  <c r="M2795" i="1" s="1"/>
  <c r="N2795" i="1" s="1"/>
  <c r="H2483" i="1"/>
  <c r="O2483" i="1" s="1"/>
  <c r="G4468" i="1"/>
  <c r="H208" i="1"/>
  <c r="M208" i="1" s="1"/>
  <c r="N208" i="1" s="1"/>
  <c r="H2012" i="1"/>
  <c r="O2012" i="1" s="1"/>
  <c r="H268" i="1"/>
  <c r="M268" i="1" s="1"/>
  <c r="N268" i="1" s="1"/>
  <c r="H2182" i="1"/>
  <c r="O2182" i="1" s="1"/>
  <c r="H2599" i="1"/>
  <c r="O2599" i="1" s="1"/>
  <c r="H2466" i="1"/>
  <c r="M2466" i="1" s="1"/>
  <c r="N2466" i="1" s="1"/>
  <c r="H14" i="1"/>
  <c r="M14" i="1" s="1"/>
  <c r="N14" i="1" s="1"/>
  <c r="H2378" i="1"/>
  <c r="O2378" i="1" s="1"/>
  <c r="H2808" i="1"/>
  <c r="O2808" i="1" s="1"/>
  <c r="H2917" i="1"/>
  <c r="M2917" i="1" s="1"/>
  <c r="N2917" i="1" s="1"/>
  <c r="H2954" i="1"/>
  <c r="O2954" i="1" s="1"/>
  <c r="H2526" i="1"/>
  <c r="O2526" i="1" s="1"/>
  <c r="H2075" i="1"/>
  <c r="O2075" i="1" s="1"/>
  <c r="H2645" i="1"/>
  <c r="O2645" i="1" s="1"/>
  <c r="H2155" i="1"/>
  <c r="M2155" i="1" s="1"/>
  <c r="N2155" i="1" s="1"/>
  <c r="H2113" i="1"/>
  <c r="M162" i="3" s="1"/>
  <c r="H2019" i="1"/>
  <c r="O2019" i="1" s="1"/>
  <c r="H2451" i="1"/>
  <c r="M2451" i="1" s="1"/>
  <c r="N2451" i="1" s="1"/>
  <c r="H115" i="1"/>
  <c r="M115" i="1" s="1"/>
  <c r="N115" i="1" s="1"/>
  <c r="H2264" i="1"/>
  <c r="M2264" i="1" s="1"/>
  <c r="N2264" i="1" s="1"/>
  <c r="H2225" i="1"/>
  <c r="M2225" i="1" s="1"/>
  <c r="N2225" i="1" s="1"/>
  <c r="H2072" i="1"/>
  <c r="M2072" i="1" s="1"/>
  <c r="N2072" i="1" s="1"/>
  <c r="H2054" i="1"/>
  <c r="O2054" i="1" s="1"/>
  <c r="H2849" i="1"/>
  <c r="M2849" i="1" s="1"/>
  <c r="N2849" i="1" s="1"/>
  <c r="H2778" i="1"/>
  <c r="M238" i="3" s="1"/>
  <c r="H2101" i="1"/>
  <c r="O2101" i="1" s="1"/>
  <c r="H2658" i="1"/>
  <c r="M218" i="3" s="1"/>
  <c r="H2063" i="1"/>
  <c r="M2063" i="1" s="1"/>
  <c r="N2063" i="1" s="1"/>
  <c r="H158" i="1"/>
  <c r="E228" i="3" s="1"/>
  <c r="H2171" i="1"/>
  <c r="M2171" i="1" s="1"/>
  <c r="N2171" i="1" s="1"/>
  <c r="H2440" i="1"/>
  <c r="M193" i="3" s="1"/>
  <c r="H163" i="1"/>
  <c r="E229" i="3" s="1"/>
  <c r="H2207" i="1"/>
  <c r="M2207" i="1" s="1"/>
  <c r="N2207" i="1" s="1"/>
  <c r="H2929" i="1"/>
  <c r="M2929" i="1" s="1"/>
  <c r="N2929" i="1" s="1"/>
  <c r="H2040" i="1"/>
  <c r="M2040" i="1" s="1"/>
  <c r="N2040" i="1" s="1"/>
  <c r="H2878" i="1"/>
  <c r="M2878" i="1" s="1"/>
  <c r="N2878" i="1" s="1"/>
  <c r="H2190" i="1"/>
  <c r="O2190" i="1" s="1"/>
  <c r="H2489" i="1"/>
  <c r="M202" i="3" s="1"/>
  <c r="H2689" i="1"/>
  <c r="O2689" i="1" s="1"/>
  <c r="H2137" i="1"/>
  <c r="O2137" i="1" s="1"/>
  <c r="H2506" i="1"/>
  <c r="O2506" i="1" s="1"/>
  <c r="H49" i="1"/>
  <c r="M49" i="1" s="1"/>
  <c r="N49" i="1" s="1"/>
  <c r="H2811" i="1"/>
  <c r="M243" i="3" s="1"/>
  <c r="H129" i="1"/>
  <c r="O129" i="1" s="1"/>
  <c r="H2230" i="1"/>
  <c r="M180" i="3" s="1"/>
  <c r="H2033" i="1"/>
  <c r="M2033" i="1" s="1"/>
  <c r="N2033" i="1" s="1"/>
  <c r="H2337" i="1"/>
  <c r="O2337" i="1" s="1"/>
  <c r="H2967" i="1"/>
  <c r="M2967" i="1" s="1"/>
  <c r="N2967" i="1" s="1"/>
  <c r="H2857" i="1"/>
  <c r="M2857" i="1" s="1"/>
  <c r="N2857" i="1" s="1"/>
  <c r="H32" i="1"/>
  <c r="M32" i="1" s="1"/>
  <c r="N32" i="1" s="1"/>
  <c r="H45" i="1"/>
  <c r="M45" i="1" s="1"/>
  <c r="N45" i="1" s="1"/>
  <c r="H54" i="1"/>
  <c r="M54" i="1" s="1"/>
  <c r="N54" i="1" s="1"/>
  <c r="E19" i="3"/>
  <c r="E25" i="3"/>
  <c r="E186" i="3"/>
  <c r="E180" i="3"/>
  <c r="E194" i="3"/>
  <c r="E123" i="3"/>
  <c r="E135" i="3"/>
  <c r="E168" i="3"/>
  <c r="E187" i="3"/>
  <c r="E137" i="3"/>
  <c r="E205" i="3"/>
  <c r="E197" i="3"/>
  <c r="E136" i="3"/>
  <c r="E173" i="3"/>
  <c r="E144" i="3"/>
  <c r="G959" i="1"/>
  <c r="M90" i="3"/>
  <c r="E159" i="3"/>
  <c r="M79" i="3"/>
  <c r="M75" i="3"/>
  <c r="M58" i="3"/>
  <c r="M41" i="3"/>
  <c r="M110" i="3"/>
  <c r="M19" i="3"/>
  <c r="M39" i="3"/>
  <c r="E41" i="3"/>
  <c r="E23" i="3"/>
  <c r="E146" i="3"/>
  <c r="E165" i="3"/>
  <c r="E85" i="3"/>
  <c r="E151" i="3"/>
  <c r="E48" i="3"/>
  <c r="E35" i="3"/>
  <c r="M53" i="3"/>
  <c r="G1479" i="1"/>
  <c r="M36" i="3"/>
  <c r="M45" i="3"/>
  <c r="M133" i="3"/>
  <c r="E33" i="3"/>
  <c r="E21" i="3"/>
  <c r="E204" i="3"/>
  <c r="E129" i="3"/>
  <c r="E207" i="3"/>
  <c r="E132" i="3"/>
  <c r="E206" i="3"/>
  <c r="E140" i="3"/>
  <c r="E167" i="3"/>
  <c r="E211" i="3"/>
  <c r="E113" i="3"/>
  <c r="E164" i="3"/>
  <c r="E185" i="3"/>
  <c r="E138" i="3"/>
  <c r="E160" i="3"/>
  <c r="E104" i="3"/>
  <c r="M134" i="3"/>
  <c r="M102" i="3"/>
  <c r="M78" i="3"/>
  <c r="E149" i="3"/>
  <c r="G3795" i="1"/>
  <c r="M100" i="3"/>
  <c r="E36" i="3"/>
  <c r="M89" i="3"/>
  <c r="E37" i="3"/>
  <c r="M31" i="3"/>
  <c r="M17" i="3"/>
  <c r="M25" i="3"/>
  <c r="E184" i="3"/>
  <c r="M119" i="3"/>
  <c r="M76" i="3"/>
  <c r="E213" i="3"/>
  <c r="E210" i="3"/>
  <c r="E201" i="3"/>
  <c r="E92" i="3"/>
  <c r="E87" i="3"/>
  <c r="G1487" i="1"/>
  <c r="M23" i="3"/>
  <c r="E142" i="3"/>
  <c r="E88" i="3"/>
  <c r="E200" i="3"/>
  <c r="E39" i="3"/>
  <c r="E22" i="3"/>
  <c r="E190" i="3"/>
  <c r="E192" i="3"/>
  <c r="E139" i="3"/>
  <c r="E198" i="3"/>
  <c r="E179" i="3"/>
  <c r="E209" i="3"/>
  <c r="E172" i="3"/>
  <c r="E195" i="3"/>
  <c r="E124" i="3"/>
  <c r="E153" i="3"/>
  <c r="E162" i="3"/>
  <c r="E174" i="3"/>
  <c r="E134" i="3"/>
  <c r="E141" i="3"/>
  <c r="E133" i="3"/>
  <c r="E175" i="3"/>
  <c r="E193" i="3"/>
  <c r="M82" i="3"/>
  <c r="E161" i="3"/>
  <c r="M63" i="3"/>
  <c r="M103" i="3"/>
  <c r="M68" i="3"/>
  <c r="M131" i="3"/>
  <c r="M113" i="3"/>
  <c r="E158" i="3"/>
  <c r="M62" i="3"/>
  <c r="M87" i="3"/>
  <c r="M57" i="3"/>
  <c r="M92" i="3"/>
  <c r="G4264" i="1"/>
  <c r="P4264" i="1" s="1"/>
  <c r="M127" i="3"/>
  <c r="M77" i="3"/>
  <c r="M38" i="3"/>
  <c r="E183" i="3"/>
  <c r="M64" i="3"/>
  <c r="M104" i="3"/>
  <c r="E181" i="3"/>
  <c r="E128" i="3"/>
  <c r="E199" i="3"/>
  <c r="E82" i="3"/>
  <c r="E94" i="3"/>
  <c r="M95" i="3"/>
  <c r="M66" i="3"/>
  <c r="M129" i="3"/>
  <c r="E163" i="3"/>
  <c r="E212" i="3"/>
  <c r="E131" i="3"/>
  <c r="E208" i="3"/>
  <c r="E196" i="3"/>
  <c r="E202" i="3"/>
  <c r="E189" i="3"/>
  <c r="E145" i="3"/>
  <c r="E191" i="3"/>
  <c r="E130" i="3"/>
  <c r="E182" i="3"/>
  <c r="E188" i="3"/>
  <c r="E166" i="3"/>
  <c r="M72" i="3"/>
  <c r="M114" i="3"/>
  <c r="M69" i="3"/>
  <c r="M94" i="3"/>
  <c r="M56" i="3"/>
  <c r="M50" i="3"/>
  <c r="M55" i="3"/>
  <c r="E203" i="3"/>
  <c r="G4692" i="1"/>
  <c r="P4692" i="1" s="1"/>
  <c r="M60" i="3"/>
  <c r="M115" i="3"/>
  <c r="E53" i="3"/>
  <c r="M52" i="3"/>
  <c r="M65" i="3"/>
  <c r="E17" i="3"/>
  <c r="E18" i="3"/>
  <c r="H2179" i="1"/>
  <c r="O2179" i="1" s="1"/>
  <c r="H456" i="1"/>
  <c r="O456" i="1" s="1"/>
  <c r="H297" i="1"/>
  <c r="O297" i="1" s="1"/>
  <c r="H2361" i="1"/>
  <c r="O2361" i="1" s="1"/>
  <c r="G4457" i="1"/>
  <c r="H2274" i="1"/>
  <c r="M184" i="3" s="1"/>
  <c r="H2257" i="1"/>
  <c r="O2257" i="1" s="1"/>
  <c r="H2788" i="1"/>
  <c r="M239" i="3" s="1"/>
  <c r="H2298" i="1"/>
  <c r="M186" i="3" s="1"/>
  <c r="H2358" i="1"/>
  <c r="M189" i="3" s="1"/>
  <c r="H2405" i="1"/>
  <c r="M192" i="3" s="1"/>
  <c r="F225" i="4"/>
  <c r="F273" i="4"/>
  <c r="F130" i="4"/>
  <c r="F209" i="4"/>
  <c r="F186" i="4"/>
  <c r="F85" i="4"/>
  <c r="F64" i="4"/>
  <c r="F110" i="4"/>
  <c r="F177" i="4"/>
  <c r="H2002" i="1"/>
  <c r="M2002" i="1" s="1"/>
  <c r="N2002" i="1" s="1"/>
  <c r="H2348" i="1"/>
  <c r="M2348" i="1" s="1"/>
  <c r="N2348" i="1" s="1"/>
  <c r="F232" i="4"/>
  <c r="F169" i="4"/>
  <c r="F96" i="4"/>
  <c r="F192" i="4"/>
  <c r="F80" i="4"/>
  <c r="H2082" i="1"/>
  <c r="O2082" i="1" s="1"/>
  <c r="H2123" i="1"/>
  <c r="M163" i="3" s="1"/>
  <c r="H2474" i="1"/>
  <c r="M199" i="3" s="1"/>
  <c r="H2499" i="1"/>
  <c r="O2499" i="1" s="1"/>
  <c r="H2241" i="1"/>
  <c r="M181" i="3" s="1"/>
  <c r="H2950" i="1"/>
  <c r="O2950" i="1" s="1"/>
  <c r="H1880" i="1"/>
  <c r="E388" i="3" s="1"/>
  <c r="E81" i="3"/>
  <c r="E285" i="3"/>
  <c r="E310" i="3"/>
  <c r="M275" i="3"/>
  <c r="E287" i="3"/>
  <c r="E273" i="3"/>
  <c r="M287" i="3"/>
  <c r="E311" i="3"/>
  <c r="E307" i="3"/>
  <c r="E306" i="3"/>
  <c r="M296" i="3"/>
  <c r="M310" i="3"/>
  <c r="E68" i="3"/>
  <c r="M309" i="3"/>
  <c r="E252" i="3"/>
  <c r="E278" i="3"/>
  <c r="E40" i="3"/>
  <c r="E67" i="3"/>
  <c r="M285" i="3"/>
  <c r="M283" i="3"/>
  <c r="M291" i="3"/>
  <c r="E292" i="3"/>
  <c r="E291" i="3"/>
  <c r="E289" i="3"/>
  <c r="E296" i="3"/>
  <c r="M284" i="3"/>
  <c r="E286" i="3"/>
  <c r="M280" i="3"/>
  <c r="M281" i="3"/>
  <c r="E294" i="3"/>
  <c r="E305" i="3"/>
  <c r="M288" i="3"/>
  <c r="E303" i="3"/>
  <c r="M292" i="3"/>
  <c r="E73" i="3"/>
  <c r="E72" i="3"/>
  <c r="E280" i="3"/>
  <c r="E253" i="3"/>
  <c r="E251" i="3"/>
  <c r="E71" i="3"/>
  <c r="E295" i="3"/>
  <c r="E275" i="3"/>
  <c r="M278" i="3"/>
  <c r="E272" i="3"/>
  <c r="M290" i="3"/>
  <c r="E288" i="3"/>
  <c r="M279" i="3"/>
  <c r="M276" i="3"/>
  <c r="M154" i="3"/>
  <c r="E69" i="3"/>
  <c r="M409" i="3"/>
  <c r="E70" i="3"/>
  <c r="E341" i="3"/>
  <c r="E279" i="3"/>
  <c r="E282" i="3"/>
  <c r="M286" i="3"/>
  <c r="E304" i="3"/>
  <c r="E309" i="3"/>
  <c r="M152" i="3"/>
  <c r="E284" i="3"/>
  <c r="E409" i="3"/>
  <c r="H171" i="1"/>
  <c r="E230" i="3" s="1"/>
  <c r="H1695" i="1"/>
  <c r="O1695" i="1" s="1"/>
  <c r="G2001" i="1"/>
  <c r="G1687" i="1"/>
  <c r="P1687" i="1" s="1"/>
  <c r="G2032" i="1"/>
  <c r="H2204" i="1"/>
  <c r="M2204" i="1" s="1"/>
  <c r="N2204" i="1" s="1"/>
  <c r="H2048" i="1"/>
  <c r="O2048" i="1" s="1"/>
  <c r="H2586" i="1"/>
  <c r="M2586" i="1" s="1"/>
  <c r="N2586" i="1" s="1"/>
  <c r="H2607" i="1"/>
  <c r="O2607" i="1" s="1"/>
  <c r="H2898" i="1"/>
  <c r="O2898" i="1" s="1"/>
  <c r="H2735" i="1"/>
  <c r="O2735" i="1" s="1"/>
  <c r="H2747" i="1"/>
  <c r="O2747" i="1" s="1"/>
  <c r="G2834" i="1"/>
  <c r="P2834" i="1" s="1"/>
  <c r="G2973" i="1"/>
  <c r="H2641" i="1"/>
  <c r="M2641" i="1" s="1"/>
  <c r="N2641" i="1" s="1"/>
  <c r="G2746" i="1"/>
  <c r="P2746" i="1" s="1"/>
  <c r="H2764" i="1"/>
  <c r="O2764" i="1" s="1"/>
  <c r="H2698" i="1"/>
  <c r="O2698" i="1" s="1"/>
  <c r="G1549" i="1"/>
  <c r="G2142" i="1"/>
  <c r="G2697" i="1"/>
  <c r="H1941" i="1"/>
  <c r="M1941" i="1" s="1"/>
  <c r="N1941" i="1" s="1"/>
  <c r="H2480" i="1"/>
  <c r="M2480" i="1" s="1"/>
  <c r="N2480" i="1" s="1"/>
  <c r="H4692" i="1"/>
  <c r="H4416" i="1"/>
  <c r="H4264" i="1"/>
  <c r="H3795" i="1"/>
  <c r="H1763" i="1"/>
  <c r="O1763" i="1" s="1"/>
  <c r="H1629" i="1"/>
  <c r="M1629" i="1" s="1"/>
  <c r="N1629" i="1" s="1"/>
  <c r="H1648" i="1"/>
  <c r="O1648" i="1" s="1"/>
  <c r="H1946" i="1"/>
  <c r="M1946" i="1" s="1"/>
  <c r="N1946" i="1" s="1"/>
  <c r="H1671" i="1"/>
  <c r="O1671" i="1" s="1"/>
  <c r="H1703" i="1"/>
  <c r="M1703" i="1" s="1"/>
  <c r="N1703" i="1" s="1"/>
  <c r="H1951" i="1"/>
  <c r="M1951" i="1" s="1"/>
  <c r="N1951" i="1" s="1"/>
  <c r="H1739" i="1"/>
  <c r="O1739" i="1" s="1"/>
  <c r="H1815" i="1"/>
  <c r="O1815" i="1" s="1"/>
  <c r="H1688" i="1"/>
  <c r="O1688" i="1" s="1"/>
  <c r="H2678" i="1"/>
  <c r="M219" i="3" s="1"/>
  <c r="H1956" i="1"/>
  <c r="M1956" i="1" s="1"/>
  <c r="N1956" i="1" s="1"/>
  <c r="H1683" i="1"/>
  <c r="M1683" i="1" s="1"/>
  <c r="N1683" i="1" s="1"/>
  <c r="H1888" i="1"/>
  <c r="M1888" i="1" s="1"/>
  <c r="N1888" i="1" s="1"/>
  <c r="H1613" i="1"/>
  <c r="M1613" i="1" s="1"/>
  <c r="N1613" i="1" s="1"/>
  <c r="H1746" i="1"/>
  <c r="M1746" i="1" s="1"/>
  <c r="N1746" i="1" s="1"/>
  <c r="H1757" i="1"/>
  <c r="E375" i="3" s="1"/>
  <c r="H1602" i="1"/>
  <c r="M1602" i="1" s="1"/>
  <c r="N1602" i="1" s="1"/>
  <c r="H1679" i="1"/>
  <c r="M1679" i="1" s="1"/>
  <c r="N1679" i="1" s="1"/>
  <c r="H1921" i="1"/>
  <c r="M1921" i="1" s="1"/>
  <c r="N1921" i="1" s="1"/>
  <c r="H1936" i="1"/>
  <c r="O1936" i="1" s="1"/>
  <c r="H1874" i="1"/>
  <c r="M1874" i="1" s="1"/>
  <c r="N1874" i="1" s="1"/>
  <c r="H1656" i="1"/>
  <c r="M1656" i="1" s="1"/>
  <c r="N1656" i="1" s="1"/>
  <c r="H1975" i="1"/>
  <c r="M1975" i="1" s="1"/>
  <c r="N1975" i="1" s="1"/>
  <c r="H1821" i="1"/>
  <c r="M1821" i="1" s="1"/>
  <c r="N1821" i="1" s="1"/>
  <c r="H1580" i="1"/>
  <c r="M1580" i="1" s="1"/>
  <c r="N1580" i="1" s="1"/>
  <c r="H1572" i="1"/>
  <c r="M1572" i="1" s="1"/>
  <c r="N1572" i="1" s="1"/>
  <c r="O425" i="1"/>
  <c r="H1675" i="1"/>
  <c r="O1675" i="1" s="1"/>
  <c r="H1980" i="1"/>
  <c r="O1980" i="1" s="1"/>
  <c r="H1909" i="1"/>
  <c r="M1909" i="1" s="1"/>
  <c r="N1909" i="1" s="1"/>
  <c r="H1776" i="1"/>
  <c r="O1776" i="1" s="1"/>
  <c r="H1594" i="1"/>
  <c r="M1594" i="1" s="1"/>
  <c r="N1594" i="1" s="1"/>
  <c r="H1722" i="1"/>
  <c r="M1722" i="1" s="1"/>
  <c r="N1722" i="1" s="1"/>
  <c r="H1711" i="1"/>
  <c r="M1711" i="1" s="1"/>
  <c r="N1711" i="1" s="1"/>
  <c r="H1635" i="1"/>
  <c r="O1635" i="1" s="1"/>
  <c r="H1556" i="1"/>
  <c r="M1556" i="1" s="1"/>
  <c r="N1556" i="1" s="1"/>
  <c r="G461" i="1"/>
  <c r="G2585" i="1"/>
  <c r="P2585" i="1" s="1"/>
  <c r="G2181" i="1"/>
  <c r="P2181" i="1" s="1"/>
  <c r="H1862" i="1"/>
  <c r="O1862" i="1" s="1"/>
  <c r="H1836" i="1"/>
  <c r="O1836" i="1" s="1"/>
  <c r="O1166" i="1"/>
  <c r="H1850" i="1"/>
  <c r="M1850" i="1" s="1"/>
  <c r="N1850" i="1" s="1"/>
  <c r="H1885" i="1"/>
  <c r="O1885" i="1" s="1"/>
  <c r="H1883" i="1"/>
  <c r="O1883" i="1" s="1"/>
  <c r="H1285" i="1"/>
  <c r="M1285" i="1" s="1"/>
  <c r="N1285" i="1" s="1"/>
  <c r="H1471" i="1"/>
  <c r="M1471" i="1" s="1"/>
  <c r="N1471" i="1" s="1"/>
  <c r="H1385" i="1"/>
  <c r="M1385" i="1" s="1"/>
  <c r="N1385" i="1" s="1"/>
  <c r="H1311" i="1"/>
  <c r="O1311" i="1" s="1"/>
  <c r="H1856" i="1"/>
  <c r="M1856" i="1" s="1"/>
  <c r="N1856" i="1" s="1"/>
  <c r="G1670" i="1"/>
  <c r="H1273" i="1"/>
  <c r="O1273" i="1" s="1"/>
  <c r="H1331" i="1"/>
  <c r="O1331" i="1" s="1"/>
  <c r="H1435" i="1"/>
  <c r="O1435" i="1" s="1"/>
  <c r="H1253" i="1"/>
  <c r="M1253" i="1" s="1"/>
  <c r="N1253" i="1" s="1"/>
  <c r="H1282" i="1"/>
  <c r="M1282" i="1" s="1"/>
  <c r="N1282" i="1" s="1"/>
  <c r="H1321" i="1"/>
  <c r="O1321" i="1" s="1"/>
  <c r="H1447" i="1"/>
  <c r="M1447" i="1" s="1"/>
  <c r="N1447" i="1" s="1"/>
  <c r="H1527" i="1"/>
  <c r="M1527" i="1" s="1"/>
  <c r="N1527" i="1" s="1"/>
  <c r="H1266" i="1"/>
  <c r="O1266" i="1" s="1"/>
  <c r="H1833" i="1"/>
  <c r="O1833" i="1" s="1"/>
  <c r="H1931" i="1"/>
  <c r="M1931" i="1" s="1"/>
  <c r="N1931" i="1" s="1"/>
  <c r="H1461" i="1"/>
  <c r="M1461" i="1" s="1"/>
  <c r="N1461" i="1" s="1"/>
  <c r="H1374" i="1"/>
  <c r="O1374" i="1" s="1"/>
  <c r="H3135" i="1"/>
  <c r="O3135" i="1" s="1"/>
  <c r="H1453" i="1"/>
  <c r="M1453" i="1" s="1"/>
  <c r="N1453" i="1" s="1"/>
  <c r="H1867" i="1"/>
  <c r="M1867" i="1" s="1"/>
  <c r="N1867" i="1" s="1"/>
  <c r="G602" i="1"/>
  <c r="H1416" i="1"/>
  <c r="M1416" i="1" s="1"/>
  <c r="N1416" i="1" s="1"/>
  <c r="M1079" i="1"/>
  <c r="N1079" i="1" s="1"/>
  <c r="H1290" i="1"/>
  <c r="M1290" i="1" s="1"/>
  <c r="N1290" i="1" s="1"/>
  <c r="H2731" i="1"/>
  <c r="M2731" i="1" s="1"/>
  <c r="N2731" i="1" s="1"/>
  <c r="H2534" i="1"/>
  <c r="O2534" i="1" s="1"/>
  <c r="H369" i="1"/>
  <c r="O369" i="1" s="1"/>
  <c r="H63" i="1"/>
  <c r="M63" i="1" s="1"/>
  <c r="N63" i="1" s="1"/>
  <c r="G222" i="1"/>
  <c r="H257" i="1"/>
  <c r="M257" i="1" s="1"/>
  <c r="N257" i="1" s="1"/>
  <c r="H310" i="1"/>
  <c r="O310" i="1" s="1"/>
  <c r="H141" i="1"/>
  <c r="O141" i="1" s="1"/>
  <c r="O434" i="1"/>
  <c r="O440" i="1"/>
  <c r="O1246" i="1"/>
  <c r="H960" i="1"/>
  <c r="M960" i="1" s="1"/>
  <c r="N960" i="1" s="1"/>
  <c r="H1037" i="1"/>
  <c r="O1037" i="1" s="1"/>
  <c r="M2070" i="1" l="1"/>
  <c r="N2070" i="1" s="1"/>
  <c r="M2065" i="1"/>
  <c r="N2065" i="1" s="1"/>
  <c r="M195" i="3"/>
  <c r="M2457" i="1"/>
  <c r="N2457" i="1" s="1"/>
  <c r="M256" i="3"/>
  <c r="E236" i="3"/>
  <c r="O4457" i="1"/>
  <c r="P4457" i="1"/>
  <c r="O4468" i="1"/>
  <c r="P4468" i="1"/>
  <c r="M175" i="3"/>
  <c r="E241" i="3"/>
  <c r="M236" i="3"/>
  <c r="P222" i="1"/>
  <c r="P2973" i="1"/>
  <c r="P461" i="1"/>
  <c r="P2697" i="1"/>
  <c r="P2032" i="1"/>
  <c r="P1487" i="1"/>
  <c r="O1487" i="1"/>
  <c r="P3795" i="1"/>
  <c r="O3795" i="1"/>
  <c r="P1479" i="1"/>
  <c r="O1479" i="1"/>
  <c r="O2040" i="1"/>
  <c r="O1447" i="1"/>
  <c r="O2072" i="1"/>
  <c r="O2857" i="1"/>
  <c r="O2586" i="1"/>
  <c r="O1556" i="1"/>
  <c r="O2230" i="1"/>
  <c r="O2929" i="1"/>
  <c r="O1683" i="1"/>
  <c r="O2113" i="1"/>
  <c r="O2204" i="1"/>
  <c r="O1580" i="1"/>
  <c r="O1951" i="1"/>
  <c r="O1711" i="1"/>
  <c r="O1874" i="1"/>
  <c r="O2480" i="1"/>
  <c r="O2967" i="1"/>
  <c r="O3209" i="1"/>
  <c r="O2466" i="1"/>
  <c r="O2641" i="1"/>
  <c r="O2185" i="1"/>
  <c r="O2849" i="1"/>
  <c r="O2155" i="1"/>
  <c r="O32" i="1"/>
  <c r="O268" i="1"/>
  <c r="O2451" i="1"/>
  <c r="O2788" i="1"/>
  <c r="O1679" i="1"/>
  <c r="O1867" i="1"/>
  <c r="O1757" i="1"/>
  <c r="O1921" i="1"/>
  <c r="O1821" i="1"/>
  <c r="M1503" i="1"/>
  <c r="N1503" i="1" s="1"/>
  <c r="P1503" i="1"/>
  <c r="O1503" i="1"/>
  <c r="O247" i="1"/>
  <c r="O2917" i="1"/>
  <c r="O1703" i="1"/>
  <c r="O1931" i="1"/>
  <c r="O1461" i="1"/>
  <c r="O1285" i="1"/>
  <c r="O1850" i="1"/>
  <c r="O158" i="1"/>
  <c r="O2474" i="1"/>
  <c r="O1527" i="1"/>
  <c r="O1941" i="1"/>
  <c r="O208" i="1"/>
  <c r="O2264" i="1"/>
  <c r="O2164" i="1"/>
  <c r="O294" i="1"/>
  <c r="O1613" i="1"/>
  <c r="O1656" i="1"/>
  <c r="O54" i="1"/>
  <c r="O1416" i="1"/>
  <c r="O1602" i="1"/>
  <c r="O171" i="1"/>
  <c r="O163" i="1"/>
  <c r="P1054" i="1"/>
  <c r="P602" i="1"/>
  <c r="O602" i="1"/>
  <c r="P2142" i="1"/>
  <c r="P1670" i="1"/>
  <c r="P1549" i="1"/>
  <c r="P2001" i="1"/>
  <c r="O4692" i="1"/>
  <c r="O2842" i="1"/>
  <c r="O11" i="1"/>
  <c r="O1722" i="1"/>
  <c r="O2241" i="1"/>
  <c r="O2298" i="1"/>
  <c r="O2225" i="1"/>
  <c r="O2405" i="1"/>
  <c r="O2778" i="1"/>
  <c r="O1453" i="1"/>
  <c r="O2440" i="1"/>
  <c r="O1471" i="1"/>
  <c r="O1594" i="1"/>
  <c r="O1946" i="1"/>
  <c r="O1975" i="1"/>
  <c r="O45" i="1"/>
  <c r="O2811" i="1"/>
  <c r="O2470" i="1"/>
  <c r="O2358" i="1"/>
  <c r="O242" i="1"/>
  <c r="O2760" i="1"/>
  <c r="O2798" i="1"/>
  <c r="O2709" i="1"/>
  <c r="O2171" i="1"/>
  <c r="O2033" i="1"/>
  <c r="O257" i="1"/>
  <c r="O2274" i="1"/>
  <c r="O2489" i="1"/>
  <c r="O2658" i="1"/>
  <c r="O1572" i="1"/>
  <c r="O2678" i="1"/>
  <c r="O1880" i="1"/>
  <c r="O4264" i="1"/>
  <c r="P959" i="1"/>
  <c r="O2067" i="1"/>
  <c r="O2132" i="1"/>
  <c r="O2581" i="1"/>
  <c r="O3619" i="1"/>
  <c r="O2731" i="1"/>
  <c r="O960" i="1"/>
  <c r="O1629" i="1"/>
  <c r="O1253" i="1"/>
  <c r="O1856" i="1"/>
  <c r="O1290" i="1"/>
  <c r="O1385" i="1"/>
  <c r="O1909" i="1"/>
  <c r="O49" i="1"/>
  <c r="O2123" i="1"/>
  <c r="O2002" i="1"/>
  <c r="O1956" i="1"/>
  <c r="O1282" i="1"/>
  <c r="O1888" i="1"/>
  <c r="O2795" i="1"/>
  <c r="O2207" i="1"/>
  <c r="O115" i="1"/>
  <c r="O2063" i="1"/>
  <c r="O2878" i="1"/>
  <c r="O2348" i="1"/>
  <c r="O2948" i="1"/>
  <c r="O1746" i="1"/>
  <c r="O1079" i="1"/>
  <c r="O14" i="1"/>
  <c r="O63" i="1"/>
  <c r="M164" i="3"/>
  <c r="M198" i="3"/>
  <c r="M241" i="3"/>
  <c r="M22" i="1"/>
  <c r="N22" i="1" s="1"/>
  <c r="M185" i="3"/>
  <c r="M168" i="3"/>
  <c r="M2840" i="1"/>
  <c r="N2840" i="1" s="1"/>
  <c r="M1862" i="1"/>
  <c r="N1862" i="1" s="1"/>
  <c r="M1273" i="1"/>
  <c r="N1273" i="1" s="1"/>
  <c r="M1321" i="1"/>
  <c r="N1321" i="1" s="1"/>
  <c r="M1374" i="1"/>
  <c r="N1374" i="1" s="1"/>
  <c r="M2808" i="1"/>
  <c r="N2808" i="1" s="1"/>
  <c r="M1885" i="1"/>
  <c r="N1885" i="1" s="1"/>
  <c r="M2599" i="1"/>
  <c r="N2599" i="1" s="1"/>
  <c r="M2358" i="1"/>
  <c r="N2358" i="1" s="1"/>
  <c r="M1311" i="1"/>
  <c r="N1311" i="1" s="1"/>
  <c r="M1671" i="1"/>
  <c r="N1671" i="1" s="1"/>
  <c r="M1936" i="1"/>
  <c r="N1936" i="1" s="1"/>
  <c r="M2655" i="1"/>
  <c r="N2655" i="1" s="1"/>
  <c r="M249" i="3"/>
  <c r="M2754" i="1"/>
  <c r="N2754" i="1" s="1"/>
  <c r="M2284" i="1"/>
  <c r="N2284" i="1" s="1"/>
  <c r="M1815" i="1"/>
  <c r="N1815" i="1" s="1"/>
  <c r="M2075" i="1"/>
  <c r="N2075" i="1" s="1"/>
  <c r="M1675" i="1"/>
  <c r="N1675" i="1" s="1"/>
  <c r="M1688" i="1"/>
  <c r="N1688" i="1" s="1"/>
  <c r="M2950" i="1"/>
  <c r="N2950" i="1" s="1"/>
  <c r="M2747" i="1"/>
  <c r="N2747" i="1" s="1"/>
  <c r="M2483" i="1"/>
  <c r="N2483" i="1" s="1"/>
  <c r="M2645" i="1"/>
  <c r="N2645" i="1" s="1"/>
  <c r="M2241" i="1"/>
  <c r="N2241" i="1" s="1"/>
  <c r="M2298" i="1"/>
  <c r="N2298" i="1" s="1"/>
  <c r="M2361" i="1"/>
  <c r="N2361" i="1" s="1"/>
  <c r="M2489" i="1"/>
  <c r="N2489" i="1" s="1"/>
  <c r="M2658" i="1"/>
  <c r="N2658" i="1" s="1"/>
  <c r="M2811" i="1"/>
  <c r="N2811" i="1" s="1"/>
  <c r="M2019" i="1"/>
  <c r="N2019" i="1" s="1"/>
  <c r="M2474" i="1"/>
  <c r="N2474" i="1" s="1"/>
  <c r="M2499" i="1"/>
  <c r="N2499" i="1" s="1"/>
  <c r="M2898" i="1"/>
  <c r="N2898" i="1" s="1"/>
  <c r="M2405" i="1"/>
  <c r="N2405" i="1" s="1"/>
  <c r="M2337" i="1"/>
  <c r="N2337" i="1" s="1"/>
  <c r="M2534" i="1"/>
  <c r="N2534" i="1" s="1"/>
  <c r="M2179" i="1"/>
  <c r="N2179" i="1" s="1"/>
  <c r="M252" i="1"/>
  <c r="N252" i="1" s="1"/>
  <c r="M2378" i="1"/>
  <c r="N2378" i="1" s="1"/>
  <c r="M2735" i="1"/>
  <c r="N2735" i="1" s="1"/>
  <c r="M2190" i="1"/>
  <c r="N2190" i="1" s="1"/>
  <c r="M1739" i="1"/>
  <c r="N1739" i="1" s="1"/>
  <c r="M2082" i="1"/>
  <c r="N2082" i="1" s="1"/>
  <c r="M2607" i="1"/>
  <c r="N2607" i="1" s="1"/>
  <c r="M2182" i="1"/>
  <c r="N2182" i="1" s="1"/>
  <c r="M2954" i="1"/>
  <c r="N2954" i="1" s="1"/>
  <c r="M2459" i="1"/>
  <c r="N2459" i="1" s="1"/>
  <c r="M1635" i="1"/>
  <c r="N1635" i="1" s="1"/>
  <c r="M1980" i="1"/>
  <c r="N1980" i="1" s="1"/>
  <c r="M1833" i="1"/>
  <c r="N1833" i="1" s="1"/>
  <c r="M1763" i="1"/>
  <c r="N1763" i="1" s="1"/>
  <c r="M1836" i="1"/>
  <c r="N1836" i="1" s="1"/>
  <c r="M2506" i="1"/>
  <c r="N2506" i="1" s="1"/>
  <c r="M2740" i="1"/>
  <c r="N2740" i="1" s="1"/>
  <c r="M1435" i="1"/>
  <c r="N1435" i="1" s="1"/>
  <c r="M2137" i="1"/>
  <c r="N2137" i="1" s="1"/>
  <c r="M2788" i="1"/>
  <c r="N2788" i="1" s="1"/>
  <c r="M2764" i="1"/>
  <c r="N2764" i="1" s="1"/>
  <c r="M2440" i="1"/>
  <c r="N2440" i="1" s="1"/>
  <c r="M1883" i="1"/>
  <c r="N1883" i="1" s="1"/>
  <c r="M247" i="1"/>
  <c r="N247" i="1" s="1"/>
  <c r="M2012" i="1"/>
  <c r="N2012" i="1" s="1"/>
  <c r="M1757" i="1"/>
  <c r="N1757" i="1" s="1"/>
  <c r="M2101" i="1"/>
  <c r="N2101" i="1" s="1"/>
  <c r="M1776" i="1"/>
  <c r="N1776" i="1" s="1"/>
  <c r="M1266" i="1"/>
  <c r="N1266" i="1" s="1"/>
  <c r="M1648" i="1"/>
  <c r="N1648" i="1" s="1"/>
  <c r="M1331" i="1"/>
  <c r="N1331" i="1" s="1"/>
  <c r="M425" i="1"/>
  <c r="N425" i="1" s="1"/>
  <c r="M4264" i="1"/>
  <c r="N4264" i="1" s="1"/>
  <c r="M1246" i="1"/>
  <c r="N1246" i="1" s="1"/>
  <c r="M369" i="1"/>
  <c r="N369" i="1" s="1"/>
  <c r="M1487" i="1"/>
  <c r="N1487" i="1" s="1"/>
  <c r="M3795" i="1"/>
  <c r="N3795" i="1" s="1"/>
  <c r="M1037" i="1"/>
  <c r="N1037" i="1" s="1"/>
  <c r="M3135" i="1"/>
  <c r="N3135" i="1" s="1"/>
  <c r="M230" i="3"/>
  <c r="M456" i="1"/>
  <c r="N456" i="1" s="1"/>
  <c r="M2738" i="1"/>
  <c r="N2738" i="1" s="1"/>
  <c r="M141" i="1"/>
  <c r="N141" i="1" s="1"/>
  <c r="M2123" i="1"/>
  <c r="N2123" i="1" s="1"/>
  <c r="M2230" i="1"/>
  <c r="N2230" i="1" s="1"/>
  <c r="M2048" i="1"/>
  <c r="N2048" i="1" s="1"/>
  <c r="M2113" i="1"/>
  <c r="N2113" i="1" s="1"/>
  <c r="M2257" i="1"/>
  <c r="N2257" i="1" s="1"/>
  <c r="M129" i="1"/>
  <c r="N129" i="1" s="1"/>
  <c r="M2698" i="1"/>
  <c r="N2698" i="1" s="1"/>
  <c r="M2778" i="1"/>
  <c r="N2778" i="1" s="1"/>
  <c r="M1695" i="1"/>
  <c r="N1695" i="1" s="1"/>
  <c r="M2054" i="1"/>
  <c r="N2054" i="1" s="1"/>
  <c r="M297" i="1"/>
  <c r="N297" i="1" s="1"/>
  <c r="M2274" i="1"/>
  <c r="N2274" i="1" s="1"/>
  <c r="M2526" i="1"/>
  <c r="N2526" i="1" s="1"/>
  <c r="M2689" i="1"/>
  <c r="N2689" i="1" s="1"/>
  <c r="M4468" i="1"/>
  <c r="N4468" i="1" s="1"/>
  <c r="M310" i="1"/>
  <c r="N310" i="1" s="1"/>
  <c r="M1166" i="1"/>
  <c r="N1166" i="1" s="1"/>
  <c r="M1479" i="1"/>
  <c r="N1479" i="1" s="1"/>
  <c r="M2678" i="1"/>
  <c r="N2678" i="1" s="1"/>
  <c r="M440" i="1"/>
  <c r="N440" i="1" s="1"/>
  <c r="M434" i="1"/>
  <c r="N434" i="1" s="1"/>
  <c r="M602" i="1"/>
  <c r="N602" i="1" s="1"/>
  <c r="M4457" i="1"/>
  <c r="N4457" i="1" s="1"/>
  <c r="M4692" i="1"/>
  <c r="N4692" i="1" s="1"/>
  <c r="M1880" i="1"/>
  <c r="N1880" i="1" s="1"/>
  <c r="M171" i="1"/>
  <c r="N171" i="1" s="1"/>
  <c r="M163" i="1"/>
  <c r="N163" i="1" s="1"/>
  <c r="M158" i="1"/>
  <c r="N158" i="1" s="1"/>
  <c r="M248" i="3"/>
  <c r="E234" i="3"/>
  <c r="E150" i="3"/>
  <c r="M235" i="3"/>
  <c r="G695" i="1"/>
  <c r="M194" i="3"/>
  <c r="M167" i="3"/>
  <c r="M151" i="3"/>
  <c r="E238" i="3"/>
  <c r="M155" i="3"/>
  <c r="M196" i="3"/>
  <c r="M197" i="3"/>
  <c r="M156" i="3"/>
  <c r="E223" i="3"/>
  <c r="M153" i="3"/>
  <c r="M229" i="3"/>
  <c r="M240" i="3"/>
  <c r="M143" i="3"/>
  <c r="M201" i="3"/>
  <c r="M176" i="3"/>
  <c r="M207" i="3"/>
  <c r="M178" i="3"/>
  <c r="M254" i="3"/>
  <c r="M204" i="3"/>
  <c r="M148" i="3"/>
  <c r="M212" i="3"/>
  <c r="M225" i="3"/>
  <c r="M142" i="3"/>
  <c r="M217" i="3"/>
  <c r="M220" i="3"/>
  <c r="M255" i="3"/>
  <c r="M242" i="3"/>
  <c r="M174" i="3"/>
  <c r="M187" i="3"/>
  <c r="M216" i="3"/>
  <c r="M250" i="3"/>
  <c r="E232" i="3"/>
  <c r="M169" i="3"/>
  <c r="M258" i="3"/>
  <c r="M165" i="3"/>
  <c r="M150" i="3"/>
  <c r="M191" i="3"/>
  <c r="M15" i="3"/>
  <c r="M183" i="3"/>
  <c r="M205" i="3"/>
  <c r="M147" i="3"/>
  <c r="G1265" i="1"/>
  <c r="P1265" i="1" s="1"/>
  <c r="M85" i="3"/>
  <c r="M252" i="3"/>
  <c r="M21" i="3"/>
  <c r="M98" i="3"/>
  <c r="M251" i="3"/>
  <c r="M161" i="3"/>
  <c r="M179" i="3"/>
  <c r="M259" i="3"/>
  <c r="E225" i="3"/>
  <c r="E170" i="3"/>
  <c r="E177" i="3"/>
  <c r="M48" i="3"/>
  <c r="M121" i="3"/>
  <c r="M108" i="3"/>
  <c r="E155" i="3"/>
  <c r="E44" i="3"/>
  <c r="G4416" i="1"/>
  <c r="E101" i="3"/>
  <c r="E79" i="3" s="1"/>
  <c r="E61" i="3"/>
  <c r="E148" i="3"/>
  <c r="E147" i="3"/>
  <c r="E246" i="3"/>
  <c r="G2972" i="1"/>
  <c r="M170" i="3"/>
  <c r="M188" i="3"/>
  <c r="E249" i="3"/>
  <c r="E242" i="3"/>
  <c r="M190" i="3"/>
  <c r="M182" i="3"/>
  <c r="M257" i="3"/>
  <c r="H2001" i="1"/>
  <c r="M2001" i="1" s="1"/>
  <c r="N2001" i="1" s="1"/>
  <c r="M141" i="3"/>
  <c r="M160" i="3"/>
  <c r="F94" i="4"/>
  <c r="F78" i="4"/>
  <c r="M203" i="3"/>
  <c r="E74" i="3"/>
  <c r="E317" i="3"/>
  <c r="E402" i="3"/>
  <c r="E387" i="3"/>
  <c r="E391" i="3"/>
  <c r="E354" i="3"/>
  <c r="M224" i="3"/>
  <c r="M253" i="3"/>
  <c r="M213" i="3"/>
  <c r="E247" i="3"/>
  <c r="E302" i="3"/>
  <c r="E386" i="3"/>
  <c r="E334" i="3"/>
  <c r="E342" i="3"/>
  <c r="E324" i="3"/>
  <c r="E318" i="3"/>
  <c r="E323" i="3"/>
  <c r="E320" i="3"/>
  <c r="E383" i="3"/>
  <c r="E381" i="3"/>
  <c r="E351" i="3"/>
  <c r="E362" i="3"/>
  <c r="E379" i="3"/>
  <c r="E396" i="3"/>
  <c r="E364" i="3"/>
  <c r="E378" i="3"/>
  <c r="E361" i="3"/>
  <c r="E376" i="3"/>
  <c r="M237" i="3"/>
  <c r="M215" i="3"/>
  <c r="M211" i="3"/>
  <c r="E237" i="3"/>
  <c r="E395" i="3"/>
  <c r="E319" i="3"/>
  <c r="E313" i="3"/>
  <c r="E328" i="3"/>
  <c r="E226" i="3"/>
  <c r="E321" i="3"/>
  <c r="E327" i="3"/>
  <c r="E325" i="3"/>
  <c r="E384" i="3"/>
  <c r="E390" i="3"/>
  <c r="E372" i="3"/>
  <c r="E352" i="3"/>
  <c r="E368" i="3"/>
  <c r="E370" i="3"/>
  <c r="M200" i="3"/>
  <c r="M206" i="3"/>
  <c r="E333" i="3"/>
  <c r="E389" i="3"/>
  <c r="E385" i="3"/>
  <c r="E355" i="3"/>
  <c r="E377" i="3"/>
  <c r="E349" i="3"/>
  <c r="E401" i="3"/>
  <c r="E394" i="3"/>
  <c r="E374" i="3"/>
  <c r="E400" i="3"/>
  <c r="E373" i="3"/>
  <c r="E398" i="3"/>
  <c r="E397" i="3"/>
  <c r="G2081" i="1"/>
  <c r="M42" i="3"/>
  <c r="M34" i="3" s="1"/>
  <c r="M234" i="3"/>
  <c r="M149" i="3"/>
  <c r="E369" i="3"/>
  <c r="M227" i="3"/>
  <c r="E330" i="3"/>
  <c r="E380" i="3"/>
  <c r="E332" i="3"/>
  <c r="E331" i="3"/>
  <c r="E335" i="3"/>
  <c r="E348" i="3"/>
  <c r="E371" i="3"/>
  <c r="E393" i="3"/>
  <c r="E350" i="3"/>
  <c r="E357" i="3"/>
  <c r="E363" i="3"/>
  <c r="E353" i="3"/>
  <c r="E399" i="3"/>
  <c r="E356" i="3"/>
  <c r="M228" i="3"/>
  <c r="M177" i="3"/>
  <c r="H2746" i="1"/>
  <c r="M2746" i="1" s="1"/>
  <c r="N2746" i="1" s="1"/>
  <c r="H2585" i="1"/>
  <c r="O2585" i="1" s="1"/>
  <c r="H1670" i="1"/>
  <c r="O1670" i="1" s="1"/>
  <c r="H1549" i="1"/>
  <c r="M1549" i="1" s="1"/>
  <c r="N1549" i="1" s="1"/>
  <c r="H2142" i="1"/>
  <c r="M166" i="3" s="1"/>
  <c r="H4415" i="1"/>
  <c r="H3794" i="1"/>
  <c r="G191" i="1"/>
  <c r="G514" i="1"/>
  <c r="H1151" i="1"/>
  <c r="O1151" i="1" s="1"/>
  <c r="H123" i="1"/>
  <c r="O123" i="1" s="1"/>
  <c r="G1052" i="1"/>
  <c r="H290" i="1"/>
  <c r="O290" i="1" s="1"/>
  <c r="O1077" i="1"/>
  <c r="H1687" i="1"/>
  <c r="O1687" i="1" s="1"/>
  <c r="H1035" i="1"/>
  <c r="O1035" i="1" s="1"/>
  <c r="H2982" i="1"/>
  <c r="O2982" i="1" s="1"/>
  <c r="H2835" i="1"/>
  <c r="O2835" i="1" s="1"/>
  <c r="H2181" i="1"/>
  <c r="M2181" i="1" s="1"/>
  <c r="N2181" i="1" s="1"/>
  <c r="H2032" i="1"/>
  <c r="M2032" i="1" s="1"/>
  <c r="N2032" i="1" s="1"/>
  <c r="H959" i="1"/>
  <c r="M959" i="1" s="1"/>
  <c r="N959" i="1" s="1"/>
  <c r="E32" i="3"/>
  <c r="H1343" i="1"/>
  <c r="O1343" i="1" s="1"/>
  <c r="O1235" i="1"/>
  <c r="O4416" i="1" l="1"/>
  <c r="P4416" i="1"/>
  <c r="P1052" i="1"/>
  <c r="P191" i="1"/>
  <c r="P2972" i="1"/>
  <c r="O2142" i="1"/>
  <c r="O2032" i="1"/>
  <c r="P514" i="1"/>
  <c r="O514" i="1"/>
  <c r="P2081" i="1"/>
  <c r="O2001" i="1"/>
  <c r="O2181" i="1"/>
  <c r="O454" i="1"/>
  <c r="O2746" i="1"/>
  <c r="P695" i="1"/>
  <c r="O959" i="1"/>
  <c r="O1549" i="1"/>
  <c r="M1670" i="1"/>
  <c r="N1670" i="1" s="1"/>
  <c r="M1687" i="1"/>
  <c r="N1687" i="1" s="1"/>
  <c r="M2585" i="1"/>
  <c r="N2585" i="1" s="1"/>
  <c r="M514" i="1"/>
  <c r="N514" i="1" s="1"/>
  <c r="M123" i="1"/>
  <c r="N123" i="1" s="1"/>
  <c r="M2835" i="1"/>
  <c r="N2835" i="1" s="1"/>
  <c r="M1077" i="1"/>
  <c r="N1077" i="1" s="1"/>
  <c r="M1151" i="1"/>
  <c r="N1151" i="1" s="1"/>
  <c r="M4416" i="1"/>
  <c r="N4416" i="1" s="1"/>
  <c r="M454" i="1"/>
  <c r="N454" i="1" s="1"/>
  <c r="M2142" i="1"/>
  <c r="N2142" i="1" s="1"/>
  <c r="M1343" i="1"/>
  <c r="N1343" i="1" s="1"/>
  <c r="M1035" i="1"/>
  <c r="N1035" i="1" s="1"/>
  <c r="M1235" i="1"/>
  <c r="N1235" i="1" s="1"/>
  <c r="M2982" i="1"/>
  <c r="N2982" i="1" s="1"/>
  <c r="M290" i="1"/>
  <c r="N290" i="1" s="1"/>
  <c r="G2000" i="1"/>
  <c r="P2000" i="1" s="1"/>
  <c r="M13" i="3"/>
  <c r="M139" i="3"/>
  <c r="M145" i="3"/>
  <c r="M158" i="3"/>
  <c r="E126" i="3"/>
  <c r="E42" i="3"/>
  <c r="G4415" i="1"/>
  <c r="E112" i="3"/>
  <c r="E110" i="3" s="1"/>
  <c r="E66" i="3"/>
  <c r="M209" i="3"/>
  <c r="M172" i="3"/>
  <c r="M232" i="3"/>
  <c r="E297" i="3"/>
  <c r="E366" i="3"/>
  <c r="M247" i="3"/>
  <c r="M245" i="3" s="1"/>
  <c r="E224" i="3"/>
  <c r="E344" i="3"/>
  <c r="E326" i="3"/>
  <c r="E290" i="3"/>
  <c r="M269" i="3"/>
  <c r="E240" i="3"/>
  <c r="E308" i="3"/>
  <c r="E359" i="3"/>
  <c r="H2081" i="1"/>
  <c r="M2081" i="1" s="1"/>
  <c r="N2081" i="1" s="1"/>
  <c r="H1403" i="1"/>
  <c r="O1403" i="1" s="1"/>
  <c r="H1299" i="1"/>
  <c r="O1299" i="1" s="1"/>
  <c r="G1051" i="1"/>
  <c r="O1054" i="1"/>
  <c r="H695" i="1"/>
  <c r="O695" i="1" s="1"/>
  <c r="H2973" i="1"/>
  <c r="O2973" i="1" s="1"/>
  <c r="H2834" i="1"/>
  <c r="O2834" i="1" s="1"/>
  <c r="H2720" i="1"/>
  <c r="O2720" i="1" s="1"/>
  <c r="O4415" i="1" l="1"/>
  <c r="P4415" i="1"/>
  <c r="P1051" i="1"/>
  <c r="O2081" i="1"/>
  <c r="M695" i="1"/>
  <c r="N695" i="1" s="1"/>
  <c r="M2834" i="1"/>
  <c r="N2834" i="1" s="1"/>
  <c r="M2720" i="1"/>
  <c r="N2720" i="1" s="1"/>
  <c r="M1054" i="1"/>
  <c r="N1054" i="1" s="1"/>
  <c r="M1403" i="1"/>
  <c r="N1403" i="1" s="1"/>
  <c r="M2973" i="1"/>
  <c r="N2973" i="1" s="1"/>
  <c r="M1299" i="1"/>
  <c r="N1299" i="1" s="1"/>
  <c r="M4415" i="1"/>
  <c r="N4415" i="1" s="1"/>
  <c r="G3794" i="1"/>
  <c r="E268" i="3"/>
  <c r="M226" i="3"/>
  <c r="M222" i="3" s="1"/>
  <c r="M137" i="3" s="1"/>
  <c r="M261" i="3" s="1"/>
  <c r="E322" i="3"/>
  <c r="E329" i="3"/>
  <c r="H110" i="1"/>
  <c r="O110" i="1" s="1"/>
  <c r="H279" i="1"/>
  <c r="O279" i="1" s="1"/>
  <c r="G151" i="1"/>
  <c r="H1265" i="1"/>
  <c r="O1265" i="1" s="1"/>
  <c r="H1052" i="1"/>
  <c r="O1052" i="1" s="1"/>
  <c r="H2972" i="1"/>
  <c r="O2972" i="1" s="1"/>
  <c r="H2697" i="1"/>
  <c r="O2697" i="1" s="1"/>
  <c r="H1225" i="1"/>
  <c r="O1225" i="1" s="1"/>
  <c r="G90" i="1"/>
  <c r="O3794" i="1" l="1"/>
  <c r="P3794" i="1"/>
  <c r="P90" i="1"/>
  <c r="P151" i="1"/>
  <c r="M1052" i="1"/>
  <c r="N1052" i="1" s="1"/>
  <c r="M110" i="1"/>
  <c r="N110" i="1" s="1"/>
  <c r="M1265" i="1"/>
  <c r="N1265" i="1" s="1"/>
  <c r="M3794" i="1"/>
  <c r="N3794" i="1" s="1"/>
  <c r="M2972" i="1"/>
  <c r="N2972" i="1" s="1"/>
  <c r="M279" i="1"/>
  <c r="N279" i="1" s="1"/>
  <c r="M1225" i="1"/>
  <c r="N1225" i="1" s="1"/>
  <c r="M2697" i="1"/>
  <c r="N2697" i="1" s="1"/>
  <c r="E38" i="3"/>
  <c r="E31" i="3"/>
  <c r="E312" i="3"/>
  <c r="E315" i="3"/>
  <c r="E239" i="3"/>
  <c r="E301" i="3"/>
  <c r="E222" i="3"/>
  <c r="H2000" i="1"/>
  <c r="O2000" i="1" s="1"/>
  <c r="H1051" i="1"/>
  <c r="O1051" i="1" s="1"/>
  <c r="H222" i="1"/>
  <c r="O222" i="1" s="1"/>
  <c r="H97" i="1"/>
  <c r="O97" i="1" s="1"/>
  <c r="M1051" i="1" l="1"/>
  <c r="N1051" i="1" s="1"/>
  <c r="M2000" i="1"/>
  <c r="N2000" i="1" s="1"/>
  <c r="M97" i="1"/>
  <c r="N97" i="1" s="1"/>
  <c r="M222" i="1"/>
  <c r="N222" i="1" s="1"/>
  <c r="E299" i="3"/>
  <c r="E221" i="3"/>
  <c r="E233" i="3"/>
  <c r="G76" i="1"/>
  <c r="P76" i="1" l="1"/>
  <c r="E30" i="3"/>
  <c r="E28" i="3" s="1"/>
  <c r="G75" i="1"/>
  <c r="H191" i="1"/>
  <c r="O191" i="1" s="1"/>
  <c r="H90" i="1"/>
  <c r="O90" i="1" s="1"/>
  <c r="P75" i="1" l="1"/>
  <c r="M90" i="1"/>
  <c r="N90" i="1" s="1"/>
  <c r="M191" i="1"/>
  <c r="N191" i="1" s="1"/>
  <c r="E231" i="3"/>
  <c r="E220" i="3"/>
  <c r="H151" i="1"/>
  <c r="O151" i="1" s="1"/>
  <c r="M151" i="1" l="1"/>
  <c r="N151" i="1" s="1"/>
  <c r="E227" i="3"/>
  <c r="G73" i="1"/>
  <c r="H76" i="1"/>
  <c r="O76" i="1" s="1"/>
  <c r="P73" i="1" l="1"/>
  <c r="M76" i="1"/>
  <c r="N76" i="1" s="1"/>
  <c r="E26" i="3"/>
  <c r="E15" i="3" s="1"/>
  <c r="E219" i="3"/>
  <c r="E217" i="3" s="1"/>
  <c r="G10" i="1"/>
  <c r="P10" i="1" s="1"/>
  <c r="H75" i="1"/>
  <c r="O75" i="1" s="1"/>
  <c r="H501" i="1"/>
  <c r="O501" i="1" s="1"/>
  <c r="M501" i="1" l="1"/>
  <c r="N501" i="1" s="1"/>
  <c r="M75" i="1"/>
  <c r="N75" i="1" s="1"/>
  <c r="E254" i="3"/>
  <c r="H9" i="4"/>
  <c r="A3" i="3"/>
  <c r="H461" i="1" l="1"/>
  <c r="O461" i="1" s="1"/>
  <c r="H73" i="1"/>
  <c r="O73" i="1" s="1"/>
  <c r="M73" i="1" l="1"/>
  <c r="N73" i="1" s="1"/>
  <c r="M461" i="1"/>
  <c r="N461" i="1" s="1"/>
  <c r="E250" i="3"/>
  <c r="H59" i="1" l="1"/>
  <c r="O59" i="1" s="1"/>
  <c r="M59" i="1" l="1"/>
  <c r="N59" i="1" s="1"/>
  <c r="H10" i="1"/>
  <c r="O10" i="1" s="1"/>
  <c r="M10" i="1" l="1"/>
  <c r="N10" i="1" s="1"/>
  <c r="F253" i="4" l="1"/>
  <c r="F261" i="4"/>
  <c r="F221" i="4"/>
  <c r="F51" i="4"/>
  <c r="F32" i="4"/>
  <c r="F23" i="4"/>
  <c r="F278" i="4"/>
  <c r="F11" i="4" l="1"/>
  <c r="F284" i="4"/>
  <c r="F207" i="4" s="1"/>
  <c r="F302" i="4" l="1"/>
  <c r="M273" i="3" s="1"/>
  <c r="M294" i="3"/>
  <c r="M266" i="3" l="1"/>
  <c r="M404" i="3" s="1"/>
  <c r="M406" i="3" s="1"/>
  <c r="P422" i="1"/>
  <c r="P420" i="1"/>
  <c r="H422" i="1"/>
  <c r="O422" i="1" s="1"/>
  <c r="H420" i="1"/>
  <c r="G418" i="1"/>
  <c r="P418" i="1" s="1"/>
  <c r="O420" i="1" l="1"/>
  <c r="M420" i="1"/>
  <c r="N420" i="1" s="1"/>
  <c r="H418" i="1"/>
  <c r="O418" i="1" s="1"/>
  <c r="E59" i="3"/>
  <c r="M422" i="1"/>
  <c r="N422" i="1" s="1"/>
  <c r="E248" i="3" l="1"/>
  <c r="M418" i="1"/>
  <c r="N418" i="1" s="1"/>
  <c r="P616" i="1"/>
  <c r="H616" i="1"/>
  <c r="O616" i="1" s="1"/>
  <c r="M616" i="1" l="1"/>
  <c r="N616" i="1" s="1"/>
  <c r="P623" i="1"/>
  <c r="P621" i="1"/>
  <c r="P624" i="1"/>
  <c r="P625" i="1"/>
  <c r="P626" i="1"/>
  <c r="P622" i="1"/>
  <c r="P641" i="1"/>
  <c r="P617" i="1"/>
  <c r="P643" i="1"/>
  <c r="P644" i="1"/>
  <c r="P618" i="1"/>
  <c r="P654" i="1"/>
  <c r="P645" i="1"/>
  <c r="P628" i="1"/>
  <c r="P646" i="1"/>
  <c r="P650" i="1"/>
  <c r="P637" i="1"/>
  <c r="P633" i="1"/>
  <c r="P640" i="1"/>
  <c r="P634" i="1"/>
  <c r="P632" i="1"/>
  <c r="P629" i="1"/>
  <c r="P655" i="1"/>
  <c r="P638" i="1"/>
  <c r="P652" i="1"/>
  <c r="P649" i="1"/>
  <c r="P620" i="1"/>
  <c r="P631" i="1"/>
  <c r="P651" i="1"/>
  <c r="P642" i="1"/>
  <c r="P636" i="1"/>
  <c r="P648" i="1"/>
  <c r="P656" i="1"/>
  <c r="P653" i="1"/>
  <c r="H632" i="1"/>
  <c r="H637" i="1"/>
  <c r="O637" i="1" s="1"/>
  <c r="P657" i="1"/>
  <c r="P630" i="1"/>
  <c r="P635" i="1"/>
  <c r="P639" i="1"/>
  <c r="P619" i="1"/>
  <c r="P627" i="1"/>
  <c r="H653" i="1"/>
  <c r="O653" i="1" s="1"/>
  <c r="H618" i="1"/>
  <c r="O618" i="1" s="1"/>
  <c r="H622" i="1"/>
  <c r="O622" i="1" s="1"/>
  <c r="H626" i="1"/>
  <c r="M626" i="1" s="1"/>
  <c r="N626" i="1" s="1"/>
  <c r="H652" i="1"/>
  <c r="M652" i="1" s="1"/>
  <c r="N652" i="1" s="1"/>
  <c r="H651" i="1"/>
  <c r="O651" i="1" s="1"/>
  <c r="H646" i="1"/>
  <c r="M646" i="1" s="1"/>
  <c r="N646" i="1" s="1"/>
  <c r="H642" i="1"/>
  <c r="O642" i="1" s="1"/>
  <c r="H658" i="1"/>
  <c r="O658" i="1" s="1"/>
  <c r="H621" i="1"/>
  <c r="M621" i="1" s="1"/>
  <c r="N621" i="1" s="1"/>
  <c r="H629" i="1"/>
  <c r="O629" i="1" s="1"/>
  <c r="H640" i="1"/>
  <c r="M640" i="1" s="1"/>
  <c r="N640" i="1" s="1"/>
  <c r="H656" i="1"/>
  <c r="M656" i="1" s="1"/>
  <c r="N656" i="1" s="1"/>
  <c r="H623" i="1"/>
  <c r="M623" i="1" s="1"/>
  <c r="N623" i="1" s="1"/>
  <c r="H654" i="1"/>
  <c r="M654" i="1" s="1"/>
  <c r="N654" i="1" s="1"/>
  <c r="H639" i="1"/>
  <c r="M639" i="1" s="1"/>
  <c r="N639" i="1" s="1"/>
  <c r="H630" i="1"/>
  <c r="M630" i="1" s="1"/>
  <c r="N630" i="1" s="1"/>
  <c r="H648" i="1"/>
  <c r="H627" i="1"/>
  <c r="O627" i="1" s="1"/>
  <c r="H636" i="1"/>
  <c r="M636" i="1" s="1"/>
  <c r="N636" i="1" s="1"/>
  <c r="H649" i="1"/>
  <c r="M649" i="1" s="1"/>
  <c r="N649" i="1" s="1"/>
  <c r="H628" i="1"/>
  <c r="O628" i="1" s="1"/>
  <c r="H650" i="1"/>
  <c r="M650" i="1" s="1"/>
  <c r="N650" i="1" s="1"/>
  <c r="H620" i="1"/>
  <c r="O620" i="1" s="1"/>
  <c r="H645" i="1"/>
  <c r="M645" i="1" s="1"/>
  <c r="N645" i="1" s="1"/>
  <c r="H647" i="1"/>
  <c r="O647" i="1" s="1"/>
  <c r="H641" i="1"/>
  <c r="O641" i="1" s="1"/>
  <c r="H631" i="1"/>
  <c r="M631" i="1" s="1"/>
  <c r="N631" i="1" s="1"/>
  <c r="H638" i="1"/>
  <c r="O638" i="1" s="1"/>
  <c r="H633" i="1"/>
  <c r="O633" i="1" s="1"/>
  <c r="H657" i="1"/>
  <c r="O657" i="1" s="1"/>
  <c r="H634" i="1"/>
  <c r="M634" i="1" s="1"/>
  <c r="N634" i="1" s="1"/>
  <c r="H625" i="1"/>
  <c r="M625" i="1" s="1"/>
  <c r="N625" i="1" s="1"/>
  <c r="H617" i="1"/>
  <c r="G615" i="1"/>
  <c r="E75" i="3" s="1"/>
  <c r="H655" i="1"/>
  <c r="O655" i="1" s="1"/>
  <c r="H644" i="1"/>
  <c r="H619" i="1"/>
  <c r="H643" i="1"/>
  <c r="M643" i="1" s="1"/>
  <c r="N643" i="1" s="1"/>
  <c r="H624" i="1"/>
  <c r="H635" i="1"/>
  <c r="O635" i="1" s="1"/>
  <c r="M658" i="1" l="1"/>
  <c r="N658" i="1" s="1"/>
  <c r="M653" i="1"/>
  <c r="N653" i="1" s="1"/>
  <c r="M635" i="1"/>
  <c r="N635" i="1" s="1"/>
  <c r="M638" i="1"/>
  <c r="N638" i="1" s="1"/>
  <c r="O652" i="1"/>
  <c r="M651" i="1"/>
  <c r="N651" i="1" s="1"/>
  <c r="O626" i="1"/>
  <c r="M655" i="1"/>
  <c r="N655" i="1" s="1"/>
  <c r="O636" i="1"/>
  <c r="O649" i="1"/>
  <c r="M637" i="1"/>
  <c r="N637" i="1" s="1"/>
  <c r="O646" i="1"/>
  <c r="O623" i="1"/>
  <c r="O639" i="1"/>
  <c r="M633" i="1"/>
  <c r="N633" i="1" s="1"/>
  <c r="O634" i="1"/>
  <c r="O624" i="1"/>
  <c r="M624" i="1"/>
  <c r="N624" i="1" s="1"/>
  <c r="M619" i="1"/>
  <c r="N619" i="1" s="1"/>
  <c r="O619" i="1"/>
  <c r="O625" i="1"/>
  <c r="O643" i="1"/>
  <c r="O631" i="1"/>
  <c r="O644" i="1"/>
  <c r="M644" i="1"/>
  <c r="N644" i="1" s="1"/>
  <c r="O617" i="1"/>
  <c r="H615" i="1"/>
  <c r="O615" i="1" s="1"/>
  <c r="M617" i="1"/>
  <c r="N617" i="1" s="1"/>
  <c r="O632" i="1"/>
  <c r="M632" i="1"/>
  <c r="N632" i="1" s="1"/>
  <c r="M648" i="1"/>
  <c r="N648" i="1" s="1"/>
  <c r="O648" i="1"/>
  <c r="M647" i="1"/>
  <c r="N647" i="1" s="1"/>
  <c r="M642" i="1"/>
  <c r="N642" i="1" s="1"/>
  <c r="M628" i="1"/>
  <c r="N628" i="1" s="1"/>
  <c r="M657" i="1"/>
  <c r="N657" i="1" s="1"/>
  <c r="M627" i="1"/>
  <c r="N627" i="1" s="1"/>
  <c r="O630" i="1"/>
  <c r="M629" i="1"/>
  <c r="N629" i="1" s="1"/>
  <c r="O656" i="1"/>
  <c r="M622" i="1"/>
  <c r="N622" i="1" s="1"/>
  <c r="O640" i="1"/>
  <c r="O650" i="1"/>
  <c r="O621" i="1"/>
  <c r="O645" i="1"/>
  <c r="O654" i="1"/>
  <c r="M641" i="1"/>
  <c r="N641" i="1" s="1"/>
  <c r="M618" i="1"/>
  <c r="N618" i="1" s="1"/>
  <c r="M620" i="1"/>
  <c r="N620" i="1" s="1"/>
  <c r="E264" i="3" l="1"/>
  <c r="M615" i="1"/>
  <c r="N615" i="1" s="1"/>
  <c r="P660" i="1"/>
  <c r="H660" i="1"/>
  <c r="O660" i="1" s="1"/>
  <c r="M660" i="1" l="1"/>
  <c r="N660" i="1" s="1"/>
  <c r="P661" i="1"/>
  <c r="H661" i="1"/>
  <c r="M661" i="1" l="1"/>
  <c r="N661" i="1" s="1"/>
  <c r="O661" i="1"/>
  <c r="P665" i="1"/>
  <c r="P663" i="1"/>
  <c r="P671" i="1"/>
  <c r="P676" i="1"/>
  <c r="P674" i="1"/>
  <c r="P672" i="1"/>
  <c r="P666" i="1"/>
  <c r="P667" i="1"/>
  <c r="H665" i="1"/>
  <c r="M665" i="1" s="1"/>
  <c r="N665" i="1" s="1"/>
  <c r="P669" i="1"/>
  <c r="P675" i="1"/>
  <c r="P662" i="1"/>
  <c r="P670" i="1"/>
  <c r="H666" i="1"/>
  <c r="O666" i="1" s="1"/>
  <c r="P673" i="1"/>
  <c r="P664" i="1"/>
  <c r="H663" i="1"/>
  <c r="O663" i="1" s="1"/>
  <c r="P668" i="1"/>
  <c r="H667" i="1"/>
  <c r="M667" i="1" s="1"/>
  <c r="N667" i="1" s="1"/>
  <c r="H671" i="1"/>
  <c r="M671" i="1" s="1"/>
  <c r="N671" i="1" s="1"/>
  <c r="H675" i="1"/>
  <c r="M675" i="1" s="1"/>
  <c r="N675" i="1" s="1"/>
  <c r="H674" i="1"/>
  <c r="M674" i="1" s="1"/>
  <c r="N674" i="1" s="1"/>
  <c r="H664" i="1"/>
  <c r="O664" i="1" s="1"/>
  <c r="H676" i="1"/>
  <c r="O676" i="1" s="1"/>
  <c r="H668" i="1"/>
  <c r="M668" i="1" s="1"/>
  <c r="N668" i="1" s="1"/>
  <c r="H670" i="1"/>
  <c r="O670" i="1" s="1"/>
  <c r="H669" i="1"/>
  <c r="O669" i="1" s="1"/>
  <c r="H673" i="1"/>
  <c r="O673" i="1" s="1"/>
  <c r="H672" i="1"/>
  <c r="O672" i="1" s="1"/>
  <c r="H662" i="1"/>
  <c r="O662" i="1" s="1"/>
  <c r="G659" i="1"/>
  <c r="E76" i="3"/>
  <c r="M672" i="1" l="1"/>
  <c r="N672" i="1" s="1"/>
  <c r="M670" i="1"/>
  <c r="N670" i="1" s="1"/>
  <c r="M663" i="1"/>
  <c r="N663" i="1" s="1"/>
  <c r="M676" i="1"/>
  <c r="N676" i="1" s="1"/>
  <c r="M664" i="1"/>
  <c r="N664" i="1" s="1"/>
  <c r="O668" i="1"/>
  <c r="O675" i="1"/>
  <c r="M666" i="1"/>
  <c r="N666" i="1" s="1"/>
  <c r="O674" i="1"/>
  <c r="O665" i="1"/>
  <c r="M662" i="1"/>
  <c r="N662" i="1" s="1"/>
  <c r="M673" i="1"/>
  <c r="N673" i="1" s="1"/>
  <c r="O671" i="1"/>
  <c r="P659" i="1"/>
  <c r="O667" i="1"/>
  <c r="H659" i="1"/>
  <c r="O659" i="1" s="1"/>
  <c r="M669" i="1"/>
  <c r="N669" i="1" s="1"/>
  <c r="E265" i="3" l="1"/>
  <c r="M659" i="1"/>
  <c r="N659" i="1" s="1"/>
  <c r="P685" i="1"/>
  <c r="P679" i="1"/>
  <c r="P691" i="1"/>
  <c r="P680" i="1"/>
  <c r="P688" i="1"/>
  <c r="P693" i="1"/>
  <c r="P689" i="1"/>
  <c r="P692" i="1"/>
  <c r="P681" i="1"/>
  <c r="P684" i="1"/>
  <c r="P683" i="1"/>
  <c r="P687" i="1"/>
  <c r="H691" i="1"/>
  <c r="O691" i="1" s="1"/>
  <c r="P686" i="1"/>
  <c r="P678" i="1"/>
  <c r="P682" i="1"/>
  <c r="P690" i="1"/>
  <c r="P694" i="1"/>
  <c r="H681" i="1"/>
  <c r="M681" i="1" s="1"/>
  <c r="N681" i="1" s="1"/>
  <c r="H692" i="1"/>
  <c r="O692" i="1" s="1"/>
  <c r="H688" i="1"/>
  <c r="O688" i="1" s="1"/>
  <c r="H680" i="1"/>
  <c r="M680" i="1" s="1"/>
  <c r="N680" i="1" s="1"/>
  <c r="H693" i="1"/>
  <c r="M693" i="1" s="1"/>
  <c r="N693" i="1" s="1"/>
  <c r="H683" i="1"/>
  <c r="M683" i="1" s="1"/>
  <c r="N683" i="1" s="1"/>
  <c r="H682" i="1"/>
  <c r="M682" i="1" s="1"/>
  <c r="N682" i="1" s="1"/>
  <c r="H689" i="1"/>
  <c r="O689" i="1" s="1"/>
  <c r="H684" i="1"/>
  <c r="M684" i="1" s="1"/>
  <c r="N684" i="1" s="1"/>
  <c r="H690" i="1"/>
  <c r="M690" i="1" s="1"/>
  <c r="N690" i="1" s="1"/>
  <c r="H678" i="1"/>
  <c r="O678" i="1" s="1"/>
  <c r="G677" i="1"/>
  <c r="E77" i="3" s="1"/>
  <c r="E55" i="3" s="1"/>
  <c r="E13" i="3" s="1"/>
  <c r="H685" i="1"/>
  <c r="M685" i="1" s="1"/>
  <c r="N685" i="1" s="1"/>
  <c r="H687" i="1"/>
  <c r="O687" i="1" s="1"/>
  <c r="H679" i="1"/>
  <c r="M679" i="1" s="1"/>
  <c r="N679" i="1" s="1"/>
  <c r="H686" i="1"/>
  <c r="O686" i="1" s="1"/>
  <c r="H694" i="1"/>
  <c r="O694" i="1" s="1"/>
  <c r="O683" i="1" l="1"/>
  <c r="M686" i="1"/>
  <c r="N686" i="1" s="1"/>
  <c r="O681" i="1"/>
  <c r="O693" i="1"/>
  <c r="M688" i="1"/>
  <c r="N688" i="1" s="1"/>
  <c r="O682" i="1"/>
  <c r="M689" i="1"/>
  <c r="N689" i="1" s="1"/>
  <c r="G309" i="1"/>
  <c r="M694" i="1"/>
  <c r="N694" i="1" s="1"/>
  <c r="O680" i="1"/>
  <c r="M691" i="1"/>
  <c r="N691" i="1" s="1"/>
  <c r="O679" i="1"/>
  <c r="O690" i="1"/>
  <c r="P677" i="1"/>
  <c r="M692" i="1"/>
  <c r="N692" i="1" s="1"/>
  <c r="M678" i="1"/>
  <c r="N678" i="1" s="1"/>
  <c r="O684" i="1"/>
  <c r="O685" i="1"/>
  <c r="H677" i="1"/>
  <c r="M687" i="1"/>
  <c r="N687" i="1" s="1"/>
  <c r="H309" i="1" l="1"/>
  <c r="H9" i="1" s="1"/>
  <c r="M677" i="1"/>
  <c r="N677" i="1" s="1"/>
  <c r="E266" i="3"/>
  <c r="E244" i="3" s="1"/>
  <c r="E215" i="3" s="1"/>
  <c r="E406" i="3" s="1"/>
  <c r="Q406" i="3" s="1"/>
  <c r="O677" i="1"/>
  <c r="G9" i="1"/>
  <c r="P9" i="1" l="1"/>
  <c r="M309" i="1"/>
  <c r="N309" i="1" s="1"/>
  <c r="O309" i="1"/>
  <c r="O9" i="1"/>
  <c r="M9" i="1"/>
  <c r="N9" i="1" l="1"/>
</calcChain>
</file>

<file path=xl/sharedStrings.xml><?xml version="1.0" encoding="utf-8"?>
<sst xmlns="http://schemas.openxmlformats.org/spreadsheetml/2006/main" count="8795" uniqueCount="3067">
  <si>
    <t>PASIVO PENSIONAL CONMUTADO</t>
  </si>
  <si>
    <t>PROVISIÓN PARA SEGUROS Y REASEGUROS</t>
  </si>
  <si>
    <t>Indemnizaciones y demandas</t>
  </si>
  <si>
    <t>Seguros y capitalizaciones</t>
  </si>
  <si>
    <t>Depósitos de reserva a reaseguradoras</t>
  </si>
  <si>
    <t>Desviación de siniestralidad</t>
  </si>
  <si>
    <t>Seguros especiales</t>
  </si>
  <si>
    <t>Técnica de títulos vigentes</t>
  </si>
  <si>
    <t>Otras provisiones para seguros</t>
  </si>
  <si>
    <t>Siniestros avisados</t>
  </si>
  <si>
    <t>Riesgos en curso</t>
  </si>
  <si>
    <t>PROVISIONES DIVERSAS</t>
  </si>
  <si>
    <t>Reparaciones y renovaciones</t>
  </si>
  <si>
    <t>Reposición de activos</t>
  </si>
  <si>
    <t>Otras provisiones diversas</t>
  </si>
  <si>
    <t>OTROS PASIVOS</t>
  </si>
  <si>
    <t>RECAUDOS A FAVOR DE TERCEROS</t>
  </si>
  <si>
    <t>Impuestos</t>
  </si>
  <si>
    <t>Encargos fiduciarios</t>
  </si>
  <si>
    <t>En administración</t>
  </si>
  <si>
    <t>DEPÓSITOS ENTREGADOS EN GARANTÍA</t>
  </si>
  <si>
    <t>Para servicios</t>
  </si>
  <si>
    <t>Para bienes</t>
  </si>
  <si>
    <t>Depósitos judiciales</t>
  </si>
  <si>
    <t>Depósitos sobre contratos</t>
  </si>
  <si>
    <t>CUENTA</t>
  </si>
  <si>
    <t>Bienes inmuebles entregados en contratos de asociación</t>
  </si>
  <si>
    <t>Bienes muebles entregados en concesión</t>
  </si>
  <si>
    <t>Bienes inmuebles entregados en concesión</t>
  </si>
  <si>
    <t>Otros bienes entregados a terceros</t>
  </si>
  <si>
    <t>AMORTIZACIÓN ACUMULADA DE BIENES ENTREGADOS A TERCEROS (CR)</t>
  </si>
  <si>
    <t>Fiducia mercantil - Constitución de patrimonio autónomo</t>
  </si>
  <si>
    <t>BIENES RECIBIDOS EN DACIÓN DE PAGO</t>
  </si>
  <si>
    <t>Muebles</t>
  </si>
  <si>
    <t>Inmuebles</t>
  </si>
  <si>
    <t>Acciones</t>
  </si>
  <si>
    <t>Participaciones</t>
  </si>
  <si>
    <t>Otros bienes recibidos en dación de pago</t>
  </si>
  <si>
    <t>PROVISIÓN BIENES RECIBIDOS EN DACIÓN DE PAGO (CR)</t>
  </si>
  <si>
    <t>ACTIVOS ADQUIRIDOS DE INSTITUCIONES INSCRITAS</t>
  </si>
  <si>
    <t>Originales</t>
  </si>
  <si>
    <t>Reparaciones</t>
  </si>
  <si>
    <t>Sustituciones</t>
  </si>
  <si>
    <t>Cambios</t>
  </si>
  <si>
    <t>BIENES ADQUIRIDOS EN LEASING FINANCIERO</t>
  </si>
  <si>
    <t>Maquinaria</t>
  </si>
  <si>
    <t>Equipo</t>
  </si>
  <si>
    <t>DEPRECIACIÓN DE BIENES ADQUIRIDOS EN LEASING FINANCIERO (CR)</t>
  </si>
  <si>
    <t>BIENES DE ARTE Y CULTURA</t>
  </si>
  <si>
    <t>Bienes de culto</t>
  </si>
  <si>
    <t>Joyas</t>
  </si>
  <si>
    <t>Elementos de museo</t>
  </si>
  <si>
    <t>Elementos musicales</t>
  </si>
  <si>
    <t>Libros y publicaciones de investigación y consulta</t>
  </si>
  <si>
    <t>Otros bienes de arte y cultura</t>
  </si>
  <si>
    <t>Crédito mercantil</t>
  </si>
  <si>
    <t>Marcas</t>
  </si>
  <si>
    <t>Concesiones y franquicias</t>
  </si>
  <si>
    <t>Derechos</t>
  </si>
  <si>
    <t>Know how</t>
  </si>
  <si>
    <t>Licencias</t>
  </si>
  <si>
    <t>Servidumbres</t>
  </si>
  <si>
    <t>Otros intangibles</t>
  </si>
  <si>
    <t>VALORIZACIONES</t>
  </si>
  <si>
    <t>Inversiones en empresas industriales y comerciales del estado societarias</t>
  </si>
  <si>
    <t>Inversiones en sociedades de economía mixta</t>
  </si>
  <si>
    <t>Inversiones en sociedades públicas</t>
  </si>
  <si>
    <t>Inversiones en entidades privadas</t>
  </si>
  <si>
    <t>Inversiones en entidades del exterior</t>
  </si>
  <si>
    <t>Inversiones en entidades del sector solidario</t>
  </si>
  <si>
    <t>Muebles enseres y equipo de oficina</t>
  </si>
  <si>
    <t>OPERACIONES DE BANCA CENTRAL</t>
  </si>
  <si>
    <t>Servicios de lavandería</t>
  </si>
  <si>
    <t>Servicios de parqueadero</t>
  </si>
  <si>
    <t>Publicidad y propaganda</t>
  </si>
  <si>
    <t>Otros servicios</t>
  </si>
  <si>
    <t>SERVICIOS PÚBLICOS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</si>
  <si>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</si>
  <si>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</si>
  <si>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</si>
  <si>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</si>
  <si>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</si>
  <si>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 de telecomunicaciones</t>
  </si>
  <si>
    <t>Subsidio servicio de energía</t>
  </si>
  <si>
    <t>Subsidio servicio de acueducto</t>
  </si>
  <si>
    <t>Subsidio servicio de alcantarillado</t>
  </si>
  <si>
    <t>Subsidio servicio de aseo</t>
  </si>
  <si>
    <t>Subsidio servicio de gas combustible</t>
  </si>
  <si>
    <t>Subsidio servicio de telecomunicaciones</t>
  </si>
  <si>
    <t>SERVICIOS DE SALUD</t>
  </si>
  <si>
    <t>Plan complementario -EPS</t>
  </si>
  <si>
    <t>Educación formal - Superior formación profesional</t>
  </si>
  <si>
    <t>Educación no formal - Formación en artes y oficios</t>
  </si>
  <si>
    <t>Educación no formal - Validación de niveles y grados</t>
  </si>
  <si>
    <t>Educación no formal - Formación extensiva</t>
  </si>
  <si>
    <t>Educación informal - Continuada</t>
  </si>
  <si>
    <t>Educación informal- Validación para la educación formal</t>
  </si>
  <si>
    <t>Educación informal- Difusión artística y cultural</t>
  </si>
  <si>
    <t>Productos alimenticios</t>
  </si>
  <si>
    <t>Otros productos en proceso</t>
  </si>
  <si>
    <t>EN TRÁNSITO</t>
  </si>
  <si>
    <t>Materiales para la producción de bienes</t>
  </si>
  <si>
    <t>Materiales reactivos</t>
  </si>
  <si>
    <t>Materiales para la prestación de servicios</t>
  </si>
  <si>
    <t>Otros inventarios en tránsito</t>
  </si>
  <si>
    <t>EN PODER DE TERCEROS</t>
  </si>
  <si>
    <t>Productos de minas</t>
  </si>
  <si>
    <t>Otros inventarios en poder de terceros</t>
  </si>
  <si>
    <t>Bienes producidos</t>
  </si>
  <si>
    <t>Mercancías en existencia</t>
  </si>
  <si>
    <t>Inventarios en poder de terceros</t>
  </si>
  <si>
    <t>PROPIEDADES, PLANTA Y EQUIPO</t>
  </si>
  <si>
    <t>TERRENOS</t>
  </si>
  <si>
    <t>Urbanos</t>
  </si>
  <si>
    <t>Rurales</t>
  </si>
  <si>
    <t>Terrenos con destinación ambiental</t>
  </si>
  <si>
    <t>Terrenos pendientes de legalizar</t>
  </si>
  <si>
    <t>De trabajo</t>
  </si>
  <si>
    <t>De selección</t>
  </si>
  <si>
    <t>De exposición</t>
  </si>
  <si>
    <t>Cultivos en desarrollo</t>
  </si>
  <si>
    <t>Cultivos amortizables</t>
  </si>
  <si>
    <t>CONSTRUCCIONES EN CURSO</t>
  </si>
  <si>
    <t>Edificaciones</t>
  </si>
  <si>
    <t>Plantas, ductos y túneles</t>
  </si>
  <si>
    <t>Redes, líneas y cables</t>
  </si>
  <si>
    <t>Otras construcciones en curso</t>
  </si>
  <si>
    <t>MAQUINARIA, PLANTA Y EQUIPO EN MONTAJE</t>
  </si>
  <si>
    <t>Maquinaria y equipo</t>
  </si>
  <si>
    <t>Equipo médico y científico</t>
  </si>
  <si>
    <t>Equipos de comedor, cocina, despensa y hotelería</t>
  </si>
  <si>
    <t>Equipos de transporte, tracción y elevación</t>
  </si>
  <si>
    <t>Otras maquinarias, planta y equipo en montaje</t>
  </si>
  <si>
    <t>PROPIEDADES, PLANTA Y EQUIPO EN TRÁNSITO</t>
  </si>
  <si>
    <t>Plantas y ductos</t>
  </si>
  <si>
    <t>Muebles, enseres y equipo de oficina</t>
  </si>
  <si>
    <t>Componentes de propiedades, planta y equipo</t>
  </si>
  <si>
    <t>Otras maquinarias, planta y equipo en tránsito</t>
  </si>
  <si>
    <t>BIENES MUEBLES EN BODEGA</t>
  </si>
  <si>
    <t xml:space="preserve">Componentes de propiedades, planta y equipo </t>
  </si>
  <si>
    <t>Otros bienes muebles en bodega</t>
  </si>
  <si>
    <t>PROPIEDADES, PLANTA Y EQUIPO EN MANTENIMIENTO</t>
  </si>
  <si>
    <t>PROPIEDADES, PLANTA Y EQUIPO NO EXPLOTADOS</t>
  </si>
  <si>
    <t>Terrenos</t>
  </si>
  <si>
    <t>Construcciones en curso</t>
  </si>
  <si>
    <t>EDIFICACIONES</t>
  </si>
  <si>
    <t>Edificios y casas</t>
  </si>
  <si>
    <t>Oficinas</t>
  </si>
  <si>
    <t>Almacenes</t>
  </si>
  <si>
    <t>Locales</t>
  </si>
  <si>
    <t>Fábricas</t>
  </si>
  <si>
    <t>Mataderos</t>
  </si>
  <si>
    <t>Salas de exhibición, conferencias y ventas</t>
  </si>
  <si>
    <t>Cafeterías y casinos</t>
  </si>
  <si>
    <t>Colegios y escuelas</t>
  </si>
  <si>
    <t>Clínicas y hospitales</t>
  </si>
  <si>
    <t>Clubes</t>
  </si>
  <si>
    <t>Hoteles, hostales y paradores</t>
  </si>
  <si>
    <t>Silos</t>
  </si>
  <si>
    <t>Invernaderos</t>
  </si>
  <si>
    <t>Casetas y campamentos</t>
  </si>
  <si>
    <t>Parqueaderos y garajes</t>
  </si>
  <si>
    <t>Instalaciones deportivas y recreacionales</t>
  </si>
  <si>
    <t>Estanques</t>
  </si>
  <si>
    <t>Presas</t>
  </si>
  <si>
    <t>Pozos</t>
  </si>
  <si>
    <t>Tanques de almacenamiento</t>
  </si>
  <si>
    <t>Estaciones repetidoras</t>
  </si>
  <si>
    <t>Edificaciones pendientes de legalizar</t>
  </si>
  <si>
    <t>Equipo de centros de control</t>
  </si>
  <si>
    <t>Maquinaria y equipo de dragado</t>
  </si>
  <si>
    <t>Equipo de ayuda audiovisual</t>
  </si>
  <si>
    <t>Equipo de aseo</t>
  </si>
  <si>
    <t>Maquinaria y equipo pendiente de legalizar</t>
  </si>
  <si>
    <t>Otra maquinaria y equipo</t>
  </si>
  <si>
    <t>EQUIPO MÉDICO Y CIENTÍFICO</t>
  </si>
  <si>
    <t>Equipo de investigación</t>
  </si>
  <si>
    <t>Equipo de urgencias</t>
  </si>
  <si>
    <t>Equipo de hospitalización</t>
  </si>
  <si>
    <t>Equipo de quirófanos y salas de parto</t>
  </si>
  <si>
    <t>Equipo de apoyo diagnóstico</t>
  </si>
  <si>
    <t>Equipo de apoyo terapéutico</t>
  </si>
  <si>
    <t>Equipo de servicio ambulatorio</t>
  </si>
  <si>
    <t>Atención servicios de salud no incluidos en el POS - FOSYGA</t>
  </si>
  <si>
    <t>OTRAS CUENTAS POR PAGAR</t>
  </si>
  <si>
    <t>Préstamos a asociados</t>
  </si>
  <si>
    <t>A socios y accionistas</t>
  </si>
  <si>
    <t>Esquemas de pago</t>
  </si>
  <si>
    <t>Prima en contratos de estabilidad jurídica</t>
  </si>
  <si>
    <t>Reserva técnica para el pago de premios</t>
  </si>
  <si>
    <t>Atención integral a la primera infancia</t>
  </si>
  <si>
    <t>Margen en la contratación de los servicios de salud</t>
  </si>
  <si>
    <t>CUENTA ÚNICA NACIONAL</t>
  </si>
  <si>
    <t>Cajero</t>
  </si>
  <si>
    <t>Cofinanciación del sistema de transporte masivo de pasajeros</t>
  </si>
  <si>
    <t>Ajustes o mermas sin responsabilidad</t>
  </si>
  <si>
    <t>Pérdidas en siniestros</t>
  </si>
  <si>
    <t>COSTOS Y GASTOS POR DISTRIBUIR</t>
  </si>
  <si>
    <t>Cálculo actuarial de futuras pensiones</t>
  </si>
  <si>
    <t>Cálculo actuarial de cuotas partes de pensiones</t>
  </si>
  <si>
    <t>Apoyo terapéutico - Otras unidades de apoyo terapéutico</t>
  </si>
  <si>
    <t>Servicios conexos a la salud - Medio ambiente</t>
  </si>
  <si>
    <t>Servicios conexos a la salud - Ancianatos y albergues</t>
  </si>
  <si>
    <t>Servicios conexos a la salud - Centros y puestos de salud</t>
  </si>
  <si>
    <t>Servicios conexos a la salud - Servicios docentes</t>
  </si>
  <si>
    <t>Servicios conexos a la salud - Medicina legal</t>
  </si>
  <si>
    <t>Servicios conexos a la salud - Servicios de ambulancias</t>
  </si>
  <si>
    <t>Margen en la contratación de servicios de salud</t>
  </si>
  <si>
    <t>SERVICIO DE ENERGÍA</t>
  </si>
  <si>
    <t>Generación</t>
  </si>
  <si>
    <t>Transmisión</t>
  </si>
  <si>
    <t>Distribución</t>
  </si>
  <si>
    <t>Comercialización</t>
  </si>
  <si>
    <t>SERVICIO DE ACUEDUCTO</t>
  </si>
  <si>
    <t>Abastecimiento</t>
  </si>
  <si>
    <t>SERVICIO DE ALCANTARILLADO</t>
  </si>
  <si>
    <t>Recolección y transporte</t>
  </si>
  <si>
    <t>Tratamiento de aguas residuales</t>
  </si>
  <si>
    <t>SERVICIO DE ASEO</t>
  </si>
  <si>
    <t>Recolección domiciliaria</t>
  </si>
  <si>
    <t>Transporte</t>
  </si>
  <si>
    <t>Bienes declarados a favor de la Nación</t>
  </si>
  <si>
    <t>MATERIAS PRIMAS</t>
  </si>
  <si>
    <t>Materias primas</t>
  </si>
  <si>
    <t>ENVASES Y EMPAQUES</t>
  </si>
  <si>
    <t>Envases y empaques</t>
  </si>
  <si>
    <t>MATERIALES PARA LA PRODUCCIÓN DE BIENES</t>
  </si>
  <si>
    <t>Materiales</t>
  </si>
  <si>
    <t>MATERIALES PARA LA PRESTACIÓN DE SERVICIOS</t>
  </si>
  <si>
    <t>Materiales reactivos y de laboratorio</t>
  </si>
  <si>
    <t>Materiales odontológicos</t>
  </si>
  <si>
    <t>Materiales para imagenología</t>
  </si>
  <si>
    <t>Repuestos</t>
  </si>
  <si>
    <t>Elementos y accesorios de energía</t>
  </si>
  <si>
    <t>Elementos y accesorios de gas combustible</t>
  </si>
  <si>
    <t>Especies valoradas</t>
  </si>
  <si>
    <t>Productos agrícolas</t>
  </si>
  <si>
    <t>Material reactivo</t>
  </si>
  <si>
    <t>Oro, plata, platino y otros metales adherentes</t>
  </si>
  <si>
    <t>Elementos para invidentes</t>
  </si>
  <si>
    <t>Equipos de comunicación y computación</t>
  </si>
  <si>
    <t>Aparatos telefónicos e identificadores de llamadas</t>
  </si>
  <si>
    <t>Medidores de agua, luz y gas</t>
  </si>
  <si>
    <t>Elementos de campaña</t>
  </si>
  <si>
    <t>Elementos de protección y seguridad personal</t>
  </si>
  <si>
    <t>AJUSTE POR DIFERENCIA EN CAMBIO</t>
  </si>
  <si>
    <t>Adquisición de bienes y servicios nacionales</t>
  </si>
  <si>
    <t>Adquisición de bienes y servicios del exterior</t>
  </si>
  <si>
    <t>Otros ajustes por diferencia en cambio</t>
  </si>
  <si>
    <t>Alimentación a empleados</t>
  </si>
  <si>
    <t>Títulos prescritos</t>
  </si>
  <si>
    <t>Recursos recibidos de las cajas de compensación familiar para actividades de promoción y prevención de la salud</t>
  </si>
  <si>
    <t>Fotocopias</t>
  </si>
  <si>
    <t>Sobrantes</t>
  </si>
  <si>
    <t>Recuperaciones</t>
  </si>
  <si>
    <t>Elementos y accesorios de telecomunicaciones</t>
  </si>
  <si>
    <t>Elementos y accesorios de alcantarillado</t>
  </si>
  <si>
    <t>Materiales para educación</t>
  </si>
  <si>
    <t>Elementos para la prestación de servicios de documentación e identificación</t>
  </si>
  <si>
    <t>Aguas tratadas</t>
  </si>
  <si>
    <t>Otros materiales</t>
  </si>
  <si>
    <t>BANCO DE COMPONENTES ANATÓMICOS Y DE SANGRE</t>
  </si>
  <si>
    <t>Sangre</t>
  </si>
  <si>
    <t>Huesos</t>
  </si>
  <si>
    <t>ACTIVO CORRIENTE</t>
  </si>
  <si>
    <t>ACTIVO NO CORRIENTE</t>
  </si>
  <si>
    <t>PASIVO CORRIENTE</t>
  </si>
  <si>
    <t>PASIVO NO CORRIENTE</t>
  </si>
  <si>
    <t>GASTO PUBLICO SOCIAL</t>
  </si>
  <si>
    <t xml:space="preserve">EDUCACION </t>
  </si>
  <si>
    <t>AGUA POTABLE Y SANEAMIENTO BASICO</t>
  </si>
  <si>
    <t>RECREACION Y DEPORTE</t>
  </si>
  <si>
    <t>OTROS INGRESOS</t>
  </si>
  <si>
    <t>Servicios conexos a la educación</t>
  </si>
  <si>
    <t>Prestación de servicios a personas fuera del sistema</t>
  </si>
  <si>
    <t>Urgencias - Consulta y procedimientos</t>
  </si>
  <si>
    <t>Urgencias - Observación</t>
  </si>
  <si>
    <t>Servicios ambulatorios - Consulta externa y procedimientos</t>
  </si>
  <si>
    <t>Servicios ambulatorios - Consulta especializada</t>
  </si>
  <si>
    <t>Servicios ambulatorios - Salud oral</t>
  </si>
  <si>
    <t>Servicios ambulatorios - Promoción y prevención</t>
  </si>
  <si>
    <t>Servicios ambulatorios - Otras actividades extramurales</t>
  </si>
  <si>
    <t>Hospitalización - Estancia general</t>
  </si>
  <si>
    <t>Hospitalización - Cuidados intensivos</t>
  </si>
  <si>
    <t>Hospitalización - Cuidados intermedios</t>
  </si>
  <si>
    <t>Hospitalización - Recién nacidos</t>
  </si>
  <si>
    <t>Hospitalización - Salud mental</t>
  </si>
  <si>
    <t>Hospitalización - Quemados</t>
  </si>
  <si>
    <t>Hospitalización - Otros cuidados especiales</t>
  </si>
  <si>
    <t>Quirófanos y salas de parto - Salas de parto</t>
  </si>
  <si>
    <t>Apoyo diagnóstico - Laboratorio clínico</t>
  </si>
  <si>
    <t>Apoyo diagnóstico - Imagenología</t>
  </si>
  <si>
    <t>Apoyo diagnóstico - Anatomía patológica</t>
  </si>
  <si>
    <t>Apoyo diagnóstico - Otras unidades de apoyo diagnóstico</t>
  </si>
  <si>
    <t>Apoyo terapéutico - Rehabilitación y terapias</t>
  </si>
  <si>
    <t>Apoyo terapéutico - Banco de componentes anatómicos</t>
  </si>
  <si>
    <t>Apoyo terapéutico - Banco de sangre</t>
  </si>
  <si>
    <t>Apoyo terapéutico - Unidad renal</t>
  </si>
  <si>
    <t>Apoyo terapéutico - Terapias oncológicas</t>
  </si>
  <si>
    <t>Apoyo terapéutico - Farmacia e insumos hospitalarios</t>
  </si>
  <si>
    <t>DEUDA GARANTIZADA</t>
  </si>
  <si>
    <t>A las empresas</t>
  </si>
  <si>
    <t>CAXDAC</t>
  </si>
  <si>
    <t>OBLIGACIONES EN OPCIONES</t>
  </si>
  <si>
    <t>PASIVO PENSIONAL CONMUTADO – CORRIENTE</t>
  </si>
  <si>
    <t>PASIVO PENSIONAL CONMUTADO – NO CORRIENTE</t>
  </si>
  <si>
    <t>Garantías y avales otorgados</t>
  </si>
  <si>
    <t>ACREEDORAS FISCALES</t>
  </si>
  <si>
    <t>ACREEDORAS DE CONTROL</t>
  </si>
  <si>
    <t>Otros bienes en Leasing operativo</t>
  </si>
  <si>
    <t>BIENES RECIBIDOS EN CUSTODIA</t>
  </si>
  <si>
    <t>Otros bienes recibidos en custodia</t>
  </si>
  <si>
    <t>MERCANCIAS RECIBIDAS EN CONSIGNACIÓN</t>
  </si>
  <si>
    <t>Mercancías recibidas en consignación</t>
  </si>
  <si>
    <t>BIENES RECIBIDOS EN EXPLOTACIÓN</t>
  </si>
  <si>
    <t>BIENES APREHENDIDOS O INCAUTADOS</t>
  </si>
  <si>
    <t>BIENES RECIBIDOS DE TERCEROS</t>
  </si>
  <si>
    <t>Otros bienes recibidos de terceros</t>
  </si>
  <si>
    <t>PRÉSTAMOS POR RECIBIR</t>
  </si>
  <si>
    <t>Banca comercial</t>
  </si>
  <si>
    <t>Banca multilateral</t>
  </si>
  <si>
    <t>Banca de fomento</t>
  </si>
  <si>
    <t>Proveedores</t>
  </si>
  <si>
    <t>Otros préstamos por recibir</t>
  </si>
  <si>
    <t>OTRAS CUENTAS ACREEDORAS DE CONTROL</t>
  </si>
  <si>
    <t>Préstamos sin situación de fondos</t>
  </si>
  <si>
    <t>Anticipos y fondos en administración</t>
  </si>
  <si>
    <t>Pérdidas en inversiones patrimoniales</t>
  </si>
  <si>
    <t>Pasivos cancelados por prescripción</t>
  </si>
  <si>
    <t>Billetes de banca central sin emitir</t>
  </si>
  <si>
    <t>Moneda metálica emitida</t>
  </si>
  <si>
    <t>GASTO PÚBLICO SOCIAL</t>
  </si>
  <si>
    <t>EDUCACIÓN</t>
  </si>
  <si>
    <t>Contribuciones imputadas</t>
  </si>
  <si>
    <t>Aportes sobre la nómina</t>
  </si>
  <si>
    <t>Generales</t>
  </si>
  <si>
    <t>Asignación de bienes y servicios</t>
  </si>
  <si>
    <t>SALUD</t>
  </si>
  <si>
    <t>Condonación servicios de salud a vinculados</t>
  </si>
  <si>
    <t>Fortalecimiento institucional para la prestación de servicios de salud</t>
  </si>
  <si>
    <t>VIVIENDA</t>
  </si>
  <si>
    <t>RECREACIÓN Y DEPORTE</t>
  </si>
  <si>
    <t>CULTURA</t>
  </si>
  <si>
    <t>DESARROLLO COMUNITARIO Y BIENESTAR SOCIAL</t>
  </si>
  <si>
    <t>MEDIO AMBIENTE</t>
  </si>
  <si>
    <t>Actividades de conservación</t>
  </si>
  <si>
    <t>Actividades de recuperación</t>
  </si>
  <si>
    <t>Actividades de adecuación</t>
  </si>
  <si>
    <t>Investigación</t>
  </si>
  <si>
    <t>Educación, capacitación y divulgación ambiental</t>
  </si>
  <si>
    <t>Manejo y administración de información</t>
  </si>
  <si>
    <t>Otros gastos en medio ambiente</t>
  </si>
  <si>
    <t>Para vivienda</t>
  </si>
  <si>
    <t>Para educación</t>
  </si>
  <si>
    <t>Para asistencia social</t>
  </si>
  <si>
    <t>Para compra de tierra</t>
  </si>
  <si>
    <t>Otros subsidios</t>
  </si>
  <si>
    <t>FONDOS ENTREGADOS</t>
  </si>
  <si>
    <t>Devoluciones de ingresos</t>
  </si>
  <si>
    <t>OTROS GASTOS</t>
  </si>
  <si>
    <t>Adquisición de bienes y servicios</t>
  </si>
  <si>
    <t>COMISIONES</t>
  </si>
  <si>
    <t>Otras comisiones</t>
  </si>
  <si>
    <t>Sostenimiento en bolsa y registro</t>
  </si>
  <si>
    <t>Seguros operaciones financieras</t>
  </si>
  <si>
    <t>Pérdida en la valoración de opciones vendidas</t>
  </si>
  <si>
    <t>Impuestos asumidos</t>
  </si>
  <si>
    <t>Incentivos tributarios</t>
  </si>
  <si>
    <t>Participación para agua potable y saneamiento básico</t>
  </si>
  <si>
    <t>TÍTULOS DE REGULACIÓN MONETARIA Y CAMBIARIA</t>
  </si>
  <si>
    <t>Certificados de cambio</t>
  </si>
  <si>
    <t>Títulos canjeables por certificados de cambio</t>
  </si>
  <si>
    <t>Títulos de participación</t>
  </si>
  <si>
    <t>Títulos denominados en divisas por financiaciones</t>
  </si>
  <si>
    <t>Depósitos Resolución 05 de 1997</t>
  </si>
  <si>
    <t>Otros títulos de regulación monetaria y cambiaria</t>
  </si>
  <si>
    <t>OPERACIONES DE CAPTACIÓN Y SERVICIOS FINANCIEROS</t>
  </si>
  <si>
    <t>Cuentas corrientes</t>
  </si>
  <si>
    <t>Papeles comerciales</t>
  </si>
  <si>
    <t>Cuentas de ahorro especial</t>
  </si>
  <si>
    <t>Certificados de ahorro de valor constante</t>
  </si>
  <si>
    <t>Documentos por pagar</t>
  </si>
  <si>
    <t>Cuenta centralizada</t>
  </si>
  <si>
    <t>Depósitos especiales</t>
  </si>
  <si>
    <t>Servicios bancarios de recaudo</t>
  </si>
  <si>
    <t>Pasivo pensional conmutado – corriente</t>
  </si>
  <si>
    <t>Pasivo pensional conmutado – no corriente</t>
  </si>
  <si>
    <t>ACREEDORAS FISCALES POR CONTRA (DB)</t>
  </si>
  <si>
    <t>ACREEDORAS DE CONTROL POR CONTRA (DB)</t>
  </si>
  <si>
    <t>Bienes recibidos en custodia</t>
  </si>
  <si>
    <t>Bienes recibidos en explotación</t>
  </si>
  <si>
    <t>Bienes recibidos de terceros</t>
  </si>
  <si>
    <t>Préstamos por recibir</t>
  </si>
  <si>
    <t>Descuento en bonos y títulos de financiamiento externo de corto plazo</t>
  </si>
  <si>
    <t>Descuento en bonos y títulos de financiamiento externo de largo plazo</t>
  </si>
  <si>
    <t>Prima en compra de opciones</t>
  </si>
  <si>
    <t>Precios de contado spot de contratos a plazo</t>
  </si>
  <si>
    <t>Impuesto diferido</t>
  </si>
  <si>
    <t>Cargo por corrección monetaria diferida</t>
  </si>
  <si>
    <t>Otros cargos diferidos</t>
  </si>
  <si>
    <t>OBRAS Y MEJORAS EN PROPIEDAD AJENA</t>
  </si>
  <si>
    <t>Otras obras y mejoras en propiedad ajena</t>
  </si>
  <si>
    <t>BIENES ENTREGADOS A TERCEROS</t>
  </si>
  <si>
    <t>Bienes muebles entregados en administración</t>
  </si>
  <si>
    <t>Bienes inmuebles entregados en administración</t>
  </si>
  <si>
    <t>Bienes muebles entregados en Leasing</t>
  </si>
  <si>
    <t>Bienes inmuebles entregados en Leasing</t>
  </si>
  <si>
    <t>Bienes muebles entregados en contratos de asociación</t>
  </si>
  <si>
    <t>Títulos nominados en divisas por financiaciones</t>
  </si>
  <si>
    <t>Intereses por obligaciones en bancos del exterior</t>
  </si>
  <si>
    <t>Remuneración cuentas de depósito – Encaje</t>
  </si>
  <si>
    <t>Remuneración cuentas de depósito de la Dirección General de Crédito Público y del Tesoro Nacional-DGCPTN</t>
  </si>
  <si>
    <t>Otros títulos de operaciones de mercado abierto</t>
  </si>
  <si>
    <t>Otros gastos financieros por pagar</t>
  </si>
  <si>
    <t>Intereses sobre depósitos y exigibilidades</t>
  </si>
  <si>
    <t>Intereses créditos de bancos y otras obligaciones financieras</t>
  </si>
  <si>
    <t>Sostenimiento bolsa y registro</t>
  </si>
  <si>
    <t>Administración de fiducia</t>
  </si>
  <si>
    <t>Servicios almacenadoras</t>
  </si>
  <si>
    <t>Otros gastos financieros</t>
  </si>
  <si>
    <t>Títulos de desarrollo agropecuario –TDA</t>
  </si>
  <si>
    <t>Otros títulos emitidos</t>
  </si>
  <si>
    <t>SUBSIDIOS ASIGNADOS</t>
  </si>
  <si>
    <t>Vivienda</t>
  </si>
  <si>
    <t>Educación</t>
  </si>
  <si>
    <t>Asistencia social</t>
  </si>
  <si>
    <t>Salud</t>
  </si>
  <si>
    <t>Para compra de tierras</t>
  </si>
  <si>
    <t>Para distritos de riego</t>
  </si>
  <si>
    <t>Para centros de conciliación y comisarías</t>
  </si>
  <si>
    <t>Al deporte</t>
  </si>
  <si>
    <t>Al transporte, consumo e importación de combustible</t>
  </si>
  <si>
    <t>Otros subsidios asignados</t>
  </si>
  <si>
    <t>RETENCIÓN EN LA FUENTE E IMPUESTO DE TIMBRE</t>
  </si>
  <si>
    <t>Rendimientos financieros</t>
  </si>
  <si>
    <t>Compras</t>
  </si>
  <si>
    <t>Loterías, rifas, apuestas y similares</t>
  </si>
  <si>
    <t>Por ingresos obtenidos en el exterior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</si>
  <si>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</si>
  <si>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</si>
  <si>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</si>
  <si>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</si>
  <si>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Autorretenciones</t>
  </si>
  <si>
    <t>Impuesto de timbre</t>
  </si>
  <si>
    <t>Valorización</t>
  </si>
  <si>
    <t>Préstamos de entidades de fomento y desarrollo regional</t>
  </si>
  <si>
    <t>Préstamos de vinculados económicos</t>
  </si>
  <si>
    <t>Préstamos de fondos empresariales</t>
  </si>
  <si>
    <t>Préstamos de empresas no financieras</t>
  </si>
  <si>
    <t>Préstamos de otras entidades</t>
  </si>
  <si>
    <t>Contratos Leasing</t>
  </si>
  <si>
    <t>Ventas por cuenta de terceros</t>
  </si>
  <si>
    <t>Sobretasa a la gasolina titularizada</t>
  </si>
  <si>
    <t>Cobro cartera de terceros</t>
  </si>
  <si>
    <t>Venta de servicio de telefonía móvil</t>
  </si>
  <si>
    <t>Venta de servicio de telecomunicaciones larga distancia</t>
  </si>
  <si>
    <t>Venta de servicio de directorio telefónico</t>
  </si>
  <si>
    <t>Venta de servicio de aseo</t>
  </si>
  <si>
    <t>Venta de servicio de acueducto y alcantarillado</t>
  </si>
  <si>
    <t>Venta de servicio de gas combustible</t>
  </si>
  <si>
    <t>Venta de servicio de televisión</t>
  </si>
  <si>
    <t>Convenios alumbrado público</t>
  </si>
  <si>
    <t>Otros recaudos a favor de terceros</t>
  </si>
  <si>
    <t>INGRESOS RECIBIDOS POR ANTICIPADO</t>
  </si>
  <si>
    <t>Ventas</t>
  </si>
  <si>
    <t>Procesos de titularización nacionales</t>
  </si>
  <si>
    <t>Procesos de titularización en el exterior</t>
  </si>
  <si>
    <t>Venta de servicio de energía</t>
  </si>
  <si>
    <t>Venta de servicio de acueducto</t>
  </si>
  <si>
    <t>Venta de servicio de alcantarillado</t>
  </si>
  <si>
    <t>Venta de servicio de telecomunicaciones</t>
  </si>
  <si>
    <t>Recursos recibidos para fomentar telefonía social</t>
  </si>
  <si>
    <t>Otros ingresos recibidos por anticipado</t>
  </si>
  <si>
    <t>Crédito por corrección monetaria diferida</t>
  </si>
  <si>
    <t>Impuestos diferidos</t>
  </si>
  <si>
    <t>Ingresos diferidos</t>
  </si>
  <si>
    <t>Precios de contado spot de contrato a plazo</t>
  </si>
  <si>
    <t>De arrendamiento de equipo y accesorios</t>
  </si>
  <si>
    <t>Otros servicios informáticos</t>
  </si>
  <si>
    <t>OTROS SERVICIOS</t>
  </si>
  <si>
    <t>TRANSFERENCIAS POR COBRAR</t>
  </si>
  <si>
    <t>PRIMA EN COLOCACIÓN DE ACCIONES, CUOTAS O PARTES DE INTERÉS SOCIAL</t>
  </si>
  <si>
    <t>Prima en colocación de acciones</t>
  </si>
  <si>
    <t>Prima en colocación de cuotas o partes de interés social</t>
  </si>
  <si>
    <t>Reservas estatutarias</t>
  </si>
  <si>
    <t>Reservas para readquisición de acciones y cuotas partes</t>
  </si>
  <si>
    <t>Fondos patrimoniales</t>
  </si>
  <si>
    <t>Reserva de resultado cambiario Banca Central</t>
  </si>
  <si>
    <t>Reserva para fluctuaciones de moneda banca central</t>
  </si>
  <si>
    <t>Otras reservas</t>
  </si>
  <si>
    <t>DIVIDENDOS Y PARTICIPACIONES DECRETADOS EN ESPECIE</t>
  </si>
  <si>
    <t>SERVICIOS CONEXOS A LA SALUD - SERVICIO DE AMBULANCIAS</t>
  </si>
  <si>
    <t>SERVICIO DE TRANSPORTE TERRESTRE</t>
  </si>
  <si>
    <t>SERVICIOS AERONÁUTICOS</t>
  </si>
  <si>
    <t>SERVICIOS AEROPORTUARIOS</t>
  </si>
  <si>
    <t>OTROS SERVICIOS DE TRANSPORTE</t>
  </si>
  <si>
    <t>ENERGÍA</t>
  </si>
  <si>
    <t>ACUEDUCTO</t>
  </si>
  <si>
    <t>ALCANTARILLADO</t>
  </si>
  <si>
    <t>ASEO</t>
  </si>
  <si>
    <t>GAS COMBUSTIBLE</t>
  </si>
  <si>
    <t>TELECOMUNICACIONES</t>
  </si>
  <si>
    <t>ALOJAMIENTO</t>
  </si>
  <si>
    <t>SUMINISTRO DE BEBIDAS Y ALIMENTOS</t>
  </si>
  <si>
    <t>OTROS SERVICIOS DE HOTELERÍA Y DE PROMOCIÓN TURÍSTICA</t>
  </si>
  <si>
    <t>SERVICIOS DE APOYO INDUSTRIAL</t>
  </si>
  <si>
    <t>SERVICIOS DE INVESTIGACIÓN CIENTÍFICA Y TECNOLÓGICA</t>
  </si>
  <si>
    <t>SERVICIOS DE MATADERO</t>
  </si>
  <si>
    <t>CUENTAS DE ORDEN DEUDORAS</t>
  </si>
  <si>
    <t>Pagarés, letras de cambio y otros</t>
  </si>
  <si>
    <t>Administrativas</t>
  </si>
  <si>
    <t>Impuesto a degüello de ganado menor</t>
  </si>
  <si>
    <t>Impuestos de rifas, apuestas y juegos permitidos</t>
  </si>
  <si>
    <t>Impuesto sobre vehículos automotores</t>
  </si>
  <si>
    <t>Sobretasa al ACPM</t>
  </si>
  <si>
    <t>Impuesto a la explotación de oro, plata y platino</t>
  </si>
  <si>
    <t>Impuesto a las ventas por el sistema de clubes</t>
  </si>
  <si>
    <t>Impuesto por la ocupación de vías</t>
  </si>
  <si>
    <t>Impuesto por el uso del subsuelo</t>
  </si>
  <si>
    <t>Impuesto sobre el servicio de alumbrado público</t>
  </si>
  <si>
    <t>Impuesto a ganadores sorteos ordinarios</t>
  </si>
  <si>
    <t>Impuesto a ganadores sorteos extraordinarios</t>
  </si>
  <si>
    <t>Impuesto a loterías foráneas</t>
  </si>
  <si>
    <t>IVA de licores a productores</t>
  </si>
  <si>
    <t>Impuesto a la venta de cerveza 8%</t>
  </si>
  <si>
    <t>Impuesto para preservar la seguridad democrática</t>
  </si>
  <si>
    <t>Impuesto sobre los remates</t>
  </si>
  <si>
    <t>Otros impuestos nacionales</t>
  </si>
  <si>
    <t>Otros impuestos departamentales</t>
  </si>
  <si>
    <t>Otros impuestos municipales</t>
  </si>
  <si>
    <t>Otros impuestos distritales</t>
  </si>
  <si>
    <t>INGRESOS NO TRIBUTARIOS</t>
  </si>
  <si>
    <t>Tasas</t>
  </si>
  <si>
    <t>Multas</t>
  </si>
  <si>
    <t>Intereses</t>
  </si>
  <si>
    <t>Sanciones</t>
  </si>
  <si>
    <t>Regalías y compensaciones monetarias</t>
  </si>
  <si>
    <t>Peajes</t>
  </si>
  <si>
    <t>Tarifa pro desarrollo</t>
  </si>
  <si>
    <t>Inscripciones</t>
  </si>
  <si>
    <t>Pliegos de licitaciones</t>
  </si>
  <si>
    <t>Formularios y especies valoradas</t>
  </si>
  <si>
    <t>Tarifa pro electrificación rural</t>
  </si>
  <si>
    <t>Ingresos contraprestación ICEL – CORELCA</t>
  </si>
  <si>
    <t>Extensión Telefonía Celular</t>
  </si>
  <si>
    <t>Participación en el transporte por oleoductos</t>
  </si>
  <si>
    <t>Estampillas</t>
  </si>
  <si>
    <t>Patentes</t>
  </si>
  <si>
    <t>Publicaciones</t>
  </si>
  <si>
    <t>Derechos de tránsito</t>
  </si>
  <si>
    <t>Concesiones</t>
  </si>
  <si>
    <t>Matrículas de vehículos</t>
  </si>
  <si>
    <t>Revisión de vehículos</t>
  </si>
  <si>
    <t>Calcomanías de vehículos</t>
  </si>
  <si>
    <t>Placas de vehículos</t>
  </si>
  <si>
    <t>Traspaso de vehículos</t>
  </si>
  <si>
    <t>Derechos de explotación</t>
  </si>
  <si>
    <t>Porcentaje y sobretasa ambiental al impuesto predial</t>
  </si>
  <si>
    <t>Contribuciones</t>
  </si>
  <si>
    <t>Cuota de fiscalización y auditaje</t>
  </si>
  <si>
    <t>Aporte sobre ingresos brutos de las notarías</t>
  </si>
  <si>
    <t>Cauciones efectivas</t>
  </si>
  <si>
    <t>FOSYGA – Compensación</t>
  </si>
  <si>
    <t>FOSYGA – Solidaridad</t>
  </si>
  <si>
    <t>Licencias, registro y salvoconducto</t>
  </si>
  <si>
    <t>Impuestos, contribuciones y tasas en el exterior</t>
  </si>
  <si>
    <t>IMPUESTO AL VALOR AGREGADO - IVA</t>
  </si>
  <si>
    <t>Venta de servicios</t>
  </si>
  <si>
    <t>Devoluciones en compra de bienes</t>
  </si>
  <si>
    <t>Devoluciones en compra de servicios</t>
  </si>
  <si>
    <t>AVANCES Y ANTICIPOS RECIBIDOS</t>
  </si>
  <si>
    <t>Anticipos sobre ventas de bienes y servicios</t>
  </si>
  <si>
    <t>Anticipos sobre proyectos de inversión</t>
  </si>
  <si>
    <t>Anticipos juegos de suerte y azar</t>
  </si>
  <si>
    <t>RECURSOS RECIBIDOS EN ADMINISTRACIÓN</t>
  </si>
  <si>
    <t>DEPÓSITOS RECIBIDOS EN GARANTÍA</t>
  </si>
  <si>
    <t>Inventarios</t>
  </si>
  <si>
    <t>RECURSOS RECIBIDOS POR EL FONDO DE SOLIDARIDAD Y GARANTÍA-FOSYGA</t>
  </si>
  <si>
    <t>Solidaridad</t>
  </si>
  <si>
    <t>Compensación</t>
  </si>
  <si>
    <t>Promoción y prevención</t>
  </si>
  <si>
    <t>CRÉDITOS JUDICIALES</t>
  </si>
  <si>
    <t>Otros créditos judiciales</t>
  </si>
  <si>
    <t>PREMIOS POR PAGAR</t>
  </si>
  <si>
    <t>Premios mayores pendientes de pago</t>
  </si>
  <si>
    <t>Premios secos pendientes de pago</t>
  </si>
  <si>
    <t>Premios de aproximaciones pendientes de pago</t>
  </si>
  <si>
    <t>INSTRUMENTOS DERIVADOS CON FINES DE COBERTURA DE ACTIVOS</t>
  </si>
  <si>
    <t>DERECHOS DE RECOMPRA DE INVERSIONES</t>
  </si>
  <si>
    <t>Utilización cupos Banco de la República</t>
  </si>
  <si>
    <t>Títulos de deuda</t>
  </si>
  <si>
    <t>Títulos participativos</t>
  </si>
  <si>
    <t>Inversiones administración de liquidez</t>
  </si>
  <si>
    <t>Inversiones patrimoniales en entidades no controladas</t>
  </si>
  <si>
    <t>Inversiones patrimoniales en entidades controladas</t>
  </si>
  <si>
    <t>Impuesto sobre la renta y complementarios</t>
  </si>
  <si>
    <t>Impuesto de registro</t>
  </si>
  <si>
    <t>Impuesto sobre aduana y recargos</t>
  </si>
  <si>
    <t>Retenciones en la fuente</t>
  </si>
  <si>
    <t>Impuesto predial unificado</t>
  </si>
  <si>
    <t>Impuesto de industria y comercio</t>
  </si>
  <si>
    <t>Impuesto a la gasolina y ACPM</t>
  </si>
  <si>
    <t>Timbre sobre consulados en el exterior</t>
  </si>
  <si>
    <t>Impuesto de timbre nacional sobre salidas al exterior</t>
  </si>
  <si>
    <t>Impuesto de espectáculos públicos</t>
  </si>
  <si>
    <t>Impuesto de delineación urbana, estudios y aprobación de planos</t>
  </si>
  <si>
    <t>Impuesto de avisos, tableros y vallas</t>
  </si>
  <si>
    <t>Impuesto al consumo de cerveza</t>
  </si>
  <si>
    <t>Impuesto a degüello de ganado mayor</t>
  </si>
  <si>
    <t>Cotizaciones a entidades administradoras del régimen de ahorro individual</t>
  </si>
  <si>
    <t>Medicina prepagada</t>
  </si>
  <si>
    <t>Otras contribuciones efectivas</t>
  </si>
  <si>
    <t>APORTES SOBRE LA NÓMINA</t>
  </si>
  <si>
    <t>Aportes al ICBF</t>
  </si>
  <si>
    <t>Aportes al SENA</t>
  </si>
  <si>
    <t>Aportes a escuelas industriales e institutos técnicos</t>
  </si>
  <si>
    <t>GENERALES</t>
  </si>
  <si>
    <t>Obras y mejoras en propiedad ajena</t>
  </si>
  <si>
    <t>Vigilancia y seguridad</t>
  </si>
  <si>
    <t>Comunicaciones y transporte</t>
  </si>
  <si>
    <t>Seguros generales</t>
  </si>
  <si>
    <t>Promoción y divulgación</t>
  </si>
  <si>
    <t>Diseños y estudios</t>
  </si>
  <si>
    <t>Seguridad industrial</t>
  </si>
  <si>
    <t>Implementos deportivos</t>
  </si>
  <si>
    <t>Eventos culturales</t>
  </si>
  <si>
    <t>Participaciones y compensaciones</t>
  </si>
  <si>
    <t>Otras operaciones de captación y servicios financieros</t>
  </si>
  <si>
    <t>OPERACIONES DE CRÉDITO PÚBLICO INTERNAS DE CORTO PLAZO</t>
  </si>
  <si>
    <t>Préstamos banca comercial</t>
  </si>
  <si>
    <t>TÍTULOS EMITIDOS</t>
  </si>
  <si>
    <t>Títulos de devolución de impuestos – TIDIS</t>
  </si>
  <si>
    <t>Certificados de desarrollo turístico – CDTUR</t>
  </si>
  <si>
    <t>PROVISIÓN PARA OBLIGACIONES FISCALES</t>
  </si>
  <si>
    <t>Otras provisiones para obligaciones fiscales</t>
  </si>
  <si>
    <t>PROVISIÓN PARA CONTINGENCIAS</t>
  </si>
  <si>
    <t>Obligaciones potenciales</t>
  </si>
  <si>
    <t>Garantía estatal en el régimen de prima media con prestación definida</t>
  </si>
  <si>
    <t>Fondos de pensiones</t>
  </si>
  <si>
    <t>Garantías contractuales</t>
  </si>
  <si>
    <t>Estimación técnica del riesgo de garantías otorgadas – FNG</t>
  </si>
  <si>
    <t>Riesgos no asegurados</t>
  </si>
  <si>
    <t>Otras provisiones para contingencias</t>
  </si>
  <si>
    <t>PROVISIÓN PARA PRESTACIONES SOCIALES</t>
  </si>
  <si>
    <t>Otras provisiones para prestaciones sociales</t>
  </si>
  <si>
    <t>PROVISIÓN PARA PENSIONES</t>
  </si>
  <si>
    <t>Cálculo actuarial de pensiones actuales</t>
  </si>
  <si>
    <t>Apuestas permanentes</t>
  </si>
  <si>
    <t>Otros premios</t>
  </si>
  <si>
    <t>Entidad administradora</t>
  </si>
  <si>
    <t>Fondo de solidaridad pensional</t>
  </si>
  <si>
    <t>Fondo para pensiones de invalidez</t>
  </si>
  <si>
    <t>Fondo para pensiones de sobrevivencia</t>
  </si>
  <si>
    <t>Sistema general de riesgos profesionales</t>
  </si>
  <si>
    <t>RECURSOS RECIBIDOS DEL SISTEMA DE SEGURIDAD SOCIAL EN SALUD</t>
  </si>
  <si>
    <t>Incapacidades</t>
  </si>
  <si>
    <t>Licencias de maternidad</t>
  </si>
  <si>
    <t>Rendimientos a declarar</t>
  </si>
  <si>
    <t>Otros ingresos al sistema</t>
  </si>
  <si>
    <t>ADMINISTRACIÓN Y PRESTACIÓN DE SERVICIOS DE SALUD</t>
  </si>
  <si>
    <t>Subsidio a la oferta</t>
  </si>
  <si>
    <t>Régimen subsidiado</t>
  </si>
  <si>
    <t>Acciones de salud pública</t>
  </si>
  <si>
    <t>Apoyo a cotización de madres comunitarias</t>
  </si>
  <si>
    <t>Atención en salud – FOSYGA ECAT</t>
  </si>
  <si>
    <t>Préstamos banca de fomento</t>
  </si>
  <si>
    <t>Préstamos entidades de fomento y desarrollo regional</t>
  </si>
  <si>
    <t>Bonos y títulos emitidos</t>
  </si>
  <si>
    <t>Otros servicios de comunicaciones</t>
  </si>
  <si>
    <t>JUEGOS DE SUERTE Y AZAR</t>
  </si>
  <si>
    <t>Loterías ordinarias</t>
  </si>
  <si>
    <t>Rifas</t>
  </si>
  <si>
    <t>Sorteos</t>
  </si>
  <si>
    <t>Juegos en línea</t>
  </si>
  <si>
    <t>Certificaciones y derechos</t>
  </si>
  <si>
    <t>Sorteos extraordinarios</t>
  </si>
  <si>
    <t>Otros juegos de suerte y azar</t>
  </si>
  <si>
    <t>SERVICIOS HOTELEROS Y DE PROMOCIÓN TURÍSTICA</t>
  </si>
  <si>
    <t>Campamentos</t>
  </si>
  <si>
    <t>Promoción de vacaciones y recreación</t>
  </si>
  <si>
    <t>Turismo</t>
  </si>
  <si>
    <t>Alojamiento</t>
  </si>
  <si>
    <t>Otros servicios hoteleros</t>
  </si>
  <si>
    <t>Recursos de acreedores reintegrados por entidades públicas</t>
  </si>
  <si>
    <t>Conmutación pensional</t>
  </si>
  <si>
    <t>SALARIOS Y PRESTACIONES SOCIALES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</si>
  <si>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</si>
  <si>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</si>
  <si>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</si>
  <si>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</si>
  <si>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</si>
  <si>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</si>
  <si>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</si>
  <si>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</si>
  <si>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</si>
  <si>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Otros salarios y prestaciones sociales</t>
  </si>
  <si>
    <t>Pensiones de jubilación patronales</t>
  </si>
  <si>
    <t>Retroactivos y reintegros pensionales</t>
  </si>
  <si>
    <t>Indemnización sustitutiva</t>
  </si>
  <si>
    <t>Auxilio funerario</t>
  </si>
  <si>
    <t>Mesadas pensionales no reclamadas</t>
  </si>
  <si>
    <t>Otras prestaciones económicas</t>
  </si>
  <si>
    <t>ADMINISTRACIÓN DE LA SEGURIDAD SOCIAL EN SALUD</t>
  </si>
  <si>
    <t>Contratos de capitación - Contributivo</t>
  </si>
  <si>
    <t>Promoción y prevención- Contributivo</t>
  </si>
  <si>
    <t>Sistema de garantía y calidad - Contributivo</t>
  </si>
  <si>
    <t>Reaseguro enfermedades de alto costo - Contributivo</t>
  </si>
  <si>
    <t>Incapacidades - Contributivo</t>
  </si>
  <si>
    <t>Productos bélicos y explosivos</t>
  </si>
  <si>
    <t>Medicamentos de uso veterinario</t>
  </si>
  <si>
    <t>Petróleo crudo</t>
  </si>
  <si>
    <t>Gas natural</t>
  </si>
  <si>
    <t>Productos metalúrgicos y de microfundición</t>
  </si>
  <si>
    <t>Productos de madera</t>
  </si>
  <si>
    <t>Sal</t>
  </si>
  <si>
    <t>Productos petroquímicos</t>
  </si>
  <si>
    <t>Prendas de vestir y calzado</t>
  </si>
  <si>
    <t>Equipos</t>
  </si>
  <si>
    <t>Semovientes</t>
  </si>
  <si>
    <t>Otros bienes producidos</t>
  </si>
  <si>
    <t>MERCANCÍAS EN EXISTENCIA</t>
  </si>
  <si>
    <t>Bienes y derechos titularizados</t>
  </si>
  <si>
    <t>Préstamos aprobados por desembolsar</t>
  </si>
  <si>
    <t>Ejecución de proyectos de inversión</t>
  </si>
  <si>
    <t>Facturación glosada en venta de servicios de salud</t>
  </si>
  <si>
    <t>Bienes entregados a terceros</t>
  </si>
  <si>
    <t>CUENTAS DE ORDEN ACREEDORAS</t>
  </si>
  <si>
    <t>Civiles</t>
  </si>
  <si>
    <t>Administrativos</t>
  </si>
  <si>
    <t>OBLIGACIONES POTENCIALES</t>
  </si>
  <si>
    <t>Pasivos pensionales</t>
  </si>
  <si>
    <t>Desastres naturales</t>
  </si>
  <si>
    <t>Conflictos sociales</t>
  </si>
  <si>
    <t>Obligaciones fiscales</t>
  </si>
  <si>
    <t>RECURSOS Y DERECHOS POTENCIALES</t>
  </si>
  <si>
    <t>Reservas petroleras</t>
  </si>
  <si>
    <t>Reservas carboníferas</t>
  </si>
  <si>
    <t>Reservas de gas</t>
  </si>
  <si>
    <t>Explotación del espectro electromagnético</t>
  </si>
  <si>
    <t>Otros recursos y derechos potenciales</t>
  </si>
  <si>
    <t>Gobierno general</t>
  </si>
  <si>
    <t>Empresas</t>
  </si>
  <si>
    <t>GARANTÍA ESTATAL EN EL RÉGIMEN DE PRIMA MEDIA CON PRESTACIÓN DEFINIDA</t>
  </si>
  <si>
    <t>CAJANAL</t>
  </si>
  <si>
    <t>FONPRECON</t>
  </si>
  <si>
    <t>CAPRECOM</t>
  </si>
  <si>
    <t>Pensiones de Antioquía</t>
  </si>
  <si>
    <t>Licencias y salvoconductos</t>
  </si>
  <si>
    <t>Contratos de aprendizaje</t>
  </si>
  <si>
    <t>Intangibles</t>
  </si>
  <si>
    <t>Otros gastos generales</t>
  </si>
  <si>
    <t>IMPUESTOS, CONTRIBUCIONES Y TASAS</t>
  </si>
  <si>
    <t>Registro y salvoconducto</t>
  </si>
  <si>
    <t>Otros impuestos</t>
  </si>
  <si>
    <t>Elementos de lencería y ropería</t>
  </si>
  <si>
    <t>Capacitación docente</t>
  </si>
  <si>
    <t>Prótesis y aparatos ortopédicos</t>
  </si>
  <si>
    <t>Alimentación escolar</t>
  </si>
  <si>
    <t>Materiales de educación</t>
  </si>
  <si>
    <t>Asistencia técnica agropecuaria</t>
  </si>
  <si>
    <t>Mantenimiento de caminos vecinales</t>
  </si>
  <si>
    <t>Reubicación de asentamientos</t>
  </si>
  <si>
    <t>Sostenimiento de semovientes</t>
  </si>
  <si>
    <t>Gastos reservados</t>
  </si>
  <si>
    <t>Apoyo a operaciones militares y de policía</t>
  </si>
  <si>
    <t>Servicio de reclutamiento</t>
  </si>
  <si>
    <t>Cesión de derechos de televisión</t>
  </si>
  <si>
    <t>Relaciones públicas</t>
  </si>
  <si>
    <t>Apoyo a campañas políticas</t>
  </si>
  <si>
    <t>Inversiones con fines de política en títulos de deuda</t>
  </si>
  <si>
    <t>Devolución de bienes aprehendidos o incautados</t>
  </si>
  <si>
    <t>DEPRECIACIÓN DE PROPIEDADES, PLANTA Y EQUIPO</t>
  </si>
  <si>
    <t>Papeles a descuento</t>
  </si>
  <si>
    <t>Inversiones de portafolio en administración</t>
  </si>
  <si>
    <t>Bonos</t>
  </si>
  <si>
    <t>Otras inversiones de las reservas internacionales</t>
  </si>
  <si>
    <t>BIENES Y DERECHOS RECIBIDOS EN GARANTÍA</t>
  </si>
  <si>
    <t>Pasivos</t>
  </si>
  <si>
    <t>Ingresos</t>
  </si>
  <si>
    <t>Donación a terceros por proyectos de inversión</t>
  </si>
  <si>
    <t>Bienes y derechos para reparación de víctimas</t>
  </si>
  <si>
    <t>Bienes y derechos recibidos en garantía</t>
  </si>
  <si>
    <t>CAJA</t>
  </si>
  <si>
    <t>Caja principal</t>
  </si>
  <si>
    <t>Caja menor</t>
  </si>
  <si>
    <t>Responsabilidades en proceso</t>
  </si>
  <si>
    <t>Servicios de salud - Compañías aseguradoras</t>
  </si>
  <si>
    <t>Servicios de salud - Particulares</t>
  </si>
  <si>
    <t>Servicios de salud - IPS públicas</t>
  </si>
  <si>
    <t>Servicios de salud - Entidades con régimen especial</t>
  </si>
  <si>
    <t>Atención con cargo al subsidio a la oferta</t>
  </si>
  <si>
    <t>Cuota de recuperación</t>
  </si>
  <si>
    <t>Ministerio de salud - Recursos del IVA social</t>
  </si>
  <si>
    <t>Barrido y limpieza</t>
  </si>
  <si>
    <t>Disposición final</t>
  </si>
  <si>
    <t>Corte de césped y poda de árboles</t>
  </si>
  <si>
    <t>Limpieza y lavado de áreas públicas</t>
  </si>
  <si>
    <t>SERVICIO DE GAS COMBUSTIBLE</t>
  </si>
  <si>
    <t>Transporte gas natural</t>
  </si>
  <si>
    <t>Distribución gas natural</t>
  </si>
  <si>
    <t>Comercialización gas natural</t>
  </si>
  <si>
    <t>SERVICIOS DE TRANSPORTE</t>
  </si>
  <si>
    <t>Servicio de transporte terrestre</t>
  </si>
  <si>
    <t>Servicios aeroportuarios</t>
  </si>
  <si>
    <t>Servicios aeronáuticos</t>
  </si>
  <si>
    <t>Servicio de terminal de transporte terrestre</t>
  </si>
  <si>
    <t>Otros servicios de transporte</t>
  </si>
  <si>
    <t>Para importaciones</t>
  </si>
  <si>
    <t>Para inversiones</t>
  </si>
  <si>
    <t>Depósitos para procesos de titularización</t>
  </si>
  <si>
    <t>Para seguros al sector exportador</t>
  </si>
  <si>
    <t>Depósitos por operaciones de banca central</t>
  </si>
  <si>
    <t>Fondo de contingencias de las entidades estatales</t>
  </si>
  <si>
    <t>Depósitos en contratos de futuros</t>
  </si>
  <si>
    <t>Otros depósitos entregados</t>
  </si>
  <si>
    <t>FONDO DE AHORRO Y ESTABILIZACIÓN PETROLERA</t>
  </si>
  <si>
    <t>Ecopetrol</t>
  </si>
  <si>
    <t>Departamentos</t>
  </si>
  <si>
    <t>Municipios</t>
  </si>
  <si>
    <t>Deudores</t>
  </si>
  <si>
    <t xml:space="preserve">OPERACIONES FONDOS DE GARANTÍAS </t>
  </si>
  <si>
    <t>Seguros de depósitos pagados por recuperar</t>
  </si>
  <si>
    <t>Prima seguro de depósito</t>
  </si>
  <si>
    <t>Prima costo de garantía</t>
  </si>
  <si>
    <t>Para pago de pensiones y/o cesantías</t>
  </si>
  <si>
    <t>Para proyectos de inversión</t>
  </si>
  <si>
    <t>Para gastos de funcionamiento</t>
  </si>
  <si>
    <t>Para programas de salud</t>
  </si>
  <si>
    <t>Para programas de educación</t>
  </si>
  <si>
    <t>Otras transferencias</t>
  </si>
  <si>
    <t>Laborales</t>
  </si>
  <si>
    <t>OPERACIONES INTERINSTITUCIONALES</t>
  </si>
  <si>
    <t>FONDOS RECIBIDOS</t>
  </si>
  <si>
    <t>Funcionamiento</t>
  </si>
  <si>
    <t>Servicio de la deuda</t>
  </si>
  <si>
    <t>Inversión</t>
  </si>
  <si>
    <t xml:space="preserve">OPERACIONES DE ENLACE </t>
  </si>
  <si>
    <t>OPERACIONES SIN FLUJO DE EFECTIVO</t>
  </si>
  <si>
    <t>Cruce de cuentas</t>
  </si>
  <si>
    <t>Desembolso de crédito externo no monetizado</t>
  </si>
  <si>
    <t>Cancelación de sentencias y conciliaciones</t>
  </si>
  <si>
    <t>Aplicación de títulos al pago de tributos</t>
  </si>
  <si>
    <t>Pago de obligaciones con títulos</t>
  </si>
  <si>
    <t>Sobrantes de títulos judiciales</t>
  </si>
  <si>
    <t>FINANCIEROS</t>
  </si>
  <si>
    <t>Intereses sobre depósitos en instituciones financieras</t>
  </si>
  <si>
    <t>GASTOS</t>
  </si>
  <si>
    <t>SUELDOS Y SALARIOS</t>
  </si>
  <si>
    <t>Horas extras y festivos</t>
  </si>
  <si>
    <t>Sueldo por comisiones al exterior</t>
  </si>
  <si>
    <t>Bonificación especial de recreación</t>
  </si>
  <si>
    <t>Auxilio de transporte</t>
  </si>
  <si>
    <t>Dotación y suministro a trabajadores</t>
  </si>
  <si>
    <t>Gastos deportivos y de recreación</t>
  </si>
  <si>
    <t>Salario integral</t>
  </si>
  <si>
    <t>Contratos de personal temporal</t>
  </si>
  <si>
    <t>Viáticos</t>
  </si>
  <si>
    <t>Gastos de viaje</t>
  </si>
  <si>
    <t>Estímulo a la eficiencia</t>
  </si>
  <si>
    <t>Remuneración electoral</t>
  </si>
  <si>
    <t>Partida de alimentación soldados y orden público</t>
  </si>
  <si>
    <t>Servicios de salud - IPS privadas</t>
  </si>
  <si>
    <t>Empresas de medicina prepagada - EMP</t>
  </si>
  <si>
    <t>BIENES Y DERECHOS TITULARIZADOS</t>
  </si>
  <si>
    <t>Rentas</t>
  </si>
  <si>
    <t>Bienes</t>
  </si>
  <si>
    <t>Otras titularizaciones</t>
  </si>
  <si>
    <t>PRÉSTAMOS APROBADOS POR DESEMBOLSAR</t>
  </si>
  <si>
    <t>EJECUCIÓN DE PROYECTOS DE INVERSIÓN</t>
  </si>
  <si>
    <t>Activos</t>
  </si>
  <si>
    <t>Gastos</t>
  </si>
  <si>
    <t>Otros ingresos financieros</t>
  </si>
  <si>
    <t>SERVICIOS DE DOCUMENTACIÓN E IDENTIFICACIÓN</t>
  </si>
  <si>
    <t>Pasaportes</t>
  </si>
  <si>
    <t>Salvoconductos</t>
  </si>
  <si>
    <t>Antecedentes y certificaciones</t>
  </si>
  <si>
    <t>Carnés</t>
  </si>
  <si>
    <t>Tarjetas profesionales</t>
  </si>
  <si>
    <t>Licencias de conducción</t>
  </si>
  <si>
    <t>Otros servicios de documentación e identificación</t>
  </si>
  <si>
    <t>SERVICIOS INFORMÁTICOS</t>
  </si>
  <si>
    <t>De procesamiento</t>
  </si>
  <si>
    <t>De desarrollo e implementación de software</t>
  </si>
  <si>
    <t>Materiales médico - quirúrgicos</t>
  </si>
  <si>
    <t>Víveres y rancho</t>
  </si>
  <si>
    <t>Productos pecuarios</t>
  </si>
  <si>
    <t>Otras mercancías en existencia</t>
  </si>
  <si>
    <t xml:space="preserve">PATRIMONIO INSTITUCIONAL </t>
  </si>
  <si>
    <t>INGRESOS FISCALES</t>
  </si>
  <si>
    <t>Caja de sueldos de retiro de la policía nacional</t>
  </si>
  <si>
    <t>ADMINISTRACION DE LIQUIDEZ</t>
  </si>
  <si>
    <t>SERVICIOS PUBLICOS</t>
  </si>
  <si>
    <t>Crisis financiera - operación de salvamento</t>
  </si>
  <si>
    <t>Cálculo actuarial de los fondos de reservas pensionales</t>
  </si>
  <si>
    <t>Otras obligaciones potenciales</t>
  </si>
  <si>
    <t>Contratos de capitación - Subsidiado</t>
  </si>
  <si>
    <t>Contratos por eventos - Subsidiado</t>
  </si>
  <si>
    <t>Promoción y prevención- Subsidiado</t>
  </si>
  <si>
    <t>Sistema de garantía y calidad - Subsidiado</t>
  </si>
  <si>
    <t>Reaseguro enfermedades de alto costo- Subsidiado</t>
  </si>
  <si>
    <t>Contratos por eventos - Complementario</t>
  </si>
  <si>
    <t>Promoción y prevención - Complementario</t>
  </si>
  <si>
    <t>Sistema de garantía y calidad - Complementario</t>
  </si>
  <si>
    <t>Reaseguro enfermedades de alto costo - Complementario</t>
  </si>
  <si>
    <t>Auxilios y servicios funerarios - Complementario</t>
  </si>
  <si>
    <t>Otros gastos de seguridad social en salud</t>
  </si>
  <si>
    <t>ADMINISTRACIÓN DE LA SEGURIDAD SOCIAL EN RIESGOS PROFESIONALES</t>
  </si>
  <si>
    <t>Servicio de prevención</t>
  </si>
  <si>
    <t>Prestaciones asistenciales</t>
  </si>
  <si>
    <t>Subsidio por incapacidad temporal</t>
  </si>
  <si>
    <t>Indemnización por incapacidad permanente parcial</t>
  </si>
  <si>
    <t>Pensión de invalidez</t>
  </si>
  <si>
    <t>Pensión de sobrevivientes</t>
  </si>
  <si>
    <t>BIENES ENTREGADOS EN EXPLOTACIÓN</t>
  </si>
  <si>
    <t>Recursos naturales no renovables en explotación</t>
  </si>
  <si>
    <t>TÍTULOS DE INVERSIÓN AMORTIZADOS</t>
  </si>
  <si>
    <t>Títulos de inversión amortizados</t>
  </si>
  <si>
    <t>FACTURACIÓN GLOSADA EN VENTA DE SERVICIOS DE SALUD</t>
  </si>
  <si>
    <t>Plan obligatorio de salud POS - EPS</t>
  </si>
  <si>
    <t>ACTIVO</t>
  </si>
  <si>
    <t>PASIVO</t>
  </si>
  <si>
    <t xml:space="preserve">INGRESO </t>
  </si>
  <si>
    <t>COSTOS</t>
  </si>
  <si>
    <t>PRODUCTOS EN PROCESO</t>
  </si>
  <si>
    <t>FOSYGA – ECAT</t>
  </si>
  <si>
    <t>Fondo de solidaridad pensional – Solidaridad</t>
  </si>
  <si>
    <t>Fondo de solidaridad pensional – Subsistencia</t>
  </si>
  <si>
    <t>Otros deudores por ingresos no tributarios</t>
  </si>
  <si>
    <t>SENA</t>
  </si>
  <si>
    <t>ICBF</t>
  </si>
  <si>
    <t>ESAP</t>
  </si>
  <si>
    <t>Escuelas industriales e institutos técnicos</t>
  </si>
  <si>
    <t>RENTAS PARAFISCALES</t>
  </si>
  <si>
    <t>Cuota de fomento</t>
  </si>
  <si>
    <t>Fondo de promoción turística</t>
  </si>
  <si>
    <t>Fondo de prestaciones sociales del magisterio</t>
  </si>
  <si>
    <t>Otros deudores por rentas parafiscales</t>
  </si>
  <si>
    <t>VENTA DE BIENES</t>
  </si>
  <si>
    <t>Productos agropecuarios, de silvicultura y pesca</t>
  </si>
  <si>
    <t>Productos de minas y minerales</t>
  </si>
  <si>
    <t>Productos alimenticios, bebidas y alcoholes</t>
  </si>
  <si>
    <t>Productos manufacturados</t>
  </si>
  <si>
    <t>Depósitos de operaciones de endeudamiento externo</t>
  </si>
  <si>
    <t>Fondo de mercado monetario</t>
  </si>
  <si>
    <t>Inversiones patrimoniales en entidades en liquidación</t>
  </si>
  <si>
    <t>Renta del monopolio de juegos de suerte y azar</t>
  </si>
  <si>
    <t>Depósitos para porte y tenencia de armas</t>
  </si>
  <si>
    <t>Subsidio gasolina motor corriente y ACPM</t>
  </si>
  <si>
    <t>PROVISIONES PARA PROTECCIÓN DE BIENES ENTREGADOS A TERCEROS (CR)</t>
  </si>
  <si>
    <t>Seguro de crédito a la exportación</t>
  </si>
  <si>
    <t>Mecanismos alternativos de solución de conflictos</t>
  </si>
  <si>
    <t>Costas procesales</t>
  </si>
  <si>
    <t>Reparación de víctimas</t>
  </si>
  <si>
    <t>Sentencias</t>
  </si>
  <si>
    <t>Laudos arbitrales y conciliaciones extrajudiciales</t>
  </si>
  <si>
    <t>Universidad Nacional</t>
  </si>
  <si>
    <t>BIENES Y DERECHOS ENTREGADOS EN GARANTÍA</t>
  </si>
  <si>
    <t>DERECHOS DE EXPLOTACIÓN O PRODUCCIÓN</t>
  </si>
  <si>
    <t>Futuras pensiones conmutadas</t>
  </si>
  <si>
    <t>Componentes de las propiedades, planta y equipo</t>
  </si>
  <si>
    <t>Decomisos por infracciones al medio ambiente</t>
  </si>
  <si>
    <t>Derechos de explotación o producción</t>
  </si>
  <si>
    <t>Bienes y derechos entregados en garantía</t>
  </si>
  <si>
    <t>Utilidad acumulada por exposición a la inflación</t>
  </si>
  <si>
    <t>Pérdida acumulada por exposición a la inflación</t>
  </si>
  <si>
    <t>Utilidad o Excedente del ejercicio</t>
  </si>
  <si>
    <t>Red fluvial</t>
  </si>
  <si>
    <t>Red marítima</t>
  </si>
  <si>
    <t xml:space="preserve">BIENES HISTÓRICOS Y CULTURALES </t>
  </si>
  <si>
    <t>Otros bienes históricos y culturales</t>
  </si>
  <si>
    <t>Educación formal - Superior formación técnica profesional</t>
  </si>
  <si>
    <t>Educación formal - Superior formación tecnológica</t>
  </si>
  <si>
    <t>Bienes pendientes de legalizar</t>
  </si>
  <si>
    <t>Muebles, enseres y equipo de oficina pendientes de legalizar</t>
  </si>
  <si>
    <t>Otros muebles, enseres y equipo de oficina</t>
  </si>
  <si>
    <t>EQUIPOS DE COMUNICACIÓN Y COMPUTACIÓN</t>
  </si>
  <si>
    <t>Equipo de comunicación</t>
  </si>
  <si>
    <t>Equipo de computación</t>
  </si>
  <si>
    <t>Satélites y antenas</t>
  </si>
  <si>
    <t>Equipos de radares</t>
  </si>
  <si>
    <t>Equipos de comunicación y computación pendientes de legalizar</t>
  </si>
  <si>
    <t>Otros equipos de comunicación y computación</t>
  </si>
  <si>
    <t>EQUIPOS DE TRANSPORTE, TRACCIÓN Y ELEVACIÓN</t>
  </si>
  <si>
    <t>Aéreo</t>
  </si>
  <si>
    <t>Terrestre</t>
  </si>
  <si>
    <t>Férreo</t>
  </si>
  <si>
    <t>Marítimo y fluvial</t>
  </si>
  <si>
    <t>De tracción</t>
  </si>
  <si>
    <t>De elevación</t>
  </si>
  <si>
    <t>Equipos de transporte, tracción y elevación pendientes de legalizar</t>
  </si>
  <si>
    <t>Otros equipos de transporte, tracción y elevación</t>
  </si>
  <si>
    <t>EQUIPOS DE COMEDOR, COCINA, DESPENSA Y HOTELERÍA</t>
  </si>
  <si>
    <t>Equipo de hotelería</t>
  </si>
  <si>
    <t>Equipo de restaurante y cafetería</t>
  </si>
  <si>
    <t>Equipo de calderas</t>
  </si>
  <si>
    <t>Equipo de lavandería</t>
  </si>
  <si>
    <t>Equipos de comedor, cocina, despensa y hotelería pendientes de legalizar</t>
  </si>
  <si>
    <t>Otros equipos de comedor, cocina, despensa y hotelería</t>
  </si>
  <si>
    <t>PROPIEDADES DE INVERSIÓN</t>
  </si>
  <si>
    <t>Otras propiedades de inversión</t>
  </si>
  <si>
    <t>AMORTIZACIÓN ACUMULADA (CR)</t>
  </si>
  <si>
    <t>DEPRECIACIÓN DIFERIDA</t>
  </si>
  <si>
    <t>Exceso fiscal sobre la contable</t>
  </si>
  <si>
    <t>Equipo de transporte, tracción y elevación</t>
  </si>
  <si>
    <t>MATERIALES</t>
  </si>
  <si>
    <t>MATERIALES EN TRÁNSITO</t>
  </si>
  <si>
    <t>Plazas públicas</t>
  </si>
  <si>
    <t>Parques recreacionales</t>
  </si>
  <si>
    <t>Parques arqueológicos</t>
  </si>
  <si>
    <t>Museos</t>
  </si>
  <si>
    <t>Obras de arte</t>
  </si>
  <si>
    <t>Hemerotecas</t>
  </si>
  <si>
    <t>Red férrea</t>
  </si>
  <si>
    <t>Otras operaciones de financiamiento externas de largo plazo</t>
  </si>
  <si>
    <t>INSTRUMENTOS DERIVADOS CON FINES DE COBERTURA DE OPERACIONES DE CRÉDITO PÚBLICO</t>
  </si>
  <si>
    <t>Derechos en contratos derivados (Db)</t>
  </si>
  <si>
    <t>Obligaciones en contratos derivados</t>
  </si>
  <si>
    <t>Utilidad en la valoración de Opciones compradas (Db)</t>
  </si>
  <si>
    <t>Pérdida en la valoración de Opciones vendidas</t>
  </si>
  <si>
    <t>INSTRUMENTOS DERIVADOS CON FINES DE COBERTURA DE OPERACIONES DE FINANCIAMIENTO</t>
  </si>
  <si>
    <t>CUENTAS POR PAGAR</t>
  </si>
  <si>
    <t>ADQUISICIÓN DE BIENES Y SERVICIOS NACIONALES</t>
  </si>
  <si>
    <t>Bienes y servicios</t>
  </si>
  <si>
    <t>Proyectos de inversión</t>
  </si>
  <si>
    <t>TRANSFERENCIAS POR PAGAR</t>
  </si>
  <si>
    <t>Transferencias al sector privado</t>
  </si>
  <si>
    <t>OPERACIONES DE SEGUROS Y REASEGUROS</t>
  </si>
  <si>
    <t>Compañías cedentes interior cuenta corriente</t>
  </si>
  <si>
    <t>Compañías cedentes exterior cuenta corriente</t>
  </si>
  <si>
    <t>Coaseguradores cuenta corriente aceptados</t>
  </si>
  <si>
    <t>Coaseguradores cuenta corriente cedidos</t>
  </si>
  <si>
    <t>Obligaciones a favor de asegurados vida</t>
  </si>
  <si>
    <t>Depósitos para expedición de pólizas</t>
  </si>
  <si>
    <t>Dividendos por pagar a asegurados vida</t>
  </si>
  <si>
    <t>Depósitos retenidos a reaseguradores interior</t>
  </si>
  <si>
    <t>Siniestros liquidados por pagar</t>
  </si>
  <si>
    <t>Obligaciones a favor de intermediarios</t>
  </si>
  <si>
    <t>Obligaciones de títulos</t>
  </si>
  <si>
    <t>Primas recaudadas por pagar</t>
  </si>
  <si>
    <t>Otras operaciones de seguros y reaseguros</t>
  </si>
  <si>
    <t>APORTES POR PAGAR A AFILIADOS</t>
  </si>
  <si>
    <t>Cesantías e intereses liquidados por pagar</t>
  </si>
  <si>
    <t>Cesantías e intereses girados no reclamados</t>
  </si>
  <si>
    <t>Cesantías según aportes</t>
  </si>
  <si>
    <t>Cesantías consolidadas según reportes</t>
  </si>
  <si>
    <t>SERVICIOS DE COMUNICACIONES</t>
  </si>
  <si>
    <t>Correo nacional</t>
  </si>
  <si>
    <t>Correo internacional</t>
  </si>
  <si>
    <t>Comisiones de giro</t>
  </si>
  <si>
    <t>Radiodifusión sonora</t>
  </si>
  <si>
    <t>Difusión de televisión</t>
  </si>
  <si>
    <t>Servicios ambulatorios - Actividades de salud oral</t>
  </si>
  <si>
    <t>Servicios ambulatorios - Actividades de promoción y prevención</t>
  </si>
  <si>
    <t>Suministro de bebidas y alimentos</t>
  </si>
  <si>
    <t>EDUCACIÓN FORMAL - BÁSICA SECUNDARIA</t>
  </si>
  <si>
    <t>EDUCACIÓN FORMAL - MEDIA ACADÉMICA</t>
  </si>
  <si>
    <t>EDUCACIÓN FORMAL - MEDIA TÉCNICA</t>
  </si>
  <si>
    <t>EDUCACIÓN FORMAL - SUPERIOR - FORMACIÓN TÉCNICA PROFESIONAL</t>
  </si>
  <si>
    <t>EDUCACIÓN FORMAL - SUPERIOR - POSTGRADO</t>
  </si>
  <si>
    <t>SERVICIOS CONEXOS A LA EDUCACIÓN</t>
  </si>
  <si>
    <t>URGENCIAS - CONSULTA Y PROCEDIMIENTOS</t>
  </si>
  <si>
    <t>SERVICIOS AMBULATORIOS - CONSULTA EXTERNA Y PROCEDIMIENTOS</t>
  </si>
  <si>
    <t>SERVICIOS AMBULATORIOS - CONSULTA ESPECIALIZADA</t>
  </si>
  <si>
    <t>SERVICIOS AMBULATORIOS - SALUD ORAL</t>
  </si>
  <si>
    <t>SERVICIOS AMBULATORIOS - PROMOCIÓN Y PREVENCIÓN</t>
  </si>
  <si>
    <t>SERVICIOS AMBULATORIOS - OTRAS ACTIVIDADES EXTRAMURALES</t>
  </si>
  <si>
    <t>HOSPITALIZACIÓN - ESTANCIA GENERAL</t>
  </si>
  <si>
    <t>HOSPITALIZACIÓN - CUIDADOS INTENSIVOS</t>
  </si>
  <si>
    <t>HOSPITALIZACIÓN - CUIDADOS INTERMEDIOS</t>
  </si>
  <si>
    <t>HOSPITALIZACIÓN - RECIÉN NACIDOS</t>
  </si>
  <si>
    <t>HOSPITALIZACIÓN - SALUD MENTAL</t>
  </si>
  <si>
    <t>HOSPITALIZACIÓN - QUEMADOS</t>
  </si>
  <si>
    <t>HOSPITALIZACIÓN - OTROS CUIDADOS ESPECIALES</t>
  </si>
  <si>
    <t>QUIRÓFANOS Y SALAS DE PARTO - SALAS DE PARTO</t>
  </si>
  <si>
    <t>APOYO DIAGNÓSTICO - LABORATORIO CLÍNICO</t>
  </si>
  <si>
    <t>APOYO DIAGNÓSTICO - IMAGENOLOGÍA</t>
  </si>
  <si>
    <t>APOYO DIAGNÓSTICO - ANATOMÍA PATOLÓGICA</t>
  </si>
  <si>
    <t>APOYO DIAGNÓSTICO - OTRAS UNIDADES DE APOYO DIAGNÓSTICO</t>
  </si>
  <si>
    <t>APOYO TERAPÉUTICO - REHABILITACIÓN Y TERAPIAS</t>
  </si>
  <si>
    <t>APOYO TERAPÉUTICO - BANCO DE COMPONENTES ANATÓMICOS</t>
  </si>
  <si>
    <t>APOYO TERAPÉUTICO - BANCO DE SANGRE</t>
  </si>
  <si>
    <t>APOYO TERAPÉUTICO - UNIDAD RENAL</t>
  </si>
  <si>
    <t>APOYO TERAPÉUTICO - TERAPIAS ONCOLÓGICAS</t>
  </si>
  <si>
    <t>APOYO TERAPÉUTICO - FARMACIA E INSUMOS HOSPITALARIOS</t>
  </si>
  <si>
    <t>APOYO TERAPÉUTICO - OTRAS UNIDADES DE APOYO TERAPÉUTICO</t>
  </si>
  <si>
    <t>SERVICIOS CONEXOS A LA SALUD - MEDIO AMBIENTE</t>
  </si>
  <si>
    <t>SERVICIOS CONEXOS A LA SALUD - ANCIANATOS Y ALBERGUES</t>
  </si>
  <si>
    <t>SERVICIOS CONEXOS A LA SALUD - CENTROS Y PUESTOS DE SALUD</t>
  </si>
  <si>
    <t>SERVICIOS CONEXOS A LA SALUD - SERVICIOS DOCENTES</t>
  </si>
  <si>
    <t>SERVICIOS CONEXOS A LA SALUD - INVESTIGACIÓN CIENTÍFICA</t>
  </si>
  <si>
    <t>SERVICIOS CONEXOS A LA SALUD - MEDICINA LEGAL</t>
  </si>
  <si>
    <t>Impuesto sobre armas y municiones</t>
  </si>
  <si>
    <t>Ingresos contraprestación ICEL- CORELCA</t>
  </si>
  <si>
    <t>Extensión telefonía celular</t>
  </si>
  <si>
    <t>Otros ingresos no tributarios</t>
  </si>
  <si>
    <t>Otras rentas parafiscales</t>
  </si>
  <si>
    <t>DEVOLUCIONES Y DESCUENTOS (DB)</t>
  </si>
  <si>
    <t>Ingresos no tributarios</t>
  </si>
  <si>
    <t>Rentas parafiscales</t>
  </si>
  <si>
    <t>Aportes y cotizaciones</t>
  </si>
  <si>
    <t>PRODUCTOS ALIMENTICIOS, BEBIDAS Y ALCOHOLES</t>
  </si>
  <si>
    <t>PRODUCTOS MANUFACTURADOS</t>
  </si>
  <si>
    <t>Otros productos manufacturados</t>
  </si>
  <si>
    <t>Otras construcciones</t>
  </si>
  <si>
    <t>BIENES COMERCIALIZADOS</t>
  </si>
  <si>
    <t>Otras ventas de bienes comercializados</t>
  </si>
  <si>
    <t>OTROS ACTIVOS</t>
  </si>
  <si>
    <t>RESERVA FINANCIERA ACTUARIAL</t>
  </si>
  <si>
    <t>Efectivo</t>
  </si>
  <si>
    <t>Inversiones</t>
  </si>
  <si>
    <t>Propiedades, planta y equipo</t>
  </si>
  <si>
    <t>Otros activos</t>
  </si>
  <si>
    <t>Seguros</t>
  </si>
  <si>
    <t>Comisiones</t>
  </si>
  <si>
    <t>Especies monetarias</t>
  </si>
  <si>
    <t>Medicamentos</t>
  </si>
  <si>
    <t>Productos artesanales</t>
  </si>
  <si>
    <t>Educación formal - Básica primaria</t>
  </si>
  <si>
    <t>Educación formal - Básica secundaria</t>
  </si>
  <si>
    <t>Educación formal - Media académica</t>
  </si>
  <si>
    <t>Educación formal - Media técnica</t>
  </si>
  <si>
    <t>Educación formal - Superior postgrado</t>
  </si>
  <si>
    <t>Educación informal - Validación para la educación formal</t>
  </si>
  <si>
    <t>Educación informal - Difusión artística y cultural</t>
  </si>
  <si>
    <t>Subsidio por dependiente</t>
  </si>
  <si>
    <t>Otras contribuciones imputadas</t>
  </si>
  <si>
    <t>CONTRIBUCIONES EFECTIVAS</t>
  </si>
  <si>
    <t>Seguros de vida</t>
  </si>
  <si>
    <t>Aportes a cajas de compensación familiar</t>
  </si>
  <si>
    <t>Cotizaciones a seguridad social en salud</t>
  </si>
  <si>
    <t>Aportes sindicales</t>
  </si>
  <si>
    <t>Cotizaciones a entidades administradoras del régimen de prima media</t>
  </si>
  <si>
    <t>Bienes comercializados</t>
  </si>
  <si>
    <t>PRESTACIÓN DE SERVICIOS</t>
  </si>
  <si>
    <t>Servicios educativos</t>
  </si>
  <si>
    <t>Servicios de transporte</t>
  </si>
  <si>
    <t>Juegos de suerte y azar</t>
  </si>
  <si>
    <t>Servicios hoteleros y de promoción turística</t>
  </si>
  <si>
    <t>Servicios financieros</t>
  </si>
  <si>
    <t>Servicios de seguros y reaseguros</t>
  </si>
  <si>
    <t>Servicios de documentación e identificación</t>
  </si>
  <si>
    <t>Servicios informáticos</t>
  </si>
  <si>
    <t>Operaciones de Banca Central</t>
  </si>
  <si>
    <t>Servicios de comunicaciones</t>
  </si>
  <si>
    <t>Servicio de matadero</t>
  </si>
  <si>
    <t>Organización de eventos</t>
  </si>
  <si>
    <t>Servicios de apoyo industrial</t>
  </si>
  <si>
    <t>Transferencia de tecnología</t>
  </si>
  <si>
    <t>Asistencia técnica</t>
  </si>
  <si>
    <t>Servicios informativos</t>
  </si>
  <si>
    <t>Servicios de almacenamiento y pesaje</t>
  </si>
  <si>
    <t>Corporación de abastos</t>
  </si>
  <si>
    <t>Administración de proyectos</t>
  </si>
  <si>
    <t>Recreativos, culturales, y deportivos</t>
  </si>
  <si>
    <t>Servicios de investigación científica y tecnológica</t>
  </si>
  <si>
    <t>Administración y operación de mercados</t>
  </si>
  <si>
    <t>Servicios de seguridad y escolta</t>
  </si>
  <si>
    <t>Pérdida o Déficit del ejercicio</t>
  </si>
  <si>
    <t>SUPERÁVIT POR FORMACIÓN DE INTANGIBLES</t>
  </si>
  <si>
    <t>Otros</t>
  </si>
  <si>
    <t>SUPERÁVIT BANCA CENTRAL</t>
  </si>
  <si>
    <t>Liquidación cuenta especial de cambio</t>
  </si>
  <si>
    <t>Ajuste de cambio reservas internacionales</t>
  </si>
  <si>
    <t>Por inversión neta en activos de la actividad cultural</t>
  </si>
  <si>
    <t>REVALORIZACIÓN DEL PATRIMONIO</t>
  </si>
  <si>
    <t>Capital</t>
  </si>
  <si>
    <t>Reservas</t>
  </si>
  <si>
    <t>Prima en colocación de acciones, cuotas o partes de interés social</t>
  </si>
  <si>
    <t>Donaciones</t>
  </si>
  <si>
    <t>Utilidad o pérdida de ejercicios anteriores</t>
  </si>
  <si>
    <t>Dividendos y participaciones decretados</t>
  </si>
  <si>
    <t>Patrimonio institucional incorporado</t>
  </si>
  <si>
    <t>Activos en período improductivo</t>
  </si>
  <si>
    <t>PATRIMONIO INSTITUCIONAL INCORPORADO</t>
  </si>
  <si>
    <t>Obligaciones financieras</t>
  </si>
  <si>
    <t>Cuentas por pagar</t>
  </si>
  <si>
    <t>Pasivos estimados</t>
  </si>
  <si>
    <t>Otros pasivos</t>
  </si>
  <si>
    <t>PATRIMONIO DE ENTIDADES EN PROCESOS ESPECIALES</t>
  </si>
  <si>
    <t>PROVISIONES, DEPRECIACIONES Y AMORTIZACIONES (DB)</t>
  </si>
  <si>
    <t>INGRESOS</t>
  </si>
  <si>
    <t>TRIBUTARIOS</t>
  </si>
  <si>
    <t>Impuesto de timbre nacional</t>
  </si>
  <si>
    <t>Otras operaciones de financiamiento internas de corto plazo</t>
  </si>
  <si>
    <t>OPERACIONES DE FINANCIAMIENTO INTERNAS DE LARGO PLAZO</t>
  </si>
  <si>
    <t>Otras operaciones de financiamiento internas de largo plazo</t>
  </si>
  <si>
    <t>Sobregiros</t>
  </si>
  <si>
    <t>Préstamos de banca multilateral</t>
  </si>
  <si>
    <t>Otras operaciones de financiamiento externas de corto plazo</t>
  </si>
  <si>
    <t>CUNDINAMARCA</t>
  </si>
  <si>
    <t>MUNICIPIO:</t>
  </si>
  <si>
    <t>BOGOTA DISTRITO CAPITAL D.C.</t>
  </si>
  <si>
    <t>ENTIDAD:</t>
  </si>
  <si>
    <t>CODIGO:</t>
  </si>
  <si>
    <t>FECHA DE CORTE:</t>
  </si>
  <si>
    <t>NOMBRE</t>
  </si>
  <si>
    <t>MOVIMIENTO DEBITO</t>
  </si>
  <si>
    <t xml:space="preserve">MOVIMIENTO CREDITO </t>
  </si>
  <si>
    <t>SALDO FINAL</t>
  </si>
  <si>
    <t>SALDO FINAL CORRIENTE</t>
  </si>
  <si>
    <t>SALDO FINAL NO CORRIENTE</t>
  </si>
  <si>
    <t>Viáticos y gastos de viaje</t>
  </si>
  <si>
    <t>Saldos a favor de contribuyentes</t>
  </si>
  <si>
    <t>Prima en venta de opciones</t>
  </si>
  <si>
    <t>Otros créditos diferidos</t>
  </si>
  <si>
    <t>COSTO DE VENTAS DE BIENES</t>
  </si>
  <si>
    <t xml:space="preserve">Semovientes </t>
  </si>
  <si>
    <t>COSTO DE VENTAS DE SERVICIOS</t>
  </si>
  <si>
    <t>Educación formal - Preescolar</t>
  </si>
  <si>
    <t>DEVOLUCIONES, REBAJAS Y DESCUENTOS EN VENTA DE SERVICIOS (DB)</t>
  </si>
  <si>
    <t>SISTEMA GENERAL DE PARTICIPACIONES</t>
  </si>
  <si>
    <t>Capital garantía</t>
  </si>
  <si>
    <t>Derechos en opciones</t>
  </si>
  <si>
    <t>Bienes aprehendidos o incautados</t>
  </si>
  <si>
    <t>Bonos pensionales</t>
  </si>
  <si>
    <t>Recursos corrientes de la conmutación pensional</t>
  </si>
  <si>
    <t>Recursos no corrientes de la conmutación pensional</t>
  </si>
  <si>
    <t>DEUDORAS FISCALES POR CONTRA (CR)</t>
  </si>
  <si>
    <t>Deudoras fiscales por contra (Cr)</t>
  </si>
  <si>
    <t>DEUDORAS DE CONTROL POR CONTRA (CR)</t>
  </si>
  <si>
    <t>Contratos de Leasing operativo</t>
  </si>
  <si>
    <t>Bienes entregados en custodia</t>
  </si>
  <si>
    <t>Bonos, títulos y especies no colocados</t>
  </si>
  <si>
    <t>Documentos entregados para su cobro</t>
  </si>
  <si>
    <t>Bienes entregados en explotación</t>
  </si>
  <si>
    <t>Inventarios obsoletos y vencidos</t>
  </si>
  <si>
    <t>Salud ocupacional</t>
  </si>
  <si>
    <t>Rehabilitación Profesional</t>
  </si>
  <si>
    <t>Otras obligaciones por riesgos profesionales</t>
  </si>
  <si>
    <t>Prestaciones económicas</t>
  </si>
  <si>
    <t>Pensiones y retroactivos pensionales</t>
  </si>
  <si>
    <t>Reintegros pensionales</t>
  </si>
  <si>
    <t>Indemnizaciones sustitutivas</t>
  </si>
  <si>
    <t>Auxilios funerarios</t>
  </si>
  <si>
    <t>Otras prestaciones por pagar sistema de pensiones</t>
  </si>
  <si>
    <t>BONOS PENSIONALES</t>
  </si>
  <si>
    <t>Cuotas partes de bonos pensionales emitidos</t>
  </si>
  <si>
    <t>ACT - PAS - PAT</t>
  </si>
  <si>
    <t>ING - GTO - CTO</t>
  </si>
  <si>
    <t>Oro monetario</t>
  </si>
  <si>
    <t>Acuerdos de recompra</t>
  </si>
  <si>
    <t>Impuesto al consumo de licores, vinos, aperitivos y similares o participación porcentual</t>
  </si>
  <si>
    <t>Administración del sistema general de pensiones</t>
  </si>
  <si>
    <t>OPERACIONES DE BANCA CENTRAL E INSTITUCIONES FINANCIERAS</t>
  </si>
  <si>
    <t>Recursos entregados en administración</t>
  </si>
  <si>
    <t>Reaseguradores cuenta corriente</t>
  </si>
  <si>
    <t>Litigios</t>
  </si>
  <si>
    <t>Recaudos</t>
  </si>
  <si>
    <t>Aportes en entidades no societarias</t>
  </si>
  <si>
    <t>LITIGIOS Y MECANISMOS ALTERNATIVOS DE SOLUCIÓN DE CONFLICTOS</t>
  </si>
  <si>
    <t>Otros litigios y mecanismos alternativos de solución de conflictos</t>
  </si>
  <si>
    <t>Plan subsidiado de salud POSS - EPS</t>
  </si>
  <si>
    <t>RESPONSABILIDADES EN PROCESO</t>
  </si>
  <si>
    <t>Internas</t>
  </si>
  <si>
    <t>Ante autoridad competente</t>
  </si>
  <si>
    <t>Litigios y mecanismos alternativos de solución de conflictos</t>
  </si>
  <si>
    <t>OPERACIONES DE CRÉDITO PÚBLICO INTERNAS DE LARGO PLAZO</t>
  </si>
  <si>
    <t>Crédito de proveedores</t>
  </si>
  <si>
    <t>Títulos TES</t>
  </si>
  <si>
    <t>Otros bonos y títulos emitidos</t>
  </si>
  <si>
    <t>OPERACIONES DE CRÉDITO PÚBLICO EXTERNAS DE CORTO PLAZO</t>
  </si>
  <si>
    <t>Préstamos banca multilateral</t>
  </si>
  <si>
    <t>Préstamos de gobiernos</t>
  </si>
  <si>
    <t>OPERACIONES DE CRÉDITO PÚBLICO EXTERNAS DE LARGO PLAZO</t>
  </si>
  <si>
    <t>Cuenta especial de deuda externa-CEDE</t>
  </si>
  <si>
    <t>Banco de la República</t>
  </si>
  <si>
    <t>Fondos comprados ordinarios</t>
  </si>
  <si>
    <t>Fondos adquiridos con compromiso de recompra</t>
  </si>
  <si>
    <t>Apoyos transitorios con el Banco de la República</t>
  </si>
  <si>
    <t>Créditos de tesorería</t>
  </si>
  <si>
    <t>Préstamos de banca comercial</t>
  </si>
  <si>
    <t>Préstamos de banca de fomento</t>
  </si>
  <si>
    <t>Participación para educación</t>
  </si>
  <si>
    <t>Participación para propósito general</t>
  </si>
  <si>
    <t>Programas de alimentación escolar</t>
  </si>
  <si>
    <t>Municipios y distritos con ribera sobre el Río Grande de la Magdalena</t>
  </si>
  <si>
    <t>Otras operaciones de Cuenta Única Nacional</t>
  </si>
  <si>
    <t>RESERVAS INTERNACIONALES</t>
  </si>
  <si>
    <t>Derechos especiales de giro (DEG)</t>
  </si>
  <si>
    <t>Pesos andinos</t>
  </si>
  <si>
    <t>Convenios internacionales</t>
  </si>
  <si>
    <t>Fondo latinoamericano de reservas</t>
  </si>
  <si>
    <t>Posición de reserva FMI</t>
  </si>
  <si>
    <t>Depósitos en bancos del exterior</t>
  </si>
  <si>
    <t>Especies extranjeras</t>
  </si>
  <si>
    <t>OTROS DEUDORES</t>
  </si>
  <si>
    <t>Intereses de fondos vendidos con compromiso de reventa</t>
  </si>
  <si>
    <t>Arrendamientos</t>
  </si>
  <si>
    <t>DEPÓSITOS EN INSTITUCIONES FINANCIERAS</t>
  </si>
  <si>
    <t>Cuenta corriente</t>
  </si>
  <si>
    <t>Cuenta de ahorro</t>
  </si>
  <si>
    <t>Depósitos simples</t>
  </si>
  <si>
    <t>Depósitos en el exterior</t>
  </si>
  <si>
    <t>Depósitos remunerados</t>
  </si>
  <si>
    <t>Depósitos para fondos de solidaridad y redistribución del ingreso</t>
  </si>
  <si>
    <t>Cuenta especial</t>
  </si>
  <si>
    <t>Otros depósitos en instituciones financieras</t>
  </si>
  <si>
    <t>ADMINISTRACIÓN DE LIQUIDEZ</t>
  </si>
  <si>
    <t>Fondos vendidos ordinarios</t>
  </si>
  <si>
    <t>Sobregiros concedidos</t>
  </si>
  <si>
    <t>Operaciones overnight</t>
  </si>
  <si>
    <t>FONDOS VENDIDOS CON COMPROMISO DE REVENTA</t>
  </si>
  <si>
    <t>Compromisos de reventa de inversiones en títulos de deuda</t>
  </si>
  <si>
    <t>Compromisos de reventa de inversiones en títulos participativos</t>
  </si>
  <si>
    <t>Compromisos de reventa deudores</t>
  </si>
  <si>
    <t>Apoyos transitorios del Banco de la República</t>
  </si>
  <si>
    <t>FONDOS EN TRÁNSITO</t>
  </si>
  <si>
    <t>Red bancaria</t>
  </si>
  <si>
    <t>Otros depósitos</t>
  </si>
  <si>
    <t>INVERSIONES ADMINISTRACIÓN DE LIQUIDEZ EN TÍTULOS DE DEUDA</t>
  </si>
  <si>
    <t>Certificados de depósito a término</t>
  </si>
  <si>
    <t>Bonos y títulos emitidos por el sector privado</t>
  </si>
  <si>
    <t>Bonos y títulos emitidos por entidades del exterior</t>
  </si>
  <si>
    <t>Bonos y títulos emitidos por las empresas no financieras</t>
  </si>
  <si>
    <t>Bonos y títulos emitidos por las entidades financieras</t>
  </si>
  <si>
    <t>Otros certificados</t>
  </si>
  <si>
    <t>Títulos de capitalización</t>
  </si>
  <si>
    <t>Aceptaciones</t>
  </si>
  <si>
    <t>Pagarés</t>
  </si>
  <si>
    <t>Otras inversiones en títulos de deuda</t>
  </si>
  <si>
    <t>INVERSIONES ADMINISTRACIÓN DE LIQUIDEZ EN TÍTULOS PARTICIPATIVOS</t>
  </si>
  <si>
    <t>Acciones ordinarias</t>
  </si>
  <si>
    <t>Acciones preferenciales</t>
  </si>
  <si>
    <t>Cuotas o partes de interés social</t>
  </si>
  <si>
    <t>Certificados emitidos por fondos de inversión</t>
  </si>
  <si>
    <t>INVERSIONES CON FINES DE POLÍTICA EN TÍTULOS DE DEUDA</t>
  </si>
  <si>
    <t>Inversiones forzosas y del encaje – Sector financiero</t>
  </si>
  <si>
    <t>Títulos de tesorería - TES</t>
  </si>
  <si>
    <t>Títulos de fomento</t>
  </si>
  <si>
    <t xml:space="preserve">INVERSIONES ADMINISTRACIÓN DE LIQUIDEZ EN INSTRUMENTOS DERIVADOS </t>
  </si>
  <si>
    <t>Derechos en contratos derivados</t>
  </si>
  <si>
    <t>Obligaciones en contratos derivados (Cr)</t>
  </si>
  <si>
    <t>Infraestructura portuaria</t>
  </si>
  <si>
    <t>Otras edificaciones</t>
  </si>
  <si>
    <t>PLANTAS, DUCTOS Y TÚNELES</t>
  </si>
  <si>
    <t>Plantas de generación</t>
  </si>
  <si>
    <t>Plantas de tratamiento</t>
  </si>
  <si>
    <t>Plantas deshidratadoras</t>
  </si>
  <si>
    <t>Plantas de transmisión</t>
  </si>
  <si>
    <t>Plantas de distribución</t>
  </si>
  <si>
    <t>Plantas de producción</t>
  </si>
  <si>
    <t>Plantas de conducción</t>
  </si>
  <si>
    <t>Plantas de telecomunicaciones</t>
  </si>
  <si>
    <t>Oleoductos</t>
  </si>
  <si>
    <t>Gasoductos</t>
  </si>
  <si>
    <t>Poliductos</t>
  </si>
  <si>
    <t>Subestaciones y/o estaciones de regulación</t>
  </si>
  <si>
    <t>Acueducto y canalización</t>
  </si>
  <si>
    <t>Estaciones de bombeo</t>
  </si>
  <si>
    <t>Plantas, ductos y túneles pendientes de legalizar</t>
  </si>
  <si>
    <t>Otras plantas, ductos y túneles</t>
  </si>
  <si>
    <t>REDES, LÍNEAS Y CABLES</t>
  </si>
  <si>
    <t>Redes de distribución</t>
  </si>
  <si>
    <t>Redes de recolección de aguas</t>
  </si>
  <si>
    <t>Redes de distribución de vapor</t>
  </si>
  <si>
    <t>Redes de aire</t>
  </si>
  <si>
    <t>Redes de alimentación de gas</t>
  </si>
  <si>
    <t>Líneas y cables de interconexión</t>
  </si>
  <si>
    <t>Líneas y cables de transmisión</t>
  </si>
  <si>
    <t>Líneas y cables de conducción</t>
  </si>
  <si>
    <t>Líneas y cables de telecomunicaciones</t>
  </si>
  <si>
    <t>Redes, líneas y cables pendientes de legalizar</t>
  </si>
  <si>
    <t>Retención impuesto al valor agregado -IVA</t>
  </si>
  <si>
    <t>Seguro de depósito liquidado por pagar</t>
  </si>
  <si>
    <t>Sobrantes prima seguro de depósito</t>
  </si>
  <si>
    <t>Sobrantes prima costo de garantía</t>
  </si>
  <si>
    <t>PATRIMONIO</t>
  </si>
  <si>
    <t>CAPITAL FISCAL</t>
  </si>
  <si>
    <t>Nación</t>
  </si>
  <si>
    <t>Departamento</t>
  </si>
  <si>
    <t>Municipio</t>
  </si>
  <si>
    <t>Billetes en circulación</t>
  </si>
  <si>
    <t>Obligaciones con organismos internacionales</t>
  </si>
  <si>
    <t>Obligaciones con bancos del exterior</t>
  </si>
  <si>
    <t>Gobierno Nacional por regulación económica</t>
  </si>
  <si>
    <t>Depósito en cuenta corriente - Gobierno Nacional</t>
  </si>
  <si>
    <t>Depósito en cuenta corriente – Sistema financiero</t>
  </si>
  <si>
    <t>Cuentas convenio</t>
  </si>
  <si>
    <t>Obligaciones por operaciones de reservas internacionales</t>
  </si>
  <si>
    <t>Otras operaciones de banca central</t>
  </si>
  <si>
    <t>Anticipo para adquisición de bienes y servicios</t>
  </si>
  <si>
    <t>Anticipos para proyectos de inversión</t>
  </si>
  <si>
    <t>Anticipos para construcción de infraestructura</t>
  </si>
  <si>
    <t>Otros avances y anticipos</t>
  </si>
  <si>
    <t>ANTICIPOS O SALDOS A FAVOR POR IMPUESTOS Y CONTRIBUCIONES</t>
  </si>
  <si>
    <t>Anticipo de impuesto sobre la renta</t>
  </si>
  <si>
    <t>Retención en la fuente</t>
  </si>
  <si>
    <t>Saldos a favor en liquidaciones privadas</t>
  </si>
  <si>
    <t>Anticipo contribución especial</t>
  </si>
  <si>
    <t>Impuesto de industria y comercio retenido</t>
  </si>
  <si>
    <t>Otros anticipos o saldos a favor por impuestos y contribuciones</t>
  </si>
  <si>
    <t>RECURSOS ENTREGADOS EN ADMINISTRACIÓN</t>
  </si>
  <si>
    <t>Contratos para administración de títulos banca central</t>
  </si>
  <si>
    <t>Títulos vendidos pendientes de entregar</t>
  </si>
  <si>
    <t>Títulos valores en circulación – banca central</t>
  </si>
  <si>
    <t>Contratos pendientes de ejecución</t>
  </si>
  <si>
    <t>Facturación glosada en la adquisición de servicios de salud</t>
  </si>
  <si>
    <t>Convenios</t>
  </si>
  <si>
    <t>Otras cuentas acreedoras de control</t>
  </si>
  <si>
    <t>ACREEDORAS POR CONTRA (DB)</t>
  </si>
  <si>
    <t>Obligaciones en opciones</t>
  </si>
  <si>
    <t>Aportes recibidos por anticipado de entidades</t>
  </si>
  <si>
    <t>Rendimientos por pagar sobre cesantías</t>
  </si>
  <si>
    <t>INTERESES POR PAGAR</t>
  </si>
  <si>
    <t>Operaciones de crédito público internas de corto plazo</t>
  </si>
  <si>
    <t>Operaciones de crédito público internas de largo plazo</t>
  </si>
  <si>
    <t>Operaciones de crédito público externas de corto plazo</t>
  </si>
  <si>
    <t>Operaciones de crédito público externas de largo plazo</t>
  </si>
  <si>
    <t>Financiamiento con Banca central</t>
  </si>
  <si>
    <t>Operaciones de financiamiento internas de corto plazo</t>
  </si>
  <si>
    <t>Operaciones de financiamiento internas de largo plazo</t>
  </si>
  <si>
    <t>Operaciones de financiamiento externas de corto plazo</t>
  </si>
  <si>
    <t>Operaciones de financiamiento externas de largo plazo</t>
  </si>
  <si>
    <t>COMISIONES POR PAGAR</t>
  </si>
  <si>
    <t>ACREEDORES</t>
  </si>
  <si>
    <t>Suscripción de acciones o participaciones</t>
  </si>
  <si>
    <t>Dividendos y participaciones</t>
  </si>
  <si>
    <t>Servicios públicos</t>
  </si>
  <si>
    <t>Gastos de ventas</t>
  </si>
  <si>
    <t>Reconocimiento deuda ley 546/99</t>
  </si>
  <si>
    <t>Descuento en bonos y títulos de deuda pública interna de corto plazo</t>
  </si>
  <si>
    <t>Descuento en bonos y títulos de deuda pública interna de largo plazo</t>
  </si>
  <si>
    <t>Descuento en bonos y títulos de deuda pública externa de corto plazo</t>
  </si>
  <si>
    <t>Descuento en bonos y títulos de deuda pública externa de largo plazo</t>
  </si>
  <si>
    <t>Descuento en bonos y títulos de financiamiento interno de corto plazo</t>
  </si>
  <si>
    <t>Descuento en bonos y títulos de financiamiento interno de largo plazo</t>
  </si>
  <si>
    <t>Caja de retiro de las fuerzas militares</t>
  </si>
  <si>
    <t>GARANTÍAS CONTRACTUALES</t>
  </si>
  <si>
    <t>Contratos de asociación</t>
  </si>
  <si>
    <t>Contratos a riesgo compartido</t>
  </si>
  <si>
    <t>Contratos para servicios públicos</t>
  </si>
  <si>
    <t>Uniones temporales</t>
  </si>
  <si>
    <t>Promesas de compraventa</t>
  </si>
  <si>
    <t>Otras garantías contractuales</t>
  </si>
  <si>
    <t>DERECHOS EN OPCIONES</t>
  </si>
  <si>
    <t>Vendidas</t>
  </si>
  <si>
    <t>Compradas</t>
  </si>
  <si>
    <t>Oro, piedras preciosas y joyas</t>
  </si>
  <si>
    <t>Armas y municiones</t>
  </si>
  <si>
    <t>Bienes fungibles</t>
  </si>
  <si>
    <t>Activos netos</t>
  </si>
  <si>
    <t>CAPITAL GARANTÍA</t>
  </si>
  <si>
    <t>Gobierno Nacional</t>
  </si>
  <si>
    <t>Fondos de garantías</t>
  </si>
  <si>
    <t>RECURSOS CORRIENTES DE LA CONMUTACIÓN PENSIONAL</t>
  </si>
  <si>
    <t>Pensiones actuales conmutadas</t>
  </si>
  <si>
    <t>Pensiones futuras conmutadas</t>
  </si>
  <si>
    <t>Cuotas partes de pensiones conmutadas</t>
  </si>
  <si>
    <t>Cuotas partes de bonos pensionales conmutadas</t>
  </si>
  <si>
    <t>RECURSOS NO CORRIENTES DE LA CONMUTACIÓN PENSIONAL</t>
  </si>
  <si>
    <t>Garantías</t>
  </si>
  <si>
    <t>DEUDORAS FISCALES</t>
  </si>
  <si>
    <t>DEUDORAS DE CONTROL</t>
  </si>
  <si>
    <t>CONTRATOS DE LEASING OPERATIVO</t>
  </si>
  <si>
    <t>BIENES ENTREGADOS EN CUSTODIA</t>
  </si>
  <si>
    <t>Otros bienes entregados en custodia</t>
  </si>
  <si>
    <t>BONOS, TÍTULOS Y ESPECIES NO COLOCADOS</t>
  </si>
  <si>
    <t>Títulos</t>
  </si>
  <si>
    <t>Billetes</t>
  </si>
  <si>
    <t>DOCUMENTOS ENTREGADOS PARA SU COBRO</t>
  </si>
  <si>
    <t>Letras de cambio</t>
  </si>
  <si>
    <t>Facturas</t>
  </si>
  <si>
    <t>Otros documentos entregados para su cobro</t>
  </si>
  <si>
    <t>MERCANCÍAS ENTREGADAS EN CONSIGNACIÓN</t>
  </si>
  <si>
    <t>Mercancías entregadas en consignación</t>
  </si>
  <si>
    <t>Copagos régimen subsidiado</t>
  </si>
  <si>
    <t>Comisiones administradoras de riesgos profesionales</t>
  </si>
  <si>
    <t>Prestación del servicio personas fuera del sistema</t>
  </si>
  <si>
    <t>Recobros SOAT</t>
  </si>
  <si>
    <t>Recobros ARP</t>
  </si>
  <si>
    <t>Recobro de enfermedades alto costo</t>
  </si>
  <si>
    <t>Recobro a empleadores</t>
  </si>
  <si>
    <t>Cuotas de inscripción y afiliación a planes complementarios</t>
  </si>
  <si>
    <t>Otros ingresos por la administración del sistema de seguridad social en salud</t>
  </si>
  <si>
    <t>Sistema general de seguridad social en salud</t>
  </si>
  <si>
    <t xml:space="preserve">PRÉSTAMOS CONCEDIDOS </t>
  </si>
  <si>
    <t>Préstamos educativos</t>
  </si>
  <si>
    <t>Préstamos para investigaciones</t>
  </si>
  <si>
    <t>Préstamos de vivienda</t>
  </si>
  <si>
    <t>Préstamos comerciales</t>
  </si>
  <si>
    <t>Microcrédito</t>
  </si>
  <si>
    <t>Préstamos de fomento y desarrollo regional</t>
  </si>
  <si>
    <t>Aportes de capital por cobrar</t>
  </si>
  <si>
    <t>Cuotas de participación</t>
  </si>
  <si>
    <t>Créditos a empleados</t>
  </si>
  <si>
    <t>Embargos judiciales</t>
  </si>
  <si>
    <t>Créditos a socios y accionistas</t>
  </si>
  <si>
    <t>Cuentas en participación</t>
  </si>
  <si>
    <t>A la Banca Central por regulación económica</t>
  </si>
  <si>
    <t>Dividendos y participaciones por cobrar</t>
  </si>
  <si>
    <t>Esquemas de cobro</t>
  </si>
  <si>
    <t>Recursos de acreedores reintegrados a tesorerías</t>
  </si>
  <si>
    <t>Superávit por compensación</t>
  </si>
  <si>
    <t>Descuentos no autorizados</t>
  </si>
  <si>
    <t>Intereses de fondos vendidos ordinarios</t>
  </si>
  <si>
    <t>Depósitos en entidades intervenidas</t>
  </si>
  <si>
    <t>Cartera improductiva adquirida</t>
  </si>
  <si>
    <t>Contratos para la gestión de servicios públicos</t>
  </si>
  <si>
    <t>Intereses préstamos gubernamentales concedidos</t>
  </si>
  <si>
    <t>Honorarios</t>
  </si>
  <si>
    <t>Préstamos concedidos por instituciones no financieras</t>
  </si>
  <si>
    <t>Excedentes financieros</t>
  </si>
  <si>
    <t>Préstamos a vinculados económicos</t>
  </si>
  <si>
    <t>Recursos recibidos de las Cajas de compensación familiar para actividades de promoción y prevención de la salud</t>
  </si>
  <si>
    <t>Rendimiento sobre depósitos judiciales</t>
  </si>
  <si>
    <t>Enajenación de activos</t>
  </si>
  <si>
    <t>Indemnizaciones</t>
  </si>
  <si>
    <t>Intereses de préstamos concedidos por instituciones financieras</t>
  </si>
  <si>
    <t>Margen en la comercialización de bienes y servicios</t>
  </si>
  <si>
    <t>Derechos por incumplimiento de créditos garantizados</t>
  </si>
  <si>
    <t>Otros intereses</t>
  </si>
  <si>
    <t>Responsabilidades fiscales</t>
  </si>
  <si>
    <t>Otros deudores</t>
  </si>
  <si>
    <t>DEUDAS DE DIFÍCIL RECAUDO</t>
  </si>
  <si>
    <t>Préstamos concedidos</t>
  </si>
  <si>
    <t>Venta de bienes</t>
  </si>
  <si>
    <t>Prestación de servicios</t>
  </si>
  <si>
    <t>Servicios de salud</t>
  </si>
  <si>
    <t>Administración del sistema de seguridad social en salud</t>
  </si>
  <si>
    <t>Administración del sistema de seguridad social en riesgos profesionales</t>
  </si>
  <si>
    <t>Títulos pensionales</t>
  </si>
  <si>
    <t>INVENTARIOS</t>
  </si>
  <si>
    <t>BIENES PRODUCIDOS</t>
  </si>
  <si>
    <t>Construcciones</t>
  </si>
  <si>
    <t>Combustibles y otros derivados del petróleo</t>
  </si>
  <si>
    <t>Lubricantes</t>
  </si>
  <si>
    <t>Aditivos</t>
  </si>
  <si>
    <t>Impresos y publicaciones</t>
  </si>
  <si>
    <t>Licores, bebidas y alcoholes</t>
  </si>
  <si>
    <t>Productos forestales</t>
  </si>
  <si>
    <t>Productos piscícolas</t>
  </si>
  <si>
    <t>Productos químicos</t>
  </si>
  <si>
    <t>Subproductos y residuos</t>
  </si>
  <si>
    <t>PRÉSTAMOS GUBERNAMENTALES OTORGADOS</t>
  </si>
  <si>
    <t>Créditos transitorios</t>
  </si>
  <si>
    <t>Créditos de tesorería a las empresas no financieras</t>
  </si>
  <si>
    <t>Créditos presupuestarios a las empresas no financieras</t>
  </si>
  <si>
    <t>Préstamos concedidos a las empresas no financieras</t>
  </si>
  <si>
    <t>Otros préstamos gubernamentales otorgados</t>
  </si>
  <si>
    <t>Cotizaciones</t>
  </si>
  <si>
    <t>Recuperación de cartera</t>
  </si>
  <si>
    <t>Cuotas partes de pensiones</t>
  </si>
  <si>
    <t>Cuotas partes de bonos pensionales</t>
  </si>
  <si>
    <t>ADMINISTRACIÓN DEL SISTEMA DE SEGURIDAD SOCIAL EN RIESGOS PROFESIONALES</t>
  </si>
  <si>
    <t>Otros derechos por la administración del sistema</t>
  </si>
  <si>
    <t>AVANCES Y ANTICIPOS ENTREGADOS</t>
  </si>
  <si>
    <t>Anticipos sobre convenios y acuerdos</t>
  </si>
  <si>
    <t>Avances a agentes de aduana</t>
  </si>
  <si>
    <t>Avances para viáticos y gastos de viaje</t>
  </si>
  <si>
    <t>Otras redes, líneas y cables</t>
  </si>
  <si>
    <t>MAQUINARIA Y EQUIPO</t>
  </si>
  <si>
    <t>Equipo de construcción</t>
  </si>
  <si>
    <t>Armamento y equipo reservado</t>
  </si>
  <si>
    <t>Equipo de perforación</t>
  </si>
  <si>
    <t>Maquinaria industrial</t>
  </si>
  <si>
    <t>Equipo de música</t>
  </si>
  <si>
    <t>Equipo de recreación y deporte</t>
  </si>
  <si>
    <t>Equipo de enseñanza</t>
  </si>
  <si>
    <t>Herramientas y accesorios</t>
  </si>
  <si>
    <t>Equipo para estaciones de bombeo</t>
  </si>
  <si>
    <t>Apoyo del Fondo Empresarial</t>
  </si>
  <si>
    <t>Bienes muebles entregados en comodato</t>
  </si>
  <si>
    <t>Bienes inmuebles entregados en comodato</t>
  </si>
  <si>
    <t>Compra de bienes (Db)</t>
  </si>
  <si>
    <t>Devoluciones en venta de bienes (Db)</t>
  </si>
  <si>
    <t>Retención en la fuente del impuesto sobre la renta y complementarios</t>
  </si>
  <si>
    <t>Obligaciones (Db)</t>
  </si>
  <si>
    <t>EFECTO POR LA APLICACIÓN DEL RÉGIMEN DE CONTABILIDAD PÚBLICA</t>
  </si>
  <si>
    <t>Inversión social diferida (Db)</t>
  </si>
  <si>
    <t>Responsabilidades (Db)</t>
  </si>
  <si>
    <t>Provisión de bienes de arte y cultura (Cr)</t>
  </si>
  <si>
    <t>Otros bienes y derechos (Db)</t>
  </si>
  <si>
    <t>Otros contratos de Leasing operativo</t>
  </si>
  <si>
    <t>INVENTARIOS OBSOLETOS Y VENCIDOS</t>
  </si>
  <si>
    <t>Pensiones de Antioquia</t>
  </si>
  <si>
    <t>Servicios de aseo, cafetería, restaurante y lavandería</t>
  </si>
  <si>
    <t>Procesamiento de información</t>
  </si>
  <si>
    <t>Gastos por control de calidad</t>
  </si>
  <si>
    <t>Consulta centrales de riesgo</t>
  </si>
  <si>
    <t>SUPERÁVIT POR VALORIZACIÓN</t>
  </si>
  <si>
    <t>SUPERÁVIT POR EL MÉTODO DE PARTICIPACIÓN PATRIMONIAL</t>
  </si>
  <si>
    <t>SUPERÁVIT POR DONACIÓN</t>
  </si>
  <si>
    <t>En dinero</t>
  </si>
  <si>
    <t>En especie</t>
  </si>
  <si>
    <t>En derechos</t>
  </si>
  <si>
    <t>Recursos naturales no renovables</t>
  </si>
  <si>
    <t>RECURSOS NATURALES NO RENOVABLES</t>
  </si>
  <si>
    <t>Minas</t>
  </si>
  <si>
    <t>Yacimientos</t>
  </si>
  <si>
    <t>Otros recursos naturales no renovables</t>
  </si>
  <si>
    <t>DEVOLUCIONES, REBAJAS Y DESCUENTOS EN VENTA DE BIENES (DB)</t>
  </si>
  <si>
    <t>VENTA DE SERVICIOS</t>
  </si>
  <si>
    <t>SERVICIOS EDUCATIVOS</t>
  </si>
  <si>
    <t>Educación formal -Preescolar</t>
  </si>
  <si>
    <t>Educación formal- Media académica</t>
  </si>
  <si>
    <t>BOGOTA DISTRITO CAPITAL</t>
  </si>
  <si>
    <t>Recursos y derechos potenciales</t>
  </si>
  <si>
    <t>Otras cuentas por cobrar servicios de salud</t>
  </si>
  <si>
    <t>APORTES POR COBRAR A ENTIDADES AFILIADAS</t>
  </si>
  <si>
    <t>Aporte de cesantías - Doceavas</t>
  </si>
  <si>
    <t>Aporte de cesantías - Ajustes</t>
  </si>
  <si>
    <t>Intereses de mora</t>
  </si>
  <si>
    <t>Otros aportes por cobrar</t>
  </si>
  <si>
    <t>Pago de premios</t>
  </si>
  <si>
    <t>Comisiones a distribuidores y loteros</t>
  </si>
  <si>
    <t>Bonificación por pago de premios</t>
  </si>
  <si>
    <t>Impresión de billetes</t>
  </si>
  <si>
    <t>Publicidad</t>
  </si>
  <si>
    <t>Otros costos por juegos de suerte y azar</t>
  </si>
  <si>
    <t>Materia prima</t>
  </si>
  <si>
    <t>Depreciación y amortización</t>
  </si>
  <si>
    <t>Regalías</t>
  </si>
  <si>
    <t>IMPRESOS Y PUBLICACIONES</t>
  </si>
  <si>
    <t>PRODUCTOS QUÍMICOS</t>
  </si>
  <si>
    <t>MEDICAMENTOS</t>
  </si>
  <si>
    <t>PRODUCTOS ARTESANALES</t>
  </si>
  <si>
    <t>PRODUCTOS METALÚRGICOS Y DE MICROFUNDICIÓN</t>
  </si>
  <si>
    <t>PRODUCTOS DE MADERA</t>
  </si>
  <si>
    <t>LICORES, BEBIDAS Y ALCOHOLES</t>
  </si>
  <si>
    <t>CONSTRUCCIONES</t>
  </si>
  <si>
    <t>PRENDAS DE VESTIR Y CALZADO</t>
  </si>
  <si>
    <t>OTROS BIENES PRODUCIDOS</t>
  </si>
  <si>
    <t>EDUCACIÓN FORMAL - PREESCOLAR</t>
  </si>
  <si>
    <t>EDUCACIÓN FORMAL - BÁSICA PRIMARIA</t>
  </si>
  <si>
    <t>Participaciones decretadas en cuotas o partes de interés social</t>
  </si>
  <si>
    <t>RESULTADOS DE EJERCICIOS ANTERIORES</t>
  </si>
  <si>
    <t>Utilidad o excedentes acumulados</t>
  </si>
  <si>
    <t>Pérdida o déficit acumulados</t>
  </si>
  <si>
    <t>Subsidio de alimentación</t>
  </si>
  <si>
    <t>Subsidio de carestía</t>
  </si>
  <si>
    <t>Aportes a fondos mutuos de inversión</t>
  </si>
  <si>
    <t>CONTRIBUCIONES IMPUTADAS</t>
  </si>
  <si>
    <t>Subsidio familiar</t>
  </si>
  <si>
    <t>Gastos médicos y drogas</t>
  </si>
  <si>
    <t>Equipo médico y científico pendiente de legalizar</t>
  </si>
  <si>
    <t>Otro equipo médico y científico</t>
  </si>
  <si>
    <t>MUEBLES, ENSERES Y EQUIPO DE OFICINA</t>
  </si>
  <si>
    <t>Muebles y enseres</t>
  </si>
  <si>
    <t>Equipo y máquina de oficina</t>
  </si>
  <si>
    <t>Impresos, publicaciones, suscripciones y afiliaciones</t>
  </si>
  <si>
    <t>Mantenimiento</t>
  </si>
  <si>
    <t>Bodegaje</t>
  </si>
  <si>
    <t>Administración y emisión de títulos valores</t>
  </si>
  <si>
    <t>Sueldos y salarios</t>
  </si>
  <si>
    <t>Contribuciones efectivas</t>
  </si>
  <si>
    <t>Estudios y proyectos</t>
  </si>
  <si>
    <t>Otros bienes y servicios pagados por anticipado</t>
  </si>
  <si>
    <t>CARGOS DIFERIDOS</t>
  </si>
  <si>
    <t>Materiales y suministros</t>
  </si>
  <si>
    <t>Moldes y troqueles</t>
  </si>
  <si>
    <t>Material quirúrgico</t>
  </si>
  <si>
    <t>Dotación a trabajadores</t>
  </si>
  <si>
    <t>Loza y cristalería</t>
  </si>
  <si>
    <t>Gastos de organización y puesta en marcha</t>
  </si>
  <si>
    <t>Gastos de exploración</t>
  </si>
  <si>
    <t>Gastos de desarrollo</t>
  </si>
  <si>
    <t>Gastos de asociación</t>
  </si>
  <si>
    <t>Concursos y licitaciones</t>
  </si>
  <si>
    <t>Ropa hospitalaria y quirúrgica</t>
  </si>
  <si>
    <t>Elementos de aseo, lavandería y cafetería</t>
  </si>
  <si>
    <t>Combustibles y lubricantes</t>
  </si>
  <si>
    <t>Capacitación, bienestar social y estímulos</t>
  </si>
  <si>
    <t>Videos</t>
  </si>
  <si>
    <t>Utilidad en la valoración de opciones compradas</t>
  </si>
  <si>
    <t>Pérdida en la valoración de opciones vendidas (Cr)</t>
  </si>
  <si>
    <t>INVERSIONES PATRIMONIALES EN ENTIDADES NO CONTROLADAS</t>
  </si>
  <si>
    <t>Aportes en organismos internacionales</t>
  </si>
  <si>
    <t>Entidades del sector solidario</t>
  </si>
  <si>
    <t>Entidades privadas</t>
  </si>
  <si>
    <t>Entidades del exterior</t>
  </si>
  <si>
    <t>Sociedades de economía mixta</t>
  </si>
  <si>
    <t>Sociedades públicas</t>
  </si>
  <si>
    <t>INVERSIONES PATRIMONIALES EN ENTIDADES CONTROLADAS</t>
  </si>
  <si>
    <t>INVERSIONES ADMINISTRACIÓN DE LIQUIDEZ EN TÍTULOS DE DEUDA CON FONDOS ADMINISTRADOS POR LA DIRECCIÓN GENERAL DE CRÉDITO PÚBLICO Y DEL TESORO NACIONAL -DGCPTN</t>
  </si>
  <si>
    <t>INVERSIONES DE LAS RESERVAS INTERNACIONALES</t>
  </si>
  <si>
    <t>Saldos a favor de beneficiarios</t>
  </si>
  <si>
    <t>Excedentes de remates</t>
  </si>
  <si>
    <t>Aportes a seguridad social en salud</t>
  </si>
  <si>
    <t>Aportes al ICBF, SENA y cajas de compensación</t>
  </si>
  <si>
    <t>Sindicatos</t>
  </si>
  <si>
    <t>Cooperativas</t>
  </si>
  <si>
    <t>Fondos de empleados</t>
  </si>
  <si>
    <t>Gastos legales</t>
  </si>
  <si>
    <t>Fondos mutuos</t>
  </si>
  <si>
    <t>Aportes a fondos de becas</t>
  </si>
  <si>
    <t>Cheques no cobrados o por reclamar</t>
  </si>
  <si>
    <t>Gastos de representación</t>
  </si>
  <si>
    <t>Aporte riesgos profesionales</t>
  </si>
  <si>
    <t>Fondo de solidaridad y garantía en salud</t>
  </si>
  <si>
    <t>Libranzas</t>
  </si>
  <si>
    <t>Aportes a escuelas industriales, institutos técnicos y ESAP</t>
  </si>
  <si>
    <t>Subsidio de vivienda</t>
  </si>
  <si>
    <t>Contratos de medicina prepagada</t>
  </si>
  <si>
    <t>Remuneración por el uso de bienes</t>
  </si>
  <si>
    <t>Servicios</t>
  </si>
  <si>
    <t>Otros acreedores</t>
  </si>
  <si>
    <t>GASTOS FINANCIEROS POR PAGAR – OPERACIONES DE BANCA CENTRAL</t>
  </si>
  <si>
    <t xml:space="preserve">PRUEBA </t>
  </si>
  <si>
    <t>SALDO INICIAL</t>
  </si>
  <si>
    <t>Contratos de administración</t>
  </si>
  <si>
    <t>Gastos de operación aduanera</t>
  </si>
  <si>
    <t>Servicios portuarios y aeroportuarios</t>
  </si>
  <si>
    <t>Otros servicios de hotelería y de promoción turística</t>
  </si>
  <si>
    <t>Otros costos por la administración de la seguridad social en salud</t>
  </si>
  <si>
    <t>OTRAS CUENTAS DEUDORAS DE CONTROL</t>
  </si>
  <si>
    <t>Títulos de las inversiones de reservas internacionales en préstamo</t>
  </si>
  <si>
    <t>Títulos por recibir en compra de inversiones de reservas internacionales</t>
  </si>
  <si>
    <t>Otras cuentas deudoras de control</t>
  </si>
  <si>
    <t>DEUDORAS POR CONTRA (CR)</t>
  </si>
  <si>
    <t>ADMINISTRACIÓN DEL SISTEMA DE SEGURIDAD SOCIAL EN SALUD</t>
  </si>
  <si>
    <t>Unidad de pago por capitación régimen contributivo- UPC</t>
  </si>
  <si>
    <t>Unidad de pago por capitación adicional régimen contributivo -UPC</t>
  </si>
  <si>
    <t>Cuota moderadora régimen contributivo</t>
  </si>
  <si>
    <t>Copagos régimen contributivo</t>
  </si>
  <si>
    <t>Cuotas de inscripción y afiliación régimen contributivo</t>
  </si>
  <si>
    <t>Unidad de pago por Capitación régimen subsidiado- UPC</t>
  </si>
  <si>
    <t>Bienes de uso permanente sin contraprestación</t>
  </si>
  <si>
    <t>Provisiones para propiedades, planta y equipo</t>
  </si>
  <si>
    <t>Provisión para otros activos</t>
  </si>
  <si>
    <t>Depreciación de propiedades, planta y equipo</t>
  </si>
  <si>
    <t>Amortización de propiedades, planta y equipo</t>
  </si>
  <si>
    <t>Amortización de otros activos</t>
  </si>
  <si>
    <t>Liquidación</t>
  </si>
  <si>
    <t>Escisión</t>
  </si>
  <si>
    <t>PATRIMONIO INSTITUCIONAL</t>
  </si>
  <si>
    <t>APORTES SOCIALES</t>
  </si>
  <si>
    <t>CAPITAL SUSCRITO Y PAGADO</t>
  </si>
  <si>
    <t>Capital autorizado</t>
  </si>
  <si>
    <t>CAPITAL DE FONDOS PARAFISCALES</t>
  </si>
  <si>
    <t>Capital de fondos parafiscales</t>
  </si>
  <si>
    <t>Capital fiscal</t>
  </si>
  <si>
    <t>Productos agropecuarios, de silvicultura, avicultura y pesca</t>
  </si>
  <si>
    <t>PRODUCTOS AGROPECUARIOS, DE SILVICULTURA, AVICULTURA Y PESCA</t>
  </si>
  <si>
    <t>Otros productos agropecuarios, de silvicultura, avicultura y pesca</t>
  </si>
  <si>
    <t>Productos avícolas</t>
  </si>
  <si>
    <t>Carteras colectivas</t>
  </si>
  <si>
    <t>Comisiones sobre recursos entregados en administración</t>
  </si>
  <si>
    <t>Flujos futuros</t>
  </si>
  <si>
    <t>TOTAL PASIVO + PATRIMONIO</t>
  </si>
  <si>
    <t>Otros bienes de uso público</t>
  </si>
  <si>
    <t>Otros bienes de uso público en servicio</t>
  </si>
  <si>
    <t>BIENES DE USO PÚBLICO EN SERVICIO</t>
  </si>
  <si>
    <t>Amortización de bienes de uso público</t>
  </si>
  <si>
    <t>Bienes de uso público</t>
  </si>
  <si>
    <t>Garantías contractuales - Concesiones</t>
  </si>
  <si>
    <t>Bienes de uso público e históricos y culturales</t>
  </si>
  <si>
    <t>RESULTADOS DEL EJERCICIO</t>
  </si>
  <si>
    <t>Utilidad o excedente del ejercicio</t>
  </si>
  <si>
    <t>Pérdida o déficit del ejercicio</t>
  </si>
  <si>
    <t>Utilidad por exposición a la inflación</t>
  </si>
  <si>
    <t>Pérdida por exposición a la inflación</t>
  </si>
  <si>
    <t>CIERRE DE INGRESOS, GASTOS Y COSTOS</t>
  </si>
  <si>
    <t>Cierre de ingresos, gastos y costos</t>
  </si>
  <si>
    <t xml:space="preserve"> </t>
  </si>
  <si>
    <t>MOVIMIENTO CREDITO</t>
  </si>
  <si>
    <t>MATERIALES Y SUMINISTROS</t>
  </si>
  <si>
    <t>FORMULA</t>
  </si>
  <si>
    <t>UNIDAD ADMINISTRATIVA ESPECIAL DE SERVICIOS PÚBLICOS</t>
  </si>
  <si>
    <t>Directora General</t>
  </si>
  <si>
    <t>PERIODO DE MOVIMIENTO:</t>
  </si>
  <si>
    <t>MARY ISABEL CRISTANCHO BAEZ</t>
  </si>
  <si>
    <t>Contadora</t>
  </si>
  <si>
    <t>T.P. No. 172714-T</t>
  </si>
  <si>
    <t>MARY ISABEL CRISTANCHO BÁEZ</t>
  </si>
  <si>
    <t>A empleados artículo 384 ET</t>
  </si>
  <si>
    <t>CODIGO CONTABLE</t>
  </si>
  <si>
    <t>BIENES</t>
  </si>
  <si>
    <t>(Cifras en Pesos)</t>
  </si>
  <si>
    <t>Cifras en Pesos</t>
  </si>
  <si>
    <t>OTRAS CUENTAS POR COBRAR</t>
  </si>
  <si>
    <t>CUENTAS POR COBRAR</t>
  </si>
  <si>
    <t>ACTIVOS INTANGIBLES</t>
  </si>
  <si>
    <t>PROVISIONES</t>
  </si>
  <si>
    <t>OTROS ACTIVOS CONTINGENTES</t>
  </si>
  <si>
    <t>OTROS PASIVOS CONTINGENTES</t>
  </si>
  <si>
    <t>LARGO</t>
  </si>
  <si>
    <t xml:space="preserve">CUENTA MATRIZ
</t>
  </si>
  <si>
    <t>EFECTIVO Y EQUIVALENTES AL EFECTIVO</t>
  </si>
  <si>
    <t>Recaudos presupuestales</t>
  </si>
  <si>
    <t>Recaudos afectación específica</t>
  </si>
  <si>
    <t>Recaudos SCUN</t>
  </si>
  <si>
    <t>Cuentas operaciones financieras</t>
  </si>
  <si>
    <t>Otras cuentas corrientes</t>
  </si>
  <si>
    <t>Otras Reservas Internacionales</t>
  </si>
  <si>
    <t>Cuentas de compensación Banco de la República</t>
  </si>
  <si>
    <t>Depósitos de los fondos de reservas del régimen de prima media con prestación definida</t>
  </si>
  <si>
    <t>Certificados de depósito de ahorro a término</t>
  </si>
  <si>
    <t>EFECTIVO DE USO RESTRINGIDO</t>
  </si>
  <si>
    <t>Caja</t>
  </si>
  <si>
    <t>Depósitos en instituciones financieras</t>
  </si>
  <si>
    <t>Fondos en tránsito</t>
  </si>
  <si>
    <t>EQUIVALENTES AL EFECTIVO</t>
  </si>
  <si>
    <t>Compromisos de reventa de cuentas por cobrar</t>
  </si>
  <si>
    <t>Compromisos de reventa de inversiones de administración de liquidez</t>
  </si>
  <si>
    <t>Compromisos de reventa de préstamos por cobrar</t>
  </si>
  <si>
    <t>Bonos y títulos</t>
  </si>
  <si>
    <t xml:space="preserve">Recursos entregados en administración </t>
  </si>
  <si>
    <t>Otros equivalentes al efectivo</t>
  </si>
  <si>
    <t>CUENTA ÚNICA SISTEMA GENERAL DE REGALÍAS</t>
  </si>
  <si>
    <t>Sistema General de Regalías</t>
  </si>
  <si>
    <t>INVERSIONES E INSTRUMENTOS DERIVADOS</t>
  </si>
  <si>
    <t>Bonos y Títulos Emitidos por el Sector Privado</t>
  </si>
  <si>
    <t>Bonos y Títulos Emitidos por Entidades del Exterior</t>
  </si>
  <si>
    <t>Bonos Obligatoriamente Convertibles en Acciones- BOCAS</t>
  </si>
  <si>
    <t>Bonos y Títulos Emitidos por el Gobierno General</t>
  </si>
  <si>
    <t>Bonos y Títulos Emitidos por las Empresas no Financieras</t>
  </si>
  <si>
    <t>Bonos y Títulos Emitidos por las Entidades Financieras</t>
  </si>
  <si>
    <t>Títulos de Capitalización</t>
  </si>
  <si>
    <t>Otras Inversiones en títulos de deuda</t>
  </si>
  <si>
    <t>Acciones Ordinarias</t>
  </si>
  <si>
    <t>Acciones Preferenciales</t>
  </si>
  <si>
    <t>Cuotas o Partes de Interés Social</t>
  </si>
  <si>
    <t>Carteras Colectivas</t>
  </si>
  <si>
    <t>Certificados Emitidos por Fondos de Inversión</t>
  </si>
  <si>
    <t>Otras Inversiones en títulos participativos</t>
  </si>
  <si>
    <t>Bonos Obligatoriamente Convertibles en Acciones-BOCAS</t>
  </si>
  <si>
    <t>Certificados de Depósito a Término - CDT</t>
  </si>
  <si>
    <t>Títulos de Fomento</t>
  </si>
  <si>
    <t>INVERSIONES ADMINISTRACIÓN DE LIQUIDEZ EN INSTRUMENTOS DERIVADOS</t>
  </si>
  <si>
    <t>Aportes en Organismos Internacionales</t>
  </si>
  <si>
    <t>Entidades del Sector Solidario</t>
  </si>
  <si>
    <t>Entidades Privadas</t>
  </si>
  <si>
    <t>Empresas Industriales y Comerciales del Estado Societarias</t>
  </si>
  <si>
    <t>Sociedades de Economía Mixta</t>
  </si>
  <si>
    <t>Sociedades Públicas</t>
  </si>
  <si>
    <t>INVERSIONES DE ADMINISTRACIÓN DE LIQUIDEZ EN TÍTULOS DE DEUDA CON FONDOS ADMINISTRADOS POR LA DIRECCIÓN GENERAL DE CRÉDITO PÚBLICO Y DEL TESORO NACIONAL (DGCPTN)</t>
  </si>
  <si>
    <t>Títulos de tesorería (TES)</t>
  </si>
  <si>
    <t>Certificados de depósito a término (CDT)</t>
  </si>
  <si>
    <t>Bonos y títulos emitidos por el Gobierno General</t>
  </si>
  <si>
    <t>Depósitos a término en Bancos del Exterior</t>
  </si>
  <si>
    <t>Depósitos a término call en Bancos del Exterior</t>
  </si>
  <si>
    <t>Certificados de Depósitos</t>
  </si>
  <si>
    <t>INVERSIONES EN ENTIDADES EN LIQUIDACIÓN</t>
  </si>
  <si>
    <t>Empresas industriales y comerciales del Estado - Societarias</t>
  </si>
  <si>
    <t>Inversiones de administración de liquidez a valor de mercado (valor razonable) con cambios en el resultado</t>
  </si>
  <si>
    <t>Inversiones de administración de liquidez a valor de mercado (valor razonable) con cambios en el patrimonio (otro resultado integral)</t>
  </si>
  <si>
    <t>Inversiones de administración de liquidez a costo amortizado</t>
  </si>
  <si>
    <t>Inversiones de administración de liquidez al costo</t>
  </si>
  <si>
    <t>INVERSIONES DE ADMINISTRACIÓN DE LIQUIDEZ A VALOR DE MERCADO (VALOR RAZONABLE) CON CAMBIOS EN EL RESULTADO</t>
  </si>
  <si>
    <t>Bonos obligatoriamente convertibles en acciones (BOCAS)</t>
  </si>
  <si>
    <t>Otras inversiones de administración de liquidez a valor de mercado (valor razonable) con cambios en el resultado</t>
  </si>
  <si>
    <t>INVERSIONES DE ADMINISTRACIÓN DE LIQUIDEZ A VALOR DE MERCADO (VALOR RAZONABLE) CON CAMBIOS EN EL PATRIMONIO (OTRO RESULTADO INTEGRAL)</t>
  </si>
  <si>
    <t>Instrumentos de patrimonio - Entidades del sector solidario</t>
  </si>
  <si>
    <t>Instrumentos de patrimonio - Entidades privadas</t>
  </si>
  <si>
    <t>Instrumentos de patrimonio - Empresas industriales y comerciales del Estado - Societarias</t>
  </si>
  <si>
    <t>Instrumentos de patrimonio - Sociedades de economía mixta</t>
  </si>
  <si>
    <t>Instrumentos de patrimonio - Sociedades públicas</t>
  </si>
  <si>
    <t>Otras inversiones de administración de liquidez a valor de mercado (valor razonable) con cambios en el patrimonio (otro resultado integral)</t>
  </si>
  <si>
    <t>INVERSIONES DE ADMINISTRACIÓN DE LIQUIDEZ A COSTO AMORTIZADO</t>
  </si>
  <si>
    <t>Otras inversiones de administración de liquidez a costo amortizado</t>
  </si>
  <si>
    <t>INVERSIONES DE ADMINISTRACIÓN DE LIQUIDEZ AL COSTO</t>
  </si>
  <si>
    <t>Aportes sociales en entidades del sector solidario</t>
  </si>
  <si>
    <t>Otras inversiones de administración de liquidez al costo</t>
  </si>
  <si>
    <t>INVERSIONES EN CONTROLADAS CONTABILIZADAS POR EL MÉTODO DE PARTICIPACIÓN PATRIMONIAL</t>
  </si>
  <si>
    <t>INVERSIONES EN ASOCIADAS CONTABILIZADAS POR EL MÉTODO DE PARTICIPACIÓN PATRIMONIAL</t>
  </si>
  <si>
    <t>INVERSIONES EN NEGOCIOS CONJUNTOS CONTABILIZADAS POR EL MÉTODO DE PARTICIPACIÓN PATRIMONIAL</t>
  </si>
  <si>
    <t>INSTRUMENTOS DERIVADOS CON FINES DE ESPECULACIÓN</t>
  </si>
  <si>
    <t>Derechos en contratos forward</t>
  </si>
  <si>
    <t>Obligaciones en contratos forward (Cr)</t>
  </si>
  <si>
    <t>Derechos en contratos futuros</t>
  </si>
  <si>
    <t>Obligaciones en contratos futuros(Cr)</t>
  </si>
  <si>
    <t>Derechos en contratos swaps</t>
  </si>
  <si>
    <t>Obligaciones en contratos swaps(Cr)</t>
  </si>
  <si>
    <t>Derechos en otros derivados</t>
  </si>
  <si>
    <t>Obligaciones en otros derivados (Cr)</t>
  </si>
  <si>
    <t>Prima pagada en opciones</t>
  </si>
  <si>
    <t>Ganancia en la valoración de opciones compradas</t>
  </si>
  <si>
    <t>INSTRUMENTOS DERIVADOS CON FINES DE COBERTURA DE VALOR DE MERCADO (VALOR RAZONABLE)</t>
  </si>
  <si>
    <t>INSTRUMENTOS DERIVADOS CON FINES DE COBERTURA DE FLUJOS DE EFECTIVO</t>
  </si>
  <si>
    <t>AJUSTE POR COBERTURA DEL VALOR DE MERCADO (VALOR RAZONABLE) DEL RIESGO DE TASA DE INTERÉS ASOCIADO CON UNA CARTERA DE ACTIVOS Y/O PASIVOS FINANCIEROS</t>
  </si>
  <si>
    <t>Ajuste por cobertura del valor de mercado (valor razonable) del riesgo de tasa de interés asociado con una cartera de activos financieros</t>
  </si>
  <si>
    <t>Ajuste por cobertura del valor de mercado (valor razonable) del riesgo de tasa de interés asociado con una cartera de pasivos financieros</t>
  </si>
  <si>
    <t>Ajuste por cobertura del valor de mercado (valor razonable) del riesgo de tasa de interés asociado con una cartera de activos y pasivos financieros</t>
  </si>
  <si>
    <t>GANANCIA EN LA VALORACIÓN DE COMPROMISOS EN FIRME DESIGNADOS COMO PARTIDAS CUBIERTAS</t>
  </si>
  <si>
    <t>Para adquirir un activo</t>
  </si>
  <si>
    <t>Para asumir un pasivo</t>
  </si>
  <si>
    <t>DETERIORO ACUMULADO DE INVERSIONES (CR)</t>
  </si>
  <si>
    <t>Inversiones en controladas contabilizadas por el método de participación patrimonial</t>
  </si>
  <si>
    <t>Inversiones en asociadas contabilizadas por el método de participación patrimonial</t>
  </si>
  <si>
    <t>Inversiones en negocios conjuntos contabilizadas por el método de participación patrimonial</t>
  </si>
  <si>
    <t>IMPUESTOS, RETENCIÓN EN LA FUENTE Y ANTICIPOS DE IMPUESTOS</t>
  </si>
  <si>
    <t>Impuesto al valor agregado (IVA)</t>
  </si>
  <si>
    <t>Impuesto al consumo de tabaco y cigarrillos</t>
  </si>
  <si>
    <t>Sobretasa a la gasolina</t>
  </si>
  <si>
    <t>Impuestos sociales sobre las armas de fuego y las municiones y explosivos</t>
  </si>
  <si>
    <t>Gravamen a los movimientos financieros</t>
  </si>
  <si>
    <t>Impuesto unificado de azar y espectáculos</t>
  </si>
  <si>
    <t>Impuesto al patrimonio</t>
  </si>
  <si>
    <t>Impuesto con destino al turismo</t>
  </si>
  <si>
    <t>Impuesto a publicidad exterior visual</t>
  </si>
  <si>
    <t>Impuesto de circulación y tránsito</t>
  </si>
  <si>
    <t>Impuesto de transporte de hidrocarburos</t>
  </si>
  <si>
    <t>Impuesto sobre telégrafos y teléfonos urbanos</t>
  </si>
  <si>
    <t>Sobretasa bomberil</t>
  </si>
  <si>
    <t>Impuesto sobre la renta para la equidad (CREE)</t>
  </si>
  <si>
    <t>Impuesto nacional al consumo</t>
  </si>
  <si>
    <t>Impuesto nacional a la gasolina y al ACPM</t>
  </si>
  <si>
    <t>Retención del impuesto sobre la renta para la equidad (CREE)</t>
  </si>
  <si>
    <t>Impuesto a la riqueza</t>
  </si>
  <si>
    <t>Impuesto complementario de normalización tributaria al impuesto a la riqueza</t>
  </si>
  <si>
    <t>Sobretasa al impuesto sobre la renta para la equidad (CREE)</t>
  </si>
  <si>
    <t>Sobretasa al consumo de cigarrillos y tabaco elaborado</t>
  </si>
  <si>
    <t>Sobretasa al Impuesto sobre la Renta y Complementarios</t>
  </si>
  <si>
    <t>IMPUESTOS POR COBRAR VIGENCIAS ANTERIORES</t>
  </si>
  <si>
    <t>CONTRIBUCIONES, TASAS E INGRESOS NO TRIBUTARIOS</t>
  </si>
  <si>
    <t>Ingresos contraprestación ICEL - CORELCA</t>
  </si>
  <si>
    <t>Cuotas de sostenimiento</t>
  </si>
  <si>
    <t>Fondo de solidaridad pensional - Solidaridad</t>
  </si>
  <si>
    <t>Fondo de solidaridad pensional - Subsistencia</t>
  </si>
  <si>
    <t>Fondo de riesgos laborales - Riesgos</t>
  </si>
  <si>
    <t>Participación en plusvalía</t>
  </si>
  <si>
    <t>Obligaciones urbanísticas</t>
  </si>
  <si>
    <t>Otras contribuciones, tasas e ingresos no tributarios</t>
  </si>
  <si>
    <t>Contribución parafiscal cultural</t>
  </si>
  <si>
    <t>Otras cuentas por cobrar por rentas parafiscales</t>
  </si>
  <si>
    <t>REGALÍAS</t>
  </si>
  <si>
    <t>Hidrocarburos</t>
  </si>
  <si>
    <t>Minerales</t>
  </si>
  <si>
    <t>Servicios de diagnóstico técnico mecánico</t>
  </si>
  <si>
    <t>Servicios por administración de contratos</t>
  </si>
  <si>
    <t>PRESTACIÓN DE SERVICIOS PÚBLICOS</t>
  </si>
  <si>
    <t>PRESTACIÓN DE SERVICIOS DE SALUD</t>
  </si>
  <si>
    <t>Plan obligatorio de salud (POS) por EPS - sin facturar o con facturación pendiente de radicar</t>
  </si>
  <si>
    <t>Plan obligatorio de salud (POS) por EPS - con facturación radicada</t>
  </si>
  <si>
    <t>Plan subsidiado de salud (POSS) por EPS - sin facturar o con facturación pendiente de radicar</t>
  </si>
  <si>
    <t>Plan subsidiado de salud (POSS) por EPS - con facturación radicada</t>
  </si>
  <si>
    <t>Empresas de medicina prepagada (EMP) - sin facturar o con facturación pendiente de radicar</t>
  </si>
  <si>
    <t>Empresas de medicina prepagada (EMP) - con facturación radicada</t>
  </si>
  <si>
    <t>Planes complementarios de EPS</t>
  </si>
  <si>
    <t>Servicios de salud por IPS privadas - sin facturar o con facturación pendiente de radicar</t>
  </si>
  <si>
    <t>Servicios de salud por IPS privadas - con facturación radicada</t>
  </si>
  <si>
    <t>Servicios de salud por IPS públicas - sin facturar o con facturación pendiente de radicar</t>
  </si>
  <si>
    <t>Servicios de salud por IPS públicas - con facturación radicada</t>
  </si>
  <si>
    <t>Servicios de salud por compañías aseguradoras - sin facturar o con facturación pendiente de radicar</t>
  </si>
  <si>
    <t>Servicios de salud por compañías aseguradoras - con facturación radicada</t>
  </si>
  <si>
    <t>Servicios de Salud por entidades con régimen especial - sin facturar o con facturación pendiente de radicar</t>
  </si>
  <si>
    <t>Servicios de Salud por entidades con régimen especial - con facturación radicada</t>
  </si>
  <si>
    <t>Servicios de salud por particulares</t>
  </si>
  <si>
    <t>Atención accidentes de tránsito SOAT por compañías de seguros - sin facturar o con facturación pendiente de radicar</t>
  </si>
  <si>
    <t>Atención accidentes de tránsito SOAT por compañías de seguros - con facturación radicada</t>
  </si>
  <si>
    <t>Atención con cargo a recursos de acciones de salud pública - sin facturar o con facturación pendiente de radicar</t>
  </si>
  <si>
    <t>Atención con cargo a recursos de acciones de salud pública - con facturación radicada</t>
  </si>
  <si>
    <t>Atención con cargo al subsidio a la oferta - sin facturar o con facturación pendiente de radicar</t>
  </si>
  <si>
    <t>Atención con cargo al subsidio a la oferta - con facturación radicada</t>
  </si>
  <si>
    <t>Riesgos laborales (ARL) - sin facturar o con facturación pendiente de radicar</t>
  </si>
  <si>
    <t>Riesgos laborales (ARL) - con facturación radicada</t>
  </si>
  <si>
    <t>Convenios con recursos del Sistema General de Seguridad Social en Salud para trauma mayor y desplazados - sin facturar o con facturación pendiente de radicar</t>
  </si>
  <si>
    <t>Convenios  con recursos del Sistema General de Seguridad Social en Salud para trauma mayor y desplazados - con facturación radicada</t>
  </si>
  <si>
    <t>Reclamaciones con cargo a los recursos del Sistema General de Seguridad Social en Salud - sin facturar o con facturación pendiente de radicar</t>
  </si>
  <si>
    <t>Reclamaciones con cargo a los recursos del Sistema General de Seguridad Social en Salud - con facturación radicada</t>
  </si>
  <si>
    <t>Giro directo para abono a la cartera sector salud (Cr)</t>
  </si>
  <si>
    <t>RECURSOS DESTINADOS A LA FINANCIACIÓN DEL SISTEMA GENERAL DE SEGURIDAD SOCIAL EN SALUD</t>
  </si>
  <si>
    <t>Cotizaciones régimen contributivo</t>
  </si>
  <si>
    <t>Aportes régimen de excepción</t>
  </si>
  <si>
    <t>Reintegros</t>
  </si>
  <si>
    <t>Aportes de cajas de compensación familiar para aseguramiento</t>
  </si>
  <si>
    <t>Recursos prima FONSAT y SOAT </t>
  </si>
  <si>
    <t>Recobros a terceros</t>
  </si>
  <si>
    <t>Copagos prestaciones No POS régimen contributivo </t>
  </si>
  <si>
    <t>Otros recursos destinados a la financiación del Sistema General de Seguridad Social en Salud</t>
  </si>
  <si>
    <t>Unidad de pago por capitación (UPC) régimen contributivo</t>
  </si>
  <si>
    <t>Unidad de pago por capitación adicional régimen contributivo</t>
  </si>
  <si>
    <t>Unidad de pago por capitación (UPC) régimen subsidiado</t>
  </si>
  <si>
    <t>Comisiones administradoras de riesgos laborales</t>
  </si>
  <si>
    <t>Prestación del servicio a personas fuera del sistema</t>
  </si>
  <si>
    <t>Recobros ARL</t>
  </si>
  <si>
    <t>Cuentas por cobrar No POS pendientes de radicar</t>
  </si>
  <si>
    <t>Cuentas por cobrar No POS radicadas</t>
  </si>
  <si>
    <t>Cuentas por cobrar entidades territoriales pendientes de radicar</t>
  </si>
  <si>
    <t>Cuentas por cobrar entidades territoriales radicadas</t>
  </si>
  <si>
    <t>Licencias de maternidad y paternidad</t>
  </si>
  <si>
    <t>Saldo a favor en proceso de compensación régimen contributivo</t>
  </si>
  <si>
    <t>Programas de promoción y prevención</t>
  </si>
  <si>
    <t>Giro previo sobre los recobros No POS (Cr)</t>
  </si>
  <si>
    <t>ACUERDOS DE CONCESIÓN</t>
  </si>
  <si>
    <t>Derechos por cobrar al concesionario</t>
  </si>
  <si>
    <t>Otros derechos en acuerdos de concesión</t>
  </si>
  <si>
    <t>RECURSOS DE LOS FONDOS DE RESERVAS DE PENSIONES</t>
  </si>
  <si>
    <t>Aportes estatales</t>
  </si>
  <si>
    <t>Recursos por conmutación pensional</t>
  </si>
  <si>
    <t>Recursos por convalidación pensional</t>
  </si>
  <si>
    <t>Devolución de cotizaciones</t>
  </si>
  <si>
    <t>DERECHOS DE RECOMPRA DE CUENTAS POR COBRAR</t>
  </si>
  <si>
    <t>Cuentas por cobrar</t>
  </si>
  <si>
    <t>SALDOS DISPONIBLES EN PATRIMONIOS AUTÓNOMOS Y OTROS RECURSOS ENTREGADOS EN ADMINISTRACIÓN</t>
  </si>
  <si>
    <t>Reintegros de tesorería</t>
  </si>
  <si>
    <t>Derechos fiduciarios cedidos</t>
  </si>
  <si>
    <t>Sistema General de Seguridad Social en Salud</t>
  </si>
  <si>
    <t>Sistema General de Participaciones - Participación para salud</t>
  </si>
  <si>
    <t>Sistema General de Participaciones - Participación para educación</t>
  </si>
  <si>
    <t>Sistema General de Participaciones - Participación para propósito general</t>
  </si>
  <si>
    <t>Sistema General de Participaciones - Participación para pensiones - Fondo Nacional de Pensiones de las Entidades Territoriales</t>
  </si>
  <si>
    <t>Sistema General de Participaciones - Programas de alimentación escolar</t>
  </si>
  <si>
    <t>Sistema General de Participaciones - Municipios y distritos con ribera sobre el Río Grande de la Magdalena</t>
  </si>
  <si>
    <t>Sistema General de Participaciones - Resguardos indígenas</t>
  </si>
  <si>
    <t>Sistema General de Participaciones - Participación para agua potable y saneamiento básico</t>
  </si>
  <si>
    <t>Sistema General de Participaciones - Atención integral a la primera infancia</t>
  </si>
  <si>
    <t>Aportes pensionales</t>
  </si>
  <si>
    <t>Apoyo del fondo empresarial</t>
  </si>
  <si>
    <t>Derechos a favor en operaciones conjuntas</t>
  </si>
  <si>
    <t>Derechos cobrados por terceros</t>
  </si>
  <si>
    <t>Devolución IVA para entidades de educación superior</t>
  </si>
  <si>
    <t>Faltantes de bienes aprehendidos o incautados</t>
  </si>
  <si>
    <t>Pago por cuenta de terceros</t>
  </si>
  <si>
    <t>Recursos de cofinanciación</t>
  </si>
  <si>
    <t>Recursos de FONTV asignados no ejecutados</t>
  </si>
  <si>
    <t>Otros intereses por cobrar</t>
  </si>
  <si>
    <t>Contratos de construcción</t>
  </si>
  <si>
    <t>Compensación o indemnización por deterioro, pérdidas o abandonos</t>
  </si>
  <si>
    <t>Arrendamiento operativo</t>
  </si>
  <si>
    <t>Rendimientos de recursos del Sistema General de Regalías</t>
  </si>
  <si>
    <t>Auditorías realizadas por la Entidad Administradora de los Recursos de la Seguridad Social en Salud</t>
  </si>
  <si>
    <t>Cuota alimentaria</t>
  </si>
  <si>
    <t>Prueba de paternidad</t>
  </si>
  <si>
    <t>Regalías y rendimientos recaudados pendientes de transferir al Sistema General de Regalías</t>
  </si>
  <si>
    <t>Otras cuentas por cobrar</t>
  </si>
  <si>
    <t>CUENTAS POR COBRAR DE DIFÍCIL RECAUDO</t>
  </si>
  <si>
    <t>Prestación de servicios de salud</t>
  </si>
  <si>
    <t>Recursos de los fondos de reservas de pensiones</t>
  </si>
  <si>
    <t>Contribuciones, tasas e ingresos no tributarios</t>
  </si>
  <si>
    <t>Recursos destinados a la financiación del Sistema General de Seguridad Social en Salud</t>
  </si>
  <si>
    <t>Otras cuentas por cobrar de difícil recaudo</t>
  </si>
  <si>
    <t>DETERIORO ACUMULADO DE CUENTAS POR COBRAR (CR)</t>
  </si>
  <si>
    <t>PRÉSTAMOS POR COBRAR</t>
  </si>
  <si>
    <t>FOSYGA – Promoción</t>
  </si>
  <si>
    <t>Fondo de riesgos profesionales – Riesgos</t>
  </si>
  <si>
    <t>FOSYGA – Garantías para la salud</t>
  </si>
  <si>
    <t>Plan obligatorio de salud POS-EPS facturación pendiente de radicar</t>
  </si>
  <si>
    <t>Plan subsidiado de salud POSS-EPS facturación pendiente de radicar</t>
  </si>
  <si>
    <t>Servicios de salud-IPS privadas facturación pendiente de radicar</t>
  </si>
  <si>
    <t>Empresas de medicina prepagada –EMP facturación pendiente de radicar</t>
  </si>
  <si>
    <t>Servicios de salud – Compañías aseguradoras facturación pendiente de radicar</t>
  </si>
  <si>
    <t>Servicios de salud – IPS públicas facturación pendiente de radicar</t>
  </si>
  <si>
    <t>Servicios de salud – Entidades con régimen especial facturación pendiente de radicar</t>
  </si>
  <si>
    <t>Atención con cargo al subsidio a la oferta facturación pendiente de radicar</t>
  </si>
  <si>
    <t>Riesgos profesionales –ARP facturación pendiente de radicar</t>
  </si>
  <si>
    <t>Atención accidentes de tránsito SOAT- Compañías de seguros facturación pendiente de radicar</t>
  </si>
  <si>
    <t>Reclamaciones Fosyga-ECAT facturación pendiente de radicar</t>
  </si>
  <si>
    <t>Convenios Fosyga- Trauma mayor y desplazados facturación pendiente de radicar</t>
  </si>
  <si>
    <t>Atención con cargo a recursos de acciones de salud pública facturación pendiente de radicar</t>
  </si>
  <si>
    <t>Plan obligatorio de salud POS-EPS facturación radicada</t>
  </si>
  <si>
    <t>Plan subsidiado de salud POSS-EPS facturación radicada</t>
  </si>
  <si>
    <t>Servicios de salud-IPS privadas facturación radicada</t>
  </si>
  <si>
    <t>Empresas de medicina prepagada –EMP facturación radicada</t>
  </si>
  <si>
    <t>Servicios de salud – Compañías aseguradoras facturación radicada</t>
  </si>
  <si>
    <t>Servicios de salud – IPS públicas facturación radicada</t>
  </si>
  <si>
    <t>Servicios de salud – Entidades con régimen especial facturación radicada</t>
  </si>
  <si>
    <t>Atención con cargo al subsidio a la oferta facturación radicada</t>
  </si>
  <si>
    <t>Riesgos profesionales –ARP facturación radicada</t>
  </si>
  <si>
    <t>Atención accidentes de tránsito SOAT- Compañías de seguros facturación radicada</t>
  </si>
  <si>
    <t>Reclamaciones Fosyga-ECAT facturación radicada</t>
  </si>
  <si>
    <t>Convenios Fosyga- Trauma mayor y desplazados facturación radicada</t>
  </si>
  <si>
    <t>Atención con cargo a recursos de acciones de salud pública facturación radicada</t>
  </si>
  <si>
    <t>Giro directo por abono a cartera régimen subsidiado (Cr)</t>
  </si>
  <si>
    <t>Giro previo Fosyga sobre recobros ECAT (Cr)</t>
  </si>
  <si>
    <t>Aportes recibidos por aplicar (Cr)</t>
  </si>
  <si>
    <t>Cuentas por cobrar Fosyga pendientes de radicar</t>
  </si>
  <si>
    <t>Cuentas por cobrar Fosyga radicadas</t>
  </si>
  <si>
    <t>Saldo a favor por compensación - FOSYGA</t>
  </si>
  <si>
    <t>Giro previo Fosyga sobre recobros No POS (Cr)</t>
  </si>
  <si>
    <t>Sistema General de Participaciones-Participación para salud</t>
  </si>
  <si>
    <t>Sistema General de Participaciones-Participación para educación</t>
  </si>
  <si>
    <t>Sistema General de Participaciones-Participación para propósito general</t>
  </si>
  <si>
    <t>Sistema General de Participaciones-Participación para pensiones – Fondo nacional de pensiones de las entidades territoriales</t>
  </si>
  <si>
    <t>Sistema General de Participaciones-Programas de alimentación escolar</t>
  </si>
  <si>
    <t>Sistema General de Participaciones-Municipios y distritos con ribera sobre el Río Grande de la Magdalena</t>
  </si>
  <si>
    <t>Sistema General de Participaciones-Resguardos indígenas</t>
  </si>
  <si>
    <t>Sistema General de Participaciones -Participación para agua potable y saneamiento básico</t>
  </si>
  <si>
    <t>Sistema General de Participaciones-Atención integral a la primera infancia</t>
  </si>
  <si>
    <t>PRÉSTAMOS CONCEDIDOS</t>
  </si>
  <si>
    <t>Préstamos de consumo</t>
  </si>
  <si>
    <t>Arrendamiento financiero</t>
  </si>
  <si>
    <t>Otros préstamos concedidos</t>
  </si>
  <si>
    <t>Créditos de tesorería al Gobierno General</t>
  </si>
  <si>
    <t>Créditos presupuestarios al Gobierno General</t>
  </si>
  <si>
    <t>Préstamos concedidos al Gobierno General</t>
  </si>
  <si>
    <t>Saldo a favor de impuesto a las ventas</t>
  </si>
  <si>
    <t>Anticipo de impuesto de industria y comercio</t>
  </si>
  <si>
    <t>Retención de impuesto sobre la renta para la equidad (CREE)</t>
  </si>
  <si>
    <t>Anticipo de impuesto a las ventas</t>
  </si>
  <si>
    <t>Anticipo sobretasa al impuesto sobre la renta para la equidad CREE</t>
  </si>
  <si>
    <t>Encargo fiduciario - Fiducia de inversión</t>
  </si>
  <si>
    <t>Encargo fiduciario - Fiducia de administración</t>
  </si>
  <si>
    <t>Encargo fiduciario - Fiducia de garantía</t>
  </si>
  <si>
    <t>Recursos FONPET por distribuir</t>
  </si>
  <si>
    <t>DERECHOS DE RECOMPRA DE PRÉSTAMOS POR COBRAR</t>
  </si>
  <si>
    <t>Préstamos por cobrar</t>
  </si>
  <si>
    <t>OPERACIONES FONDOS DE GARANTÍAS</t>
  </si>
  <si>
    <t>Devolución IVA para entidades de Educación Superior</t>
  </si>
  <si>
    <t>CUOTAS PARTES DE BONOS Y TÍTULOS PENSIONALES</t>
  </si>
  <si>
    <t>PRÉSTAMOS POR COBRAR DE DIFÍCIL RECAUDO</t>
  </si>
  <si>
    <t>Préstamos gubernamentales otorgados</t>
  </si>
  <si>
    <t>DETERIORO ACUMULADO DE PRÉSTAMOS POR COBRAR (CR)</t>
  </si>
  <si>
    <t>Repuestos, equipos férreos y otros</t>
  </si>
  <si>
    <t>Equipo de transporte</t>
  </si>
  <si>
    <t>Material didáctico</t>
  </si>
  <si>
    <t>Maquinaria y elementos de ferretería</t>
  </si>
  <si>
    <t>PRESTADORES DE SERVICIOS</t>
  </si>
  <si>
    <t>Servicios de consultoría</t>
  </si>
  <si>
    <t>Servicios de mantenimiento y reparación</t>
  </si>
  <si>
    <t>Otros inventarios de prestadores de servicios</t>
  </si>
  <si>
    <t>Elementos y accesorios de acueducto</t>
  </si>
  <si>
    <t>Elementos y accesorios de aseo</t>
  </si>
  <si>
    <t>Banco de componentes anatómicos y de sangre</t>
  </si>
  <si>
    <t>Elementos y materiales para construcción</t>
  </si>
  <si>
    <t>Equipo de alojamiento y campaña</t>
  </si>
  <si>
    <t>Municiones y explosivos</t>
  </si>
  <si>
    <t>Otros materiales y suministros</t>
  </si>
  <si>
    <t>Otros componentes anatómicos</t>
  </si>
  <si>
    <t>DETERIORO ACUMULADO DE INVENTARIOS (CR)</t>
  </si>
  <si>
    <t>Productos en proceso</t>
  </si>
  <si>
    <t>Inventarios en tránsito</t>
  </si>
  <si>
    <t>Inventarios de prestadores de servicios</t>
  </si>
  <si>
    <t>Terrenos de propiedad de terceros</t>
  </si>
  <si>
    <t>Terrenos con uso futuro indeterminado</t>
  </si>
  <si>
    <t>SEMOVIENTES Y PLANTAS</t>
  </si>
  <si>
    <t xml:space="preserve">De investigación y educación </t>
  </si>
  <si>
    <t>Semovientes y plantas pendientes de legalizar</t>
  </si>
  <si>
    <t>Semovientes y plantas de propiedad de terceros</t>
  </si>
  <si>
    <t>Otros semovientes y plantas</t>
  </si>
  <si>
    <t>Para reproducción</t>
  </si>
  <si>
    <t>PLANTAS PRODUCTORAS</t>
  </si>
  <si>
    <t xml:space="preserve">Semovientes y plantas </t>
  </si>
  <si>
    <t>Bodegas</t>
  </si>
  <si>
    <t>Edificaciones de propiedad de terceros</t>
  </si>
  <si>
    <t>Aeropuertos militares y de policía</t>
  </si>
  <si>
    <t>Edificaciones con uso futuro indeterminado</t>
  </si>
  <si>
    <t>Infraestructura férrea</t>
  </si>
  <si>
    <t>REPUESTOS</t>
  </si>
  <si>
    <t>Otros repuestos</t>
  </si>
  <si>
    <t>Plantas, ductos y túneles de propiedad de terceros</t>
  </si>
  <si>
    <t>Redes, líneas y cables de propiedad de terceros</t>
  </si>
  <si>
    <t>Equipo agropecuario, de silvicultura, avicultura y pesca</t>
  </si>
  <si>
    <t>Maquinaria y equipo de propiedad de terceros</t>
  </si>
  <si>
    <t>Equipo de seguridad y rescate</t>
  </si>
  <si>
    <t>Equipo de laboratorio</t>
  </si>
  <si>
    <t>Equipo médico y científico de propiedad de terceros</t>
  </si>
  <si>
    <t>Muebles, enseres y equipo de oficina de propiedad de terceros</t>
  </si>
  <si>
    <t>Equipos de comunicación y computación de propiedad de terceros</t>
  </si>
  <si>
    <t>Equipos de transporte, tracción y elevación de propiedad de terceros</t>
  </si>
  <si>
    <t>Equipos de comedor, cocina, despensa y hotelería de propiedad de terceros</t>
  </si>
  <si>
    <t>PROPIEDADES, PLANTA Y EQUIPO EN CONCESIÓN</t>
  </si>
  <si>
    <t>Maquinaria y Equipo</t>
  </si>
  <si>
    <t>Otras propiedades, planta y equipo en concesión</t>
  </si>
  <si>
    <t>DEPRECIACIÓN ACUMULADA DE PROPIEDADES, PLANTA Y EQUIPO (CR)</t>
  </si>
  <si>
    <t>Semovientes y plantas</t>
  </si>
  <si>
    <t>Plantas productoras</t>
  </si>
  <si>
    <t>Bienes de arte y cultura</t>
  </si>
  <si>
    <t>Bienes muebles en bodega</t>
  </si>
  <si>
    <t>Propiedades, planta y equipo en mantenimiento</t>
  </si>
  <si>
    <t>Propiedades, planta y equipo no explotados</t>
  </si>
  <si>
    <t>Propiedades, planta y equipo en concesión</t>
  </si>
  <si>
    <t>Plantaciones agrícolas</t>
  </si>
  <si>
    <t>Defecto fiscal sobre la contable (Cr)</t>
  </si>
  <si>
    <t>DETERIORO ACUMULADO DE PROPIEDADES, PLANTA Y EQUIPO (CR)</t>
  </si>
  <si>
    <t>Maquinaria, planta y equipo en montaje</t>
  </si>
  <si>
    <t>Maquinaria, planta y equipo en tránsito</t>
  </si>
  <si>
    <t>BIENES DE USO PÚBLICO E HISTÓRICOS Y CULTURALES</t>
  </si>
  <si>
    <t>Materiales para bienes de uso público</t>
  </si>
  <si>
    <t>Materiales para bienes históricos y culturales</t>
  </si>
  <si>
    <t>BIENES DE USO PÚBLICO EN CONSTRUCCIÓN</t>
  </si>
  <si>
    <t>Red carretera</t>
  </si>
  <si>
    <t>Monumentos</t>
  </si>
  <si>
    <t>Bibliotecas</t>
  </si>
  <si>
    <t>Red aeroportuaria</t>
  </si>
  <si>
    <t>Otros bienes de uso público en construcción</t>
  </si>
  <si>
    <t>BIENES DE USO PÚBLICO EN CONSTRUCCIÓN-CONCESIONES</t>
  </si>
  <si>
    <t>Otros bienes de uso público en construcción-concesiones</t>
  </si>
  <si>
    <t>BIENES DE USO PÚBLICO EN SERVICIO-CONCESIONES</t>
  </si>
  <si>
    <t>Otros bienes de uso público en servicio-concesiones</t>
  </si>
  <si>
    <t>BIENES HISTÓRICOS Y CULTURALES</t>
  </si>
  <si>
    <t>Bienes arqueológicos</t>
  </si>
  <si>
    <t>Libros y publicaciones</t>
  </si>
  <si>
    <t>BIENES DE USO PÚBLICO E HISTÓRICOS Y CULTURALES ENTREGADOS A TERCEROS</t>
  </si>
  <si>
    <t>Otros bienes de uso público e históricos y culturales entregados a terceros</t>
  </si>
  <si>
    <t>BIENES DE USO PÚBLICO REPRESENTADOS EN BIENES DE ARTE Y CULTURA</t>
  </si>
  <si>
    <t>Otros bienes de uso público representados en bienes de arte y cultura</t>
  </si>
  <si>
    <t>Bienes de uso público representados en bienes de arte y cultura</t>
  </si>
  <si>
    <t>DEPRECIACIÓN ACUMULADA DE RESTAURACIONES DE BIENES HISTÓRICOS Y CULTURALES (CR)</t>
  </si>
  <si>
    <t>DETERIORO ACUMULADO DE BIENES DE USO PÚBLICO (CR)</t>
  </si>
  <si>
    <t>RESERVAS PROBADAS</t>
  </si>
  <si>
    <t>Reservas probadas de otros recursos naturales no renovables</t>
  </si>
  <si>
    <t>AGOTAMIENTO ACUMULADO DE RESERVAS PROBADAS (CR)</t>
  </si>
  <si>
    <t>INVERSIONES EN RECURSOS NATURALES NO RENOVABLES EN EXPLOTACIÓN</t>
  </si>
  <si>
    <t>AMORTIZACIÓN ACUMULADA DE RECURSOS NATURALES NO RENOVABLES EN EXPLOTACIÓN (CR)</t>
  </si>
  <si>
    <t>PLAN DE ACTIVOS PARA BENEFICIOS A LOS EMPLEADOS A LARGO PLAZO</t>
  </si>
  <si>
    <t>Efectivo y equivalentes al efectivo</t>
  </si>
  <si>
    <t>Propiedades de inversión</t>
  </si>
  <si>
    <t>PLAN DE ACTIVOS PARA BENEFICIOS A LOS EMPLEADOS POR TERMINACIÓN DEL VINCULO LABORAL O CONTRACTUAL</t>
  </si>
  <si>
    <t>PLAN DE ACTIVOS PARA BENEFICIOS POSEMPLEO</t>
  </si>
  <si>
    <t>Derechos por cobrar - Concurrencia para el pago de pensiones</t>
  </si>
  <si>
    <t>Recursos para cubrir el pasivo pensional conmutado</t>
  </si>
  <si>
    <t>Derechos en fideicomiso</t>
  </si>
  <si>
    <t>BIENES Y SERVICIOS PAGADOS POR ANTICIPADO</t>
  </si>
  <si>
    <t>Otros beneficios a los empleados</t>
  </si>
  <si>
    <t>Beneficios a empleados por préstamos condicionados a tasa de interés cero o inferior a la del mercado</t>
  </si>
  <si>
    <t>Anticipos sobre prestaciones excepcionales del Sistema General de Seguridad Social en Salud</t>
  </si>
  <si>
    <t>ANTICIPOS, RETENCIONES Y SALDOS A FAVOR POR IMPUESTOS Y CONTRIBUCIONES</t>
  </si>
  <si>
    <t xml:space="preserve">Anticipo sobretasa al impuesto sobre la renta y complementarios </t>
  </si>
  <si>
    <t>Elementos de lencería</t>
  </si>
  <si>
    <t>Equipo de seguridad industrial</t>
  </si>
  <si>
    <t>Transferencias condicionadas</t>
  </si>
  <si>
    <t>DERECHOS EN FIDEICOMISO</t>
  </si>
  <si>
    <t>DEPRECIACIÓN ACUMULADA DE PROPIEDADES DE INVERSIÓN (CR)</t>
  </si>
  <si>
    <t>DETERIORO ACUMULADO DE PROPIEDADES DE INVERSIÓN (CR)</t>
  </si>
  <si>
    <t>Softwares</t>
  </si>
  <si>
    <t>Activos intangibles en fase de desarrollo</t>
  </si>
  <si>
    <t xml:space="preserve">Activos intangibles en concesión </t>
  </si>
  <si>
    <t>Otros activos intangibles</t>
  </si>
  <si>
    <t>AMORTIZACIÓN ACUMULADA DE ACTIVOS INTANGIBLES (CR)</t>
  </si>
  <si>
    <t>DETERIORO ACUMULADO DE ACTIVOS INTANGIBLES (CR)</t>
  </si>
  <si>
    <t>ACTIVOS BIOLÓGICOS A VALOR DE MERCADO (VALOR RAZONABLE) MENOS COSTOS DE DISPOSICIÓN</t>
  </si>
  <si>
    <t>Maduros para consumo</t>
  </si>
  <si>
    <t>Por madurar para consumo</t>
  </si>
  <si>
    <t>Maduros para producir frutos</t>
  </si>
  <si>
    <t>Por madurar para producir frutos</t>
  </si>
  <si>
    <t>ACTIVOS BIOLÓGICOS A COSTO DE REPOSICIÓN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</si>
  <si>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</si>
  <si>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</si>
  <si>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</si>
  <si>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</si>
  <si>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Inversiones e instrumentos derivados</t>
  </si>
  <si>
    <t>Activos intangibles</t>
  </si>
  <si>
    <t>Activos biológicos</t>
  </si>
  <si>
    <t>Operaciones de instituciones financieras</t>
  </si>
  <si>
    <t>Emisión y colocación de títulos de deuda</t>
  </si>
  <si>
    <t>Préstamos por pagar</t>
  </si>
  <si>
    <t>Beneficios a empleados</t>
  </si>
  <si>
    <t>Operaciones con instrumentos derivados</t>
  </si>
  <si>
    <t>Provisiones</t>
  </si>
  <si>
    <t>ACTIVOS DIFERIDOS</t>
  </si>
  <si>
    <t>Pérdida diferida por transacciones de venta con arrendamiento posterior</t>
  </si>
  <si>
    <t>Gasto diferido por transferencias condicionadas</t>
  </si>
  <si>
    <t>Gasto diferido por subvenciones condicionadas</t>
  </si>
  <si>
    <t>Costos de transacción - Activos y pasivos financieros</t>
  </si>
  <si>
    <t>Depósitos de ahorro</t>
  </si>
  <si>
    <t>EMISIÓN Y COLOCACIÓN DE TÍTULOS DE DEUDA</t>
  </si>
  <si>
    <t>Créditos presupuestarios</t>
  </si>
  <si>
    <t>FINANCIAMIENTO CON BANCA CENTRAL</t>
  </si>
  <si>
    <t>FINANCIAMIENTO INTERNO DE CORTO PLAZO</t>
  </si>
  <si>
    <t>FINANCIAMIENTO INTERNO DE LARGO PLAZO</t>
  </si>
  <si>
    <t>FINANCIAMIENTO EXTERNO DE CORTO PLAZO</t>
  </si>
  <si>
    <t>FINANCIAMIENTO EXTERNO DE LARGO PLAZO</t>
  </si>
  <si>
    <t>BONOS Y TÍTULOS DE INCENTIVO</t>
  </si>
  <si>
    <t>Títulos de devolución de impuestos (TIDIS)</t>
  </si>
  <si>
    <t>Certificados de reembolso tributario (CERT)</t>
  </si>
  <si>
    <t>Certificados de desarrollo turístico (CDTUR)</t>
  </si>
  <si>
    <t>Títulos de desarrollo agropecuario (TDA)</t>
  </si>
  <si>
    <t>Otros bonos y títulos de incentivo emitidos</t>
  </si>
  <si>
    <t>PRÉSTAMOS POR PAGAR</t>
  </si>
  <si>
    <t>OPERACIONES DE FINANCIAMIENTO INTERNAS DE  CORTO PLAZO</t>
  </si>
  <si>
    <t>Préstamos del gobierno general</t>
  </si>
  <si>
    <t>OPERACIONES DE FINANCIAMIENTO EXTERNAS DE CORTO PLAZO</t>
  </si>
  <si>
    <t>OPERACIONES DE FINANCIAMIENTO EXTERNAS DE LARGO PLAZO</t>
  </si>
  <si>
    <t>Préstamos del Gobierno General</t>
  </si>
  <si>
    <t>Otros préstamos</t>
  </si>
  <si>
    <t>Pasivo financiero por acuerdos de concesión (Concedente)</t>
  </si>
  <si>
    <t>Cuenta especial de deuda externa (CEDE)</t>
  </si>
  <si>
    <t>SUBVENCIONES POR PAGAR</t>
  </si>
  <si>
    <t>Subvención por recursos transferidos a las empresas públicas</t>
  </si>
  <si>
    <t>Subvenciones por programas con otros sectores</t>
  </si>
  <si>
    <t>Subvención a las instituciones prestadoras de servicios de salud con recursos de Fonsaet</t>
  </si>
  <si>
    <t>Otras subvenciones</t>
  </si>
  <si>
    <t>ADQUISICIÓN DE BIENES Y SERVICIOS DEL EXTERIOR</t>
  </si>
  <si>
    <t>RECURSOS A FAVOR DE TERCEROS</t>
  </si>
  <si>
    <t>Deducción de impuestos</t>
  </si>
  <si>
    <t>Venta de bienes aprehendidos, incautados o declarados a favor de la Nación</t>
  </si>
  <si>
    <t>Recursos del Sistema General de Participaciones para los resguardos indígenas</t>
  </si>
  <si>
    <t>Seguro sobre préstamos</t>
  </si>
  <si>
    <t>Recaudos del porcentaje y sobretasa ambiental al impuesto predial</t>
  </si>
  <si>
    <t>Recaudos por clasificar</t>
  </si>
  <si>
    <t>Fondo de Solidaridad y Redistribución del Ingreso - Servicios públicos</t>
  </si>
  <si>
    <t>Venta de servicios públicos</t>
  </si>
  <si>
    <t>Otros recursos a favor de terceros</t>
  </si>
  <si>
    <t>PROCESO DE COMPENSACIÓN FOSYGA</t>
  </si>
  <si>
    <t>Subcuenta de compensación</t>
  </si>
  <si>
    <t>Subcuenta de solidaridad</t>
  </si>
  <si>
    <t>Subcuenta de promoción</t>
  </si>
  <si>
    <t>Déficit por compensación</t>
  </si>
  <si>
    <t>Proceso de compensación régimen contributivo</t>
  </si>
  <si>
    <t>Prestaciones económicas régimen de excepción</t>
  </si>
  <si>
    <t>UPC régimen subsidiado</t>
  </si>
  <si>
    <t>Atención e indemnizaciones a víctimas de eventos terroristas, catastróficos o del conflicto</t>
  </si>
  <si>
    <t>Programa mujeres víctimas de violencia</t>
  </si>
  <si>
    <t>Prestaciones excepcionales</t>
  </si>
  <si>
    <t>Fortalecimiento de la red nacional de urgencias y eventos catastróficos</t>
  </si>
  <si>
    <t>Inspección, vigilancia y control a las entidades territoriales</t>
  </si>
  <si>
    <t>DESCUENTOS DE NÓMINA</t>
  </si>
  <si>
    <t>Aportes a fondos pensionales</t>
  </si>
  <si>
    <t>Cuenta de ahorro para el fomento de la construcción (AFC)</t>
  </si>
  <si>
    <t>Otros descuentos de nómina</t>
  </si>
  <si>
    <t>Suscripciones</t>
  </si>
  <si>
    <t>Cartera adquirida por movilización de activos</t>
  </si>
  <si>
    <t>GASTOS FINANCIEROS POR PAGAR OPERACIONES DE CAPTACIÓN Y SERVICIOS FINANCIEROS</t>
  </si>
  <si>
    <t>INTERESES DE TÍTULO EMITIDOS</t>
  </si>
  <si>
    <t>Rendimientos financieros e intereses</t>
  </si>
  <si>
    <t>Pagos o abonos en cuentas en el exterior</t>
  </si>
  <si>
    <t>Enajenación de activos fijos de personas naturales</t>
  </si>
  <si>
    <t>Rentas de pensiones</t>
  </si>
  <si>
    <t>Regalías y explotación de la propiedad intelectual</t>
  </si>
  <si>
    <t>Rentas de trabajo</t>
  </si>
  <si>
    <t>A trabajadores por cuenta propia</t>
  </si>
  <si>
    <t>Sobre salarios de contribuyentes que no pertenecen a la categoría de empleados</t>
  </si>
  <si>
    <t>Transacciones con tarjeta débito y crédito</t>
  </si>
  <si>
    <t>Impuesto a las ventas retenido</t>
  </si>
  <si>
    <t>Otras contribuciones y tasas</t>
  </si>
  <si>
    <t>Compra de servicios (Db)</t>
  </si>
  <si>
    <t>Devoluciones en venta de servicios (Db)</t>
  </si>
  <si>
    <t>Impuesto a las ventas retenido (Db)</t>
  </si>
  <si>
    <t>Valor pagado (Db)</t>
  </si>
  <si>
    <t>Promoción</t>
  </si>
  <si>
    <t>RECURSOS RECIBIDOS DE LOS SISTEMAS GENERALES DE PENSIONES Y RIESGOS LABORALES</t>
  </si>
  <si>
    <t>Cotizaciones no compensadas</t>
  </si>
  <si>
    <t>Contratos por evento y otras modalidades - Contributivo</t>
  </si>
  <si>
    <t>Promoción y prevención - Contributivo</t>
  </si>
  <si>
    <t>Contratos por eventos y otras modalidades - Subsidiado</t>
  </si>
  <si>
    <t>Promoción y prevención - Subsidiado</t>
  </si>
  <si>
    <t>Reaseguro enfermedades de alto costo - Subsidiado</t>
  </si>
  <si>
    <t>Contratos de capitación - Complementarios</t>
  </si>
  <si>
    <t>Obligaciones por servicios No POS</t>
  </si>
  <si>
    <t>OBLIGACIONES DE LOS FONDOS DE RESERVAS DE PENSIONES</t>
  </si>
  <si>
    <t>Obligaciones a cargo en operaciones conjuntas</t>
  </si>
  <si>
    <t>Faltantes en bienes aprehendidos o incautados</t>
  </si>
  <si>
    <t>Obligaciones pagadas por terceros</t>
  </si>
  <si>
    <t>Donación, destrucción, muestra para análisis de bienes aprehendidos o incautados</t>
  </si>
  <si>
    <t>Recursos de FONTV recibidos no ejecutados</t>
  </si>
  <si>
    <t>Multas y sanciones</t>
  </si>
  <si>
    <t>Implicación continuada en inversiones</t>
  </si>
  <si>
    <t>Implicación continuada en cuentas por cobrar</t>
  </si>
  <si>
    <t>Implicación continuada en préstamos por cobrar</t>
  </si>
  <si>
    <t>Aportes al ICBF y SENA</t>
  </si>
  <si>
    <t>Bonificación por productividad a los reclusos</t>
  </si>
  <si>
    <t>Concurrencia para el pago de pensiones</t>
  </si>
  <si>
    <t>Aportes a sindicatos</t>
  </si>
  <si>
    <t>Otras cuentas por pagar</t>
  </si>
  <si>
    <t>Fiscalización del Sistema General de Regalías</t>
  </si>
  <si>
    <t>Monitoreo, seguimiento, control y evaluación del Sistema General de Regalías</t>
  </si>
  <si>
    <t>Funcionamiento del Sistema General de Regalías</t>
  </si>
  <si>
    <t>Apoyo para el fortalecimiento de las secretarías técnicas de los Órganos Colegiados de Administración y Decisión del SGR</t>
  </si>
  <si>
    <t>CUENTAS POR PAGAR A COSTO AMORTIZADO</t>
  </si>
  <si>
    <t>Inversiones transferidas que no se dan de baja</t>
  </si>
  <si>
    <t>Cuentas por cobrar transferidas que no se dan de baja</t>
  </si>
  <si>
    <t>Préstamos por cobrar transferidos que no se dan de baja</t>
  </si>
  <si>
    <t>BENEFICIOS A LOS EMPLEADOS</t>
  </si>
  <si>
    <t>PENSIONES Y PRESTACIONES ECONÓMICAS POR PAGAR</t>
  </si>
  <si>
    <t>BENEFICIOS A LOS EMPLEADOS A CORTO PLAZO</t>
  </si>
  <si>
    <t>Aportes a riesgos laborales</t>
  </si>
  <si>
    <t>Remuneración por servicios técnicos</t>
  </si>
  <si>
    <t>Aportes a fondos pensionales - empleador</t>
  </si>
  <si>
    <t>Aportes a seguridad social en salud - empleador</t>
  </si>
  <si>
    <t>Incentivos al ahorro</t>
  </si>
  <si>
    <t>Otros beneficios a los empleados a corto plazo</t>
  </si>
  <si>
    <t>BENEFICIOS A LOS EMPLEADOS A LARGO PLAZO</t>
  </si>
  <si>
    <t>Primas</t>
  </si>
  <si>
    <t>Cesantías retroactivas</t>
  </si>
  <si>
    <t>Otros beneficios a los empleados a largo plazo</t>
  </si>
  <si>
    <t>BENEFICIOS POR TERMINACIÓN DEL VÍNCULO LABORAL O CONTRACTUAL</t>
  </si>
  <si>
    <t>Otros beneficios por terminación del vínculo laboral o contractual</t>
  </si>
  <si>
    <t>BENEFICIOS POSEMPLEO - PENSIONES</t>
  </si>
  <si>
    <t>Cálculo actuarial pasivo pensional conmutado</t>
  </si>
  <si>
    <t>OTROS BENEFICIOS POSEMPLEO</t>
  </si>
  <si>
    <t>Capacitación, bienestar social, estímulos y otros beneficios legales o extralegales</t>
  </si>
  <si>
    <t>OPERACIONES CON INSTRUMENTOS DERIVADOS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</si>
  <si>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</si>
  <si>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</si>
  <si>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</si>
  <si>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</si>
  <si>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</si>
  <si>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</t>
  </si>
  <si>
    <t>Derechos en otros derivados (Db)</t>
  </si>
  <si>
    <t>Obligaciones en otros derivados</t>
  </si>
  <si>
    <t>Prima recibida en opciones</t>
  </si>
  <si>
    <t>AJUSTE POR COBERTURA DEL VALOR DE MERCADO (VALOR RAZONABLE) DEL RIESGO DE TASA DE INTERÉS ASOCIADO CON UNA CARTERA DE ACTIVOS O PASIVOS FINANCIEROS</t>
  </si>
  <si>
    <t>PÉRDIDA EN LA VALORACIÓN DE COMPROMISOS EN FIRME COMO PARTIDAS CUBIERTAS</t>
  </si>
  <si>
    <t>Certificados de reembolso tributario – CERT</t>
  </si>
  <si>
    <t>Títulos de desarrollo agropecuario – TDA</t>
  </si>
  <si>
    <t>LITIGIOS Y DEMANDAS</t>
  </si>
  <si>
    <t>Penales</t>
  </si>
  <si>
    <t>Otros litigios y demandas</t>
  </si>
  <si>
    <t>Sobretasa al impuesto sobre la renta para la equidad CREE</t>
  </si>
  <si>
    <t>GARANTÍAS</t>
  </si>
  <si>
    <t>Estimación técnica del riesgo de garantías otorgadas - FNG</t>
  </si>
  <si>
    <t>Garantías contractuales-Concesiones</t>
  </si>
  <si>
    <t>Pensiones actuales por amortizar (Db)</t>
  </si>
  <si>
    <t>Futuras pensiones por amortizar (Db)</t>
  </si>
  <si>
    <t>Cuotas partes de pensiones por amortizar (Db)</t>
  </si>
  <si>
    <t>Obligación pensional conmutada (Cr)</t>
  </si>
  <si>
    <t>Recursos entregados (Db)</t>
  </si>
  <si>
    <t>PROVISIÓN FONDOS DE GARANTÍAS</t>
  </si>
  <si>
    <t>Obligaciones implícitas</t>
  </si>
  <si>
    <t>Contratos onerosos</t>
  </si>
  <si>
    <t>Reestructuraciones</t>
  </si>
  <si>
    <t>Desmantelamientos</t>
  </si>
  <si>
    <t>Reservas técnicas por servicios de salud autorizados</t>
  </si>
  <si>
    <t>Reservas técnicas por servicios de salud ocurridos no conocidos</t>
  </si>
  <si>
    <t>Reservas técnicas por incapacidades</t>
  </si>
  <si>
    <t>Otras reservas técnicas</t>
  </si>
  <si>
    <t>Obligaciones originadas por inversiones en entidades en liquidación</t>
  </si>
  <si>
    <t>Servicios Públicos</t>
  </si>
  <si>
    <t>Reservas técnicas por servicios de salud actualizados</t>
  </si>
  <si>
    <t>RECURSOS DE LAS ENTIDADES TERRITORIALES PARA ASEGURAMIENTO EN SALUD</t>
  </si>
  <si>
    <t>Recursos Sistema General de Participaciones régimen subsidiado</t>
  </si>
  <si>
    <t>Recursos Coljuegos</t>
  </si>
  <si>
    <t>Otras rentas de monopolios</t>
  </si>
  <si>
    <t>Recursos del Sistema General de Participaciones de libre inversión</t>
  </si>
  <si>
    <t>Recursos de regalías</t>
  </si>
  <si>
    <t>Recursos FONPET</t>
  </si>
  <si>
    <t>Otros recursos de las entidades territoriales para aseguramiento</t>
  </si>
  <si>
    <t>CRÉDITOS DIFERIDOS</t>
  </si>
  <si>
    <t>Prima de bonos y títulos de deuda pública interna de corto plazo</t>
  </si>
  <si>
    <t>Prima de bonos y títulos de deuda pública interna de largo plazo</t>
  </si>
  <si>
    <t>Prima de bonos y títulos de deuda pública externa de corto plazo</t>
  </si>
  <si>
    <t>Prima de bonos y títulos de deuda pública externa de largo plazo</t>
  </si>
  <si>
    <t>Prima de bonos y títulos de financiamiento interno de corto plazo</t>
  </si>
  <si>
    <t>Prima de bonos y títulos de financiamiento interno de largo plazo</t>
  </si>
  <si>
    <t>Prima de bonos y títulos de financiamiento externo de corto plazo</t>
  </si>
  <si>
    <t>Prima de bonos y títulos de financiamiento externo de largo plazo</t>
  </si>
  <si>
    <t>RETENCIONES Y ANTICIPOS DE IMPUESTOS</t>
  </si>
  <si>
    <t>Anticipo impuesto de renta</t>
  </si>
  <si>
    <t>Retención impuesto de industria y comercio - ICA</t>
  </si>
  <si>
    <t>Anticipo impuesto predial unificado</t>
  </si>
  <si>
    <t>Anticipo de impuesto sobre las ventas</t>
  </si>
  <si>
    <t>Anticipo sobretasa al impuesto sobre la renta para la equidad (CREE)</t>
  </si>
  <si>
    <t>Sobretasa al impuesto sobre la renta y complementarios</t>
  </si>
  <si>
    <t>Anticipo otros impuestos</t>
  </si>
  <si>
    <t>PASIVOS POR IMPUESTOS DIFERIDOS</t>
  </si>
  <si>
    <t>REGALÍAS DISTRIBUIDAS</t>
  </si>
  <si>
    <t>Asignaciones directas</t>
  </si>
  <si>
    <t>Fondo de Ahorro y Estabilización-FAE</t>
  </si>
  <si>
    <t>FONPET</t>
  </si>
  <si>
    <t>Fondo de Ciencia, Tecnología e Innovación</t>
  </si>
  <si>
    <t>Fondo de Desarrollo Regional</t>
  </si>
  <si>
    <t>Fondo de Compensación Regional</t>
  </si>
  <si>
    <t>Proyectos de inversión de los municipios ribereños del Río Grande de la Magdalena y Canal del Dique</t>
  </si>
  <si>
    <t>Asignación para la paz</t>
  </si>
  <si>
    <t>Regalías recaudadas (Db)</t>
  </si>
  <si>
    <t>OTROS PASIVOS DIFERIDOS</t>
  </si>
  <si>
    <t>Ganancia diferida por transacciones de venta con arrendamiento posterior</t>
  </si>
  <si>
    <t>Ingreso diferido por transferencias condicionadas</t>
  </si>
  <si>
    <t>Ingreso diferido por concesiones - concedente</t>
  </si>
  <si>
    <t>Otros pasivos diferidos</t>
  </si>
  <si>
    <t>PATRIMONIO DE LAS ENTIDADES DE GOBIERNO</t>
  </si>
  <si>
    <t>Capital Fiscal</t>
  </si>
  <si>
    <t>Distrito</t>
  </si>
  <si>
    <t>De otras entidades territoriales</t>
  </si>
  <si>
    <t>CAPITAL DE LOS FONDOS DE RESERVAS DE PENSIONES</t>
  </si>
  <si>
    <t>Capital de los fondos de reservas de pensiones</t>
  </si>
  <si>
    <t>Recaudos de cotizaciones en proceso</t>
  </si>
  <si>
    <t>Cotizaciones por devolver a terceros</t>
  </si>
  <si>
    <t>Efecto por el cambio de regulación contable</t>
  </si>
  <si>
    <t>Capital por suscribir (Db)</t>
  </si>
  <si>
    <t>Capital suscrito por cobrar (Db)</t>
  </si>
  <si>
    <t>Utilidades o excedentes acumulados</t>
  </si>
  <si>
    <t>Pérdidas o déficits acumulados</t>
  </si>
  <si>
    <t>RESULTADO DEL EJERCICIO</t>
  </si>
  <si>
    <t>RESULTADO DEL EJERCICIO DE ENTIDADES EN PROCESOS ESPECIALES</t>
  </si>
  <si>
    <t>Excedente del ejercicio</t>
  </si>
  <si>
    <t>Déficit del ejercicio</t>
  </si>
  <si>
    <t>Prima en colocación de acciones por cobrar (Db)</t>
  </si>
  <si>
    <t>Prima en colocación de cuotas o partes de interés social por cobrar (Db)</t>
  </si>
  <si>
    <t>RESERVAS</t>
  </si>
  <si>
    <t>Reservas de Ley</t>
  </si>
  <si>
    <t>Reservas ocasionales</t>
  </si>
  <si>
    <t>Acciones y cuotas partes propias readquiridas (Db)</t>
  </si>
  <si>
    <t>Dividendos decretados en acciones</t>
  </si>
  <si>
    <t>RESERVAS PROBADAS DE RECURSOS NATURALES NO RENOVABLES</t>
  </si>
  <si>
    <t>AGOTAMIENTO DE LAS RESERVAS PROBADAS DE LOS RECURSOS NATURALES NO RENOVABLES (Db)</t>
  </si>
  <si>
    <t>Agotamiento de recursos naturales no renovables</t>
  </si>
  <si>
    <t>Fusión</t>
  </si>
  <si>
    <t>Supresión</t>
  </si>
  <si>
    <t>IMPACTOS POR LA TRANSICIÓN AL NUEVO MARCO DE REGULACIÓN</t>
  </si>
  <si>
    <t>Bienes históricos y culturales</t>
  </si>
  <si>
    <t>Otros impactos por transición</t>
  </si>
  <si>
    <t>GANANCIAS O PÉRDIDAS EN INVERSIONES DE ADMINISTRACIÓN DE LIQUIDEZ A VALOR DE MERCADO CON CAMBIOS EN EL PATRIMONIO</t>
  </si>
  <si>
    <t>Otras inversiones de administración de liquidez a valor de mercado con cambios en el patrimonio</t>
  </si>
  <si>
    <t>GANANCIAS O PÉRDIDAS POR COBERTURAS DE FLUJOS DE EFECTIVO</t>
  </si>
  <si>
    <t>Ganancias o pérdidas por cobertura de flujos de efectivo</t>
  </si>
  <si>
    <t>GANANCIAS O PÉRDIDAS POR LA APLICACIÓN DEL MÉTODO DE PARTICIPACIÓN PATRIMONIAL DE INVERSIONES EN CONTROLADAS</t>
  </si>
  <si>
    <t>Inversiones en empresas industriales y comerciales del Estado - Societarias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</si>
  <si>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</si>
  <si>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</si>
  <si>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</si>
  <si>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actuariales por planes de beneficios posempleo</t>
  </si>
  <si>
    <t>Ganancias o pérdidas por actualización de los activos del plan de beneficios posempleo</t>
  </si>
  <si>
    <t>GANANCIAS O PÉRDIDAS EN INVERSIONES DE ADMINISTRACIÓN DE LIQUIDEZ A VALOR DE MERCADO CON CAMBIOS EN EL PATRIMONIO RECLASIFICADAS A LAS CATEGORÍAS DEL COSTO AMORTIZADO O DEL COSTO</t>
  </si>
  <si>
    <t>Ganancias o pérdidas en inversiones de administración de liquidez a valor de mercado reclasificadas a la categoría de costo amortizado</t>
  </si>
  <si>
    <t>Ganancias o pérdidas en inversiones de administración de liquidez a valor de mercado reclasificadas a la categoría del costo</t>
  </si>
  <si>
    <t>Reservas de ley</t>
  </si>
  <si>
    <t>Reserva fondos de garantías</t>
  </si>
  <si>
    <t>EFECTO DEL SANEAMIENTO CONTABLE</t>
  </si>
  <si>
    <t>Operaciones de crédito público</t>
  </si>
  <si>
    <t>Obligaciones laborales</t>
  </si>
  <si>
    <t>Principal y subalterna</t>
  </si>
  <si>
    <t>RECURSOS DE COFINANCIACIÓN</t>
  </si>
  <si>
    <t>ACTIVOS CONTINGENTES</t>
  </si>
  <si>
    <t>Fiscales</t>
  </si>
  <si>
    <t>CONTRAGARANTÍAS RECIBIDAS</t>
  </si>
  <si>
    <t>Del Gobierno General</t>
  </si>
  <si>
    <t>De las Empresas</t>
  </si>
  <si>
    <t>Colpensiones</t>
  </si>
  <si>
    <t>Acuerdos de concesión</t>
  </si>
  <si>
    <t>Otros bienes aprehendidos o incautados</t>
  </si>
  <si>
    <t>Otros activos contingentes</t>
  </si>
  <si>
    <t>Derechos por cobrar con acto administrativo en firme</t>
  </si>
  <si>
    <t>Derechos por cobrar sin acto administrativo en firme</t>
  </si>
  <si>
    <t>Gastos anuales incurridos</t>
  </si>
  <si>
    <t>GESTIÓN DE PENSIONES</t>
  </si>
  <si>
    <t>Aportes pensionales por cobrar</t>
  </si>
  <si>
    <t>Cuotas partes de pensiones por cobrar</t>
  </si>
  <si>
    <t>Intereses de aportes pensionales</t>
  </si>
  <si>
    <t>Intereses de cuotas partes de pensiones</t>
  </si>
  <si>
    <t>Créditos judiciales por pensiones a favor de la Nación</t>
  </si>
  <si>
    <t>Reintegros de pensiones</t>
  </si>
  <si>
    <t>Otros bonos, títulos y especies no colocados</t>
  </si>
  <si>
    <t>BIENES Y DERECHOS RETIRADOS</t>
  </si>
  <si>
    <t>Otros bienes y derechos retirados</t>
  </si>
  <si>
    <t>Riesgos laborales - ARL</t>
  </si>
  <si>
    <t>Atención accidentes de tránsito SOAT - Compañías de seguros</t>
  </si>
  <si>
    <t>Reclamaciones con cargo a los recursos del Sistema General de Seguridad Social en Salud</t>
  </si>
  <si>
    <t>Convenios con recursos del Sistema General de Seguridad Social en Salud  - Trauma mayor y desplazados</t>
  </si>
  <si>
    <t>Atención con cargo a recursos de acciones de salud pública</t>
  </si>
  <si>
    <t>RECAUDO POR LA ENAJENACIÓN DE ACTIVOS AL SECTOR PRIVADO</t>
  </si>
  <si>
    <t>Bienes inmuebles</t>
  </si>
  <si>
    <t>Bienes muebles</t>
  </si>
  <si>
    <t>REGALÍAS POR RECAUDAR</t>
  </si>
  <si>
    <t>CARTERA ADQUIRIDA</t>
  </si>
  <si>
    <t>Cartera improductiva adquirida por movilización de activos</t>
  </si>
  <si>
    <t>Otra cartera adquirida</t>
  </si>
  <si>
    <t>DESEMBOLSOS BIENESTAR UNIVERSITARIO</t>
  </si>
  <si>
    <t>Gastos de personal</t>
  </si>
  <si>
    <t>Contribuciones y afiliaciones</t>
  </si>
  <si>
    <t>Mantenimiento y reparaciones</t>
  </si>
  <si>
    <t>Depreciaciones y amortizaciones</t>
  </si>
  <si>
    <t>Materiales e insumos</t>
  </si>
  <si>
    <t>Diversos</t>
  </si>
  <si>
    <t>GASTOS DE INVESTIGACIÓN INSTITUCIONES DE EDUCACIÓN SUPERIOR</t>
  </si>
  <si>
    <t>Prestaciones sociales</t>
  </si>
  <si>
    <t>Gastos de personal diversos</t>
  </si>
  <si>
    <t>Depreciaciones</t>
  </si>
  <si>
    <t>Amortizaciones</t>
  </si>
  <si>
    <t>Gastos diversos</t>
  </si>
  <si>
    <t>SANEAMIENTO CONTABLE ARTÍCULO 355-LEY 1819 DE 2016</t>
  </si>
  <si>
    <t>Incorporación de bienes</t>
  </si>
  <si>
    <t>Incorporación de derechos</t>
  </si>
  <si>
    <t>Retiro de obligaciones</t>
  </si>
  <si>
    <t>Acuerdos de pago por impuestos por cobrar</t>
  </si>
  <si>
    <t>Litigios y demandas a favor de la Nación gestionadas por la UGPP</t>
  </si>
  <si>
    <t>ACTIVOS CONTINGENTES POR CONTRA (CR)</t>
  </si>
  <si>
    <t>Contragarantías recibidas</t>
  </si>
  <si>
    <t>Otros activos contingentes por contra</t>
  </si>
  <si>
    <t>Bienes y derechos retirados</t>
  </si>
  <si>
    <t>Regalías por recaudar</t>
  </si>
  <si>
    <t>Recaudo por la enajenación de activos al sector privado</t>
  </si>
  <si>
    <t>Gestión de pensiones</t>
  </si>
  <si>
    <t>Desembolsos bienestar universitario</t>
  </si>
  <si>
    <t>Gastos de investigación Instituciones de educación superior</t>
  </si>
  <si>
    <t>Saneamiento contable artículo 355-Ley 1819 de 2016</t>
  </si>
  <si>
    <t>Otras cuentas deudoras de control por contra</t>
  </si>
  <si>
    <t>Cartera adquirida</t>
  </si>
  <si>
    <t>PASIVOS CONTINGENTES</t>
  </si>
  <si>
    <t>Al Gobierno General</t>
  </si>
  <si>
    <t>CÁLCULO ACTUARIAL DE LOS FONDOS DE RESERVAS DE PENSIONES</t>
  </si>
  <si>
    <t>Cálculo actuarial de pensiones actuales de los primeros diez años</t>
  </si>
  <si>
    <t>Cálculo actuarial de pensiones actuales de los años posteriores a los primeros diez años</t>
  </si>
  <si>
    <t>Cálculo actuarial de pensiones futuras de los primeros diez años</t>
  </si>
  <si>
    <t>Cálculo actuarial de pensiones futuras de los años posteriores a los primeros diez años</t>
  </si>
  <si>
    <t>BONOS PENSIONALES EMITIDOS POR LOS FONDOS DE RESERVAS DE PENSIONES</t>
  </si>
  <si>
    <t>Bonos pensionales emitidos</t>
  </si>
  <si>
    <t>LIQUIDACIÓN PROVISIONAL DE BONOS PENSIONALES</t>
  </si>
  <si>
    <t>Fondos de reservas de pensiones</t>
  </si>
  <si>
    <t>Entidades responsables del pasivo pensional</t>
  </si>
  <si>
    <t>Obligaciones contingentes a cargo en operaciones conjuntas</t>
  </si>
  <si>
    <t>Otros pasivos contingentes</t>
  </si>
  <si>
    <t>MOVILIZACIÓN DE ACTIVOS</t>
  </si>
  <si>
    <t>Cartera en administración</t>
  </si>
  <si>
    <t>Inmuebles para reasignar a otras entidades públicas</t>
  </si>
  <si>
    <t>Inmuebles para comercializar</t>
  </si>
  <si>
    <t>RECURSOS ADMINISTRADOS EN NOMBRE DE TERCEROS-FONPET</t>
  </si>
  <si>
    <t>Recursos administrados por el Tesoro Nacional</t>
  </si>
  <si>
    <t>Recursos administrados por sociedades administradoras</t>
  </si>
  <si>
    <t>Derechos por cobrar</t>
  </si>
  <si>
    <t>Solicitudes de retiro pendientes de aprobación</t>
  </si>
  <si>
    <t>Retiros aprobados pendientes de giro</t>
  </si>
  <si>
    <t>Rendimientos anuales generados</t>
  </si>
  <si>
    <t>RECURSOS ADMINISTRADOS EN NOMBRE DE TERCEROS</t>
  </si>
  <si>
    <t>Recursos entregados en administración - Encargos fiduciarios</t>
  </si>
  <si>
    <t>Recursos entregados en administración - Fiducia mercantil</t>
  </si>
  <si>
    <t>Nómina de pensiones por pagar</t>
  </si>
  <si>
    <t>Cuotas partes de pensiones por pagar</t>
  </si>
  <si>
    <t>Intereses de cuotas partes de pensiones por pagar</t>
  </si>
  <si>
    <t>Retroactivos liquidados</t>
  </si>
  <si>
    <t>Créditos judiciales por pensiones a cargo de la Nación</t>
  </si>
  <si>
    <t>CÁLCULO ACTUARIAL DE PENSIONES REVELADO POR LA UGPP</t>
  </si>
  <si>
    <t>CÁLCULO ACTUARIAL DE PENSIONES PARA EL CUMPLIMIENTO DE DISPOSICIONES LEGALES</t>
  </si>
  <si>
    <t>Pensiones</t>
  </si>
  <si>
    <t>Pensiones conmutadas</t>
  </si>
  <si>
    <t>Gobiernos</t>
  </si>
  <si>
    <t>REGALÍAS RECAUDADAS EN ESPECIE</t>
  </si>
  <si>
    <t>REGALÍAS RECAUDADAS EN EFECTIVO</t>
  </si>
  <si>
    <t>Incorporación de obligaciones</t>
  </si>
  <si>
    <t>Retiro de bienes</t>
  </si>
  <si>
    <t>Retiro de derechos</t>
  </si>
  <si>
    <t>Titularización de flujos futuros</t>
  </si>
  <si>
    <t>Litigios y demandas en contra de la Nación gestionadas por la UGPP</t>
  </si>
  <si>
    <t>Regalías distribuidas al Fondo de Ahorro y Estabilización (FAE)</t>
  </si>
  <si>
    <t>Recursos girados al Sistema General de Regalías pendientes de identificar</t>
  </si>
  <si>
    <t>Regalías distribuidas al Fondo de Desarrollo Regional para compensar asignaciones directas</t>
  </si>
  <si>
    <t>PASIVOS CONTINGENTES POR CONTRA (DB)</t>
  </si>
  <si>
    <t>Deuda garantizada</t>
  </si>
  <si>
    <t>Cálculo actuarial de los fondos de reservas de pensiones</t>
  </si>
  <si>
    <t>Bonos pensionales emitidos por los fondos de reservas de pensiones</t>
  </si>
  <si>
    <t>Liquidación provisional de bonos pensionales</t>
  </si>
  <si>
    <t>Otros pasivos contingentes por contra</t>
  </si>
  <si>
    <t>Acreedoras fiscales por contra (Db)</t>
  </si>
  <si>
    <t>Recursos administrados en nombre de terceros - FONPET</t>
  </si>
  <si>
    <t>Recursos administrados en nombre de terceros</t>
  </si>
  <si>
    <t>Reservas probadas</t>
  </si>
  <si>
    <t>Cálculo actuarial de pensiones revelado por la UGPP</t>
  </si>
  <si>
    <t>Cálculo actuarial de pensiones para el cumplimiento de disposiciones legales</t>
  </si>
  <si>
    <t>Otras cuentas acreedoras de control por contra</t>
  </si>
  <si>
    <t>Contratos de leasing operativo</t>
  </si>
  <si>
    <t>Movilización de activos</t>
  </si>
  <si>
    <t>Regalías recaudadas en especie</t>
  </si>
  <si>
    <t>Regalías recaudadas en efectivo</t>
  </si>
  <si>
    <t>Impuesto al consumo de licores, vinos, aperitivos y similares o participación</t>
  </si>
  <si>
    <t>Sobretasa sobre el impuesto a la renta y complementarios</t>
  </si>
  <si>
    <t>Recursos prima FONSAT y SOAT</t>
  </si>
  <si>
    <t>Copagos prestaciones No POS régimen contributivo</t>
  </si>
  <si>
    <t>Impuestos sobre armas y municiones</t>
  </si>
  <si>
    <t>Impuestos sobre los remates</t>
  </si>
  <si>
    <t>Otros ingresos tributarios nacionales</t>
  </si>
  <si>
    <t>Otros ingresos tributarios departamentales</t>
  </si>
  <si>
    <t>Otros ingresos tributarios distritales</t>
  </si>
  <si>
    <t>Otros ingresos tributarios municipales</t>
  </si>
  <si>
    <t xml:space="preserve">Combustible y otros derivados del petróleo </t>
  </si>
  <si>
    <t xml:space="preserve">Equipos de computación y comunicación </t>
  </si>
  <si>
    <t>Otros bienes comercializados</t>
  </si>
  <si>
    <t>Educación formal - Superior postgrados</t>
  </si>
  <si>
    <t>Educación formal - Investigación</t>
  </si>
  <si>
    <t>Ajuste siniestralidad cuenta de alto costo</t>
  </si>
  <si>
    <t>Quirófanos y salas de parto - Quirófanos</t>
  </si>
  <si>
    <t>Apoyo terapéutico - Unidad de hemodinamia</t>
  </si>
  <si>
    <t>Servicios conexos a la salud - Investigación Científica</t>
  </si>
  <si>
    <t>Servicios conexos a la salud - Otros servicios</t>
  </si>
  <si>
    <t>Otros servicios de aseo especiales</t>
  </si>
  <si>
    <t>Transporte gas licuado de petróleo (GLP)</t>
  </si>
  <si>
    <t>Distribución gas licuado de petróleo (GLP)</t>
  </si>
  <si>
    <t>Programación y producción de televisión</t>
  </si>
  <si>
    <t>Documentos de identidad</t>
  </si>
  <si>
    <t>Consultorías</t>
  </si>
  <si>
    <t>TRANSFERENCIAS Y SUBVENCIONES</t>
  </si>
  <si>
    <t>Participación para salud</t>
  </si>
  <si>
    <t>Participación para pensiones - Fondo Nacional de Pensiones de las Entidades</t>
  </si>
  <si>
    <t>Resguardos indígenas</t>
  </si>
  <si>
    <t>SISTEMA GENERAL DE REGALÍAS</t>
  </si>
  <si>
    <t>Para proyectos de ciencia, tecnología e innovación</t>
  </si>
  <si>
    <t>Para proyectos de desarrollo regional</t>
  </si>
  <si>
    <t>Para proyectos de desarrollo regional - compensación</t>
  </si>
  <si>
    <t>Para ahorro pensional territorial</t>
  </si>
  <si>
    <t>Para proyectos de inversión de los municipios ribereños del Río Grande de la</t>
  </si>
  <si>
    <t>Para fiscalización del Sistema General de Regalías</t>
  </si>
  <si>
    <t>Para monitoreo, seguimiento, control y evaluación del Sistema General de Regal</t>
  </si>
  <si>
    <t>Para funcionamiento del Sistema General de Regalías</t>
  </si>
  <si>
    <t xml:space="preserve">Asignación para la paz </t>
  </si>
  <si>
    <t>Otras transferencias del Sistema General de Regalías</t>
  </si>
  <si>
    <t>SISTEMA GENERAL DE SEGURIDAD SOCIAL EN SALUD</t>
  </si>
  <si>
    <t>Recursos para la financiación del Sistema General de Seguridad Social en Salud</t>
  </si>
  <si>
    <t>OTRAS TRANSFERENCIAS</t>
  </si>
  <si>
    <t>Transferencias por condonación de deudas</t>
  </si>
  <si>
    <t>Bienes recibidos sin contraprestación</t>
  </si>
  <si>
    <t>Bienes o recursos expropiados</t>
  </si>
  <si>
    <t>Fortalecimiento de secretarías técnicas</t>
  </si>
  <si>
    <t>Incentivo a las entidades territoriales en relación con el SMSCE</t>
  </si>
  <si>
    <t>Incentivos a la producción minera</t>
  </si>
  <si>
    <t>Recursos presupuesto general de la Nación para aseguramiento</t>
  </si>
  <si>
    <t>Transferencias por asunción de deudas</t>
  </si>
  <si>
    <t>OPERACIONES DE ENLACE</t>
  </si>
  <si>
    <t>Otras operaciones sin flujo de efectivo</t>
  </si>
  <si>
    <t>Intereses de fondos de uso restringido</t>
  </si>
  <si>
    <t>Ganancia por medición inicial de inversiones de administración de liquidez a v</t>
  </si>
  <si>
    <t>Ganancia por valoración de inversiones de administración de liquidez a valor d</t>
  </si>
  <si>
    <t>Ganancia por baja en cuentas de inversiones de administración de liquidez a va</t>
  </si>
  <si>
    <t>Ganancia por medición inicial de inversiones de administración de liquidez a c</t>
  </si>
  <si>
    <t>Rendimiento efectivo de inversiones de administración de liquidez a costo</t>
  </si>
  <si>
    <t>Ganancia por baja en cuentas de inversiones de administración de liquidez a co</t>
  </si>
  <si>
    <t>Intereses, dividendos y participaciones de inversiones de administración de li</t>
  </si>
  <si>
    <t>Ganancia por baja en cuentas de inversiones de administración de liquidez al c</t>
  </si>
  <si>
    <t>Ganancia por valoración de instrumentos derivados con fines de especulación</t>
  </si>
  <si>
    <t>Ganancia por valoración de instrumentos derivados con fines de cobertura de va</t>
  </si>
  <si>
    <t>Ganancia por valoración de instrumentos derivados con fines de cobertura de fl</t>
  </si>
  <si>
    <t>Ganancia por baja en cuentas de cuentas por cobrar</t>
  </si>
  <si>
    <t>Rendimiento efectivo préstamos por cobrar</t>
  </si>
  <si>
    <t>Ganancia por baja en cuentas de préstamos por cobrar</t>
  </si>
  <si>
    <t>Ganancia por derechos en fideicomiso</t>
  </si>
  <si>
    <t>Rendimientos por reajuste monetario</t>
  </si>
  <si>
    <t>Ganancia por negociación de divisas</t>
  </si>
  <si>
    <t>Ganancia por titularización de activos</t>
  </si>
  <si>
    <t>Ganancia por medición inicial de títulos emitidos</t>
  </si>
  <si>
    <t>Ganancia por medición inicial de préstamos por pagar</t>
  </si>
  <si>
    <t>Rendimientos sobre recursos entregados en administración</t>
  </si>
  <si>
    <t>Rendimiento efectivo, dividendos y participaciones de inversiones de administr</t>
  </si>
  <si>
    <t>Amortización de ganancias en inversiones de administración de liquidez a valor</t>
  </si>
  <si>
    <t>Ajuste de partida cubierta que hace parte de una relación de cobertura de valo</t>
  </si>
  <si>
    <t>Interés del plan de activos para beneficios posempleo</t>
  </si>
  <si>
    <t>Rendimientos de recursos Sistema General de Regalías</t>
  </si>
  <si>
    <t>Rendimiento de cuentas por cobrar al costo</t>
  </si>
  <si>
    <t>Financiamiento interno de corto plazo en emisión y colocación de títulos de de</t>
  </si>
  <si>
    <t>Financiamiento interno de largo plazo en emisión y colocación de títulos de de</t>
  </si>
  <si>
    <t>Financiamiento externo de corto plazo en emisión y colocación de títulos de de</t>
  </si>
  <si>
    <t>Financiamiento externo de largo plazo en emisión y colocación de títulos de de</t>
  </si>
  <si>
    <t>Financiamiento con banca central</t>
  </si>
  <si>
    <t>Financiamiento interno de corto plazo en préstamos por pagar</t>
  </si>
  <si>
    <t>Financiamiento interno de largo plazo en préstamos por pagar</t>
  </si>
  <si>
    <t>Financiamiento externo de corto plazo en préstamos por pagar</t>
  </si>
  <si>
    <t>Financiamiento externo de largo plazo en préstamos por pagar</t>
  </si>
  <si>
    <t>INGRESOS DIVERSOS</t>
  </si>
  <si>
    <t>Ganancia por baja en cuentas de activos no financieros</t>
  </si>
  <si>
    <t>Recursos recibidos de las cajas de compensación familiar para actividades de</t>
  </si>
  <si>
    <t>Utilidad por operaciones de regulación económica de banca central distribuidas</t>
  </si>
  <si>
    <t>Aprovechamientos</t>
  </si>
  <si>
    <t>Ganancia por baja en cuentas de inversiones en controladas, asociadas o negoci</t>
  </si>
  <si>
    <t>Ganancia por transacciones de venta con arrendamiento posterior</t>
  </si>
  <si>
    <t>Variaciones beneficios posempleo por el costo del servicio presente y pasado</t>
  </si>
  <si>
    <t>Ajuste beneficios a los empleados a largo plazo</t>
  </si>
  <si>
    <t>Contratos de concurrencia</t>
  </si>
  <si>
    <t>Ganancia en la actualización del plan de activos para beneficios a empleados a largo plazo y por terminación del vínculo laboral o contractual</t>
  </si>
  <si>
    <t>Otros ingresos diversos</t>
  </si>
  <si>
    <t xml:space="preserve">ACUERDOS DE CONCESIÓN </t>
  </si>
  <si>
    <t>Derechos de explotación a favor del concedente</t>
  </si>
  <si>
    <t>Contraprestación a favor del concedente</t>
  </si>
  <si>
    <t>Amortización del pasivo diferido del concedente</t>
  </si>
  <si>
    <t xml:space="preserve">Otros ingresos en acuerdos de concesión </t>
  </si>
  <si>
    <t>GANANCIAS POR LA APLICACIÓN DEL MÉTODO DE PARTICIPACIÓN PATRIMONIAL</t>
  </si>
  <si>
    <t>GANANCIAS POR ACTUALIZACIÓN DE INVENTARIOS</t>
  </si>
  <si>
    <t>Materias primas cotizadas</t>
  </si>
  <si>
    <t>Productos agrícolas y minerales</t>
  </si>
  <si>
    <t>GANANCIAS POR ACTUALIZACIÓN DE ACTIVOS BIOLÓGICOS</t>
  </si>
  <si>
    <t>IMPUESTO A LAS GANANCIAS DIFERIDO</t>
  </si>
  <si>
    <t xml:space="preserve">Efectivo y equivalentes al efectivo </t>
  </si>
  <si>
    <t xml:space="preserve">Inversiones e instrumentos derivados </t>
  </si>
  <si>
    <t xml:space="preserve">Inventarios </t>
  </si>
  <si>
    <t xml:space="preserve">Propiedades, planta y equipo </t>
  </si>
  <si>
    <t xml:space="preserve">Activos intangibles </t>
  </si>
  <si>
    <t xml:space="preserve">Otros activos </t>
  </si>
  <si>
    <t xml:space="preserve">Emisión y colocación de títulos de deuda </t>
  </si>
  <si>
    <t xml:space="preserve">Préstamos por pagar </t>
  </si>
  <si>
    <t xml:space="preserve">Cuentas por pagar </t>
  </si>
  <si>
    <t xml:space="preserve">Beneficios a empleados </t>
  </si>
  <si>
    <t xml:space="preserve">Operaciones con instrumentos derivados </t>
  </si>
  <si>
    <t xml:space="preserve">Provisiones </t>
  </si>
  <si>
    <t xml:space="preserve">Otros pasivos </t>
  </si>
  <si>
    <t>REVERSIÓN DE LAS PÉRDIDAS POR DETERIORO DE VALOR</t>
  </si>
  <si>
    <t>Activos biológicos al costo</t>
  </si>
  <si>
    <t>DE ADMINISTRACIÓN Y OPERACIÓN</t>
  </si>
  <si>
    <t>Sueldos</t>
  </si>
  <si>
    <t>Prima técnica</t>
  </si>
  <si>
    <t>Cotizaciones a riesgos laborales</t>
  </si>
  <si>
    <t>Aportes a la ESAP</t>
  </si>
  <si>
    <t>PRESTACIONES SOCIALES</t>
  </si>
  <si>
    <t>Intereses a las cesantías</t>
  </si>
  <si>
    <t>Otras prestaciones sociales</t>
  </si>
  <si>
    <t>GASTOS DE PERSONAL DIVERSOS</t>
  </si>
  <si>
    <t>Beneficios por préstamos a empleados a tasa de interés cero o inferios a la del mercado</t>
  </si>
  <si>
    <t>Otros gastos de personal diversos</t>
  </si>
  <si>
    <t>Interventorías, auditorías y evaluaciones</t>
  </si>
  <si>
    <t>Mitigación de riesgos</t>
  </si>
  <si>
    <t xml:space="preserve">Atención e indemnizaciones a víctimas de eventos terroristas, catastróficos o del conflicto </t>
  </si>
  <si>
    <t xml:space="preserve">Programas de promoción y prevención </t>
  </si>
  <si>
    <t xml:space="preserve">Programa mujeres víctimas de violencia </t>
  </si>
  <si>
    <t xml:space="preserve">Fortalecimiento de la red nacional de urgencias y eventos catastróficos </t>
  </si>
  <si>
    <t xml:space="preserve">Inspección, vigilancia y control a las entidades territoriales </t>
  </si>
  <si>
    <t>DE VENTAS</t>
  </si>
  <si>
    <t>DETERIORO, DEPRECIACIONES, AMORTIZACIONES Y PROVISIONES</t>
  </si>
  <si>
    <t>DETERIORO DE INVERSIONES</t>
  </si>
  <si>
    <t>Inversiones de administración de liquidez a valor de mercado (valor razonable)</t>
  </si>
  <si>
    <t>En controladas contabilizadas por el método de participación patrimonial</t>
  </si>
  <si>
    <t>En asociadas contabilizadas por el método de participación patrimonial</t>
  </si>
  <si>
    <t>En negocios conjuntos contabilizadas por el método de participación patrimonia</t>
  </si>
  <si>
    <t>DETERIORO DE CUENTAS POR COBRAR</t>
  </si>
  <si>
    <t>Impuestos por cobrar</t>
  </si>
  <si>
    <t>Aportes sociales</t>
  </si>
  <si>
    <t>DETERIORO DE PRÉSTAMOS POR COBRAR</t>
  </si>
  <si>
    <t>DETERIORO DE INVENTARIOS</t>
  </si>
  <si>
    <t>DETERIORO DE PROPIEDADES, PLANTA Y EQUIPO</t>
  </si>
  <si>
    <t>DETERIORO DE PROPIEDADES DE INVERSIÓN</t>
  </si>
  <si>
    <t>DETERIORO DE ACTIVOS INTANGIBLES</t>
  </si>
  <si>
    <t>Desembolsos durante la fase de desarrollo</t>
  </si>
  <si>
    <t>DETERIORO DE ACTIVOS BIOLÓGICOS AL COSTO</t>
  </si>
  <si>
    <t>DEPRECIACIÓN DE PROPIEDADES DE INVERSIÓN</t>
  </si>
  <si>
    <t>AMORTIZACIÓN DE ACTIVOS BIOLÓGICOS AL COSTO</t>
  </si>
  <si>
    <t>DEPRECIACIÓN DE BIENES HISTÓRICOS Y CULTURALES</t>
  </si>
  <si>
    <t>AMORTIZACIÓN DE ACTIVOS INTANGIBLES</t>
  </si>
  <si>
    <t>PROVISIÓN LITIGIOS Y DEMANDAS</t>
  </si>
  <si>
    <t>PROVISIÓN POR GARANTÍAS</t>
  </si>
  <si>
    <t>DETERIORO DE BIENES DE USO PÚBLICO</t>
  </si>
  <si>
    <t>Para proyectos de desarrollo regional - Compensación</t>
  </si>
  <si>
    <t>Transferencia por condonación de deudas</t>
  </si>
  <si>
    <t>Bienes entregados sin contraprestación</t>
  </si>
  <si>
    <t>Transferencia por asunción de deudas</t>
  </si>
  <si>
    <t>SUBVENCIONES</t>
  </si>
  <si>
    <t>Subvención por préstamos condicionados con tasa de interés cero</t>
  </si>
  <si>
    <t>Subvención por préstamos condicionados con tasas de interés inferiores a las d</t>
  </si>
  <si>
    <t>Subvención por condonación de deudas</t>
  </si>
  <si>
    <t>Subvención por programas con el sector financiero</t>
  </si>
  <si>
    <t>Subvención por programas con el sector no financiero bajo control nacional</t>
  </si>
  <si>
    <t>Subvención por programas con el sector no financiero bajo control extranjero</t>
  </si>
  <si>
    <t>Subvención por programas con entidades sin fines de lucro que sirven a los hog</t>
  </si>
  <si>
    <t>Subvención por programas con los hogares</t>
  </si>
  <si>
    <t>Subsidio a los notarios</t>
  </si>
  <si>
    <t xml:space="preserve">Prestaciones sociales </t>
  </si>
  <si>
    <t>AGUA POTABLE Y SANEAMIENTO BÁSICO</t>
  </si>
  <si>
    <t>DE ACTIVIDADES Y/O SERVICIOS ESPECIALIZADOS</t>
  </si>
  <si>
    <t>Contratos por evento - Contributivo</t>
  </si>
  <si>
    <t>Contratos de capitación - Complementario</t>
  </si>
  <si>
    <t>Comisiones servicios financieros</t>
  </si>
  <si>
    <t>Actualización financiera de provisiones</t>
  </si>
  <si>
    <t>Interés neto por beneficios a los empleados</t>
  </si>
  <si>
    <t>Descuento en venta de cartera</t>
  </si>
  <si>
    <t>Pérdida en derechos en fideicomiso</t>
  </si>
  <si>
    <t>Pérdida por compraventa de divisas</t>
  </si>
  <si>
    <t>Pérdida por medición inicial de inversiones de administración de liquidez a va</t>
  </si>
  <si>
    <t>Pérdida por valoración de inversiones de administración de liquidez a valor de</t>
  </si>
  <si>
    <t>Pérdida por baja en cuentas de inversiones de administración de liquidez a val</t>
  </si>
  <si>
    <t>Pérdida por medición inicial de inversiones de administración de liquidez a co</t>
  </si>
  <si>
    <t>Pérdida por baja en cuentas de inversiones de administración de liquidez a cos</t>
  </si>
  <si>
    <t>Pérdida por baja en cuentas de inversiones de administración de liquidez al co</t>
  </si>
  <si>
    <t>Pérdida por valoración de instrumentos derivados con fines de especulación</t>
  </si>
  <si>
    <t>Pérdida por valoración de instrumentos derivados con fines de cobertura de val</t>
  </si>
  <si>
    <t>Pérdida por valoración de instrumentos derivados con fines de cobertura de flu</t>
  </si>
  <si>
    <t>Pérdida por baja en cuentas de cuentas por cobrar</t>
  </si>
  <si>
    <t>Pérdida por baja en cuentas de préstamos por cobrar</t>
  </si>
  <si>
    <t>Pérdida por medición inicial de títulos emitidos</t>
  </si>
  <si>
    <t>Costo efectivo de títulos emitidos - Financiamiento interno de corto plazo</t>
  </si>
  <si>
    <t>Costo efectivo de títulos emitidos - Financiamiento interno de largo plazo</t>
  </si>
  <si>
    <t>Costo efectivo de títulos emitidos - Financiamiento externo de corto plazo</t>
  </si>
  <si>
    <t>Costo efectivo de títulos emitidos - Financiamiento externo de largo plazo</t>
  </si>
  <si>
    <t>Costo efectivo de títulos emitidos - Bonos y títulos de incentivo</t>
  </si>
  <si>
    <t>Costo efectivo de cuentas por pagar a costo amortizado</t>
  </si>
  <si>
    <t>Costo efectivo de préstamos por pagar - Financiamiento interno de corto plazo</t>
  </si>
  <si>
    <t>Costo efectivo de préstamos por pagar - Financiamiento interno de largo plazo</t>
  </si>
  <si>
    <t>Costo efectivo de préstamos por pagar - Financiamiento externo de corto plazo</t>
  </si>
  <si>
    <t>Costo efectivo de préstamos por pagar - Financiamiento externo de largo plazo</t>
  </si>
  <si>
    <t>Costo efectivo de préstamos por pagar - Financiamiento con banca central</t>
  </si>
  <si>
    <t>Amortización de pérdidas en inversiones de administración de liquidez a valor</t>
  </si>
  <si>
    <t>Intereses sobre créditos judiciales</t>
  </si>
  <si>
    <t>Distribución de rendimientos del sistema de cuenta única</t>
  </si>
  <si>
    <t>Pérdida por titularización de activos</t>
  </si>
  <si>
    <t>PÉRDIDAS POR LA APLICACIÓN DEL MÉTODO DE PARTICIPACIÓN PATRIMONIAL DE</t>
  </si>
  <si>
    <t>PÉRDIDAS POR ACTUALIZACIÓN DE INVENTARIOS</t>
  </si>
  <si>
    <t>PÉRDIDAS POR ACTUALIZACIÓN DE ACTIVOS BIOLÓGICOS</t>
  </si>
  <si>
    <t>IMPUESTO A LAS GANANCIAS CORRIENTE</t>
  </si>
  <si>
    <t>GASTOS DIVERSOS</t>
  </si>
  <si>
    <t>Pérdida en escisiones</t>
  </si>
  <si>
    <t>Pérdida por baja en cuentas de activos no financieros</t>
  </si>
  <si>
    <t>Pérdida por baja en cuentas de inversiones en controladas, asociadas o negocio</t>
  </si>
  <si>
    <t>Desembolso intangibles durante la fase de investigación</t>
  </si>
  <si>
    <t>Desembolsos del proceso de transformación de los activos biológicos</t>
  </si>
  <si>
    <t>Pérdida por transacciones de venta con arrendamiento posterior</t>
  </si>
  <si>
    <t>Impuesto predial de resguardos indígenas asumidos por la nación</t>
  </si>
  <si>
    <t>Pérdida en la actualización del plan de activos para beneficios a empleados a largo plazo y por terminación del vínculo laboral o contractual</t>
  </si>
  <si>
    <t>Otros gastos diversos</t>
  </si>
  <si>
    <t>DEVOLUCIONES Y DESCUENTOS INGRESOS FISCALES</t>
  </si>
  <si>
    <t>DEVOLUCIONES, REBAJAS Y DESCUENTOS EN VENTA DE BIENES</t>
  </si>
  <si>
    <t>DEVOLUCIONES, REBAJAS Y DESCUENTOS EN VENTA DE SERVICIOS</t>
  </si>
  <si>
    <t>COSTOS DE VENTAS</t>
  </si>
  <si>
    <t>Servicios conexos a la salud - Investigación científica</t>
  </si>
  <si>
    <t>Acueducto</t>
  </si>
  <si>
    <t>Alcantarillado</t>
  </si>
  <si>
    <t>Aseo</t>
  </si>
  <si>
    <t>Energía</t>
  </si>
  <si>
    <t>Gas combustible</t>
  </si>
  <si>
    <t>Telecomunicaciones</t>
  </si>
  <si>
    <t>Otros servicios públicos</t>
  </si>
  <si>
    <t>COSTOS DE TRANSFORMACIÓN</t>
  </si>
  <si>
    <t>Traslado de costos (Cr)</t>
  </si>
  <si>
    <t>PRODUCTOS ALIMENTICIOS</t>
  </si>
  <si>
    <t>EDUCACIÓN FORMAL - SUPERIOR - FORMACIÓN TECNOLÓGICA</t>
  </si>
  <si>
    <t>EDUCACIÓN FORMAL - SUPERIOR - FORMACIÓN PROFESIONAL</t>
  </si>
  <si>
    <t>EDUCACIÓN FORMAL - INVESTIGACIÓN</t>
  </si>
  <si>
    <t>EDUCACIÓN NO FORMAL - FORMACIÓN EN ARTES Y OFICIOS</t>
  </si>
  <si>
    <t>EDUCACIÓN NO FORMAL - VALIDACIÓN DE NIVELES Y GRADOS</t>
  </si>
  <si>
    <t>EDUCACIÓN NO FORMAL - FORMACIÓN EXTENSIVA</t>
  </si>
  <si>
    <t>EDUCACIÓN INFORMAL - CONTINUADA</t>
  </si>
  <si>
    <t>EDUCACIÓN INFORMAL - VALIDACIÓN PARA LA EDUCACIÓN FORMAL</t>
  </si>
  <si>
    <t>EDUCACIÓN INFORMAL - DIFUSIÓN ARTÍSTICA Y CULTURAL</t>
  </si>
  <si>
    <t>URGENCIAS - OBSERVACIÓN</t>
  </si>
  <si>
    <t>QUIRÓFANOS Y SALAS DE PARTO - QUIRÓFANOS</t>
  </si>
  <si>
    <t>APOYO TERAPÉUTICO - UNIDAD DE HEMODINAMIA</t>
  </si>
  <si>
    <t>SERVICIOS CONEXOS A LA SALUD - OTROS SERVICIOS</t>
  </si>
  <si>
    <t>SERVICIO DE TERMINAL DE TRANSPORTE TERRESTRE</t>
  </si>
  <si>
    <t>SERVICIOS DE LAVANDERÍA</t>
  </si>
  <si>
    <t>SERVICIOS DE PROGRAMACIÓN Y PRODUCCIÓN DE TELEVISIÓN</t>
  </si>
  <si>
    <t>SERVICIOS DE CONSULTORÍA</t>
  </si>
  <si>
    <t>SERVICIOS DE MANTENIMIENTO Y REPARACIÓN</t>
  </si>
  <si>
    <t>SERVICIOS DE DIAGNÓSTICO TÉCNICO MECÁNICO</t>
  </si>
  <si>
    <t>diferencia</t>
  </si>
  <si>
    <t>sfc + sfnc</t>
  </si>
  <si>
    <t>CUENTA UNICA SISTEMA GENERAL DE REGALIAS</t>
  </si>
  <si>
    <t>INVERSIONES DE ADMINISTRACIÓN DE LIQUIDEZ EN TÍTULOS DE DEUDA CON FONDOS ADMINISTRADOS POR LA DIRECCIÓN GENERAL DE CRÉDITO PÚBLICO Y DEL TESORO NACIONAL -DGCPTN</t>
  </si>
  <si>
    <t>COSTO DE VENTAS</t>
  </si>
  <si>
    <t>CGN2015_001_SALDOS_Y_MOVIMIENTOS_CONVERGENCIA</t>
  </si>
  <si>
    <t>ESTADO DE RESULTADOS</t>
  </si>
  <si>
    <t>ESTADO DE SITUACIÓN FINANCIERA</t>
  </si>
  <si>
    <t>DEPARTAMENTO:</t>
  </si>
  <si>
    <t>Concepto</t>
  </si>
  <si>
    <t>LAS COLUMNAS E Y F ESTAN FORMULADAS… NO CAMBIAR</t>
  </si>
  <si>
    <t>SUMA</t>
  </si>
  <si>
    <t>C.C. 46.668.683</t>
  </si>
  <si>
    <t>C.C. 40.023.752</t>
  </si>
  <si>
    <t>Codigo</t>
  </si>
  <si>
    <t>Saldo Inicial</t>
  </si>
  <si>
    <t>Movimiento Debito</t>
  </si>
  <si>
    <t>Movimiento Credito</t>
  </si>
  <si>
    <t>Saldo Final</t>
  </si>
  <si>
    <t>Saldo Final Corriente</t>
  </si>
  <si>
    <t>Saldo Final no Corriente</t>
  </si>
  <si>
    <t>Terrenos con vida útil finita</t>
  </si>
  <si>
    <t>FILTRO</t>
  </si>
  <si>
    <t>Cuenta</t>
  </si>
  <si>
    <t>TOTAL PATRIMONIO</t>
  </si>
  <si>
    <t>control</t>
  </si>
  <si>
    <t>SE DEBE FILTRAR POR ESTA COLUMNA PARA LA IMPRESIÓN SIN LAS FILAS QUE ESTAN EN CERO</t>
  </si>
  <si>
    <t>TOTALES</t>
  </si>
  <si>
    <t>Descripción</t>
  </si>
  <si>
    <t>Código</t>
  </si>
  <si>
    <t>Subdirector Administrativo y Financiero</t>
  </si>
  <si>
    <t>LUZ AMANDA CAMACHO SÁNCHEZ</t>
  </si>
  <si>
    <t>C.C. 51.816.415</t>
  </si>
  <si>
    <t>C.C. 74.754.353</t>
  </si>
  <si>
    <t>RUBEN DARIO PERILLA CARDENAS</t>
  </si>
  <si>
    <t>DEPRECIACIÓN ACUMULADA DE BIENES DE USO PÚBLICO EN SERVICIO (CR)</t>
  </si>
  <si>
    <t>DEPRECIACIÓN DE BIENES DE USO PÚBLICO EN SERVICIO</t>
  </si>
  <si>
    <t>TOTAL PASIVO</t>
  </si>
  <si>
    <t>TOTAL ACTIVO</t>
  </si>
  <si>
    <t>DEPOSITOS EN INSTITUCIONES FINANCIERAS</t>
  </si>
  <si>
    <t xml:space="preserve">Cuenta corriente </t>
  </si>
  <si>
    <t xml:space="preserve">Cuenta de ahorro </t>
  </si>
  <si>
    <t>SHD Pagos ultimo beneficiario</t>
  </si>
  <si>
    <t>Esquemas de Cobro</t>
  </si>
  <si>
    <t>Intereses de Mora</t>
  </si>
  <si>
    <t>MERCANCIAS EN EXISTENCIA</t>
  </si>
  <si>
    <t>PROPIEDADES. PLANTA Y EQUIPO</t>
  </si>
  <si>
    <t>Muebles Enseres y Equipo de Oficina</t>
  </si>
  <si>
    <t>PROPIED.PLANTA Y EQUIPO NO EXPLOTADOS</t>
  </si>
  <si>
    <t>Equipo de Recreacion y Deporte</t>
  </si>
  <si>
    <t xml:space="preserve">Herramientas y Accesorios               </t>
  </si>
  <si>
    <t xml:space="preserve">MUEBLES ENSERES Y EQUIPOS DE OFICINA    </t>
  </si>
  <si>
    <t xml:space="preserve">Muebles y Enseres                       </t>
  </si>
  <si>
    <t xml:space="preserve">EQUIPOS DE COMUNICACION Y COMPUTACION   </t>
  </si>
  <si>
    <t xml:space="preserve">Equipo de comunicación                  </t>
  </si>
  <si>
    <t xml:space="preserve">Equipo de computación                   </t>
  </si>
  <si>
    <t>EQUIPOS DE TRANSPORTE TRACCION Y ELEVACION</t>
  </si>
  <si>
    <t xml:space="preserve">Terrestre                               </t>
  </si>
  <si>
    <t>EQUIPO DE COMEDOR COCINA DESPENSA Y HOTELER.</t>
  </si>
  <si>
    <t>Equipo de Restaurante y Cafeteria</t>
  </si>
  <si>
    <t>PROPIEDADES, PLANTA Y EQUIPO EN CONCESIÓN -NMN</t>
  </si>
  <si>
    <t xml:space="preserve">DEPRECIACION ACUMULADA (CR)             </t>
  </si>
  <si>
    <t>Redes, lineas y cables</t>
  </si>
  <si>
    <t xml:space="preserve">Maquinaria y Equipo                     </t>
  </si>
  <si>
    <t xml:space="preserve">Muebles Enseres y Equipos de Oficina    </t>
  </si>
  <si>
    <t xml:space="preserve">Equipos de Comunicación y Computación   </t>
  </si>
  <si>
    <t>Equipos de transporte tracción y elevación</t>
  </si>
  <si>
    <t xml:space="preserve">Equipo de Comedor Cocina Despensa  y Hotelería </t>
  </si>
  <si>
    <t>BIENES DE USO PUBLICO E HISTORICOS Y CULTURALES</t>
  </si>
  <si>
    <t>BIENES DE USO PUBLICO EN SERVICIO -CONCES</t>
  </si>
  <si>
    <t>OTROS BIENES DE USO PUBLICO EN SERVICIO -CONCES</t>
  </si>
  <si>
    <t>DEPRECIACION ACUMULADA DE BIENES DE USO PUBLICO EN SERVICIO (CR)</t>
  </si>
  <si>
    <t>Otros bienes de beneficio y uso público en servicio</t>
  </si>
  <si>
    <t xml:space="preserve">OTROS ACTIVOS                           </t>
  </si>
  <si>
    <t>AVANCES Y ANTICIPOS ENTREGADOS -NMN</t>
  </si>
  <si>
    <t>RECURSOS ENTREGADOS EN ADMINISTRACIÓN -NMN</t>
  </si>
  <si>
    <t>DEPÓSITOS ENTREGADOS EN GARANTÍA NMN</t>
  </si>
  <si>
    <t xml:space="preserve">INTANGIBLES                             </t>
  </si>
  <si>
    <t xml:space="preserve">Derechos                                </t>
  </si>
  <si>
    <t xml:space="preserve">Licencias                               </t>
  </si>
  <si>
    <t xml:space="preserve">Software                                </t>
  </si>
  <si>
    <t xml:space="preserve">PASIVO                                  </t>
  </si>
  <si>
    <t xml:space="preserve">CUENTAS POR PAGAR                       </t>
  </si>
  <si>
    <t>ADQUISICION DE BIENES Y SERVICIOS NACIONALES</t>
  </si>
  <si>
    <t xml:space="preserve">Bienes y Servicios                      </t>
  </si>
  <si>
    <t>RECURSOS A FAVOR DE TERCEROS -NMN</t>
  </si>
  <si>
    <t xml:space="preserve">RETENCION EN LA FUENTE E IMPUESTO DE  TIMBRE  </t>
  </si>
  <si>
    <t xml:space="preserve">Honorarios                              </t>
  </si>
  <si>
    <t xml:space="preserve">Servicios                               </t>
  </si>
  <si>
    <t xml:space="preserve">Arrendamientos                          </t>
  </si>
  <si>
    <t xml:space="preserve">Compras                                 </t>
  </si>
  <si>
    <t xml:space="preserve">Otras retenciones                       </t>
  </si>
  <si>
    <t>OTRAS CUENTAS POR PAGAR -NMN</t>
  </si>
  <si>
    <t>Aportes al ICBF y SENA -NMN</t>
  </si>
  <si>
    <t xml:space="preserve">PATRIMONIO                              </t>
  </si>
  <si>
    <t>Excedente acumulado</t>
  </si>
  <si>
    <t xml:space="preserve">INGRESOS                                </t>
  </si>
  <si>
    <t xml:space="preserve">OPERACIONES INTERINSTITUCIONALES        </t>
  </si>
  <si>
    <t xml:space="preserve">FONDOS RECIBIDOS                        </t>
  </si>
  <si>
    <t xml:space="preserve">Funcionamiento                          </t>
  </si>
  <si>
    <t xml:space="preserve">Inversión                               </t>
  </si>
  <si>
    <t xml:space="preserve">OTROS INGRESOS                          </t>
  </si>
  <si>
    <t xml:space="preserve">OTROS INGRESOS ORDINARIOS               </t>
  </si>
  <si>
    <t>Aprovechamiento</t>
  </si>
  <si>
    <t xml:space="preserve">GASTOS                                  </t>
  </si>
  <si>
    <t xml:space="preserve">ADMINISTRACION                          </t>
  </si>
  <si>
    <t xml:space="preserve">SUELDOS Y SALARIOS                      </t>
  </si>
  <si>
    <t xml:space="preserve">Sueldos del personal                    </t>
  </si>
  <si>
    <t xml:space="preserve">Horas extras y festivos                 </t>
  </si>
  <si>
    <t xml:space="preserve">Gastos de representación                </t>
  </si>
  <si>
    <t xml:space="preserve">Auxilio de transporte                   </t>
  </si>
  <si>
    <t xml:space="preserve">Subsidio de alimentación                </t>
  </si>
  <si>
    <t xml:space="preserve">CONTRIBUCIONES EFECTIVAS                </t>
  </si>
  <si>
    <t>Cotizaciones entidades administradoras regimen prima media</t>
  </si>
  <si>
    <t>Cotizaciones entidades administradoras regimen ahorro individual</t>
  </si>
  <si>
    <t xml:space="preserve">APORTES SOBRE LA NOMINA                 </t>
  </si>
  <si>
    <t xml:space="preserve">Aportes al ICBF                         </t>
  </si>
  <si>
    <t xml:space="preserve">Aportes al Sena                         </t>
  </si>
  <si>
    <t>OTROS GASTOS DE PERSONAL DIVERSOS</t>
  </si>
  <si>
    <t xml:space="preserve">GENERALES                               </t>
  </si>
  <si>
    <t xml:space="preserve">Vigilancia y seguridad                  </t>
  </si>
  <si>
    <t xml:space="preserve">Materiales y suministros                </t>
  </si>
  <si>
    <t xml:space="preserve">Mantenimiento                           </t>
  </si>
  <si>
    <t xml:space="preserve">Servicios públicos                      </t>
  </si>
  <si>
    <t xml:space="preserve">Arrendamiento                           </t>
  </si>
  <si>
    <t xml:space="preserve">Comunicaciones y transporte             </t>
  </si>
  <si>
    <t xml:space="preserve">Seguros generales                       </t>
  </si>
  <si>
    <t>Gastos Legales</t>
  </si>
  <si>
    <t xml:space="preserve">Comisiones </t>
  </si>
  <si>
    <t xml:space="preserve">Otros gastos generales                  </t>
  </si>
  <si>
    <t>IMPUESTOS CONTRIBUCIONES Y TASAS</t>
  </si>
  <si>
    <t>PROVIS.AGOTAM.DEPRECIACIONES Y AMORTIZAC</t>
  </si>
  <si>
    <t>DEPRECIACIÓN DE PROPIEDADES, PLANTA Y EQUIPO -NMN</t>
  </si>
  <si>
    <t xml:space="preserve">OTROS GASTOS                            </t>
  </si>
  <si>
    <t xml:space="preserve">COMISIONES                              </t>
  </si>
  <si>
    <t>Comisiones Sobre Recursos Entregados en Admon</t>
  </si>
  <si>
    <t>FINANCIEROS -NMN</t>
  </si>
  <si>
    <t xml:space="preserve">DERECHOS CONTINGENTES                   </t>
  </si>
  <si>
    <t>LITIGIOS MECANIS.ALTERN.SOLUC.DE CONFLIC</t>
  </si>
  <si>
    <t xml:space="preserve">Civiles                                 </t>
  </si>
  <si>
    <t xml:space="preserve">Administrativas                         </t>
  </si>
  <si>
    <t>Ante Autoridad Competente</t>
  </si>
  <si>
    <t xml:space="preserve">DEUDORAS POR CONTRA                     </t>
  </si>
  <si>
    <t xml:space="preserve">DERECHOS CONTINGENTES POR CONTRA (CR)   </t>
  </si>
  <si>
    <t>Litigios mecanismos alter.soluc.conflic.</t>
  </si>
  <si>
    <t xml:space="preserve">CUENTAS DE ORDEN ACREEDORAS             </t>
  </si>
  <si>
    <t xml:space="preserve">RESPONSABILIDADES CONTIGENTES           </t>
  </si>
  <si>
    <t xml:space="preserve">Laborales                               </t>
  </si>
  <si>
    <t xml:space="preserve">Administrativos                         </t>
  </si>
  <si>
    <t>OTRAS RESPONSABILIDADES CONTINGENTES</t>
  </si>
  <si>
    <t xml:space="preserve">Otras responsabilidades contingentes    </t>
  </si>
  <si>
    <t xml:space="preserve">ACREDORAS DE CONTROL                    </t>
  </si>
  <si>
    <t xml:space="preserve">OTRAS CUENTAS ACREEDORAS DE CONTROL     </t>
  </si>
  <si>
    <t xml:space="preserve">Otras Cuentas Acreedoras de Control     </t>
  </si>
  <si>
    <t xml:space="preserve">ACREEDORAS POR CONTRA(DB)               </t>
  </si>
  <si>
    <t>RESPONSABILIDADES CONTING. X CONTRA (DB)</t>
  </si>
  <si>
    <t>Otras responsabilidades contingentes</t>
  </si>
  <si>
    <t xml:space="preserve">ACREEDORAS DE CONTROL POR CONTRA(DB)    </t>
  </si>
  <si>
    <t>Caja Menor</t>
  </si>
  <si>
    <t>DEPRECIACIÓN ACUMULADA DE BIENES DE USO PÚBLICO (CR)</t>
  </si>
  <si>
    <t>DEPRECIACIÓN DE BIENES DE USO PÚBLICO</t>
  </si>
  <si>
    <t>NO TRIBUTARIOS</t>
  </si>
  <si>
    <t>01 FEBRERO A 29 FEBRERO</t>
  </si>
  <si>
    <t>A FEBRERO 29 DE 2020</t>
  </si>
  <si>
    <t>Valores a Febrero 28/2019</t>
  </si>
  <si>
    <t>Impresos publicaciones suscripciones y afiliaciones</t>
  </si>
  <si>
    <t xml:space="preserve">Combustibles y lubricantes              </t>
  </si>
  <si>
    <t>Servicios de aseo cafeteria restaurante</t>
  </si>
  <si>
    <t xml:space="preserve">Organización de eventos                 </t>
  </si>
  <si>
    <t xml:space="preserve">Servicios </t>
  </si>
  <si>
    <t>Bienes entregados sin contraprestacion</t>
  </si>
  <si>
    <t xml:space="preserve">CUENTAS DE ORDEN DEUDORAS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</si>
</sst>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\ * #,##0_);_(&quot;$&quot;\ * \(#,##0\);_(&quot;$&quot;\ * &quot;-&quot;_);_(@_)"/>
    <numFmt numFmtId="43" formatCode="_(* #,##0.00_);_(* \(#,##0.00\);_(* &quot;-&quot;??_);_(@_)"/>
    <numFmt numFmtId="164" formatCode="#,"/>
    <numFmt numFmtId="165" formatCode="[$-C0A]d\-mmm\-yyyy;@"/>
    <numFmt numFmtId="166" formatCode="_(* #,##0_);_(* \(#,##0\);_(* &quot;-&quot;??_);_(@_)"/>
    <numFmt numFmtId="167" formatCode="_-* #,##0.00_-;\-* #,##0.00_-;_-* &quot;-&quot;??_-;_-@_-"/>
  </numFmts>
  <fonts count="10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0"/>
      <name val="Courier"/>
      <family val="3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i/>
      <sz val="22"/>
      <name val="Arial"/>
      <family val="2"/>
    </font>
    <font>
      <sz val="22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6"/>
      <name val="Arial"/>
      <family val="2"/>
    </font>
    <font>
      <b/>
      <sz val="18"/>
      <color indexed="3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indexed="12"/>
      <name val="Arial"/>
      <family val="2"/>
    </font>
    <font>
      <b/>
      <sz val="11"/>
      <name val="Arial"/>
      <family val="2"/>
    </font>
    <font>
      <sz val="16"/>
      <color indexed="8"/>
      <name val="Arial"/>
      <family val="2"/>
    </font>
    <font>
      <b/>
      <sz val="11"/>
      <color indexed="8"/>
      <name val="Arial"/>
      <family val="2"/>
    </font>
    <font>
      <sz val="14"/>
      <color indexed="3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10"/>
      <name val="Arial"/>
      <family val="2"/>
    </font>
    <font>
      <sz val="14"/>
      <color indexed="10"/>
      <name val="Arial"/>
      <family val="2"/>
    </font>
    <font>
      <sz val="18"/>
      <color indexed="10"/>
      <name val="Arial"/>
      <family val="2"/>
    </font>
    <font>
      <b/>
      <sz val="24"/>
      <name val="Arial"/>
      <family val="2"/>
    </font>
    <font>
      <sz val="18"/>
      <color indexed="39"/>
      <name val="Arial"/>
      <family val="2"/>
    </font>
    <font>
      <b/>
      <sz val="11"/>
      <color indexed="10"/>
      <name val="Arial"/>
      <family val="2"/>
    </font>
    <font>
      <b/>
      <sz val="11"/>
      <color indexed="39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3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sz val="16"/>
      <color rgb="FF0070C0"/>
      <name val="Arial"/>
      <family val="2"/>
    </font>
    <font>
      <b/>
      <sz val="11"/>
      <color rgb="FF0070C0"/>
      <name val="Arial"/>
      <family val="2"/>
    </font>
    <font>
      <b/>
      <sz val="14"/>
      <color rgb="FFC0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rgb="FFC00000"/>
      <name val="Arial"/>
      <family val="2"/>
    </font>
    <font>
      <sz val="11"/>
      <color rgb="FFFF0000"/>
      <name val="Arial"/>
      <family val="2"/>
    </font>
    <font>
      <b/>
      <sz val="24"/>
      <color rgb="FFFF0000"/>
      <name val="Arial"/>
      <family val="2"/>
    </font>
    <font>
      <b/>
      <sz val="20"/>
      <color rgb="FFFF0000"/>
      <name val="Arial"/>
      <family val="2"/>
    </font>
    <font>
      <sz val="24"/>
      <color rgb="FFFF0000"/>
      <name val="Arial"/>
      <family val="2"/>
    </font>
    <font>
      <sz val="22"/>
      <color rgb="FFFF0000"/>
      <name val="Arial"/>
      <family val="2"/>
    </font>
    <font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2">
    <xf numFmtId="0" fontId="0" fillId="0" borderId="0"/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39" fontId="13" fillId="0" borderId="0"/>
    <xf numFmtId="0" fontId="52" fillId="0" borderId="0"/>
    <xf numFmtId="0" fontId="49" fillId="0" borderId="0"/>
    <xf numFmtId="43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61" fillId="10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4" fillId="13" borderId="18" applyNumberFormat="0" applyAlignment="0" applyProtection="0"/>
    <xf numFmtId="0" fontId="65" fillId="14" borderId="19" applyNumberFormat="0" applyAlignment="0" applyProtection="0"/>
    <xf numFmtId="0" fontId="66" fillId="14" borderId="18" applyNumberFormat="0" applyAlignment="0" applyProtection="0"/>
    <xf numFmtId="0" fontId="67" fillId="0" borderId="20" applyNumberFormat="0" applyFill="0" applyAlignment="0" applyProtection="0"/>
    <xf numFmtId="0" fontId="68" fillId="15" borderId="21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7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71" fillId="40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22" applyNumberFormat="0" applyFont="0" applyAlignment="0" applyProtection="0"/>
    <xf numFmtId="0" fontId="1" fillId="0" borderId="0"/>
    <xf numFmtId="0" fontId="1" fillId="16" borderId="2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/>
  </cellStyleXfs>
  <cellXfs count="699">
    <xf numFmtId="0" fontId="0" fillId="0" borderId="0" xfId="0"/>
    <xf numFmtId="3" fontId="0" fillId="0" borderId="0" xfId="0" applyNumberFormat="1"/>
    <xf numFmtId="0" fontId="29" fillId="4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horizontal="left" vertical="center"/>
    </xf>
    <xf numFmtId="165" fontId="47" fillId="5" borderId="0" xfId="0" applyNumberFormat="1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>
      <alignment vertical="center"/>
    </xf>
    <xf numFmtId="0" fontId="29" fillId="4" borderId="0" xfId="0" applyFont="1" applyFill="1" applyBorder="1" applyAlignment="1" applyProtection="1">
      <alignment vertical="center"/>
      <protection locked="0"/>
    </xf>
    <xf numFmtId="0" fontId="50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left" vertical="center"/>
    </xf>
    <xf numFmtId="0" fontId="44" fillId="4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44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9" fillId="0" borderId="0" xfId="0" applyNumberFormat="1" applyFont="1" applyFill="1" applyAlignment="1" applyProtection="1">
      <alignment vertical="center"/>
    </xf>
    <xf numFmtId="3" fontId="0" fillId="0" borderId="0" xfId="0" applyNumberFormat="1" applyFill="1" applyAlignment="1">
      <alignment vertical="center"/>
    </xf>
    <xf numFmtId="3" fontId="15" fillId="0" borderId="0" xfId="0" applyNumberFormat="1" applyFont="1" applyFill="1" applyAlignment="1" applyProtection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Protection="1">
      <protection locked="0"/>
    </xf>
    <xf numFmtId="0" fontId="55" fillId="2" borderId="0" xfId="0" applyFont="1" applyFill="1" applyBorder="1"/>
    <xf numFmtId="0" fontId="44" fillId="4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5" borderId="0" xfId="0" applyFont="1" applyFill="1" applyBorder="1" applyAlignment="1">
      <alignment vertical="center"/>
    </xf>
    <xf numFmtId="165" fontId="24" fillId="5" borderId="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3" fontId="22" fillId="5" borderId="0" xfId="0" applyNumberFormat="1" applyFon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/>
    </xf>
    <xf numFmtId="0" fontId="22" fillId="5" borderId="0" xfId="0" applyFont="1" applyFill="1" applyBorder="1" applyAlignment="1">
      <alignment horizontal="right" vertical="center"/>
    </xf>
    <xf numFmtId="3" fontId="22" fillId="5" borderId="0" xfId="0" applyNumberFormat="1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right" vertical="center"/>
    </xf>
    <xf numFmtId="3" fontId="41" fillId="5" borderId="0" xfId="0" applyNumberFormat="1" applyFont="1" applyFill="1" applyBorder="1" applyAlignment="1">
      <alignment vertical="center"/>
    </xf>
    <xf numFmtId="0" fontId="24" fillId="6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right" vertical="center"/>
    </xf>
    <xf numFmtId="0" fontId="27" fillId="5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37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0" fontId="0" fillId="4" borderId="0" xfId="0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horizontal="center" vertical="center"/>
      <protection locked="0"/>
    </xf>
    <xf numFmtId="3" fontId="39" fillId="5" borderId="0" xfId="0" applyNumberFormat="1" applyFont="1" applyFill="1" applyBorder="1" applyAlignment="1">
      <alignment vertical="center"/>
    </xf>
    <xf numFmtId="0" fontId="54" fillId="2" borderId="0" xfId="0" applyFont="1" applyFill="1" applyBorder="1" applyAlignment="1">
      <alignment vertical="center"/>
    </xf>
    <xf numFmtId="0" fontId="20" fillId="2" borderId="0" xfId="0" applyFont="1" applyFill="1" applyBorder="1" applyAlignment="1" applyProtection="1">
      <alignment horizontal="centerContinuous" vertical="center"/>
      <protection locked="0"/>
    </xf>
    <xf numFmtId="3" fontId="40" fillId="5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vertical="center"/>
    </xf>
    <xf numFmtId="166" fontId="17" fillId="4" borderId="0" xfId="15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3" fontId="41" fillId="0" borderId="0" xfId="0" applyNumberFormat="1" applyFont="1" applyFill="1" applyBorder="1" applyAlignment="1" applyProtection="1">
      <alignment vertical="center"/>
    </xf>
    <xf numFmtId="3" fontId="15" fillId="0" borderId="0" xfId="0" applyNumberFormat="1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  <protection locked="0"/>
    </xf>
    <xf numFmtId="0" fontId="6" fillId="4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 applyProtection="1">
      <alignment vertical="center"/>
      <protection locked="0"/>
    </xf>
    <xf numFmtId="0" fontId="31" fillId="4" borderId="0" xfId="0" applyFont="1" applyFill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165" fontId="24" fillId="0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49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11" fillId="0" borderId="0" xfId="0" applyFont="1" applyFill="1" applyBorder="1" applyAlignment="1">
      <alignment horizontal="centerContinuous"/>
    </xf>
    <xf numFmtId="1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vertical="center"/>
      <protection locked="0"/>
    </xf>
    <xf numFmtId="0" fontId="4" fillId="4" borderId="5" xfId="0" applyFont="1" applyFill="1" applyBorder="1"/>
    <xf numFmtId="0" fontId="4" fillId="0" borderId="5" xfId="0" applyFont="1" applyFill="1" applyBorder="1"/>
    <xf numFmtId="0" fontId="11" fillId="0" borderId="0" xfId="0" applyFont="1" applyFill="1" applyAlignment="1">
      <alignment vertical="center"/>
    </xf>
    <xf numFmtId="0" fontId="31" fillId="0" borderId="0" xfId="0" applyFont="1" applyFill="1" applyBorder="1" applyAlignment="1" applyProtection="1">
      <alignment horizontal="left" vertical="center"/>
      <protection locked="0"/>
    </xf>
    <xf numFmtId="1" fontId="31" fillId="0" borderId="0" xfId="0" applyNumberFormat="1" applyFont="1" applyFill="1" applyBorder="1" applyAlignment="1" applyProtection="1">
      <alignment horizontal="left" vertical="center"/>
      <protection locked="0"/>
    </xf>
    <xf numFmtId="0" fontId="31" fillId="0" borderId="13" xfId="0" applyFont="1" applyFill="1" applyBorder="1" applyAlignment="1" applyProtection="1">
      <alignment horizontal="left" vertical="center"/>
    </xf>
    <xf numFmtId="49" fontId="31" fillId="0" borderId="10" xfId="0" applyNumberFormat="1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left" vertical="center"/>
    </xf>
    <xf numFmtId="14" fontId="9" fillId="0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 applyBorder="1"/>
    <xf numFmtId="49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>
      <alignment vertical="center"/>
    </xf>
    <xf numFmtId="0" fontId="11" fillId="4" borderId="0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38" fillId="4" borderId="11" xfId="0" applyFont="1" applyFill="1" applyBorder="1" applyAlignment="1">
      <alignment vertical="center"/>
    </xf>
    <xf numFmtId="0" fontId="44" fillId="4" borderId="11" xfId="0" applyFont="1" applyFill="1" applyBorder="1" applyAlignment="1">
      <alignment vertical="center"/>
    </xf>
    <xf numFmtId="0" fontId="42" fillId="4" borderId="10" xfId="0" applyFont="1" applyFill="1" applyBorder="1" applyAlignment="1">
      <alignment vertical="center"/>
    </xf>
    <xf numFmtId="0" fontId="42" fillId="4" borderId="11" xfId="0" applyFont="1" applyFill="1" applyBorder="1" applyAlignment="1">
      <alignment vertical="center"/>
    </xf>
    <xf numFmtId="0" fontId="31" fillId="4" borderId="1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46" fillId="4" borderId="11" xfId="0" applyFont="1" applyFill="1" applyBorder="1" applyAlignment="1">
      <alignment vertical="center"/>
    </xf>
    <xf numFmtId="3" fontId="11" fillId="4" borderId="11" xfId="0" applyNumberFormat="1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vertical="center"/>
      <protection locked="0"/>
    </xf>
    <xf numFmtId="0" fontId="29" fillId="4" borderId="11" xfId="0" applyFont="1" applyFill="1" applyBorder="1" applyAlignment="1" applyProtection="1">
      <alignment vertical="center"/>
      <protection locked="0"/>
    </xf>
    <xf numFmtId="0" fontId="11" fillId="4" borderId="11" xfId="0" applyFont="1" applyFill="1" applyBorder="1" applyAlignment="1" applyProtection="1">
      <alignment vertical="center"/>
      <protection locked="0"/>
    </xf>
    <xf numFmtId="0" fontId="6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4" fillId="4" borderId="13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6" fillId="2" borderId="0" xfId="0" applyFont="1" applyFill="1" applyBorder="1" applyAlignment="1" applyProtection="1">
      <alignment horizontal="centerContinuous"/>
      <protection locked="0"/>
    </xf>
    <xf numFmtId="0" fontId="6" fillId="4" borderId="0" xfId="0" applyFont="1" applyFill="1" applyBorder="1" applyProtection="1">
      <protection locked="0"/>
    </xf>
    <xf numFmtId="0" fontId="15" fillId="0" borderId="0" xfId="0" applyFont="1" applyFill="1" applyBorder="1" applyAlignment="1">
      <alignment horizontal="left" vertical="center"/>
    </xf>
    <xf numFmtId="0" fontId="0" fillId="5" borderId="13" xfId="0" applyFill="1" applyBorder="1" applyAlignment="1">
      <alignment vertical="center"/>
    </xf>
    <xf numFmtId="0" fontId="16" fillId="5" borderId="13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3" fontId="0" fillId="7" borderId="0" xfId="0" applyNumberFormat="1" applyFill="1"/>
    <xf numFmtId="43" fontId="0" fillId="0" borderId="0" xfId="15" applyFont="1"/>
    <xf numFmtId="0" fontId="77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77" fillId="0" borderId="1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39" fontId="11" fillId="0" borderId="13" xfId="15" applyNumberFormat="1" applyFont="1" applyFill="1" applyBorder="1" applyAlignment="1">
      <alignment vertical="center"/>
    </xf>
    <xf numFmtId="39" fontId="11" fillId="0" borderId="0" xfId="15" applyNumberFormat="1" applyFont="1" applyFill="1" applyBorder="1" applyAlignment="1">
      <alignment vertical="center"/>
    </xf>
    <xf numFmtId="39" fontId="11" fillId="0" borderId="11" xfId="15" applyNumberFormat="1" applyFont="1" applyFill="1" applyBorder="1" applyAlignment="1">
      <alignment vertical="center"/>
    </xf>
    <xf numFmtId="39" fontId="31" fillId="0" borderId="0" xfId="15" quotePrefix="1" applyNumberFormat="1" applyFont="1" applyFill="1" applyBorder="1" applyAlignment="1">
      <alignment horizontal="left" vertical="center"/>
    </xf>
    <xf numFmtId="39" fontId="10" fillId="0" borderId="5" xfId="15" applyNumberFormat="1" applyFont="1" applyFill="1" applyBorder="1" applyAlignment="1">
      <alignment vertical="center"/>
    </xf>
    <xf numFmtId="39" fontId="9" fillId="2" borderId="5" xfId="15" applyNumberFormat="1" applyFont="1" applyFill="1" applyBorder="1" applyAlignment="1">
      <alignment horizontal="left" vertical="center"/>
    </xf>
    <xf numFmtId="39" fontId="10" fillId="0" borderId="9" xfId="15" applyNumberFormat="1" applyFont="1" applyFill="1" applyBorder="1" applyAlignment="1">
      <alignment vertical="center"/>
    </xf>
    <xf numFmtId="39" fontId="0" fillId="0" borderId="0" xfId="15" applyNumberFormat="1" applyFont="1" applyFill="1" applyAlignment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79" fillId="0" borderId="0" xfId="0" applyFont="1" applyFill="1" applyAlignment="1">
      <alignment vertical="center"/>
    </xf>
    <xf numFmtId="0" fontId="80" fillId="42" borderId="1" xfId="0" applyFont="1" applyFill="1" applyBorder="1" applyAlignment="1" applyProtection="1">
      <alignment horizontal="left" vertical="center"/>
      <protection hidden="1"/>
    </xf>
    <xf numFmtId="0" fontId="80" fillId="42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Alignment="1">
      <alignment vertical="center"/>
    </xf>
    <xf numFmtId="0" fontId="80" fillId="0" borderId="0" xfId="0" applyFont="1" applyFill="1" applyAlignment="1">
      <alignment vertical="center"/>
    </xf>
    <xf numFmtId="39" fontId="7" fillId="0" borderId="1" xfId="15" applyNumberFormat="1" applyFont="1" applyFill="1" applyBorder="1" applyAlignment="1" applyProtection="1">
      <alignment horizontal="right" vertical="center"/>
    </xf>
    <xf numFmtId="39" fontId="4" fillId="0" borderId="1" xfId="15" applyNumberFormat="1" applyFont="1" applyFill="1" applyBorder="1" applyAlignment="1" applyProtection="1">
      <alignment horizontal="right" vertical="center"/>
      <protection locked="0"/>
    </xf>
    <xf numFmtId="39" fontId="4" fillId="0" borderId="1" xfId="15" applyNumberFormat="1" applyFont="1" applyFill="1" applyBorder="1" applyAlignment="1" applyProtection="1">
      <alignment horizontal="right" vertical="center"/>
    </xf>
    <xf numFmtId="0" fontId="79" fillId="0" borderId="1" xfId="0" applyFont="1" applyFill="1" applyBorder="1" applyAlignment="1">
      <alignment vertical="center"/>
    </xf>
    <xf numFmtId="39" fontId="50" fillId="0" borderId="1" xfId="15" applyNumberFormat="1" applyFont="1" applyFill="1" applyBorder="1" applyAlignment="1" applyProtection="1">
      <alignment horizontal="right" vertical="center"/>
    </xf>
    <xf numFmtId="39" fontId="79" fillId="0" borderId="1" xfId="15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/>
    </xf>
    <xf numFmtId="0" fontId="78" fillId="43" borderId="1" xfId="0" applyNumberFormat="1" applyFont="1" applyFill="1" applyBorder="1" applyAlignment="1" applyProtection="1">
      <alignment horizontal="right" vertical="center" wrapText="1"/>
      <protection hidden="1"/>
    </xf>
    <xf numFmtId="0" fontId="78" fillId="43" borderId="1" xfId="0" applyFont="1" applyFill="1" applyBorder="1" applyAlignment="1" applyProtection="1">
      <alignment horizontal="left" vertical="center"/>
      <protection hidden="1"/>
    </xf>
    <xf numFmtId="39" fontId="7" fillId="43" borderId="1" xfId="15" applyNumberFormat="1" applyFont="1" applyFill="1" applyBorder="1" applyAlignment="1" applyProtection="1">
      <alignment horizontal="right" vertical="center"/>
      <protection locked="0"/>
    </xf>
    <xf numFmtId="39" fontId="7" fillId="43" borderId="1" xfId="15" applyNumberFormat="1" applyFont="1" applyFill="1" applyBorder="1" applyAlignment="1" applyProtection="1">
      <alignment horizontal="right" vertical="center"/>
    </xf>
    <xf numFmtId="0" fontId="7" fillId="43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43" borderId="1" xfId="0" applyFont="1" applyFill="1" applyBorder="1" applyAlignment="1" applyProtection="1">
      <alignment horizontal="left" vertical="center"/>
      <protection hidden="1"/>
    </xf>
    <xf numFmtId="39" fontId="9" fillId="0" borderId="1" xfId="15" applyNumberFormat="1" applyFont="1" applyFill="1" applyBorder="1" applyAlignment="1" applyProtection="1">
      <alignment horizontal="center" vertical="center" wrapText="1"/>
    </xf>
    <xf numFmtId="0" fontId="78" fillId="43" borderId="1" xfId="0" applyFont="1" applyFill="1" applyBorder="1" applyAlignment="1" applyProtection="1">
      <alignment horizontal="right" vertical="center"/>
      <protection hidden="1"/>
    </xf>
    <xf numFmtId="0" fontId="79" fillId="44" borderId="1" xfId="0" applyFont="1" applyFill="1" applyBorder="1" applyAlignment="1" applyProtection="1">
      <alignment horizontal="right" vertical="center"/>
      <protection hidden="1"/>
    </xf>
    <xf numFmtId="39" fontId="80" fillId="42" borderId="1" xfId="15" applyNumberFormat="1" applyFont="1" applyFill="1" applyBorder="1" applyAlignment="1" applyProtection="1">
      <alignment horizontal="right" vertical="center"/>
      <protection locked="0"/>
    </xf>
    <xf numFmtId="39" fontId="80" fillId="42" borderId="1" xfId="15" applyNumberFormat="1" applyFont="1" applyFill="1" applyBorder="1" applyAlignment="1" applyProtection="1">
      <alignment horizontal="right" vertical="center"/>
    </xf>
    <xf numFmtId="0" fontId="79" fillId="44" borderId="1" xfId="0" applyFont="1" applyFill="1" applyBorder="1" applyAlignment="1" applyProtection="1">
      <alignment horizontal="left" vertical="center"/>
      <protection hidden="1"/>
    </xf>
    <xf numFmtId="39" fontId="79" fillId="44" borderId="1" xfId="15" applyNumberFormat="1" applyFont="1" applyFill="1" applyBorder="1" applyAlignment="1" applyProtection="1">
      <alignment horizontal="right" vertical="center"/>
      <protection locked="0"/>
    </xf>
    <xf numFmtId="39" fontId="79" fillId="44" borderId="1" xfId="15" applyNumberFormat="1" applyFont="1" applyFill="1" applyBorder="1" applyAlignment="1" applyProtection="1">
      <alignment horizontal="right" vertical="center"/>
    </xf>
    <xf numFmtId="0" fontId="79" fillId="44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Alignment="1">
      <alignment vertical="center"/>
    </xf>
    <xf numFmtId="0" fontId="42" fillId="4" borderId="0" xfId="0" quotePrefix="1" applyFont="1" applyFill="1" applyBorder="1" applyAlignment="1">
      <alignment horizontal="left" vertical="center"/>
    </xf>
    <xf numFmtId="0" fontId="43" fillId="5" borderId="0" xfId="0" quotePrefix="1" applyFont="1" applyFill="1" applyBorder="1" applyAlignment="1">
      <alignment horizontal="left" vertical="center"/>
    </xf>
    <xf numFmtId="0" fontId="73" fillId="0" borderId="0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3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 applyProtection="1">
      <alignment horizontal="left" vertical="center"/>
      <protection locked="0"/>
    </xf>
    <xf numFmtId="0" fontId="29" fillId="4" borderId="0" xfId="0" applyFont="1" applyFill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1" fontId="24" fillId="5" borderId="0" xfId="0" applyNumberFormat="1" applyFont="1" applyFill="1" applyBorder="1" applyAlignment="1">
      <alignment horizontal="left" vertical="center"/>
    </xf>
    <xf numFmtId="1" fontId="22" fillId="5" borderId="0" xfId="0" applyNumberFormat="1" applyFont="1" applyFill="1" applyBorder="1" applyAlignment="1">
      <alignment horizontal="left" vertical="center"/>
    </xf>
    <xf numFmtId="1" fontId="15" fillId="5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 applyProtection="1">
      <alignment horizontal="right" vertical="center"/>
      <protection locked="0"/>
    </xf>
    <xf numFmtId="0" fontId="31" fillId="4" borderId="0" xfId="0" applyFont="1" applyFill="1" applyBorder="1" applyAlignment="1" applyProtection="1">
      <alignment horizontal="left" vertical="center"/>
      <protection locked="0"/>
    </xf>
    <xf numFmtId="0" fontId="15" fillId="0" borderId="0" xfId="0" quotePrefix="1" applyFont="1" applyFill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2" borderId="0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left"/>
    </xf>
    <xf numFmtId="0" fontId="6" fillId="2" borderId="5" xfId="0" applyFont="1" applyFill="1" applyBorder="1" applyAlignment="1" applyProtection="1">
      <alignment horizontal="centerContinuous"/>
      <protection locked="0"/>
    </xf>
    <xf numFmtId="0" fontId="6" fillId="4" borderId="9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Continuous" vertical="center"/>
    </xf>
    <xf numFmtId="0" fontId="3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82" fillId="0" borderId="12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8" xfId="0" applyFont="1" applyBorder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3" fontId="22" fillId="0" borderId="0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centerContinuous" vertical="center"/>
      <protection locked="0"/>
    </xf>
    <xf numFmtId="0" fontId="20" fillId="0" borderId="0" xfId="0" applyFont="1" applyFill="1" applyBorder="1" applyAlignment="1" applyProtection="1">
      <alignment horizontal="centerContinuous" vertical="center"/>
      <protection locked="0"/>
    </xf>
    <xf numFmtId="0" fontId="23" fillId="5" borderId="13" xfId="0" applyFont="1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22" fillId="4" borderId="11" xfId="0" applyFont="1" applyFill="1" applyBorder="1" applyAlignment="1">
      <alignment vertical="center"/>
    </xf>
    <xf numFmtId="0" fontId="22" fillId="6" borderId="11" xfId="0" applyFont="1" applyFill="1" applyBorder="1" applyAlignment="1">
      <alignment horizontal="right" vertical="center"/>
    </xf>
    <xf numFmtId="0" fontId="24" fillId="6" borderId="11" xfId="0" applyFont="1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17" fillId="4" borderId="11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28" fillId="4" borderId="11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34" fillId="4" borderId="11" xfId="0" applyFont="1" applyFill="1" applyBorder="1" applyAlignment="1">
      <alignment vertical="center"/>
    </xf>
    <xf numFmtId="0" fontId="35" fillId="4" borderId="11" xfId="0" applyFont="1" applyFill="1" applyBorder="1" applyAlignment="1">
      <alignment vertical="center"/>
    </xf>
    <xf numFmtId="0" fontId="36" fillId="4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7" fillId="4" borderId="11" xfId="0" applyFont="1" applyFill="1" applyBorder="1" applyAlignment="1">
      <alignment vertical="center"/>
    </xf>
    <xf numFmtId="0" fontId="25" fillId="4" borderId="11" xfId="0" applyFont="1" applyFill="1" applyBorder="1" applyAlignment="1">
      <alignment vertical="center"/>
    </xf>
    <xf numFmtId="0" fontId="0" fillId="4" borderId="11" xfId="0" applyFill="1" applyBorder="1" applyAlignment="1" applyProtection="1">
      <alignment vertical="center"/>
      <protection locked="0"/>
    </xf>
    <xf numFmtId="3" fontId="0" fillId="4" borderId="11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39" fontId="31" fillId="0" borderId="13" xfId="15" quotePrefix="1" applyNumberFormat="1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8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3" fontId="14" fillId="41" borderId="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7" fontId="0" fillId="0" borderId="0" xfId="0" applyNumberFormat="1"/>
    <xf numFmtId="0" fontId="0" fillId="7" borderId="0" xfId="0" applyFill="1" applyAlignment="1">
      <alignment horizontal="right"/>
    </xf>
    <xf numFmtId="0" fontId="7" fillId="7" borderId="0" xfId="0" applyFont="1" applyFill="1" applyAlignment="1">
      <alignment horizontal="center"/>
    </xf>
    <xf numFmtId="0" fontId="53" fillId="7" borderId="0" xfId="13" applyFont="1" applyFill="1" applyAlignment="1">
      <alignment horizontal="center"/>
    </xf>
    <xf numFmtId="43" fontId="7" fillId="0" borderId="0" xfId="15" applyFont="1" applyAlignment="1">
      <alignment horizontal="center"/>
    </xf>
    <xf numFmtId="0" fontId="7" fillId="0" borderId="0" xfId="0" quotePrefix="1" applyFont="1" applyAlignment="1">
      <alignment horizontal="center"/>
    </xf>
    <xf numFmtId="39" fontId="31" fillId="0" borderId="11" xfId="15" quotePrefix="1" applyNumberFormat="1" applyFont="1" applyFill="1" applyBorder="1" applyAlignment="1">
      <alignment horizontal="right" vertical="center"/>
    </xf>
    <xf numFmtId="0" fontId="31" fillId="2" borderId="12" xfId="89" quotePrefix="1" applyFont="1" applyFill="1" applyBorder="1" applyAlignment="1" applyProtection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1" fillId="0" borderId="0" xfId="0" quotePrefix="1" applyFont="1" applyFill="1" applyBorder="1" applyAlignment="1" applyProtection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 applyProtection="1">
      <alignment horizontal="left" vertical="center"/>
      <protection locked="0"/>
    </xf>
    <xf numFmtId="49" fontId="11" fillId="0" borderId="26" xfId="0" applyNumberFormat="1" applyFont="1" applyFill="1" applyBorder="1" applyAlignment="1" applyProtection="1">
      <alignment horizontal="left" vertical="center"/>
      <protection locked="0"/>
    </xf>
    <xf numFmtId="49" fontId="11" fillId="0" borderId="27" xfId="0" applyNumberFormat="1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4" fillId="0" borderId="0" xfId="0" applyNumberFormat="1" applyFont="1" applyFill="1" applyAlignment="1">
      <alignment vertical="center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11" fillId="0" borderId="11" xfId="0" applyNumberFormat="1" applyFont="1" applyFill="1" applyBorder="1" applyAlignment="1" applyProtection="1">
      <alignment horizontal="left" vertical="center"/>
      <protection locked="0"/>
    </xf>
    <xf numFmtId="0" fontId="4" fillId="5" borderId="10" xfId="89" applyFont="1" applyFill="1" applyBorder="1" applyAlignment="1">
      <alignment horizontal="center" vertical="center" wrapText="1"/>
    </xf>
    <xf numFmtId="0" fontId="4" fillId="5" borderId="0" xfId="89" applyFont="1" applyFill="1" applyBorder="1" applyAlignment="1">
      <alignment horizontal="center" vertical="center" wrapText="1"/>
    </xf>
    <xf numFmtId="0" fontId="4" fillId="9" borderId="0" xfId="89" applyFont="1" applyFill="1" applyBorder="1" applyAlignment="1">
      <alignment horizontal="center" vertical="center" wrapText="1"/>
    </xf>
    <xf numFmtId="0" fontId="4" fillId="2" borderId="10" xfId="89" applyFont="1" applyFill="1" applyBorder="1" applyAlignment="1">
      <alignment vertical="center" wrapText="1"/>
    </xf>
    <xf numFmtId="0" fontId="4" fillId="2" borderId="0" xfId="89" applyFont="1" applyFill="1" applyBorder="1" applyAlignment="1">
      <alignment vertical="center" wrapText="1"/>
    </xf>
    <xf numFmtId="0" fontId="4" fillId="9" borderId="0" xfId="89" applyFont="1" applyFill="1" applyBorder="1" applyAlignment="1">
      <alignment vertical="center" wrapText="1"/>
    </xf>
    <xf numFmtId="49" fontId="11" fillId="0" borderId="8" xfId="0" applyNumberFormat="1" applyFont="1" applyFill="1" applyBorder="1" applyAlignment="1" applyProtection="1">
      <alignment horizontal="left" vertical="center"/>
      <protection locked="0"/>
    </xf>
    <xf numFmtId="49" fontId="11" fillId="0" borderId="5" xfId="0" applyNumberFormat="1" applyFont="1" applyFill="1" applyBorder="1" applyAlignment="1" applyProtection="1">
      <alignment horizontal="left" vertical="center"/>
      <protection locked="0"/>
    </xf>
    <xf numFmtId="49" fontId="11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/>
    <xf numFmtId="39" fontId="4" fillId="0" borderId="0" xfId="15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Alignment="1">
      <alignment horizontal="right"/>
    </xf>
    <xf numFmtId="3" fontId="42" fillId="4" borderId="0" xfId="0" applyNumberFormat="1" applyFont="1" applyFill="1" applyBorder="1" applyAlignment="1">
      <alignment vertical="center"/>
    </xf>
    <xf numFmtId="165" fontId="9" fillId="5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3" fillId="0" borderId="0" xfId="0" quotePrefix="1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5" fillId="4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left" vertical="center"/>
    </xf>
    <xf numFmtId="0" fontId="86" fillId="0" borderId="0" xfId="0" applyFont="1" applyFill="1" applyBorder="1" applyAlignment="1">
      <alignment horizontal="left" vertical="center"/>
    </xf>
    <xf numFmtId="0" fontId="29" fillId="2" borderId="26" xfId="0" applyFont="1" applyFill="1" applyBorder="1" applyAlignment="1">
      <alignment horizontal="center" vertical="center"/>
    </xf>
    <xf numFmtId="0" fontId="87" fillId="0" borderId="0" xfId="0" applyFont="1" applyFill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7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>
      <alignment vertical="center"/>
    </xf>
    <xf numFmtId="3" fontId="39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31" fillId="0" borderId="6" xfId="0" applyNumberFormat="1" applyFont="1" applyFill="1" applyBorder="1" applyAlignment="1">
      <alignment horizontal="center" vertical="center"/>
    </xf>
    <xf numFmtId="39" fontId="88" fillId="8" borderId="0" xfId="15" applyNumberFormat="1" applyFont="1" applyFill="1" applyAlignment="1">
      <alignment vertical="center"/>
    </xf>
    <xf numFmtId="39" fontId="88" fillId="0" borderId="0" xfId="15" applyNumberFormat="1" applyFont="1" applyFill="1" applyAlignment="1">
      <alignment vertical="center"/>
    </xf>
    <xf numFmtId="0" fontId="88" fillId="0" borderId="0" xfId="0" applyFont="1" applyFill="1" applyAlignment="1">
      <alignment vertical="center"/>
    </xf>
    <xf numFmtId="39" fontId="88" fillId="0" borderId="0" xfId="0" applyNumberFormat="1" applyFont="1" applyFill="1" applyAlignment="1">
      <alignment vertical="center"/>
    </xf>
    <xf numFmtId="39" fontId="87" fillId="0" borderId="0" xfId="15" applyNumberFormat="1" applyFont="1" applyFill="1" applyAlignment="1">
      <alignment vertical="center"/>
    </xf>
    <xf numFmtId="39" fontId="88" fillId="45" borderId="0" xfId="15" applyNumberFormat="1" applyFont="1" applyFill="1" applyAlignment="1">
      <alignment vertical="center"/>
    </xf>
    <xf numFmtId="4" fontId="25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right" vertical="center"/>
    </xf>
    <xf numFmtId="4" fontId="27" fillId="0" borderId="0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4" fontId="15" fillId="0" borderId="5" xfId="0" applyNumberFormat="1" applyFont="1" applyFill="1" applyBorder="1" applyAlignment="1" applyProtection="1">
      <alignment vertical="center"/>
    </xf>
    <xf numFmtId="4" fontId="0" fillId="0" borderId="0" xfId="0" applyNumberForma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 applyProtection="1">
      <alignment vertical="center"/>
      <protection locked="0"/>
    </xf>
    <xf numFmtId="4" fontId="25" fillId="0" borderId="3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25" fillId="5" borderId="0" xfId="0" applyNumberFormat="1" applyFont="1" applyFill="1" applyBorder="1" applyAlignment="1">
      <alignment vertical="center"/>
    </xf>
    <xf numFmtId="4" fontId="41" fillId="5" borderId="0" xfId="0" applyNumberFormat="1" applyFont="1" applyFill="1" applyBorder="1" applyAlignment="1">
      <alignment vertical="center"/>
    </xf>
    <xf numFmtId="4" fontId="0" fillId="5" borderId="0" xfId="0" applyNumberFormat="1" applyFill="1" applyBorder="1" applyAlignment="1">
      <alignment horizontal="right" vertical="center"/>
    </xf>
    <xf numFmtId="4" fontId="27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4" fontId="15" fillId="5" borderId="0" xfId="0" applyNumberFormat="1" applyFont="1" applyFill="1" applyBorder="1" applyAlignment="1" applyProtection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5" borderId="5" xfId="0" applyNumberFormat="1" applyFont="1" applyFill="1" applyBorder="1" applyAlignment="1" applyProtection="1">
      <alignment vertical="center"/>
    </xf>
    <xf numFmtId="4" fontId="14" fillId="4" borderId="0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4" fontId="28" fillId="4" borderId="0" xfId="0" applyNumberFormat="1" applyFont="1" applyFill="1" applyBorder="1" applyAlignment="1">
      <alignment vertical="center"/>
    </xf>
    <xf numFmtId="4" fontId="38" fillId="4" borderId="0" xfId="0" applyNumberFormat="1" applyFont="1" applyFill="1" applyBorder="1" applyAlignment="1">
      <alignment vertical="center"/>
    </xf>
    <xf numFmtId="4" fontId="27" fillId="5" borderId="0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" fontId="25" fillId="5" borderId="3" xfId="0" applyNumberFormat="1" applyFont="1" applyFill="1" applyBorder="1" applyAlignment="1" applyProtection="1">
      <alignment vertical="center"/>
    </xf>
    <xf numFmtId="4" fontId="25" fillId="5" borderId="0" xfId="0" applyNumberFormat="1" applyFont="1" applyFill="1" applyBorder="1" applyAlignment="1" applyProtection="1">
      <alignment vertical="center"/>
    </xf>
    <xf numFmtId="4" fontId="39" fillId="5" borderId="0" xfId="0" applyNumberFormat="1" applyFont="1" applyFill="1" applyBorder="1" applyAlignment="1">
      <alignment vertical="center"/>
    </xf>
    <xf numFmtId="43" fontId="44" fillId="4" borderId="0" xfId="15" applyFont="1" applyFill="1" applyBorder="1" applyAlignment="1">
      <alignment horizontal="left" vertical="center"/>
    </xf>
    <xf numFmtId="4" fontId="42" fillId="5" borderId="0" xfId="0" applyNumberFormat="1" applyFont="1" applyFill="1" applyBorder="1" applyAlignment="1" applyProtection="1">
      <alignment vertical="center"/>
    </xf>
    <xf numFmtId="4" fontId="11" fillId="4" borderId="0" xfId="0" applyNumberFormat="1" applyFont="1" applyFill="1" applyBorder="1" applyAlignment="1" applyProtection="1">
      <alignment vertical="center"/>
      <protection locked="0"/>
    </xf>
    <xf numFmtId="4" fontId="47" fillId="5" borderId="0" xfId="0" applyNumberFormat="1" applyFont="1" applyFill="1" applyBorder="1" applyAlignment="1" applyProtection="1">
      <alignment horizontal="center" vertical="center"/>
    </xf>
    <xf numFmtId="4" fontId="29" fillId="4" borderId="0" xfId="0" applyNumberFormat="1" applyFont="1" applyFill="1" applyBorder="1" applyAlignment="1" applyProtection="1">
      <alignment vertical="center"/>
      <protection locked="0"/>
    </xf>
    <xf numFmtId="4" fontId="43" fillId="5" borderId="0" xfId="0" applyNumberFormat="1" applyFont="1" applyFill="1" applyBorder="1" applyAlignment="1" applyProtection="1">
      <alignment vertical="center"/>
    </xf>
    <xf numFmtId="4" fontId="11" fillId="5" borderId="0" xfId="0" applyNumberFormat="1" applyFont="1" applyFill="1" applyBorder="1" applyAlignment="1" applyProtection="1">
      <alignment vertical="center"/>
    </xf>
    <xf numFmtId="4" fontId="11" fillId="5" borderId="5" xfId="0" applyNumberFormat="1" applyFont="1" applyFill="1" applyBorder="1" applyAlignment="1" applyProtection="1">
      <alignment vertical="center"/>
    </xf>
    <xf numFmtId="4" fontId="44" fillId="4" borderId="0" xfId="0" applyNumberFormat="1" applyFont="1" applyFill="1" applyBorder="1" applyAlignment="1" applyProtection="1">
      <alignment vertical="center"/>
    </xf>
    <xf numFmtId="4" fontId="45" fillId="4" borderId="0" xfId="0" applyNumberFormat="1" applyFont="1" applyFill="1" applyBorder="1" applyAlignment="1" applyProtection="1">
      <alignment vertical="center"/>
    </xf>
    <xf numFmtId="4" fontId="11" fillId="4" borderId="0" xfId="0" applyNumberFormat="1" applyFont="1" applyFill="1" applyAlignment="1">
      <alignment vertical="center"/>
    </xf>
    <xf numFmtId="4" fontId="11" fillId="4" borderId="0" xfId="0" applyNumberFormat="1" applyFont="1" applyFill="1" applyBorder="1" applyAlignment="1" applyProtection="1">
      <alignment vertical="center"/>
    </xf>
    <xf numFmtId="4" fontId="73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89" fillId="0" borderId="0" xfId="0" applyFont="1" applyFill="1" applyBorder="1" applyAlignment="1">
      <alignment horizontal="center" vertical="center"/>
    </xf>
    <xf numFmtId="4" fontId="42" fillId="5" borderId="7" xfId="0" applyNumberFormat="1" applyFont="1" applyFill="1" applyBorder="1" applyAlignment="1" applyProtection="1">
      <alignment vertical="center"/>
    </xf>
    <xf numFmtId="0" fontId="25" fillId="0" borderId="0" xfId="0" quotePrefix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49" fontId="11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>
      <alignment horizontal="left" vertical="center"/>
    </xf>
    <xf numFmtId="0" fontId="94" fillId="0" borderId="0" xfId="0" applyFont="1" applyFill="1" applyAlignment="1">
      <alignment vertical="center"/>
    </xf>
    <xf numFmtId="4" fontId="9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>
      <alignment vertical="center"/>
    </xf>
    <xf numFmtId="165" fontId="7" fillId="0" borderId="0" xfId="0" quotePrefix="1" applyNumberFormat="1" applyFont="1" applyFill="1" applyBorder="1" applyAlignment="1" applyProtection="1">
      <alignment horizontal="center" vertical="center" wrapText="1"/>
    </xf>
    <xf numFmtId="0" fontId="95" fillId="0" borderId="0" xfId="0" applyFont="1" applyFill="1" applyAlignment="1">
      <alignment vertical="center"/>
    </xf>
    <xf numFmtId="14" fontId="31" fillId="47" borderId="0" xfId="0" applyNumberFormat="1" applyFont="1" applyFill="1" applyBorder="1" applyAlignment="1" applyProtection="1">
      <alignment horizontal="left" vertical="center"/>
      <protection locked="0"/>
    </xf>
    <xf numFmtId="14" fontId="31" fillId="47" borderId="0" xfId="0" quotePrefix="1" applyNumberFormat="1" applyFont="1" applyFill="1" applyBorder="1" applyAlignment="1" applyProtection="1">
      <alignment horizontal="left" vertical="center"/>
      <protection locked="0"/>
    </xf>
    <xf numFmtId="14" fontId="7" fillId="47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89" fillId="0" borderId="0" xfId="0" applyFont="1" applyFill="1" applyAlignment="1">
      <alignment horizontal="center" vertical="center"/>
    </xf>
    <xf numFmtId="0" fontId="7" fillId="46" borderId="1" xfId="89" quotePrefix="1" applyFont="1" applyFill="1" applyBorder="1" applyAlignment="1">
      <alignment horizontal="center" vertical="center" wrapText="1"/>
    </xf>
    <xf numFmtId="0" fontId="87" fillId="0" borderId="0" xfId="0" applyFont="1" applyAlignment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7" fillId="0" borderId="0" xfId="0" applyNumberFormat="1" applyFont="1" applyFill="1" applyAlignment="1" applyProtection="1">
      <alignment vertical="center"/>
    </xf>
    <xf numFmtId="3" fontId="87" fillId="0" borderId="0" xfId="0" applyNumberFormat="1" applyFont="1" applyFill="1" applyAlignment="1">
      <alignment vertical="center"/>
    </xf>
    <xf numFmtId="49" fontId="7" fillId="0" borderId="0" xfId="0" quotePrefix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/>
    <xf numFmtId="4" fontId="4" fillId="0" borderId="0" xfId="0" applyNumberFormat="1" applyFont="1" applyBorder="1"/>
    <xf numFmtId="0" fontId="4" fillId="0" borderId="0" xfId="0" applyFont="1"/>
    <xf numFmtId="49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  <protection locked="0"/>
    </xf>
    <xf numFmtId="1" fontId="7" fillId="0" borderId="0" xfId="0" applyNumberFormat="1" applyFont="1" applyFill="1" applyBorder="1" applyAlignment="1" applyProtection="1">
      <alignment horizontal="left" vertical="center"/>
      <protection locked="0"/>
    </xf>
    <xf numFmtId="14" fontId="7" fillId="47" borderId="0" xfId="0" applyNumberFormat="1" applyFont="1" applyFill="1" applyBorder="1" applyAlignment="1" applyProtection="1">
      <alignment horizontal="left"/>
      <protection locked="0"/>
    </xf>
    <xf numFmtId="14" fontId="7" fillId="47" borderId="0" xfId="0" quotePrefix="1" applyNumberFormat="1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/>
    <xf numFmtId="4" fontId="7" fillId="0" borderId="0" xfId="0" quotePrefix="1" applyNumberFormat="1" applyFont="1" applyFill="1" applyBorder="1" applyAlignment="1">
      <alignment horizontal="right"/>
    </xf>
    <xf numFmtId="0" fontId="7" fillId="43" borderId="0" xfId="0" applyFont="1" applyFill="1" applyBorder="1" applyAlignment="1">
      <alignment horizontal="center"/>
    </xf>
    <xf numFmtId="4" fontId="7" fillId="43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4" fillId="0" borderId="0" xfId="0" applyNumberFormat="1" applyFont="1"/>
    <xf numFmtId="0" fontId="72" fillId="0" borderId="10" xfId="0" applyFont="1" applyBorder="1" applyAlignment="1">
      <alignment horizontal="center" vertical="center"/>
    </xf>
    <xf numFmtId="0" fontId="97" fillId="2" borderId="0" xfId="0" applyFont="1" applyFill="1" applyBorder="1" applyAlignment="1" applyProtection="1">
      <alignment horizontal="centerContinuous" vertical="center"/>
      <protection locked="0"/>
    </xf>
    <xf numFmtId="0" fontId="87" fillId="0" borderId="0" xfId="0" applyFont="1" applyFill="1" applyBorder="1" applyAlignment="1">
      <alignment vertical="center"/>
    </xf>
    <xf numFmtId="0" fontId="87" fillId="0" borderId="0" xfId="0" applyFont="1" applyBorder="1" applyAlignment="1">
      <alignment vertical="center"/>
    </xf>
    <xf numFmtId="0" fontId="97" fillId="2" borderId="0" xfId="0" applyFont="1" applyFill="1" applyBorder="1" applyAlignment="1" applyProtection="1">
      <alignment horizontal="center" vertical="center"/>
      <protection locked="0"/>
    </xf>
    <xf numFmtId="0" fontId="97" fillId="0" borderId="0" xfId="0" applyFont="1" applyFill="1" applyBorder="1" applyAlignment="1" applyProtection="1">
      <alignment horizontal="center" vertical="center"/>
      <protection locked="0"/>
    </xf>
    <xf numFmtId="0" fontId="87" fillId="4" borderId="11" xfId="0" applyFont="1" applyFill="1" applyBorder="1" applyAlignment="1">
      <alignment vertical="center"/>
    </xf>
    <xf numFmtId="0" fontId="87" fillId="4" borderId="0" xfId="0" applyFont="1" applyFill="1" applyBorder="1" applyAlignment="1">
      <alignment vertical="center"/>
    </xf>
    <xf numFmtId="3" fontId="98" fillId="2" borderId="0" xfId="0" applyNumberFormat="1" applyFont="1" applyFill="1" applyBorder="1" applyAlignment="1" applyProtection="1">
      <alignment horizontal="right" vertical="center"/>
      <protection locked="0"/>
    </xf>
    <xf numFmtId="4" fontId="99" fillId="0" borderId="0" xfId="0" applyNumberFormat="1" applyFont="1" applyFill="1" applyBorder="1" applyAlignment="1">
      <alignment horizontal="center" vertical="center" wrapText="1"/>
    </xf>
    <xf numFmtId="0" fontId="100" fillId="2" borderId="0" xfId="0" applyFont="1" applyFill="1" applyBorder="1" applyAlignment="1" applyProtection="1">
      <alignment horizontal="centerContinuous" vertical="center"/>
      <protection locked="0"/>
    </xf>
    <xf numFmtId="0" fontId="97" fillId="0" borderId="0" xfId="0" applyFont="1" applyFill="1" applyBorder="1" applyAlignment="1" applyProtection="1">
      <alignment horizontal="centerContinuous" vertical="center"/>
      <protection locked="0"/>
    </xf>
    <xf numFmtId="0" fontId="96" fillId="4" borderId="10" xfId="0" applyFont="1" applyFill="1" applyBorder="1" applyAlignment="1" applyProtection="1">
      <alignment vertical="center"/>
      <protection locked="0"/>
    </xf>
    <xf numFmtId="0" fontId="101" fillId="4" borderId="11" xfId="0" applyFont="1" applyFill="1" applyBorder="1" applyAlignment="1" applyProtection="1">
      <alignment vertical="center"/>
      <protection locked="0"/>
    </xf>
    <xf numFmtId="0" fontId="101" fillId="4" borderId="0" xfId="0" applyFont="1" applyFill="1" applyAlignment="1" applyProtection="1">
      <alignment horizontal="left" vertical="center"/>
      <protection locked="0"/>
    </xf>
    <xf numFmtId="0" fontId="96" fillId="4" borderId="0" xfId="0" applyFont="1" applyFill="1" applyAlignment="1" applyProtection="1">
      <alignment vertical="center"/>
      <protection locked="0"/>
    </xf>
    <xf numFmtId="0" fontId="101" fillId="4" borderId="0" xfId="0" applyFont="1" applyFill="1" applyAlignment="1" applyProtection="1">
      <alignment vertical="center"/>
      <protection locked="0"/>
    </xf>
    <xf numFmtId="0" fontId="8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80" fillId="0" borderId="0" xfId="0" applyFont="1" applyAlignment="1">
      <alignment horizontal="left" vertical="center"/>
    </xf>
    <xf numFmtId="0" fontId="91" fillId="0" borderId="0" xfId="0" quotePrefix="1" applyFont="1" applyAlignment="1">
      <alignment horizontal="left" vertical="center"/>
    </xf>
    <xf numFmtId="0" fontId="36" fillId="0" borderId="0" xfId="0" quotePrefix="1" applyFont="1" applyAlignment="1">
      <alignment horizontal="left" vertical="center"/>
    </xf>
    <xf numFmtId="0" fontId="102" fillId="0" borderId="0" xfId="0" applyFont="1"/>
    <xf numFmtId="4" fontId="9" fillId="45" borderId="0" xfId="0" applyNumberFormat="1" applyFont="1" applyFill="1" applyAlignment="1" applyProtection="1">
      <alignment vertical="center"/>
    </xf>
    <xf numFmtId="0" fontId="79" fillId="44" borderId="1" xfId="0" quotePrefix="1" applyFont="1" applyFill="1" applyBorder="1" applyAlignment="1" applyProtection="1">
      <alignment horizontal="left" vertical="center"/>
      <protection hidden="1"/>
    </xf>
    <xf numFmtId="0" fontId="24" fillId="5" borderId="0" xfId="0" quotePrefix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78" fillId="43" borderId="1" xfId="0" quotePrefix="1" applyFont="1" applyFill="1" applyBorder="1" applyAlignment="1" applyProtection="1">
      <alignment horizontal="left" vertical="center"/>
      <protection hidden="1"/>
    </xf>
    <xf numFmtId="0" fontId="77" fillId="0" borderId="1" xfId="0" quotePrefix="1" applyFont="1" applyFill="1" applyBorder="1" applyAlignment="1" applyProtection="1">
      <alignment horizontal="left" vertical="center"/>
      <protection hidden="1"/>
    </xf>
    <xf numFmtId="4" fontId="102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91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39" fontId="102" fillId="0" borderId="0" xfId="15" applyNumberFormat="1" applyFont="1"/>
    <xf numFmtId="0" fontId="102" fillId="0" borderId="0" xfId="0" applyFont="1" applyAlignment="1">
      <alignment horizontal="right"/>
    </xf>
    <xf numFmtId="0" fontId="102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9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102" fillId="0" borderId="0" xfId="0" applyFont="1" applyAlignment="1" applyProtection="1">
      <alignment vertical="center"/>
      <protection locked="0"/>
    </xf>
    <xf numFmtId="4" fontId="35" fillId="0" borderId="0" xfId="0" applyNumberFormat="1" applyFont="1" applyAlignment="1">
      <alignment vertical="center"/>
    </xf>
    <xf numFmtId="0" fontId="9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2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0" fontId="35" fillId="4" borderId="1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65" fontId="7" fillId="5" borderId="0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  <protection locked="0"/>
    </xf>
    <xf numFmtId="0" fontId="88" fillId="4" borderId="0" xfId="0" applyFont="1" applyFill="1" applyBorder="1" applyAlignment="1">
      <alignment horizontal="left" vertical="center"/>
    </xf>
    <xf numFmtId="4" fontId="36" fillId="5" borderId="0" xfId="0" applyNumberFormat="1" applyFont="1" applyFill="1" applyBorder="1" applyAlignment="1" applyProtection="1">
      <alignment vertical="center"/>
    </xf>
    <xf numFmtId="4" fontId="4" fillId="4" borderId="0" xfId="0" applyNumberFormat="1" applyFont="1" applyFill="1" applyBorder="1" applyAlignment="1" applyProtection="1">
      <alignment vertical="center"/>
      <protection locked="0"/>
    </xf>
    <xf numFmtId="4" fontId="7" fillId="5" borderId="0" xfId="0" applyNumberFormat="1" applyFont="1" applyFill="1" applyBorder="1" applyAlignment="1" applyProtection="1">
      <alignment horizontal="center" vertical="center"/>
    </xf>
    <xf numFmtId="0" fontId="91" fillId="5" borderId="0" xfId="0" applyFont="1" applyFill="1" applyBorder="1" applyAlignment="1">
      <alignment horizontal="left" vertical="center"/>
    </xf>
    <xf numFmtId="4" fontId="91" fillId="5" borderId="0" xfId="0" applyNumberFormat="1" applyFont="1" applyFill="1" applyBorder="1" applyAlignment="1" applyProtection="1">
      <alignment vertical="center"/>
    </xf>
    <xf numFmtId="0" fontId="36" fillId="4" borderId="10" xfId="0" applyFont="1" applyFill="1" applyBorder="1" applyAlignment="1">
      <alignment vertical="center"/>
    </xf>
    <xf numFmtId="4" fontId="4" fillId="5" borderId="0" xfId="0" applyNumberFormat="1" applyFont="1" applyFill="1" applyBorder="1" applyAlignment="1" applyProtection="1">
      <alignment vertical="center"/>
    </xf>
    <xf numFmtId="0" fontId="89" fillId="0" borderId="10" xfId="0" applyFont="1" applyBorder="1" applyAlignment="1">
      <alignment horizontal="center" vertical="center"/>
    </xf>
    <xf numFmtId="4" fontId="4" fillId="5" borderId="5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center"/>
    </xf>
    <xf numFmtId="4" fontId="93" fillId="4" borderId="0" xfId="0" applyNumberFormat="1" applyFont="1" applyFill="1" applyBorder="1" applyAlignment="1" applyProtection="1">
      <alignment vertical="center"/>
    </xf>
    <xf numFmtId="0" fontId="91" fillId="0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91" fillId="5" borderId="0" xfId="0" quotePrefix="1" applyFont="1" applyFill="1" applyBorder="1" applyAlignment="1">
      <alignment horizontal="left" vertical="center"/>
    </xf>
    <xf numFmtId="0" fontId="90" fillId="0" borderId="0" xfId="0" applyFont="1" applyFill="1" applyBorder="1" applyAlignment="1">
      <alignment horizontal="left" vertical="center"/>
    </xf>
    <xf numFmtId="4" fontId="35" fillId="4" borderId="0" xfId="0" applyNumberFormat="1" applyFont="1" applyFill="1" applyBorder="1" applyAlignment="1" applyProtection="1">
      <alignment vertical="center"/>
    </xf>
    <xf numFmtId="0" fontId="91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3" fontId="4" fillId="4" borderId="11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0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left" vertical="center"/>
    </xf>
    <xf numFmtId="4" fontId="36" fillId="5" borderId="7" xfId="0" applyNumberFormat="1" applyFont="1" applyFill="1" applyBorder="1" applyAlignment="1" applyProtection="1">
      <alignment vertical="center"/>
    </xf>
    <xf numFmtId="3" fontId="4" fillId="4" borderId="11" xfId="0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96" fillId="4" borderId="11" xfId="0" applyFont="1" applyFill="1" applyBorder="1" applyAlignment="1" applyProtection="1">
      <alignment vertical="center"/>
      <protection locked="0"/>
    </xf>
    <xf numFmtId="0" fontId="85" fillId="0" borderId="10" xfId="0" applyFont="1" applyBorder="1" applyAlignment="1">
      <alignment horizontal="center" vertical="center"/>
    </xf>
    <xf numFmtId="0" fontId="96" fillId="2" borderId="11" xfId="0" applyFont="1" applyFill="1" applyBorder="1" applyAlignment="1" applyProtection="1">
      <alignment horizontal="centerContinuous" vertical="center"/>
      <protection locked="0"/>
    </xf>
    <xf numFmtId="0" fontId="96" fillId="0" borderId="0" xfId="0" applyFont="1" applyAlignment="1">
      <alignment vertical="center"/>
    </xf>
    <xf numFmtId="0" fontId="11" fillId="0" borderId="0" xfId="0" applyFont="1" applyFill="1" applyBorder="1"/>
    <xf numFmtId="0" fontId="11" fillId="2" borderId="0" xfId="0" applyFont="1" applyFill="1" applyBorder="1" applyAlignment="1" applyProtection="1">
      <alignment horizontal="centerContinuous"/>
      <protection locked="0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9" fillId="0" borderId="12" xfId="0" applyFont="1" applyBorder="1" applyAlignment="1">
      <alignment horizontal="center" vertical="center"/>
    </xf>
    <xf numFmtId="0" fontId="76" fillId="5" borderId="13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vertical="center"/>
    </xf>
    <xf numFmtId="0" fontId="7" fillId="5" borderId="1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1" fontId="7" fillId="5" borderId="0" xfId="0" applyNumberFormat="1" applyFont="1" applyFill="1" applyBorder="1" applyAlignment="1">
      <alignment horizontal="left" vertical="center"/>
    </xf>
    <xf numFmtId="0" fontId="7" fillId="5" borderId="0" xfId="0" quotePrefix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4" fillId="6" borderId="11" xfId="0" applyFont="1" applyFill="1" applyBorder="1" applyAlignment="1">
      <alignment horizontal="right" vertical="center"/>
    </xf>
    <xf numFmtId="1" fontId="4" fillId="5" borderId="0" xfId="0" applyNumberFormat="1" applyFont="1" applyFill="1" applyBorder="1" applyAlignment="1">
      <alignment horizontal="left" vertical="center"/>
    </xf>
    <xf numFmtId="4" fontId="36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0" fontId="7" fillId="6" borderId="11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91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0" fontId="4" fillId="4" borderId="11" xfId="0" applyFont="1" applyFill="1" applyBorder="1" applyAlignment="1" applyProtection="1">
      <alignment vertical="center"/>
      <protection locked="0"/>
    </xf>
    <xf numFmtId="0" fontId="36" fillId="0" borderId="0" xfId="0" quotePrefix="1" applyFont="1" applyFill="1" applyBorder="1" applyAlignment="1">
      <alignment horizontal="left" vertical="center"/>
    </xf>
    <xf numFmtId="4" fontId="36" fillId="0" borderId="3" xfId="0" applyNumberFormat="1" applyFont="1" applyFill="1" applyBorder="1" applyAlignment="1" applyProtection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35" fillId="0" borderId="0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3" fontId="90" fillId="5" borderId="0" xfId="0" applyNumberFormat="1" applyFont="1" applyFill="1" applyBorder="1" applyAlignment="1">
      <alignment vertical="center"/>
    </xf>
    <xf numFmtId="4" fontId="36" fillId="5" borderId="0" xfId="0" applyNumberFormat="1" applyFont="1" applyFill="1" applyBorder="1" applyAlignment="1">
      <alignment vertical="center"/>
    </xf>
    <xf numFmtId="4" fontId="90" fillId="5" borderId="0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92" fillId="0" borderId="0" xfId="0" applyFont="1" applyFill="1" applyBorder="1" applyAlignment="1">
      <alignment horizontal="left" vertical="center"/>
    </xf>
    <xf numFmtId="4" fontId="91" fillId="5" borderId="0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35" fillId="4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4" fontId="36" fillId="5" borderId="3" xfId="0" applyNumberFormat="1" applyFont="1" applyFill="1" applyBorder="1" applyAlignment="1" applyProtection="1">
      <alignment vertical="center"/>
    </xf>
    <xf numFmtId="4" fontId="35" fillId="5" borderId="0" xfId="0" applyNumberFormat="1" applyFont="1" applyFill="1" applyBorder="1" applyAlignment="1">
      <alignment vertical="center"/>
    </xf>
    <xf numFmtId="3" fontId="35" fillId="0" borderId="1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35" fillId="5" borderId="0" xfId="0" applyNumberFormat="1" applyFont="1" applyFill="1" applyAlignment="1">
      <alignment vertical="center"/>
    </xf>
    <xf numFmtId="3" fontId="35" fillId="0" borderId="0" xfId="0" applyNumberFormat="1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/>
    </xf>
    <xf numFmtId="0" fontId="87" fillId="0" borderId="11" xfId="0" applyFont="1" applyBorder="1" applyAlignment="1">
      <alignment vertical="center"/>
    </xf>
    <xf numFmtId="4" fontId="87" fillId="0" borderId="11" xfId="0" applyNumberFormat="1" applyFont="1" applyBorder="1" applyAlignment="1">
      <alignment horizontal="center" vertical="center" wrapText="1"/>
    </xf>
    <xf numFmtId="4" fontId="4" fillId="5" borderId="0" xfId="0" quotePrefix="1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vertical="center"/>
    </xf>
    <xf numFmtId="4" fontId="4" fillId="0" borderId="0" xfId="0" quotePrefix="1" applyNumberFormat="1" applyFont="1" applyAlignment="1">
      <alignment horizontal="center" vertical="center"/>
    </xf>
    <xf numFmtId="3" fontId="7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3" fontId="7" fillId="5" borderId="0" xfId="0" applyNumberFormat="1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7" fillId="0" borderId="11" xfId="0" applyFont="1" applyBorder="1" applyAlignment="1" applyProtection="1">
      <alignment horizontal="centerContinuous" vertical="center"/>
      <protection locked="0"/>
    </xf>
    <xf numFmtId="0" fontId="89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5" borderId="10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89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84" fillId="0" borderId="0" xfId="0" quotePrefix="1" applyFont="1" applyAlignment="1">
      <alignment horizontal="center" vertical="center" wrapText="1"/>
    </xf>
    <xf numFmtId="0" fontId="11" fillId="5" borderId="10" xfId="89" applyFont="1" applyFill="1" applyBorder="1" applyAlignment="1">
      <alignment horizontal="center" vertical="center" wrapText="1"/>
    </xf>
    <xf numFmtId="0" fontId="11" fillId="5" borderId="0" xfId="89" applyFont="1" applyFill="1" applyBorder="1" applyAlignment="1">
      <alignment horizontal="center" vertical="center" wrapText="1"/>
    </xf>
    <xf numFmtId="0" fontId="11" fillId="5" borderId="11" xfId="89" applyFont="1" applyFill="1" applyBorder="1" applyAlignment="1">
      <alignment horizontal="center" vertical="center" wrapText="1"/>
    </xf>
    <xf numFmtId="39" fontId="31" fillId="0" borderId="13" xfId="15" quotePrefix="1" applyNumberFormat="1" applyFont="1" applyFill="1" applyBorder="1" applyAlignment="1">
      <alignment horizontal="right" vertical="center"/>
    </xf>
    <xf numFmtId="39" fontId="31" fillId="0" borderId="14" xfId="15" quotePrefix="1" applyNumberFormat="1" applyFont="1" applyFill="1" applyBorder="1" applyAlignment="1">
      <alignment horizontal="right" vertical="center"/>
    </xf>
    <xf numFmtId="4" fontId="11" fillId="5" borderId="10" xfId="89" quotePrefix="1" applyNumberFormat="1" applyFont="1" applyFill="1" applyBorder="1" applyAlignment="1">
      <alignment horizontal="center" vertical="center" wrapText="1"/>
    </xf>
    <xf numFmtId="4" fontId="11" fillId="5" borderId="0" xfId="89" quotePrefix="1" applyNumberFormat="1" applyFont="1" applyFill="1" applyBorder="1" applyAlignment="1">
      <alignment horizontal="center" vertical="center" wrapText="1"/>
    </xf>
    <xf numFmtId="0" fontId="11" fillId="9" borderId="0" xfId="89" quotePrefix="1" applyFont="1" applyFill="1" applyBorder="1" applyAlignment="1">
      <alignment horizontal="center" vertical="center" wrapText="1"/>
    </xf>
    <xf numFmtId="0" fontId="11" fillId="9" borderId="11" xfId="89" quotePrefix="1" applyFont="1" applyFill="1" applyBorder="1" applyAlignment="1">
      <alignment horizontal="center" vertical="center" wrapText="1"/>
    </xf>
    <xf numFmtId="0" fontId="11" fillId="2" borderId="10" xfId="0" quotePrefix="1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4" fontId="7" fillId="0" borderId="0" xfId="15" quotePrefix="1" applyNumberFormat="1" applyFont="1" applyFill="1" applyBorder="1" applyAlignment="1">
      <alignment horizontal="right" vertical="center"/>
    </xf>
    <xf numFmtId="0" fontId="22" fillId="2" borderId="10" xfId="0" quotePrefix="1" applyFont="1" applyFill="1" applyBorder="1" applyAlignment="1">
      <alignment horizontal="center" vertical="center"/>
    </xf>
    <xf numFmtId="0" fontId="22" fillId="2" borderId="0" xfId="0" quotePrefix="1" applyFont="1" applyFill="1" applyBorder="1" applyAlignment="1">
      <alignment horizontal="center" vertical="center"/>
    </xf>
    <xf numFmtId="0" fontId="22" fillId="2" borderId="11" xfId="0" quotePrefix="1" applyFont="1" applyFill="1" applyBorder="1" applyAlignment="1">
      <alignment horizontal="center" vertical="center"/>
    </xf>
    <xf numFmtId="4" fontId="22" fillId="5" borderId="0" xfId="0" applyNumberFormat="1" applyFont="1" applyFill="1" applyBorder="1" applyAlignment="1">
      <alignment horizontal="center" vertical="center"/>
    </xf>
    <xf numFmtId="4" fontId="22" fillId="5" borderId="0" xfId="0" quotePrefix="1" applyNumberFormat="1" applyFont="1" applyFill="1" applyBorder="1" applyAlignment="1">
      <alignment horizontal="center" vertical="center"/>
    </xf>
    <xf numFmtId="4" fontId="22" fillId="0" borderId="0" xfId="0" quotePrefix="1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0" fontId="19" fillId="3" borderId="10" xfId="0" quotePrefix="1" applyFont="1" applyFill="1" applyBorder="1" applyAlignment="1" applyProtection="1">
      <alignment horizontal="center" vertical="center"/>
    </xf>
    <xf numFmtId="0" fontId="19" fillId="3" borderId="0" xfId="0" quotePrefix="1" applyFont="1" applyFill="1" applyBorder="1" applyAlignment="1" applyProtection="1">
      <alignment horizontal="center" vertical="center"/>
    </xf>
    <xf numFmtId="0" fontId="19" fillId="3" borderId="11" xfId="0" quotePrefix="1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10" xfId="0" quotePrefix="1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4" fontId="4" fillId="5" borderId="0" xfId="0" quotePrefix="1" applyNumberFormat="1" applyFont="1" applyFill="1" applyAlignment="1">
      <alignment horizontal="center" vertical="center"/>
    </xf>
    <xf numFmtId="4" fontId="4" fillId="0" borderId="0" xfId="0" quotePrefix="1" applyNumberFormat="1" applyFont="1" applyAlignment="1">
      <alignment horizontal="center" vertical="center"/>
    </xf>
    <xf numFmtId="0" fontId="76" fillId="3" borderId="8" xfId="0" applyFont="1" applyFill="1" applyBorder="1" applyAlignment="1">
      <alignment horizontal="center" vertical="center"/>
    </xf>
    <xf numFmtId="0" fontId="76" fillId="3" borderId="5" xfId="0" applyFont="1" applyFill="1" applyBorder="1" applyAlignment="1">
      <alignment horizontal="center" vertical="center"/>
    </xf>
    <xf numFmtId="0" fontId="76" fillId="3" borderId="9" xfId="0" applyFont="1" applyFill="1" applyBorder="1" applyAlignment="1">
      <alignment horizontal="center" vertical="center"/>
    </xf>
    <xf numFmtId="0" fontId="76" fillId="3" borderId="12" xfId="0" applyFont="1" applyFill="1" applyBorder="1" applyAlignment="1">
      <alignment horizontal="center" vertical="center"/>
    </xf>
    <xf numFmtId="0" fontId="76" fillId="3" borderId="13" xfId="0" applyFont="1" applyFill="1" applyBorder="1" applyAlignment="1">
      <alignment horizontal="center" vertical="center"/>
    </xf>
    <xf numFmtId="0" fontId="76" fillId="3" borderId="14" xfId="0" applyFont="1" applyFill="1" applyBorder="1" applyAlignment="1">
      <alignment horizontal="center" vertical="center"/>
    </xf>
    <xf numFmtId="0" fontId="76" fillId="3" borderId="10" xfId="0" applyFont="1" applyFill="1" applyBorder="1" applyAlignment="1" applyProtection="1">
      <alignment horizontal="center" vertical="center"/>
    </xf>
    <xf numFmtId="0" fontId="76" fillId="3" borderId="0" xfId="0" applyFont="1" applyFill="1" applyBorder="1" applyAlignment="1" applyProtection="1">
      <alignment horizontal="center" vertical="center"/>
    </xf>
    <xf numFmtId="0" fontId="76" fillId="3" borderId="11" xfId="0" applyFont="1" applyFill="1" applyBorder="1" applyAlignment="1" applyProtection="1">
      <alignment horizontal="center" vertical="center"/>
    </xf>
    <xf numFmtId="0" fontId="76" fillId="3" borderId="10" xfId="0" quotePrefix="1" applyFont="1" applyFill="1" applyBorder="1" applyAlignment="1" applyProtection="1">
      <alignment horizontal="center" vertical="center"/>
    </xf>
    <xf numFmtId="0" fontId="76" fillId="3" borderId="0" xfId="0" quotePrefix="1" applyFont="1" applyFill="1" applyBorder="1" applyAlignment="1" applyProtection="1">
      <alignment horizontal="center" vertical="center"/>
    </xf>
    <xf numFmtId="0" fontId="76" fillId="3" borderId="11" xfId="0" quotePrefix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1" fillId="2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76" fillId="3" borderId="8" xfId="0" applyFont="1" applyFill="1" applyBorder="1" applyAlignment="1" applyProtection="1">
      <alignment horizontal="center" vertical="center"/>
    </xf>
    <xf numFmtId="0" fontId="76" fillId="3" borderId="5" xfId="0" applyFont="1" applyFill="1" applyBorder="1" applyAlignment="1" applyProtection="1">
      <alignment horizontal="center" vertical="center"/>
    </xf>
    <xf numFmtId="0" fontId="76" fillId="3" borderId="9" xfId="0" applyFont="1" applyFill="1" applyBorder="1" applyAlignment="1" applyProtection="1">
      <alignment horizontal="center" vertical="center"/>
    </xf>
    <xf numFmtId="0" fontId="76" fillId="3" borderId="12" xfId="0" applyFont="1" applyFill="1" applyBorder="1" applyAlignment="1" applyProtection="1">
      <alignment horizontal="center" vertical="center"/>
    </xf>
    <xf numFmtId="0" fontId="76" fillId="3" borderId="13" xfId="0" applyFont="1" applyFill="1" applyBorder="1" applyAlignment="1" applyProtection="1">
      <alignment horizontal="center" vertical="center"/>
    </xf>
    <xf numFmtId="0" fontId="76" fillId="3" borderId="14" xfId="0" applyFont="1" applyFill="1" applyBorder="1" applyAlignment="1" applyProtection="1">
      <alignment horizontal="center" vertical="center"/>
    </xf>
    <xf numFmtId="0" fontId="23" fillId="3" borderId="10" xfId="0" quotePrefix="1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</xf>
    <xf numFmtId="0" fontId="23" fillId="3" borderId="0" xfId="0" quotePrefix="1" applyFont="1" applyFill="1" applyBorder="1" applyAlignment="1" applyProtection="1">
      <alignment horizontal="center" vertical="center"/>
    </xf>
    <xf numFmtId="0" fontId="23" fillId="3" borderId="11" xfId="0" quotePrefix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3" fillId="3" borderId="10" xfId="0" quotePrefix="1" applyFont="1" applyFill="1" applyBorder="1" applyAlignment="1" applyProtection="1">
      <alignment horizontal="center" vertical="center"/>
    </xf>
    <xf numFmtId="0" fontId="103" fillId="3" borderId="0" xfId="0" applyFont="1" applyFill="1" applyBorder="1" applyAlignment="1" applyProtection="1">
      <alignment horizontal="center" vertical="center"/>
    </xf>
    <xf numFmtId="0" fontId="103" fillId="3" borderId="11" xfId="0" applyFont="1" applyFill="1" applyBorder="1" applyAlignment="1" applyProtection="1">
      <alignment horizontal="center" vertical="center"/>
    </xf>
    <xf numFmtId="0" fontId="103" fillId="3" borderId="10" xfId="0" applyFont="1" applyFill="1" applyBorder="1" applyAlignment="1" applyProtection="1">
      <alignment horizontal="center" vertical="center"/>
    </xf>
    <xf numFmtId="0" fontId="103" fillId="3" borderId="0" xfId="0" quotePrefix="1" applyFont="1" applyFill="1" applyBorder="1" applyAlignment="1" applyProtection="1">
      <alignment horizontal="center" vertical="center"/>
    </xf>
    <xf numFmtId="0" fontId="103" fillId="3" borderId="11" xfId="0" quotePrefix="1" applyFont="1" applyFill="1" applyBorder="1" applyAlignment="1" applyProtection="1">
      <alignment horizontal="center" vertical="center"/>
    </xf>
  </cellXfs>
  <cellStyles count="92">
    <cellStyle name="‚" xfId="2" xr:uid="{00000000-0005-0000-0000-000000000000}"/>
    <cellStyle name="„" xfId="3" xr:uid="{00000000-0005-0000-0000-000001000000}"/>
    <cellStyle name="€" xfId="7" xr:uid="{00000000-0005-0000-0000-000002000000}"/>
    <cellStyle name="…" xfId="6" xr:uid="{00000000-0005-0000-0000-000003000000}"/>
    <cellStyle name="†" xfId="4" xr:uid="{00000000-0005-0000-0000-000004000000}"/>
    <cellStyle name="‡" xfId="5" xr:uid="{00000000-0005-0000-0000-000005000000}"/>
    <cellStyle name="" xfId="1" xr:uid="{00000000-0005-0000-0000-000006000000}"/>
    <cellStyle name="20% - Énfasis1" xfId="33" builtinId="30" customBuiltin="1"/>
    <cellStyle name="20% - Énfasis1 2" xfId="67" xr:uid="{00000000-0005-0000-0000-000008000000}"/>
    <cellStyle name="20% - Énfasis1 3" xfId="63" xr:uid="{00000000-0005-0000-0000-000009000000}"/>
    <cellStyle name="20% - Énfasis2" xfId="37" builtinId="34" customBuiltin="1"/>
    <cellStyle name="20% - Énfasis2 2" xfId="69" xr:uid="{00000000-0005-0000-0000-00000B000000}"/>
    <cellStyle name="20% - Énfasis2 3" xfId="76" xr:uid="{00000000-0005-0000-0000-00000C000000}"/>
    <cellStyle name="20% - Énfasis3" xfId="41" builtinId="38" customBuiltin="1"/>
    <cellStyle name="20% - Énfasis3 2" xfId="71" xr:uid="{00000000-0005-0000-0000-00000E000000}"/>
    <cellStyle name="20% - Énfasis3 3" xfId="81" xr:uid="{00000000-0005-0000-0000-00000F000000}"/>
    <cellStyle name="20% - Énfasis4" xfId="45" builtinId="42" customBuiltin="1"/>
    <cellStyle name="20% - Énfasis4 2" xfId="74" xr:uid="{00000000-0005-0000-0000-000011000000}"/>
    <cellStyle name="20% - Énfasis4 3" xfId="83" xr:uid="{00000000-0005-0000-0000-000012000000}"/>
    <cellStyle name="20% - Énfasis5" xfId="49" builtinId="46" customBuiltin="1"/>
    <cellStyle name="20% - Énfasis5 2" xfId="77" xr:uid="{00000000-0005-0000-0000-000014000000}"/>
    <cellStyle name="20% - Énfasis5 3" xfId="85" xr:uid="{00000000-0005-0000-0000-000015000000}"/>
    <cellStyle name="20% - Énfasis6" xfId="53" builtinId="50" customBuiltin="1"/>
    <cellStyle name="20% - Énfasis6 2" xfId="79" xr:uid="{00000000-0005-0000-0000-000017000000}"/>
    <cellStyle name="20% - Énfasis6 3" xfId="87" xr:uid="{00000000-0005-0000-0000-000018000000}"/>
    <cellStyle name="40% - Énfasis1" xfId="34" builtinId="31" customBuiltin="1"/>
    <cellStyle name="40% - Énfasis1 2" xfId="68" xr:uid="{00000000-0005-0000-0000-00001A000000}"/>
    <cellStyle name="40% - Énfasis1 3" xfId="62" xr:uid="{00000000-0005-0000-0000-00001B000000}"/>
    <cellStyle name="40% - Énfasis2" xfId="38" builtinId="35" customBuiltin="1"/>
    <cellStyle name="40% - Énfasis2 2" xfId="70" xr:uid="{00000000-0005-0000-0000-00001D000000}"/>
    <cellStyle name="40% - Énfasis2 3" xfId="73" xr:uid="{00000000-0005-0000-0000-00001E000000}"/>
    <cellStyle name="40% - Énfasis3" xfId="42" builtinId="39" customBuiltin="1"/>
    <cellStyle name="40% - Énfasis3 2" xfId="72" xr:uid="{00000000-0005-0000-0000-000020000000}"/>
    <cellStyle name="40% - Énfasis3 3" xfId="82" xr:uid="{00000000-0005-0000-0000-000021000000}"/>
    <cellStyle name="40% - Énfasis4" xfId="46" builtinId="43" customBuiltin="1"/>
    <cellStyle name="40% - Énfasis4 2" xfId="75" xr:uid="{00000000-0005-0000-0000-000023000000}"/>
    <cellStyle name="40% - Énfasis4 3" xfId="84" xr:uid="{00000000-0005-0000-0000-000024000000}"/>
    <cellStyle name="40% - Énfasis5" xfId="50" builtinId="47" customBuiltin="1"/>
    <cellStyle name="40% - Énfasis5 2" xfId="78" xr:uid="{00000000-0005-0000-0000-000026000000}"/>
    <cellStyle name="40% - Énfasis5 3" xfId="86" xr:uid="{00000000-0005-0000-0000-000027000000}"/>
    <cellStyle name="40% - Énfasis6" xfId="54" builtinId="51" customBuiltin="1"/>
    <cellStyle name="40% - Énfasis6 2" xfId="80" xr:uid="{00000000-0005-0000-0000-000029000000}"/>
    <cellStyle name="40% - Énfasis6 3" xfId="88" xr:uid="{00000000-0005-0000-0000-00002A000000}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4" builtinId="20" customBuiltin="1"/>
    <cellStyle name="ƒ" xfId="8" xr:uid="{00000000-0005-0000-0000-00003E000000}"/>
    <cellStyle name="Incorrecto" xfId="22" builtinId="27" customBuiltin="1"/>
    <cellStyle name="Millares" xfId="15" builtinId="3"/>
    <cellStyle name="Millares 2" xfId="57" xr:uid="{00000000-0005-0000-0000-000041000000}"/>
    <cellStyle name="Millares 4" xfId="61" xr:uid="{00000000-0005-0000-0000-000042000000}"/>
    <cellStyle name="Millares 6" xfId="60" xr:uid="{00000000-0005-0000-0000-000043000000}"/>
    <cellStyle name="Moneda [0] 2" xfId="91" xr:uid="{37AB4D76-C936-4061-ADCB-962A5ED46C6A}"/>
    <cellStyle name="Neutral" xfId="23" builtinId="28" customBuiltin="1"/>
    <cellStyle name="Normal" xfId="0" builtinId="0"/>
    <cellStyle name="Normal 2" xfId="9" xr:uid="{00000000-0005-0000-0000-000046000000}"/>
    <cellStyle name="Normal 2 2" xfId="14" xr:uid="{00000000-0005-0000-0000-000047000000}"/>
    <cellStyle name="Normal 2 2 2" xfId="89" xr:uid="{00000000-0005-0000-0000-000048000000}"/>
    <cellStyle name="Normal 3" xfId="13" xr:uid="{00000000-0005-0000-0000-000049000000}"/>
    <cellStyle name="Normal 4" xfId="56" xr:uid="{00000000-0005-0000-0000-00004A000000}"/>
    <cellStyle name="Normal 5" xfId="10" xr:uid="{00000000-0005-0000-0000-00004B000000}"/>
    <cellStyle name="Normal 5 2" xfId="90" xr:uid="{4D0AD76C-96C8-47B3-B24A-8B4AB6003957}"/>
    <cellStyle name="Normal 7" xfId="65" xr:uid="{00000000-0005-0000-0000-00004C000000}"/>
    <cellStyle name="Normal 9" xfId="59" xr:uid="{00000000-0005-0000-0000-00004D000000}"/>
    <cellStyle name="Notas 2" xfId="58" xr:uid="{00000000-0005-0000-0000-00004E000000}"/>
    <cellStyle name="Notas 3" xfId="64" xr:uid="{00000000-0005-0000-0000-00004F000000}"/>
    <cellStyle name="Notas 4" xfId="66" xr:uid="{00000000-0005-0000-0000-000050000000}"/>
    <cellStyle name="Porcentual 2" xfId="11" xr:uid="{00000000-0005-0000-0000-000051000000}"/>
    <cellStyle name="Salida" xfId="25" builtinId="21" customBuiltin="1"/>
    <cellStyle name="Texto de advertencia" xfId="29" builtinId="11" customBuiltin="1"/>
    <cellStyle name="Texto explicativo" xfId="30" builtinId="53" customBuiltin="1"/>
    <cellStyle name="þ_x001d_ð'_x000c_ïþ÷_x000c_âþU_x0001_´_x0006_ _x0008__x0007__x0001__x0001_" xfId="12" xr:uid="{00000000-0005-0000-0000-000055000000}"/>
    <cellStyle name="Título" xfId="16" builtinId="15" customBuiltin="1"/>
    <cellStyle name="Título 2" xfId="18" builtinId="17" customBuiltin="1"/>
    <cellStyle name="Título 3" xfId="19" builtinId="18" customBuiltin="1"/>
    <cellStyle name="Total" xfId="31" builtinId="25" customBuiltin="1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79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theme="5" tint="-0.249977111117893"/>
  </sheetPr>
  <dimension ref="A1:J607"/>
  <sheetViews>
    <sheetView zoomScale="124" zoomScaleNormal="124" workbookViewId="0">
      <pane ySplit="1" topLeftCell="A237" activePane="bottomLeft" state="frozen"/>
      <selection pane="bottomLeft" activeCell="B243" sqref="B243"/>
    </sheetView>
  </sheetViews>
  <sheetFormatPr baseColWidth="10" defaultRowHeight="12.75" x14ac:dyDescent="0.2"/>
  <cols>
    <col min="1" max="1" width="18.140625" bestFit="1" customWidth="1"/>
    <col min="2" max="2" width="10.7109375" bestFit="1" customWidth="1"/>
    <col min="3" max="3" width="22.42578125" style="154" bestFit="1" customWidth="1"/>
    <col min="4" max="4" width="24.28515625" style="154" bestFit="1" customWidth="1"/>
    <col min="5" max="5" width="7.140625" bestFit="1" customWidth="1"/>
    <col min="6" max="6" width="10.42578125" style="264" bestFit="1" customWidth="1"/>
    <col min="10" max="10" width="21" style="154" bestFit="1" customWidth="1"/>
  </cols>
  <sheetData>
    <row r="1" spans="1:10" ht="39" customHeight="1" x14ac:dyDescent="0.25">
      <c r="A1" s="270" t="s">
        <v>1776</v>
      </c>
      <c r="B1" s="270" t="s">
        <v>25</v>
      </c>
      <c r="C1" s="269" t="s">
        <v>1196</v>
      </c>
      <c r="D1" s="269" t="s">
        <v>1754</v>
      </c>
      <c r="E1" s="268" t="s">
        <v>1775</v>
      </c>
      <c r="F1" s="267" t="s">
        <v>1756</v>
      </c>
      <c r="H1" s="611" t="s">
        <v>2905</v>
      </c>
      <c r="I1" s="611"/>
      <c r="J1" s="611"/>
    </row>
    <row r="2" spans="1:10" x14ac:dyDescent="0.2">
      <c r="A2" s="294"/>
      <c r="B2" s="294"/>
      <c r="C2" s="265"/>
      <c r="D2" s="265"/>
      <c r="E2" s="153">
        <f>LEN(B2)</f>
        <v>0</v>
      </c>
      <c r="F2" s="266">
        <f>IF(E2=1,CONCATENATE(B2,"00000"),IF(E2=2,CONCATENATE(B2,"0000"),IF(E2=4,CONCATENATE(B2,"00"),B2)))</f>
        <v>0</v>
      </c>
    </row>
    <row r="3" spans="1:10" x14ac:dyDescent="0.2">
      <c r="A3" s="294"/>
      <c r="B3" s="294"/>
      <c r="C3" s="265"/>
      <c r="D3" s="265"/>
      <c r="E3" s="153">
        <f t="shared" ref="E3:E66" si="0">LEN(B3)</f>
        <v>0</v>
      </c>
      <c r="F3" s="266">
        <f t="shared" ref="F3:F66" si="1">IF(E3=1,CONCATENATE(B3,"00000"),IF(E3=2,CONCATENATE(B3,"0000"),IF(E3=4,CONCATENATE(B3,"00"),B3)))</f>
        <v>0</v>
      </c>
    </row>
    <row r="4" spans="1:10" x14ac:dyDescent="0.2">
      <c r="A4" s="294"/>
      <c r="B4" s="294"/>
      <c r="C4" s="265"/>
      <c r="D4" s="265"/>
      <c r="E4" s="153">
        <f t="shared" si="0"/>
        <v>0</v>
      </c>
      <c r="F4" s="266">
        <f t="shared" si="1"/>
        <v>0</v>
      </c>
    </row>
    <row r="5" spans="1:10" x14ac:dyDescent="0.2">
      <c r="A5" s="294"/>
      <c r="B5" s="294"/>
      <c r="C5" s="265"/>
      <c r="D5" s="265"/>
      <c r="E5" s="153">
        <f t="shared" si="0"/>
        <v>0</v>
      </c>
      <c r="F5" s="266">
        <f t="shared" si="1"/>
        <v>0</v>
      </c>
    </row>
    <row r="6" spans="1:10" x14ac:dyDescent="0.2">
      <c r="A6" s="294"/>
      <c r="B6" s="294"/>
      <c r="C6" s="265"/>
      <c r="D6" s="265"/>
      <c r="E6" s="153">
        <f t="shared" si="0"/>
        <v>0</v>
      </c>
      <c r="F6" s="266">
        <f t="shared" si="1"/>
        <v>0</v>
      </c>
    </row>
    <row r="7" spans="1:10" x14ac:dyDescent="0.2">
      <c r="A7" s="294"/>
      <c r="B7" s="294"/>
      <c r="C7" s="265"/>
      <c r="D7" s="265"/>
      <c r="E7" s="153">
        <f t="shared" si="0"/>
        <v>0</v>
      </c>
      <c r="F7" s="266">
        <f t="shared" si="1"/>
        <v>0</v>
      </c>
    </row>
    <row r="8" spans="1:10" x14ac:dyDescent="0.2">
      <c r="A8" s="294"/>
      <c r="B8" s="294"/>
      <c r="C8" s="265"/>
      <c r="D8" s="265"/>
      <c r="E8" s="153">
        <f t="shared" si="0"/>
        <v>0</v>
      </c>
      <c r="F8" s="266">
        <f t="shared" si="1"/>
        <v>0</v>
      </c>
    </row>
    <row r="9" spans="1:10" x14ac:dyDescent="0.2">
      <c r="A9" s="294"/>
      <c r="B9" s="294"/>
      <c r="C9" s="265"/>
      <c r="D9" s="265"/>
      <c r="E9" s="153">
        <f t="shared" si="0"/>
        <v>0</v>
      </c>
      <c r="F9" s="266">
        <f t="shared" si="1"/>
        <v>0</v>
      </c>
    </row>
    <row r="10" spans="1:10" x14ac:dyDescent="0.2">
      <c r="A10" s="294"/>
      <c r="B10" s="294"/>
      <c r="C10" s="265"/>
      <c r="D10" s="265"/>
      <c r="E10" s="153">
        <f t="shared" si="0"/>
        <v>0</v>
      </c>
      <c r="F10" s="266">
        <f t="shared" si="1"/>
        <v>0</v>
      </c>
    </row>
    <row r="11" spans="1:10" x14ac:dyDescent="0.2">
      <c r="A11" s="294"/>
      <c r="B11" s="294"/>
      <c r="C11" s="265"/>
      <c r="D11" s="265"/>
      <c r="E11" s="153">
        <f t="shared" si="0"/>
        <v>0</v>
      </c>
      <c r="F11" s="266">
        <f t="shared" si="1"/>
        <v>0</v>
      </c>
    </row>
    <row r="12" spans="1:10" x14ac:dyDescent="0.2">
      <c r="A12" s="294"/>
      <c r="B12" s="294"/>
      <c r="C12" s="265"/>
      <c r="D12" s="265"/>
      <c r="E12" s="153">
        <f t="shared" si="0"/>
        <v>0</v>
      </c>
      <c r="F12" s="266">
        <f t="shared" si="1"/>
        <v>0</v>
      </c>
    </row>
    <row r="13" spans="1:10" x14ac:dyDescent="0.2">
      <c r="A13" s="294"/>
      <c r="B13" s="294"/>
      <c r="C13" s="265"/>
      <c r="D13" s="265"/>
      <c r="E13" s="153">
        <f t="shared" si="0"/>
        <v>0</v>
      </c>
      <c r="F13" s="266">
        <f t="shared" si="1"/>
        <v>0</v>
      </c>
    </row>
    <row r="14" spans="1:10" x14ac:dyDescent="0.2">
      <c r="A14" s="294"/>
      <c r="B14" s="294"/>
      <c r="C14" s="265"/>
      <c r="D14" s="265"/>
      <c r="E14" s="153">
        <f t="shared" si="0"/>
        <v>0</v>
      </c>
      <c r="F14" s="266">
        <f t="shared" si="1"/>
        <v>0</v>
      </c>
    </row>
    <row r="15" spans="1:10" x14ac:dyDescent="0.2">
      <c r="A15" s="294"/>
      <c r="B15" s="294"/>
      <c r="C15" s="265"/>
      <c r="D15" s="265"/>
      <c r="E15" s="153">
        <f t="shared" si="0"/>
        <v>0</v>
      </c>
      <c r="F15" s="266">
        <f t="shared" si="1"/>
        <v>0</v>
      </c>
    </row>
    <row r="16" spans="1:10" x14ac:dyDescent="0.2">
      <c r="A16" s="294"/>
      <c r="B16" s="294"/>
      <c r="C16" s="265"/>
      <c r="D16" s="265"/>
      <c r="E16" s="153">
        <f t="shared" si="0"/>
        <v>0</v>
      </c>
      <c r="F16" s="266">
        <f t="shared" si="1"/>
        <v>0</v>
      </c>
    </row>
    <row r="17" spans="1:6" x14ac:dyDescent="0.2">
      <c r="A17" s="294"/>
      <c r="B17" s="294"/>
      <c r="C17" s="265"/>
      <c r="D17" s="265"/>
      <c r="E17" s="153">
        <f t="shared" si="0"/>
        <v>0</v>
      </c>
      <c r="F17" s="266">
        <f t="shared" si="1"/>
        <v>0</v>
      </c>
    </row>
    <row r="18" spans="1:6" x14ac:dyDescent="0.2">
      <c r="A18" s="294"/>
      <c r="B18" s="294"/>
      <c r="C18" s="265"/>
      <c r="D18" s="265"/>
      <c r="E18" s="153">
        <f t="shared" si="0"/>
        <v>0</v>
      </c>
      <c r="F18" s="266">
        <f t="shared" si="1"/>
        <v>0</v>
      </c>
    </row>
    <row r="19" spans="1:6" x14ac:dyDescent="0.2">
      <c r="A19" s="294"/>
      <c r="B19" s="294"/>
      <c r="C19" s="265"/>
      <c r="D19" s="265"/>
      <c r="E19" s="153">
        <f t="shared" si="0"/>
        <v>0</v>
      </c>
      <c r="F19" s="266">
        <f t="shared" si="1"/>
        <v>0</v>
      </c>
    </row>
    <row r="20" spans="1:6" x14ac:dyDescent="0.2">
      <c r="A20" s="294"/>
      <c r="B20" s="294"/>
      <c r="C20" s="265"/>
      <c r="D20" s="265"/>
      <c r="E20" s="153">
        <f t="shared" si="0"/>
        <v>0</v>
      </c>
      <c r="F20" s="266">
        <f t="shared" si="1"/>
        <v>0</v>
      </c>
    </row>
    <row r="21" spans="1:6" x14ac:dyDescent="0.2">
      <c r="A21" s="294"/>
      <c r="B21" s="294"/>
      <c r="C21" s="265"/>
      <c r="D21" s="265"/>
      <c r="E21" s="153">
        <f t="shared" si="0"/>
        <v>0</v>
      </c>
      <c r="F21" s="266">
        <f t="shared" si="1"/>
        <v>0</v>
      </c>
    </row>
    <row r="22" spans="1:6" x14ac:dyDescent="0.2">
      <c r="A22" s="294"/>
      <c r="B22" s="294"/>
      <c r="C22" s="265"/>
      <c r="D22" s="265"/>
      <c r="E22" s="153">
        <f t="shared" si="0"/>
        <v>0</v>
      </c>
      <c r="F22" s="266">
        <f t="shared" si="1"/>
        <v>0</v>
      </c>
    </row>
    <row r="23" spans="1:6" x14ac:dyDescent="0.2">
      <c r="A23" s="294"/>
      <c r="B23" s="294"/>
      <c r="C23" s="265"/>
      <c r="D23" s="265"/>
      <c r="E23" s="153">
        <f t="shared" si="0"/>
        <v>0</v>
      </c>
      <c r="F23" s="266">
        <f t="shared" si="1"/>
        <v>0</v>
      </c>
    </row>
    <row r="24" spans="1:6" x14ac:dyDescent="0.2">
      <c r="A24" s="294"/>
      <c r="B24" s="294"/>
      <c r="C24" s="265"/>
      <c r="D24" s="265"/>
      <c r="E24" s="153">
        <f t="shared" si="0"/>
        <v>0</v>
      </c>
      <c r="F24" s="266">
        <f t="shared" si="1"/>
        <v>0</v>
      </c>
    </row>
    <row r="25" spans="1:6" x14ac:dyDescent="0.2">
      <c r="A25" s="294"/>
      <c r="B25" s="294"/>
      <c r="C25" s="265"/>
      <c r="D25" s="265"/>
      <c r="E25" s="153">
        <f t="shared" si="0"/>
        <v>0</v>
      </c>
      <c r="F25" s="266">
        <f t="shared" si="1"/>
        <v>0</v>
      </c>
    </row>
    <row r="26" spans="1:6" x14ac:dyDescent="0.2">
      <c r="A26" s="294"/>
      <c r="B26" s="294"/>
      <c r="C26" s="265"/>
      <c r="D26" s="265"/>
      <c r="E26" s="153">
        <f t="shared" si="0"/>
        <v>0</v>
      </c>
      <c r="F26" s="266">
        <f t="shared" si="1"/>
        <v>0</v>
      </c>
    </row>
    <row r="27" spans="1:6" x14ac:dyDescent="0.2">
      <c r="A27" s="294"/>
      <c r="B27" s="294"/>
      <c r="C27" s="265"/>
      <c r="D27" s="265"/>
      <c r="E27" s="153">
        <f t="shared" si="0"/>
        <v>0</v>
      </c>
      <c r="F27" s="266">
        <f t="shared" si="1"/>
        <v>0</v>
      </c>
    </row>
    <row r="28" spans="1:6" x14ac:dyDescent="0.2">
      <c r="A28" s="294"/>
      <c r="B28" s="294"/>
      <c r="C28" s="265"/>
      <c r="D28" s="265"/>
      <c r="E28" s="153">
        <f t="shared" si="0"/>
        <v>0</v>
      </c>
      <c r="F28" s="266">
        <f t="shared" si="1"/>
        <v>0</v>
      </c>
    </row>
    <row r="29" spans="1:6" x14ac:dyDescent="0.2">
      <c r="A29" s="294"/>
      <c r="B29" s="294"/>
      <c r="C29" s="265"/>
      <c r="D29" s="265"/>
      <c r="E29" s="153">
        <f t="shared" si="0"/>
        <v>0</v>
      </c>
      <c r="F29" s="266">
        <f t="shared" si="1"/>
        <v>0</v>
      </c>
    </row>
    <row r="30" spans="1:6" x14ac:dyDescent="0.2">
      <c r="A30" s="294"/>
      <c r="B30" s="294"/>
      <c r="C30" s="265"/>
      <c r="D30" s="265"/>
      <c r="E30" s="153">
        <f t="shared" si="0"/>
        <v>0</v>
      </c>
      <c r="F30" s="266">
        <f t="shared" si="1"/>
        <v>0</v>
      </c>
    </row>
    <row r="31" spans="1:6" x14ac:dyDescent="0.2">
      <c r="A31" s="294"/>
      <c r="B31" s="294"/>
      <c r="C31" s="265"/>
      <c r="D31" s="265"/>
      <c r="E31" s="153">
        <f t="shared" si="0"/>
        <v>0</v>
      </c>
      <c r="F31" s="266">
        <f t="shared" si="1"/>
        <v>0</v>
      </c>
    </row>
    <row r="32" spans="1:6" x14ac:dyDescent="0.2">
      <c r="A32" s="294"/>
      <c r="B32" s="294"/>
      <c r="C32" s="265"/>
      <c r="D32" s="265"/>
      <c r="E32" s="153">
        <f t="shared" si="0"/>
        <v>0</v>
      </c>
      <c r="F32" s="266">
        <f t="shared" si="1"/>
        <v>0</v>
      </c>
    </row>
    <row r="33" spans="1:6" x14ac:dyDescent="0.2">
      <c r="A33" s="294"/>
      <c r="B33" s="294"/>
      <c r="C33" s="265"/>
      <c r="D33" s="265"/>
      <c r="E33" s="153">
        <f t="shared" si="0"/>
        <v>0</v>
      </c>
      <c r="F33" s="266">
        <f t="shared" si="1"/>
        <v>0</v>
      </c>
    </row>
    <row r="34" spans="1:6" x14ac:dyDescent="0.2">
      <c r="A34" s="294"/>
      <c r="B34" s="294"/>
      <c r="C34" s="265"/>
      <c r="D34" s="265"/>
      <c r="E34" s="153">
        <f t="shared" si="0"/>
        <v>0</v>
      </c>
      <c r="F34" s="266">
        <f t="shared" si="1"/>
        <v>0</v>
      </c>
    </row>
    <row r="35" spans="1:6" x14ac:dyDescent="0.2">
      <c r="A35" s="294"/>
      <c r="B35" s="294"/>
      <c r="C35" s="265"/>
      <c r="D35" s="265"/>
      <c r="E35" s="153">
        <f t="shared" si="0"/>
        <v>0</v>
      </c>
      <c r="F35" s="266">
        <f t="shared" si="1"/>
        <v>0</v>
      </c>
    </row>
    <row r="36" spans="1:6" x14ac:dyDescent="0.2">
      <c r="A36" s="294"/>
      <c r="B36" s="294"/>
      <c r="C36" s="265"/>
      <c r="D36" s="265"/>
      <c r="E36" s="153">
        <f t="shared" si="0"/>
        <v>0</v>
      </c>
      <c r="F36" s="266">
        <f t="shared" si="1"/>
        <v>0</v>
      </c>
    </row>
    <row r="37" spans="1:6" x14ac:dyDescent="0.2">
      <c r="A37" s="294"/>
      <c r="B37" s="294"/>
      <c r="C37" s="265"/>
      <c r="D37" s="265"/>
      <c r="E37" s="153">
        <f t="shared" si="0"/>
        <v>0</v>
      </c>
      <c r="F37" s="266">
        <f t="shared" si="1"/>
        <v>0</v>
      </c>
    </row>
    <row r="38" spans="1:6" x14ac:dyDescent="0.2">
      <c r="A38" s="294"/>
      <c r="B38" s="294"/>
      <c r="C38" s="265"/>
      <c r="D38" s="265"/>
      <c r="E38" s="153">
        <f t="shared" si="0"/>
        <v>0</v>
      </c>
      <c r="F38" s="266">
        <f t="shared" si="1"/>
        <v>0</v>
      </c>
    </row>
    <row r="39" spans="1:6" x14ac:dyDescent="0.2">
      <c r="A39" s="294"/>
      <c r="B39" s="294"/>
      <c r="C39" s="265"/>
      <c r="D39" s="265"/>
      <c r="E39" s="153">
        <f t="shared" si="0"/>
        <v>0</v>
      </c>
      <c r="F39" s="266">
        <f t="shared" si="1"/>
        <v>0</v>
      </c>
    </row>
    <row r="40" spans="1:6" x14ac:dyDescent="0.2">
      <c r="A40" s="294"/>
      <c r="B40" s="294"/>
      <c r="C40" s="265"/>
      <c r="D40" s="265"/>
      <c r="E40" s="153">
        <f t="shared" si="0"/>
        <v>0</v>
      </c>
      <c r="F40" s="266">
        <f t="shared" si="1"/>
        <v>0</v>
      </c>
    </row>
    <row r="41" spans="1:6" x14ac:dyDescent="0.2">
      <c r="A41" s="294"/>
      <c r="B41" s="294"/>
      <c r="C41" s="265"/>
      <c r="D41" s="265"/>
      <c r="E41" s="153">
        <f t="shared" si="0"/>
        <v>0</v>
      </c>
      <c r="F41" s="266">
        <f t="shared" si="1"/>
        <v>0</v>
      </c>
    </row>
    <row r="42" spans="1:6" x14ac:dyDescent="0.2">
      <c r="A42" s="294"/>
      <c r="B42" s="294"/>
      <c r="C42" s="265"/>
      <c r="D42" s="265"/>
      <c r="E42" s="153">
        <f t="shared" si="0"/>
        <v>0</v>
      </c>
      <c r="F42" s="266">
        <f t="shared" si="1"/>
        <v>0</v>
      </c>
    </row>
    <row r="43" spans="1:6" x14ac:dyDescent="0.2">
      <c r="A43" s="294"/>
      <c r="B43" s="294"/>
      <c r="C43" s="265"/>
      <c r="D43" s="265"/>
      <c r="E43" s="153">
        <f t="shared" si="0"/>
        <v>0</v>
      </c>
      <c r="F43" s="266">
        <f t="shared" si="1"/>
        <v>0</v>
      </c>
    </row>
    <row r="44" spans="1:6" x14ac:dyDescent="0.2">
      <c r="A44" s="294"/>
      <c r="B44" s="294"/>
      <c r="C44" s="265"/>
      <c r="D44" s="265"/>
      <c r="E44" s="153">
        <f t="shared" si="0"/>
        <v>0</v>
      </c>
      <c r="F44" s="266">
        <f t="shared" si="1"/>
        <v>0</v>
      </c>
    </row>
    <row r="45" spans="1:6" x14ac:dyDescent="0.2">
      <c r="A45" s="294"/>
      <c r="B45" s="294"/>
      <c r="C45" s="265"/>
      <c r="D45" s="265"/>
      <c r="E45" s="153">
        <f t="shared" si="0"/>
        <v>0</v>
      </c>
      <c r="F45" s="266">
        <f t="shared" si="1"/>
        <v>0</v>
      </c>
    </row>
    <row r="46" spans="1:6" x14ac:dyDescent="0.2">
      <c r="A46" s="294"/>
      <c r="B46" s="294"/>
      <c r="C46" s="265"/>
      <c r="D46" s="265"/>
      <c r="E46" s="153">
        <f t="shared" si="0"/>
        <v>0</v>
      </c>
      <c r="F46" s="266">
        <f t="shared" si="1"/>
        <v>0</v>
      </c>
    </row>
    <row r="47" spans="1:6" x14ac:dyDescent="0.2">
      <c r="A47" s="294"/>
      <c r="B47" s="294"/>
      <c r="C47" s="265"/>
      <c r="D47" s="265"/>
      <c r="E47" s="153">
        <f t="shared" si="0"/>
        <v>0</v>
      </c>
      <c r="F47" s="266">
        <f t="shared" si="1"/>
        <v>0</v>
      </c>
    </row>
    <row r="48" spans="1:6" x14ac:dyDescent="0.2">
      <c r="A48" s="294"/>
      <c r="B48" s="294"/>
      <c r="C48" s="265"/>
      <c r="D48" s="265"/>
      <c r="E48" s="153">
        <f t="shared" si="0"/>
        <v>0</v>
      </c>
      <c r="F48" s="266">
        <f t="shared" si="1"/>
        <v>0</v>
      </c>
    </row>
    <row r="49" spans="1:6" x14ac:dyDescent="0.2">
      <c r="A49" s="294"/>
      <c r="B49" s="294"/>
      <c r="C49" s="265"/>
      <c r="D49" s="265"/>
      <c r="E49" s="153">
        <f t="shared" si="0"/>
        <v>0</v>
      </c>
      <c r="F49" s="266">
        <f t="shared" si="1"/>
        <v>0</v>
      </c>
    </row>
    <row r="50" spans="1:6" x14ac:dyDescent="0.2">
      <c r="A50" s="294"/>
      <c r="B50" s="294"/>
      <c r="C50" s="265"/>
      <c r="D50" s="265"/>
      <c r="E50" s="153">
        <f t="shared" si="0"/>
        <v>0</v>
      </c>
      <c r="F50" s="266">
        <f t="shared" si="1"/>
        <v>0</v>
      </c>
    </row>
    <row r="51" spans="1:6" x14ac:dyDescent="0.2">
      <c r="A51" s="294"/>
      <c r="B51" s="294"/>
      <c r="C51" s="265"/>
      <c r="D51" s="265"/>
      <c r="E51" s="153">
        <f t="shared" si="0"/>
        <v>0</v>
      </c>
      <c r="F51" s="266">
        <f t="shared" si="1"/>
        <v>0</v>
      </c>
    </row>
    <row r="52" spans="1:6" x14ac:dyDescent="0.2">
      <c r="A52" s="294"/>
      <c r="B52" s="294"/>
      <c r="C52" s="265"/>
      <c r="D52" s="265"/>
      <c r="E52" s="153">
        <f t="shared" si="0"/>
        <v>0</v>
      </c>
      <c r="F52" s="266">
        <f t="shared" si="1"/>
        <v>0</v>
      </c>
    </row>
    <row r="53" spans="1:6" x14ac:dyDescent="0.2">
      <c r="A53" s="294"/>
      <c r="B53" s="294"/>
      <c r="C53" s="265"/>
      <c r="D53" s="265"/>
      <c r="E53" s="153">
        <f t="shared" si="0"/>
        <v>0</v>
      </c>
      <c r="F53" s="266">
        <f t="shared" si="1"/>
        <v>0</v>
      </c>
    </row>
    <row r="54" spans="1:6" x14ac:dyDescent="0.2">
      <c r="A54" s="294"/>
      <c r="B54" s="294"/>
      <c r="C54" s="265"/>
      <c r="D54" s="265"/>
      <c r="E54" s="153">
        <f t="shared" si="0"/>
        <v>0</v>
      </c>
      <c r="F54" s="266">
        <f t="shared" si="1"/>
        <v>0</v>
      </c>
    </row>
    <row r="55" spans="1:6" x14ac:dyDescent="0.2">
      <c r="A55" s="294"/>
      <c r="B55" s="294"/>
      <c r="C55" s="265"/>
      <c r="D55" s="265"/>
      <c r="E55" s="153">
        <f t="shared" si="0"/>
        <v>0</v>
      </c>
      <c r="F55" s="266">
        <f t="shared" si="1"/>
        <v>0</v>
      </c>
    </row>
    <row r="56" spans="1:6" x14ac:dyDescent="0.2">
      <c r="A56" s="294"/>
      <c r="B56" s="294"/>
      <c r="C56" s="265"/>
      <c r="D56" s="265"/>
      <c r="E56" s="153">
        <f t="shared" si="0"/>
        <v>0</v>
      </c>
      <c r="F56" s="266">
        <f t="shared" si="1"/>
        <v>0</v>
      </c>
    </row>
    <row r="57" spans="1:6" x14ac:dyDescent="0.2">
      <c r="A57" s="294"/>
      <c r="B57" s="294"/>
      <c r="C57" s="265"/>
      <c r="D57" s="265"/>
      <c r="E57" s="153">
        <f t="shared" si="0"/>
        <v>0</v>
      </c>
      <c r="F57" s="266">
        <f t="shared" si="1"/>
        <v>0</v>
      </c>
    </row>
    <row r="58" spans="1:6" x14ac:dyDescent="0.2">
      <c r="A58" s="294"/>
      <c r="B58" s="294"/>
      <c r="C58" s="265"/>
      <c r="D58" s="265"/>
      <c r="E58" s="153">
        <f t="shared" si="0"/>
        <v>0</v>
      </c>
      <c r="F58" s="266">
        <f t="shared" si="1"/>
        <v>0</v>
      </c>
    </row>
    <row r="59" spans="1:6" x14ac:dyDescent="0.2">
      <c r="A59" s="294"/>
      <c r="B59" s="294"/>
      <c r="C59" s="265"/>
      <c r="D59" s="265"/>
      <c r="E59" s="153">
        <f t="shared" si="0"/>
        <v>0</v>
      </c>
      <c r="F59" s="266">
        <f t="shared" si="1"/>
        <v>0</v>
      </c>
    </row>
    <row r="60" spans="1:6" x14ac:dyDescent="0.2">
      <c r="A60" s="294"/>
      <c r="B60" s="294"/>
      <c r="C60" s="265"/>
      <c r="D60" s="265"/>
      <c r="E60" s="153">
        <f t="shared" si="0"/>
        <v>0</v>
      </c>
      <c r="F60" s="266">
        <f t="shared" si="1"/>
        <v>0</v>
      </c>
    </row>
    <row r="61" spans="1:6" x14ac:dyDescent="0.2">
      <c r="A61" s="294"/>
      <c r="B61" s="294"/>
      <c r="C61" s="265"/>
      <c r="D61" s="265"/>
      <c r="E61" s="153">
        <f t="shared" si="0"/>
        <v>0</v>
      </c>
      <c r="F61" s="266">
        <f t="shared" si="1"/>
        <v>0</v>
      </c>
    </row>
    <row r="62" spans="1:6" x14ac:dyDescent="0.2">
      <c r="A62" s="294"/>
      <c r="B62" s="294"/>
      <c r="C62" s="265"/>
      <c r="D62" s="265"/>
      <c r="E62" s="153">
        <f t="shared" si="0"/>
        <v>0</v>
      </c>
      <c r="F62" s="266">
        <f t="shared" si="1"/>
        <v>0</v>
      </c>
    </row>
    <row r="63" spans="1:6" x14ac:dyDescent="0.2">
      <c r="A63" s="294"/>
      <c r="B63" s="294"/>
      <c r="C63" s="265"/>
      <c r="D63" s="265"/>
      <c r="E63" s="153">
        <f t="shared" si="0"/>
        <v>0</v>
      </c>
      <c r="F63" s="266">
        <f t="shared" si="1"/>
        <v>0</v>
      </c>
    </row>
    <row r="64" spans="1:6" x14ac:dyDescent="0.2">
      <c r="A64" s="294"/>
      <c r="B64" s="294"/>
      <c r="C64" s="265"/>
      <c r="D64" s="265"/>
      <c r="E64" s="153">
        <f t="shared" si="0"/>
        <v>0</v>
      </c>
      <c r="F64" s="266">
        <f t="shared" si="1"/>
        <v>0</v>
      </c>
    </row>
    <row r="65" spans="1:7" x14ac:dyDescent="0.2">
      <c r="A65" s="294"/>
      <c r="B65" s="294"/>
      <c r="C65" s="265"/>
      <c r="D65" s="265"/>
      <c r="E65" s="153">
        <f t="shared" si="0"/>
        <v>0</v>
      </c>
      <c r="F65" s="266">
        <f t="shared" si="1"/>
        <v>0</v>
      </c>
    </row>
    <row r="66" spans="1:7" x14ac:dyDescent="0.2">
      <c r="A66" s="294"/>
      <c r="B66" s="294"/>
      <c r="C66" s="265"/>
      <c r="D66" s="265"/>
      <c r="E66" s="153">
        <f t="shared" si="0"/>
        <v>0</v>
      </c>
      <c r="F66" s="266">
        <f t="shared" si="1"/>
        <v>0</v>
      </c>
    </row>
    <row r="67" spans="1:7" x14ac:dyDescent="0.2">
      <c r="A67" s="294"/>
      <c r="B67" s="294"/>
      <c r="C67" s="265"/>
      <c r="D67" s="265"/>
      <c r="E67" s="153">
        <f t="shared" ref="E67:E130" si="2">LEN(B67)</f>
        <v>0</v>
      </c>
      <c r="F67" s="266">
        <f t="shared" ref="F67:F130" si="3">IF(E67=1,CONCATENATE(B67,"00000"),IF(E67=2,CONCATENATE(B67,"0000"),IF(E67=4,CONCATENATE(B67,"00"),B67)))</f>
        <v>0</v>
      </c>
    </row>
    <row r="68" spans="1:7" x14ac:dyDescent="0.2">
      <c r="A68" s="294"/>
      <c r="B68" s="294"/>
      <c r="C68" s="265"/>
      <c r="D68" s="265"/>
      <c r="E68" s="153">
        <f t="shared" si="2"/>
        <v>0</v>
      </c>
      <c r="F68" s="266">
        <f t="shared" si="3"/>
        <v>0</v>
      </c>
    </row>
    <row r="69" spans="1:7" x14ac:dyDescent="0.2">
      <c r="A69" s="294"/>
      <c r="B69" s="294"/>
      <c r="C69" s="265"/>
      <c r="D69" s="265"/>
      <c r="E69" s="153">
        <f t="shared" si="2"/>
        <v>0</v>
      </c>
      <c r="F69" s="266">
        <f t="shared" si="3"/>
        <v>0</v>
      </c>
    </row>
    <row r="70" spans="1:7" x14ac:dyDescent="0.2">
      <c r="A70" s="294"/>
      <c r="B70" s="294"/>
      <c r="C70" s="265"/>
      <c r="D70" s="265"/>
      <c r="E70" s="153">
        <f t="shared" si="2"/>
        <v>0</v>
      </c>
      <c r="F70" s="266">
        <f t="shared" si="3"/>
        <v>0</v>
      </c>
    </row>
    <row r="71" spans="1:7" x14ac:dyDescent="0.2">
      <c r="A71" s="294"/>
      <c r="B71" s="294"/>
      <c r="C71" s="265"/>
      <c r="D71" s="265"/>
      <c r="E71" s="153">
        <f t="shared" si="2"/>
        <v>0</v>
      </c>
      <c r="F71" s="266">
        <f t="shared" si="3"/>
        <v>0</v>
      </c>
    </row>
    <row r="72" spans="1:7" x14ac:dyDescent="0.2">
      <c r="A72" s="294"/>
      <c r="B72" s="294"/>
      <c r="C72" s="265"/>
      <c r="D72" s="265"/>
      <c r="E72" s="153">
        <f t="shared" si="2"/>
        <v>0</v>
      </c>
      <c r="F72" s="266">
        <f t="shared" si="3"/>
        <v>0</v>
      </c>
    </row>
    <row r="73" spans="1:7" x14ac:dyDescent="0.2">
      <c r="A73" s="294"/>
      <c r="B73" s="294"/>
      <c r="C73" s="265"/>
      <c r="D73" s="265"/>
      <c r="E73" s="153">
        <f t="shared" si="2"/>
        <v>0</v>
      </c>
      <c r="F73" s="266">
        <f t="shared" si="3"/>
        <v>0</v>
      </c>
    </row>
    <row r="74" spans="1:7" x14ac:dyDescent="0.2">
      <c r="A74" s="294"/>
      <c r="B74" s="294"/>
      <c r="C74" s="265"/>
      <c r="D74" s="265"/>
      <c r="E74" s="153">
        <f t="shared" si="2"/>
        <v>0</v>
      </c>
      <c r="F74" s="266">
        <f t="shared" si="3"/>
        <v>0</v>
      </c>
    </row>
    <row r="75" spans="1:7" x14ac:dyDescent="0.2">
      <c r="A75" s="294"/>
      <c r="B75" s="294"/>
      <c r="C75" s="265"/>
      <c r="D75" s="265"/>
      <c r="E75" s="153">
        <f t="shared" si="2"/>
        <v>0</v>
      </c>
      <c r="F75" s="266">
        <f t="shared" si="3"/>
        <v>0</v>
      </c>
      <c r="G75" s="1"/>
    </row>
    <row r="76" spans="1:7" x14ac:dyDescent="0.2">
      <c r="A76" s="294"/>
      <c r="B76" s="294"/>
      <c r="C76" s="265"/>
      <c r="D76" s="265"/>
      <c r="E76" s="153">
        <f t="shared" si="2"/>
        <v>0</v>
      </c>
      <c r="F76" s="266">
        <f t="shared" si="3"/>
        <v>0</v>
      </c>
    </row>
    <row r="77" spans="1:7" x14ac:dyDescent="0.2">
      <c r="A77" s="294"/>
      <c r="B77" s="294"/>
      <c r="C77" s="265"/>
      <c r="D77" s="265"/>
      <c r="E77" s="153">
        <f t="shared" si="2"/>
        <v>0</v>
      </c>
      <c r="F77" s="266">
        <f t="shared" si="3"/>
        <v>0</v>
      </c>
    </row>
    <row r="78" spans="1:7" x14ac:dyDescent="0.2">
      <c r="A78" s="294"/>
      <c r="B78" s="294"/>
      <c r="C78" s="265"/>
      <c r="D78" s="265"/>
      <c r="E78" s="153">
        <f t="shared" si="2"/>
        <v>0</v>
      </c>
      <c r="F78" s="266">
        <f t="shared" si="3"/>
        <v>0</v>
      </c>
    </row>
    <row r="79" spans="1:7" x14ac:dyDescent="0.2">
      <c r="A79" s="294"/>
      <c r="B79" s="294"/>
      <c r="C79" s="265"/>
      <c r="D79" s="265"/>
      <c r="E79" s="153">
        <f t="shared" si="2"/>
        <v>0</v>
      </c>
      <c r="F79" s="266">
        <f t="shared" si="3"/>
        <v>0</v>
      </c>
    </row>
    <row r="80" spans="1:7" x14ac:dyDescent="0.2">
      <c r="A80" s="294"/>
      <c r="B80" s="294"/>
      <c r="C80" s="265"/>
      <c r="D80" s="265"/>
      <c r="E80" s="153">
        <f t="shared" si="2"/>
        <v>0</v>
      </c>
      <c r="F80" s="266">
        <f t="shared" si="3"/>
        <v>0</v>
      </c>
    </row>
    <row r="81" spans="1:6" x14ac:dyDescent="0.2">
      <c r="A81" s="294"/>
      <c r="B81" s="294"/>
      <c r="C81" s="265"/>
      <c r="D81" s="265"/>
      <c r="E81" s="153">
        <f t="shared" si="2"/>
        <v>0</v>
      </c>
      <c r="F81" s="266">
        <f t="shared" si="3"/>
        <v>0</v>
      </c>
    </row>
    <row r="82" spans="1:6" x14ac:dyDescent="0.2">
      <c r="A82" s="294"/>
      <c r="B82" s="294"/>
      <c r="C82" s="265"/>
      <c r="D82" s="265"/>
      <c r="E82" s="153">
        <f t="shared" si="2"/>
        <v>0</v>
      </c>
      <c r="F82" s="266">
        <f t="shared" si="3"/>
        <v>0</v>
      </c>
    </row>
    <row r="83" spans="1:6" x14ac:dyDescent="0.2">
      <c r="A83" s="294"/>
      <c r="B83" s="294"/>
      <c r="C83" s="265"/>
      <c r="D83" s="265"/>
      <c r="E83" s="153">
        <f t="shared" si="2"/>
        <v>0</v>
      </c>
      <c r="F83" s="266">
        <f t="shared" si="3"/>
        <v>0</v>
      </c>
    </row>
    <row r="84" spans="1:6" x14ac:dyDescent="0.2">
      <c r="A84" s="294"/>
      <c r="B84" s="294"/>
      <c r="C84" s="265"/>
      <c r="D84" s="265"/>
      <c r="E84" s="153">
        <f t="shared" si="2"/>
        <v>0</v>
      </c>
      <c r="F84" s="266">
        <f t="shared" si="3"/>
        <v>0</v>
      </c>
    </row>
    <row r="85" spans="1:6" x14ac:dyDescent="0.2">
      <c r="A85" s="294"/>
      <c r="B85" s="294"/>
      <c r="C85" s="265"/>
      <c r="D85" s="265"/>
      <c r="E85" s="153">
        <f t="shared" si="2"/>
        <v>0</v>
      </c>
      <c r="F85" s="266">
        <f t="shared" si="3"/>
        <v>0</v>
      </c>
    </row>
    <row r="86" spans="1:6" x14ac:dyDescent="0.2">
      <c r="A86" s="294"/>
      <c r="B86" s="294"/>
      <c r="C86" s="265"/>
      <c r="D86" s="265"/>
      <c r="E86" s="153">
        <f t="shared" si="2"/>
        <v>0</v>
      </c>
      <c r="F86" s="266">
        <f t="shared" si="3"/>
        <v>0</v>
      </c>
    </row>
    <row r="87" spans="1:6" x14ac:dyDescent="0.2">
      <c r="A87" s="294"/>
      <c r="B87" s="294"/>
      <c r="C87" s="265"/>
      <c r="D87" s="265"/>
      <c r="E87" s="153">
        <f t="shared" si="2"/>
        <v>0</v>
      </c>
      <c r="F87" s="266">
        <f t="shared" si="3"/>
        <v>0</v>
      </c>
    </row>
    <row r="88" spans="1:6" x14ac:dyDescent="0.2">
      <c r="A88" s="294"/>
      <c r="B88" s="294"/>
      <c r="C88" s="265"/>
      <c r="D88" s="265"/>
      <c r="E88" s="153">
        <f t="shared" si="2"/>
        <v>0</v>
      </c>
      <c r="F88" s="266">
        <f t="shared" si="3"/>
        <v>0</v>
      </c>
    </row>
    <row r="89" spans="1:6" x14ac:dyDescent="0.2">
      <c r="A89" s="294"/>
      <c r="B89" s="294"/>
      <c r="C89" s="265"/>
      <c r="D89" s="265"/>
      <c r="E89" s="153">
        <f t="shared" si="2"/>
        <v>0</v>
      </c>
      <c r="F89" s="266">
        <f t="shared" si="3"/>
        <v>0</v>
      </c>
    </row>
    <row r="90" spans="1:6" x14ac:dyDescent="0.2">
      <c r="A90" s="294"/>
      <c r="B90" s="294"/>
      <c r="C90" s="265"/>
      <c r="D90" s="265"/>
      <c r="E90" s="153">
        <f t="shared" si="2"/>
        <v>0</v>
      </c>
      <c r="F90" s="266">
        <f t="shared" si="3"/>
        <v>0</v>
      </c>
    </row>
    <row r="91" spans="1:6" x14ac:dyDescent="0.2">
      <c r="A91" s="294"/>
      <c r="B91" s="294"/>
      <c r="C91" s="265"/>
      <c r="D91" s="265"/>
      <c r="E91" s="153">
        <f t="shared" si="2"/>
        <v>0</v>
      </c>
      <c r="F91" s="266">
        <f t="shared" si="3"/>
        <v>0</v>
      </c>
    </row>
    <row r="92" spans="1:6" x14ac:dyDescent="0.2">
      <c r="A92" s="294"/>
      <c r="B92" s="294"/>
      <c r="C92" s="265"/>
      <c r="D92" s="265"/>
      <c r="E92" s="153">
        <f t="shared" si="2"/>
        <v>0</v>
      </c>
      <c r="F92" s="266">
        <f t="shared" si="3"/>
        <v>0</v>
      </c>
    </row>
    <row r="93" spans="1:6" x14ac:dyDescent="0.2">
      <c r="A93" s="294"/>
      <c r="B93" s="294"/>
      <c r="C93" s="265"/>
      <c r="D93" s="265"/>
      <c r="E93" s="153">
        <f t="shared" si="2"/>
        <v>0</v>
      </c>
      <c r="F93" s="266">
        <f t="shared" si="3"/>
        <v>0</v>
      </c>
    </row>
    <row r="94" spans="1:6" x14ac:dyDescent="0.2">
      <c r="A94" s="294"/>
      <c r="B94" s="294"/>
      <c r="C94" s="265"/>
      <c r="D94" s="265"/>
      <c r="E94" s="153">
        <f t="shared" si="2"/>
        <v>0</v>
      </c>
      <c r="F94" s="266">
        <f t="shared" si="3"/>
        <v>0</v>
      </c>
    </row>
    <row r="95" spans="1:6" x14ac:dyDescent="0.2">
      <c r="A95" s="294"/>
      <c r="B95" s="294"/>
      <c r="C95" s="265"/>
      <c r="D95" s="265"/>
      <c r="E95" s="153">
        <f t="shared" si="2"/>
        <v>0</v>
      </c>
      <c r="F95" s="266">
        <f t="shared" si="3"/>
        <v>0</v>
      </c>
    </row>
    <row r="96" spans="1:6" x14ac:dyDescent="0.2">
      <c r="A96" s="294"/>
      <c r="B96" s="294"/>
      <c r="C96" s="265"/>
      <c r="D96" s="265"/>
      <c r="E96" s="153">
        <f t="shared" si="2"/>
        <v>0</v>
      </c>
      <c r="F96" s="266">
        <f t="shared" si="3"/>
        <v>0</v>
      </c>
    </row>
    <row r="97" spans="1:6" x14ac:dyDescent="0.2">
      <c r="A97" s="294"/>
      <c r="B97" s="294"/>
      <c r="C97" s="265"/>
      <c r="D97" s="265"/>
      <c r="E97" s="153">
        <f t="shared" si="2"/>
        <v>0</v>
      </c>
      <c r="F97" s="266">
        <f t="shared" si="3"/>
        <v>0</v>
      </c>
    </row>
    <row r="98" spans="1:6" x14ac:dyDescent="0.2">
      <c r="A98" s="294"/>
      <c r="B98" s="294"/>
      <c r="C98" s="265"/>
      <c r="D98" s="265"/>
      <c r="E98" s="153">
        <f t="shared" si="2"/>
        <v>0</v>
      </c>
      <c r="F98" s="266">
        <f t="shared" si="3"/>
        <v>0</v>
      </c>
    </row>
    <row r="99" spans="1:6" x14ac:dyDescent="0.2">
      <c r="A99" s="294"/>
      <c r="B99" s="294"/>
      <c r="C99" s="265"/>
      <c r="D99" s="265"/>
      <c r="E99" s="153">
        <f t="shared" si="2"/>
        <v>0</v>
      </c>
      <c r="F99" s="266">
        <f t="shared" si="3"/>
        <v>0</v>
      </c>
    </row>
    <row r="100" spans="1:6" x14ac:dyDescent="0.2">
      <c r="A100" s="294"/>
      <c r="B100" s="294"/>
      <c r="C100" s="265"/>
      <c r="D100" s="265"/>
      <c r="E100" s="153">
        <f t="shared" si="2"/>
        <v>0</v>
      </c>
      <c r="F100" s="266">
        <f t="shared" si="3"/>
        <v>0</v>
      </c>
    </row>
    <row r="101" spans="1:6" x14ac:dyDescent="0.2">
      <c r="A101" s="294"/>
      <c r="B101" s="294"/>
      <c r="C101" s="265"/>
      <c r="D101" s="265"/>
      <c r="E101" s="153">
        <f t="shared" si="2"/>
        <v>0</v>
      </c>
      <c r="F101" s="266">
        <f t="shared" si="3"/>
        <v>0</v>
      </c>
    </row>
    <row r="102" spans="1:6" x14ac:dyDescent="0.2">
      <c r="A102" s="294"/>
      <c r="B102" s="294"/>
      <c r="C102" s="265"/>
      <c r="D102" s="265"/>
      <c r="E102" s="153">
        <f t="shared" si="2"/>
        <v>0</v>
      </c>
      <c r="F102" s="266">
        <f t="shared" si="3"/>
        <v>0</v>
      </c>
    </row>
    <row r="103" spans="1:6" x14ac:dyDescent="0.2">
      <c r="A103" s="294"/>
      <c r="B103" s="294"/>
      <c r="C103" s="265"/>
      <c r="D103" s="265"/>
      <c r="E103" s="153">
        <f t="shared" si="2"/>
        <v>0</v>
      </c>
      <c r="F103" s="266">
        <f t="shared" si="3"/>
        <v>0</v>
      </c>
    </row>
    <row r="104" spans="1:6" x14ac:dyDescent="0.2">
      <c r="A104" s="294"/>
      <c r="B104" s="294"/>
      <c r="C104" s="265"/>
      <c r="D104" s="265"/>
      <c r="E104" s="153">
        <f t="shared" si="2"/>
        <v>0</v>
      </c>
      <c r="F104" s="266">
        <f t="shared" si="3"/>
        <v>0</v>
      </c>
    </row>
    <row r="105" spans="1:6" x14ac:dyDescent="0.2">
      <c r="A105" s="294"/>
      <c r="B105" s="294"/>
      <c r="C105" s="265"/>
      <c r="D105" s="265"/>
      <c r="E105" s="153">
        <f t="shared" si="2"/>
        <v>0</v>
      </c>
      <c r="F105" s="266">
        <f t="shared" si="3"/>
        <v>0</v>
      </c>
    </row>
    <row r="106" spans="1:6" x14ac:dyDescent="0.2">
      <c r="A106" s="294"/>
      <c r="B106" s="294"/>
      <c r="C106" s="265"/>
      <c r="D106" s="265"/>
      <c r="E106" s="153">
        <f t="shared" si="2"/>
        <v>0</v>
      </c>
      <c r="F106" s="266">
        <f t="shared" si="3"/>
        <v>0</v>
      </c>
    </row>
    <row r="107" spans="1:6" x14ac:dyDescent="0.2">
      <c r="A107" s="294"/>
      <c r="B107" s="294"/>
      <c r="C107" s="265"/>
      <c r="D107" s="265"/>
      <c r="E107" s="153">
        <f t="shared" si="2"/>
        <v>0</v>
      </c>
      <c r="F107" s="266">
        <f t="shared" si="3"/>
        <v>0</v>
      </c>
    </row>
    <row r="108" spans="1:6" x14ac:dyDescent="0.2">
      <c r="A108" s="294"/>
      <c r="B108" s="294"/>
      <c r="C108" s="265"/>
      <c r="D108" s="265"/>
      <c r="E108" s="153">
        <f t="shared" si="2"/>
        <v>0</v>
      </c>
      <c r="F108" s="266">
        <f t="shared" si="3"/>
        <v>0</v>
      </c>
    </row>
    <row r="109" spans="1:6" x14ac:dyDescent="0.2">
      <c r="A109" s="294"/>
      <c r="B109" s="294"/>
      <c r="C109" s="265"/>
      <c r="D109" s="265"/>
      <c r="E109" s="153">
        <f t="shared" si="2"/>
        <v>0</v>
      </c>
      <c r="F109" s="266">
        <f t="shared" si="3"/>
        <v>0</v>
      </c>
    </row>
    <row r="110" spans="1:6" x14ac:dyDescent="0.2">
      <c r="A110" s="294"/>
      <c r="B110" s="294"/>
      <c r="C110" s="265"/>
      <c r="D110" s="265"/>
      <c r="E110" s="153">
        <f t="shared" si="2"/>
        <v>0</v>
      </c>
      <c r="F110" s="266">
        <f t="shared" si="3"/>
        <v>0</v>
      </c>
    </row>
    <row r="111" spans="1:6" x14ac:dyDescent="0.2">
      <c r="A111" s="294"/>
      <c r="B111" s="294"/>
      <c r="C111" s="265"/>
      <c r="D111" s="265"/>
      <c r="E111" s="153">
        <f t="shared" si="2"/>
        <v>0</v>
      </c>
      <c r="F111" s="266">
        <f t="shared" si="3"/>
        <v>0</v>
      </c>
    </row>
    <row r="112" spans="1:6" x14ac:dyDescent="0.2">
      <c r="A112" s="294"/>
      <c r="B112" s="294"/>
      <c r="C112" s="265"/>
      <c r="D112" s="265"/>
      <c r="E112" s="153">
        <f t="shared" si="2"/>
        <v>0</v>
      </c>
      <c r="F112" s="266">
        <f t="shared" si="3"/>
        <v>0</v>
      </c>
    </row>
    <row r="113" spans="1:6" x14ac:dyDescent="0.2">
      <c r="A113" s="294"/>
      <c r="B113" s="294"/>
      <c r="C113" s="265"/>
      <c r="D113" s="265"/>
      <c r="E113" s="153">
        <f t="shared" si="2"/>
        <v>0</v>
      </c>
      <c r="F113" s="266">
        <f t="shared" si="3"/>
        <v>0</v>
      </c>
    </row>
    <row r="114" spans="1:6" x14ac:dyDescent="0.2">
      <c r="A114" s="294"/>
      <c r="B114" s="294"/>
      <c r="C114" s="265"/>
      <c r="D114" s="265"/>
      <c r="E114" s="153">
        <f t="shared" si="2"/>
        <v>0</v>
      </c>
      <c r="F114" s="266">
        <f t="shared" si="3"/>
        <v>0</v>
      </c>
    </row>
    <row r="115" spans="1:6" x14ac:dyDescent="0.2">
      <c r="A115" s="294"/>
      <c r="B115" s="294"/>
      <c r="C115" s="265"/>
      <c r="D115" s="265"/>
      <c r="E115" s="153">
        <f t="shared" si="2"/>
        <v>0</v>
      </c>
      <c r="F115" s="266">
        <f t="shared" si="3"/>
        <v>0</v>
      </c>
    </row>
    <row r="116" spans="1:6" x14ac:dyDescent="0.2">
      <c r="A116" s="294"/>
      <c r="B116" s="294"/>
      <c r="C116" s="265"/>
      <c r="D116" s="265"/>
      <c r="E116" s="153">
        <f t="shared" si="2"/>
        <v>0</v>
      </c>
      <c r="F116" s="266">
        <f t="shared" si="3"/>
        <v>0</v>
      </c>
    </row>
    <row r="117" spans="1:6" x14ac:dyDescent="0.2">
      <c r="A117" s="294"/>
      <c r="B117" s="294"/>
      <c r="C117" s="265"/>
      <c r="D117" s="265"/>
      <c r="E117" s="153">
        <f t="shared" si="2"/>
        <v>0</v>
      </c>
      <c r="F117" s="266">
        <f t="shared" si="3"/>
        <v>0</v>
      </c>
    </row>
    <row r="118" spans="1:6" x14ac:dyDescent="0.2">
      <c r="A118" s="294"/>
      <c r="B118" s="294"/>
      <c r="C118" s="265"/>
      <c r="D118" s="265"/>
      <c r="E118" s="153">
        <f t="shared" si="2"/>
        <v>0</v>
      </c>
      <c r="F118" s="266">
        <f t="shared" si="3"/>
        <v>0</v>
      </c>
    </row>
    <row r="119" spans="1:6" x14ac:dyDescent="0.2">
      <c r="A119" s="294"/>
      <c r="B119" s="294"/>
      <c r="C119" s="265"/>
      <c r="D119" s="265"/>
      <c r="E119" s="153">
        <f t="shared" si="2"/>
        <v>0</v>
      </c>
      <c r="F119" s="266">
        <f t="shared" si="3"/>
        <v>0</v>
      </c>
    </row>
    <row r="120" spans="1:6" x14ac:dyDescent="0.2">
      <c r="A120" s="294"/>
      <c r="B120" s="294"/>
      <c r="C120" s="265"/>
      <c r="D120" s="265"/>
      <c r="E120" s="153">
        <f t="shared" si="2"/>
        <v>0</v>
      </c>
      <c r="F120" s="266">
        <f t="shared" si="3"/>
        <v>0</v>
      </c>
    </row>
    <row r="121" spans="1:6" x14ac:dyDescent="0.2">
      <c r="A121" s="294"/>
      <c r="B121" s="294"/>
      <c r="C121" s="265"/>
      <c r="D121" s="265"/>
      <c r="E121" s="153">
        <f t="shared" si="2"/>
        <v>0</v>
      </c>
      <c r="F121" s="266">
        <f t="shared" si="3"/>
        <v>0</v>
      </c>
    </row>
    <row r="122" spans="1:6" x14ac:dyDescent="0.2">
      <c r="A122" s="294"/>
      <c r="B122" s="294"/>
      <c r="C122" s="265"/>
      <c r="D122" s="265"/>
      <c r="E122" s="153">
        <f t="shared" si="2"/>
        <v>0</v>
      </c>
      <c r="F122" s="266">
        <f t="shared" si="3"/>
        <v>0</v>
      </c>
    </row>
    <row r="123" spans="1:6" x14ac:dyDescent="0.2">
      <c r="A123" s="294"/>
      <c r="B123" s="294"/>
      <c r="C123" s="265"/>
      <c r="D123" s="265"/>
      <c r="E123" s="153">
        <f t="shared" si="2"/>
        <v>0</v>
      </c>
      <c r="F123" s="266">
        <f t="shared" si="3"/>
        <v>0</v>
      </c>
    </row>
    <row r="124" spans="1:6" x14ac:dyDescent="0.2">
      <c r="A124" s="294"/>
      <c r="B124" s="294"/>
      <c r="C124" s="265"/>
      <c r="D124" s="265"/>
      <c r="E124" s="153">
        <f t="shared" si="2"/>
        <v>0</v>
      </c>
      <c r="F124" s="266">
        <f t="shared" si="3"/>
        <v>0</v>
      </c>
    </row>
    <row r="125" spans="1:6" x14ac:dyDescent="0.2">
      <c r="A125" s="294"/>
      <c r="B125" s="294"/>
      <c r="C125" s="265"/>
      <c r="D125" s="265"/>
      <c r="E125" s="153">
        <f t="shared" si="2"/>
        <v>0</v>
      </c>
      <c r="F125" s="266">
        <f t="shared" si="3"/>
        <v>0</v>
      </c>
    </row>
    <row r="126" spans="1:6" x14ac:dyDescent="0.2">
      <c r="A126" s="294"/>
      <c r="B126" s="294"/>
      <c r="C126" s="265"/>
      <c r="D126" s="265"/>
      <c r="E126" s="153">
        <f t="shared" si="2"/>
        <v>0</v>
      </c>
      <c r="F126" s="266">
        <f t="shared" si="3"/>
        <v>0</v>
      </c>
    </row>
    <row r="127" spans="1:6" x14ac:dyDescent="0.2">
      <c r="A127" s="294"/>
      <c r="B127" s="294"/>
      <c r="C127" s="265"/>
      <c r="D127" s="265"/>
      <c r="E127" s="153">
        <f t="shared" si="2"/>
        <v>0</v>
      </c>
      <c r="F127" s="266">
        <f t="shared" si="3"/>
        <v>0</v>
      </c>
    </row>
    <row r="128" spans="1:6" x14ac:dyDescent="0.2">
      <c r="A128" s="294"/>
      <c r="B128" s="294"/>
      <c r="C128" s="265"/>
      <c r="D128" s="265"/>
      <c r="E128" s="153">
        <f t="shared" si="2"/>
        <v>0</v>
      </c>
      <c r="F128" s="266">
        <f t="shared" si="3"/>
        <v>0</v>
      </c>
    </row>
    <row r="129" spans="1:6" x14ac:dyDescent="0.2">
      <c r="A129" s="294"/>
      <c r="B129" s="294"/>
      <c r="C129" s="265"/>
      <c r="D129" s="265"/>
      <c r="E129" s="153">
        <f t="shared" si="2"/>
        <v>0</v>
      </c>
      <c r="F129" s="266">
        <f t="shared" si="3"/>
        <v>0</v>
      </c>
    </row>
    <row r="130" spans="1:6" x14ac:dyDescent="0.2">
      <c r="A130" s="294"/>
      <c r="B130" s="294"/>
      <c r="C130" s="265"/>
      <c r="D130" s="265"/>
      <c r="E130" s="153">
        <f t="shared" si="2"/>
        <v>0</v>
      </c>
      <c r="F130" s="266">
        <f t="shared" si="3"/>
        <v>0</v>
      </c>
    </row>
    <row r="131" spans="1:6" x14ac:dyDescent="0.2">
      <c r="A131" s="294"/>
      <c r="B131" s="294"/>
      <c r="C131" s="265"/>
      <c r="D131" s="265"/>
      <c r="E131" s="153">
        <f t="shared" ref="E131:E194" si="4">LEN(B131)</f>
        <v>0</v>
      </c>
      <c r="F131" s="266">
        <f t="shared" ref="F131:F194" si="5">IF(E131=1,CONCATENATE(B131,"00000"),IF(E131=2,CONCATENATE(B131,"0000"),IF(E131=4,CONCATENATE(B131,"00"),B131)))</f>
        <v>0</v>
      </c>
    </row>
    <row r="132" spans="1:6" x14ac:dyDescent="0.2">
      <c r="A132" s="294"/>
      <c r="B132" s="294"/>
      <c r="C132" s="265"/>
      <c r="D132" s="265"/>
      <c r="E132" s="153">
        <f t="shared" si="4"/>
        <v>0</v>
      </c>
      <c r="F132" s="266">
        <f t="shared" si="5"/>
        <v>0</v>
      </c>
    </row>
    <row r="133" spans="1:6" x14ac:dyDescent="0.2">
      <c r="A133" s="294"/>
      <c r="B133" s="294"/>
      <c r="C133" s="265"/>
      <c r="D133" s="265"/>
      <c r="E133" s="153">
        <f t="shared" si="4"/>
        <v>0</v>
      </c>
      <c r="F133" s="266">
        <f t="shared" si="5"/>
        <v>0</v>
      </c>
    </row>
    <row r="134" spans="1:6" x14ac:dyDescent="0.2">
      <c r="A134" s="294"/>
      <c r="B134" s="294"/>
      <c r="C134" s="265"/>
      <c r="D134" s="265"/>
      <c r="E134" s="153">
        <f t="shared" si="4"/>
        <v>0</v>
      </c>
      <c r="F134" s="266">
        <f t="shared" si="5"/>
        <v>0</v>
      </c>
    </row>
    <row r="135" spans="1:6" x14ac:dyDescent="0.2">
      <c r="A135" s="294"/>
      <c r="B135" s="294"/>
      <c r="C135" s="265"/>
      <c r="D135" s="265"/>
      <c r="E135" s="153">
        <f t="shared" si="4"/>
        <v>0</v>
      </c>
      <c r="F135" s="266">
        <f t="shared" si="5"/>
        <v>0</v>
      </c>
    </row>
    <row r="136" spans="1:6" x14ac:dyDescent="0.2">
      <c r="A136" s="294"/>
      <c r="B136" s="294"/>
      <c r="C136" s="265"/>
      <c r="D136" s="265"/>
      <c r="E136" s="153">
        <f t="shared" si="4"/>
        <v>0</v>
      </c>
      <c r="F136" s="266">
        <f t="shared" si="5"/>
        <v>0</v>
      </c>
    </row>
    <row r="137" spans="1:6" x14ac:dyDescent="0.2">
      <c r="A137" s="294"/>
      <c r="B137" s="294"/>
      <c r="C137" s="265"/>
      <c r="D137" s="265"/>
      <c r="E137" s="153">
        <f t="shared" si="4"/>
        <v>0</v>
      </c>
      <c r="F137" s="266">
        <f t="shared" si="5"/>
        <v>0</v>
      </c>
    </row>
    <row r="138" spans="1:6" x14ac:dyDescent="0.2">
      <c r="A138" s="294"/>
      <c r="B138" s="294"/>
      <c r="C138" s="265"/>
      <c r="D138" s="265"/>
      <c r="E138" s="153">
        <f t="shared" si="4"/>
        <v>0</v>
      </c>
      <c r="F138" s="266">
        <f t="shared" si="5"/>
        <v>0</v>
      </c>
    </row>
    <row r="139" spans="1:6" x14ac:dyDescent="0.2">
      <c r="A139" s="294"/>
      <c r="B139" s="294"/>
      <c r="C139" s="265"/>
      <c r="D139" s="265"/>
      <c r="E139" s="153">
        <f t="shared" si="4"/>
        <v>0</v>
      </c>
      <c r="F139" s="266">
        <f t="shared" si="5"/>
        <v>0</v>
      </c>
    </row>
    <row r="140" spans="1:6" x14ac:dyDescent="0.2">
      <c r="A140" s="294"/>
      <c r="B140" s="294"/>
      <c r="C140" s="265"/>
      <c r="D140" s="265"/>
      <c r="E140" s="153">
        <f t="shared" si="4"/>
        <v>0</v>
      </c>
      <c r="F140" s="266">
        <f t="shared" si="5"/>
        <v>0</v>
      </c>
    </row>
    <row r="141" spans="1:6" x14ac:dyDescent="0.2">
      <c r="A141" s="294"/>
      <c r="B141" s="294"/>
      <c r="C141" s="265"/>
      <c r="D141" s="265"/>
      <c r="E141" s="153">
        <f t="shared" si="4"/>
        <v>0</v>
      </c>
      <c r="F141" s="266">
        <f t="shared" si="5"/>
        <v>0</v>
      </c>
    </row>
    <row r="142" spans="1:6" x14ac:dyDescent="0.2">
      <c r="A142" s="294"/>
      <c r="B142" s="294"/>
      <c r="C142" s="265"/>
      <c r="D142" s="265"/>
      <c r="E142" s="153">
        <f t="shared" si="4"/>
        <v>0</v>
      </c>
      <c r="F142" s="266">
        <f t="shared" si="5"/>
        <v>0</v>
      </c>
    </row>
    <row r="143" spans="1:6" x14ac:dyDescent="0.2">
      <c r="A143" s="294"/>
      <c r="B143" s="294"/>
      <c r="C143" s="265"/>
      <c r="D143" s="265"/>
      <c r="E143" s="153">
        <f t="shared" si="4"/>
        <v>0</v>
      </c>
      <c r="F143" s="266">
        <f t="shared" si="5"/>
        <v>0</v>
      </c>
    </row>
    <row r="144" spans="1:6" x14ac:dyDescent="0.2">
      <c r="A144" s="294"/>
      <c r="B144" s="294"/>
      <c r="C144" s="265"/>
      <c r="D144" s="265"/>
      <c r="E144" s="153">
        <f t="shared" si="4"/>
        <v>0</v>
      </c>
      <c r="F144" s="266">
        <f t="shared" si="5"/>
        <v>0</v>
      </c>
    </row>
    <row r="145" spans="1:6" x14ac:dyDescent="0.2">
      <c r="A145" s="294"/>
      <c r="B145" s="294"/>
      <c r="C145" s="265"/>
      <c r="D145" s="265"/>
      <c r="E145" s="153">
        <f t="shared" si="4"/>
        <v>0</v>
      </c>
      <c r="F145" s="266">
        <f t="shared" si="5"/>
        <v>0</v>
      </c>
    </row>
    <row r="146" spans="1:6" x14ac:dyDescent="0.2">
      <c r="A146" s="294"/>
      <c r="B146" s="294"/>
      <c r="C146" s="265"/>
      <c r="D146" s="265"/>
      <c r="E146" s="153">
        <f t="shared" si="4"/>
        <v>0</v>
      </c>
      <c r="F146" s="266">
        <f t="shared" si="5"/>
        <v>0</v>
      </c>
    </row>
    <row r="147" spans="1:6" x14ac:dyDescent="0.2">
      <c r="A147" s="294"/>
      <c r="B147" s="294"/>
      <c r="C147" s="265"/>
      <c r="D147" s="265"/>
      <c r="E147" s="153">
        <f t="shared" si="4"/>
        <v>0</v>
      </c>
      <c r="F147" s="266">
        <f t="shared" si="5"/>
        <v>0</v>
      </c>
    </row>
    <row r="148" spans="1:6" x14ac:dyDescent="0.2">
      <c r="A148" s="294"/>
      <c r="B148" s="294"/>
      <c r="C148" s="265"/>
      <c r="D148" s="265"/>
      <c r="E148" s="153">
        <f t="shared" si="4"/>
        <v>0</v>
      </c>
      <c r="F148" s="266">
        <f t="shared" si="5"/>
        <v>0</v>
      </c>
    </row>
    <row r="149" spans="1:6" x14ac:dyDescent="0.2">
      <c r="A149" s="294"/>
      <c r="B149" s="294"/>
      <c r="C149" s="265"/>
      <c r="D149" s="265"/>
      <c r="E149" s="153">
        <f t="shared" si="4"/>
        <v>0</v>
      </c>
      <c r="F149" s="266">
        <f t="shared" si="5"/>
        <v>0</v>
      </c>
    </row>
    <row r="150" spans="1:6" x14ac:dyDescent="0.2">
      <c r="A150" s="294"/>
      <c r="B150" s="294"/>
      <c r="C150" s="265"/>
      <c r="D150" s="265"/>
      <c r="E150" s="153">
        <f t="shared" si="4"/>
        <v>0</v>
      </c>
      <c r="F150" s="266">
        <f t="shared" si="5"/>
        <v>0</v>
      </c>
    </row>
    <row r="151" spans="1:6" x14ac:dyDescent="0.2">
      <c r="A151" s="294"/>
      <c r="B151" s="294"/>
      <c r="C151" s="265"/>
      <c r="D151" s="265"/>
      <c r="E151" s="153">
        <f t="shared" si="4"/>
        <v>0</v>
      </c>
      <c r="F151" s="266">
        <f t="shared" si="5"/>
        <v>0</v>
      </c>
    </row>
    <row r="152" spans="1:6" x14ac:dyDescent="0.2">
      <c r="A152" s="294"/>
      <c r="B152" s="294"/>
      <c r="C152" s="265"/>
      <c r="D152" s="265"/>
      <c r="E152" s="153">
        <f t="shared" si="4"/>
        <v>0</v>
      </c>
      <c r="F152" s="266">
        <f t="shared" si="5"/>
        <v>0</v>
      </c>
    </row>
    <row r="153" spans="1:6" x14ac:dyDescent="0.2">
      <c r="A153" s="294"/>
      <c r="B153" s="294"/>
      <c r="C153" s="265"/>
      <c r="D153" s="265"/>
      <c r="E153" s="153">
        <f t="shared" si="4"/>
        <v>0</v>
      </c>
      <c r="F153" s="266">
        <f t="shared" si="5"/>
        <v>0</v>
      </c>
    </row>
    <row r="154" spans="1:6" x14ac:dyDescent="0.2">
      <c r="A154" s="294"/>
      <c r="B154" s="294"/>
      <c r="C154" s="265"/>
      <c r="D154" s="265"/>
      <c r="E154" s="153">
        <f t="shared" si="4"/>
        <v>0</v>
      </c>
      <c r="F154" s="266">
        <f t="shared" si="5"/>
        <v>0</v>
      </c>
    </row>
    <row r="155" spans="1:6" x14ac:dyDescent="0.2">
      <c r="A155" s="294"/>
      <c r="B155" s="294"/>
      <c r="C155" s="265"/>
      <c r="D155" s="265"/>
      <c r="E155" s="153">
        <f t="shared" si="4"/>
        <v>0</v>
      </c>
      <c r="F155" s="266">
        <f t="shared" si="5"/>
        <v>0</v>
      </c>
    </row>
    <row r="156" spans="1:6" x14ac:dyDescent="0.2">
      <c r="A156" s="294"/>
      <c r="B156" s="294"/>
      <c r="C156" s="265"/>
      <c r="D156" s="265"/>
      <c r="E156" s="153">
        <f t="shared" si="4"/>
        <v>0</v>
      </c>
      <c r="F156" s="266">
        <f t="shared" si="5"/>
        <v>0</v>
      </c>
    </row>
    <row r="157" spans="1:6" x14ac:dyDescent="0.2">
      <c r="A157" s="294"/>
      <c r="B157" s="294"/>
      <c r="C157" s="265"/>
      <c r="D157" s="265"/>
      <c r="E157" s="153">
        <f t="shared" si="4"/>
        <v>0</v>
      </c>
      <c r="F157" s="266">
        <f t="shared" si="5"/>
        <v>0</v>
      </c>
    </row>
    <row r="158" spans="1:6" x14ac:dyDescent="0.2">
      <c r="A158" s="294"/>
      <c r="B158" s="294"/>
      <c r="C158" s="265"/>
      <c r="D158" s="265"/>
      <c r="E158" s="153">
        <f t="shared" si="4"/>
        <v>0</v>
      </c>
      <c r="F158" s="266">
        <f t="shared" si="5"/>
        <v>0</v>
      </c>
    </row>
    <row r="159" spans="1:6" x14ac:dyDescent="0.2">
      <c r="A159" s="294"/>
      <c r="B159" s="294"/>
      <c r="C159" s="265"/>
      <c r="D159" s="265"/>
      <c r="E159" s="153">
        <f t="shared" si="4"/>
        <v>0</v>
      </c>
      <c r="F159" s="266">
        <f t="shared" si="5"/>
        <v>0</v>
      </c>
    </row>
    <row r="160" spans="1:6" x14ac:dyDescent="0.2">
      <c r="A160" s="294"/>
      <c r="B160" s="294"/>
      <c r="C160" s="265"/>
      <c r="D160" s="265"/>
      <c r="E160" s="153">
        <f t="shared" si="4"/>
        <v>0</v>
      </c>
      <c r="F160" s="266">
        <f t="shared" si="5"/>
        <v>0</v>
      </c>
    </row>
    <row r="161" spans="1:6" x14ac:dyDescent="0.2">
      <c r="A161" s="294"/>
      <c r="B161" s="294"/>
      <c r="C161" s="265"/>
      <c r="D161" s="265"/>
      <c r="E161" s="153">
        <f t="shared" si="4"/>
        <v>0</v>
      </c>
      <c r="F161" s="266">
        <f t="shared" si="5"/>
        <v>0</v>
      </c>
    </row>
    <row r="162" spans="1:6" x14ac:dyDescent="0.2">
      <c r="A162" s="294"/>
      <c r="B162" s="294"/>
      <c r="C162" s="265"/>
      <c r="D162" s="265"/>
      <c r="E162" s="153">
        <f t="shared" si="4"/>
        <v>0</v>
      </c>
      <c r="F162" s="266">
        <f t="shared" si="5"/>
        <v>0</v>
      </c>
    </row>
    <row r="163" spans="1:6" x14ac:dyDescent="0.2">
      <c r="A163" s="294"/>
      <c r="B163" s="294"/>
      <c r="C163" s="265"/>
      <c r="D163" s="265"/>
      <c r="E163" s="153">
        <f t="shared" si="4"/>
        <v>0</v>
      </c>
      <c r="F163" s="266">
        <f t="shared" si="5"/>
        <v>0</v>
      </c>
    </row>
    <row r="164" spans="1:6" x14ac:dyDescent="0.2">
      <c r="A164" s="294"/>
      <c r="B164" s="294"/>
      <c r="C164" s="265"/>
      <c r="D164" s="265"/>
      <c r="E164" s="153">
        <f t="shared" si="4"/>
        <v>0</v>
      </c>
      <c r="F164" s="266">
        <f t="shared" si="5"/>
        <v>0</v>
      </c>
    </row>
    <row r="165" spans="1:6" x14ac:dyDescent="0.2">
      <c r="A165" s="294"/>
      <c r="B165" s="294"/>
      <c r="C165" s="265"/>
      <c r="D165" s="265"/>
      <c r="E165" s="153">
        <f t="shared" si="4"/>
        <v>0</v>
      </c>
      <c r="F165" s="266">
        <f t="shared" si="5"/>
        <v>0</v>
      </c>
    </row>
    <row r="166" spans="1:6" x14ac:dyDescent="0.2">
      <c r="A166" s="294"/>
      <c r="B166" s="294"/>
      <c r="C166" s="265"/>
      <c r="D166" s="265"/>
      <c r="E166" s="153">
        <f t="shared" si="4"/>
        <v>0</v>
      </c>
      <c r="F166" s="266">
        <f t="shared" si="5"/>
        <v>0</v>
      </c>
    </row>
    <row r="167" spans="1:6" x14ac:dyDescent="0.2">
      <c r="A167" s="294"/>
      <c r="B167" s="294"/>
      <c r="C167" s="265"/>
      <c r="D167" s="265"/>
      <c r="E167" s="153">
        <f t="shared" si="4"/>
        <v>0</v>
      </c>
      <c r="F167" s="266">
        <f t="shared" si="5"/>
        <v>0</v>
      </c>
    </row>
    <row r="168" spans="1:6" x14ac:dyDescent="0.2">
      <c r="A168" s="294"/>
      <c r="B168" s="294"/>
      <c r="C168" s="265"/>
      <c r="D168" s="265"/>
      <c r="E168" s="153">
        <f t="shared" si="4"/>
        <v>0</v>
      </c>
      <c r="F168" s="266">
        <f t="shared" si="5"/>
        <v>0</v>
      </c>
    </row>
    <row r="169" spans="1:6" x14ac:dyDescent="0.2">
      <c r="A169" s="294"/>
      <c r="B169" s="294"/>
      <c r="C169" s="265"/>
      <c r="D169" s="265"/>
      <c r="E169" s="153">
        <f t="shared" si="4"/>
        <v>0</v>
      </c>
      <c r="F169" s="266">
        <f t="shared" si="5"/>
        <v>0</v>
      </c>
    </row>
    <row r="170" spans="1:6" x14ac:dyDescent="0.2">
      <c r="A170" s="294"/>
      <c r="B170" s="294"/>
      <c r="C170" s="265"/>
      <c r="D170" s="265"/>
      <c r="E170" s="153">
        <f t="shared" si="4"/>
        <v>0</v>
      </c>
      <c r="F170" s="266">
        <f t="shared" si="5"/>
        <v>0</v>
      </c>
    </row>
    <row r="171" spans="1:6" x14ac:dyDescent="0.2">
      <c r="A171" s="294"/>
      <c r="B171" s="294"/>
      <c r="C171" s="265"/>
      <c r="D171" s="265"/>
      <c r="E171" s="153">
        <f t="shared" si="4"/>
        <v>0</v>
      </c>
      <c r="F171" s="266">
        <f t="shared" si="5"/>
        <v>0</v>
      </c>
    </row>
    <row r="172" spans="1:6" x14ac:dyDescent="0.2">
      <c r="A172" s="294"/>
      <c r="B172" s="294"/>
      <c r="C172" s="265"/>
      <c r="D172" s="265"/>
      <c r="E172" s="153">
        <f t="shared" si="4"/>
        <v>0</v>
      </c>
      <c r="F172" s="266">
        <f t="shared" si="5"/>
        <v>0</v>
      </c>
    </row>
    <row r="173" spans="1:6" x14ac:dyDescent="0.2">
      <c r="A173" s="294"/>
      <c r="B173" s="294"/>
      <c r="C173" s="265"/>
      <c r="D173" s="265"/>
      <c r="E173" s="153">
        <f t="shared" si="4"/>
        <v>0</v>
      </c>
      <c r="F173" s="266">
        <f t="shared" si="5"/>
        <v>0</v>
      </c>
    </row>
    <row r="174" spans="1:6" x14ac:dyDescent="0.2">
      <c r="A174" s="294"/>
      <c r="B174" s="294"/>
      <c r="C174" s="265"/>
      <c r="D174" s="265"/>
      <c r="E174" s="153">
        <f t="shared" si="4"/>
        <v>0</v>
      </c>
      <c r="F174" s="266">
        <f t="shared" si="5"/>
        <v>0</v>
      </c>
    </row>
    <row r="175" spans="1:6" x14ac:dyDescent="0.2">
      <c r="A175" s="294"/>
      <c r="B175" s="294"/>
      <c r="C175" s="265"/>
      <c r="D175" s="265"/>
      <c r="E175" s="153">
        <f t="shared" si="4"/>
        <v>0</v>
      </c>
      <c r="F175" s="266">
        <f t="shared" si="5"/>
        <v>0</v>
      </c>
    </row>
    <row r="176" spans="1:6" x14ac:dyDescent="0.2">
      <c r="A176" s="294"/>
      <c r="B176" s="294"/>
      <c r="C176" s="265"/>
      <c r="D176" s="265"/>
      <c r="E176" s="153">
        <f t="shared" si="4"/>
        <v>0</v>
      </c>
      <c r="F176" s="266">
        <f t="shared" si="5"/>
        <v>0</v>
      </c>
    </row>
    <row r="177" spans="1:6" x14ac:dyDescent="0.2">
      <c r="A177" s="294"/>
      <c r="B177" s="294"/>
      <c r="C177" s="265"/>
      <c r="D177" s="265"/>
      <c r="E177" s="153">
        <f t="shared" si="4"/>
        <v>0</v>
      </c>
      <c r="F177" s="266">
        <f t="shared" si="5"/>
        <v>0</v>
      </c>
    </row>
    <row r="178" spans="1:6" x14ac:dyDescent="0.2">
      <c r="A178" s="294"/>
      <c r="B178" s="294"/>
      <c r="C178" s="265"/>
      <c r="D178" s="265"/>
      <c r="E178" s="153">
        <f t="shared" si="4"/>
        <v>0</v>
      </c>
      <c r="F178" s="266">
        <f t="shared" si="5"/>
        <v>0</v>
      </c>
    </row>
    <row r="179" spans="1:6" x14ac:dyDescent="0.2">
      <c r="A179" s="294"/>
      <c r="B179" s="294"/>
      <c r="C179" s="265"/>
      <c r="D179" s="265"/>
      <c r="E179" s="153">
        <f t="shared" si="4"/>
        <v>0</v>
      </c>
      <c r="F179" s="266">
        <f t="shared" si="5"/>
        <v>0</v>
      </c>
    </row>
    <row r="180" spans="1:6" x14ac:dyDescent="0.2">
      <c r="A180" s="294"/>
      <c r="B180" s="294"/>
      <c r="C180" s="265"/>
      <c r="D180" s="265"/>
      <c r="E180" s="153">
        <f t="shared" si="4"/>
        <v>0</v>
      </c>
      <c r="F180" s="266">
        <f t="shared" si="5"/>
        <v>0</v>
      </c>
    </row>
    <row r="181" spans="1:6" x14ac:dyDescent="0.2">
      <c r="A181" s="294"/>
      <c r="B181" s="294"/>
      <c r="C181" s="265"/>
      <c r="D181" s="265"/>
      <c r="E181" s="153">
        <f t="shared" si="4"/>
        <v>0</v>
      </c>
      <c r="F181" s="266">
        <f t="shared" si="5"/>
        <v>0</v>
      </c>
    </row>
    <row r="182" spans="1:6" x14ac:dyDescent="0.2">
      <c r="A182" s="294"/>
      <c r="B182" s="294"/>
      <c r="C182" s="265"/>
      <c r="D182" s="265"/>
      <c r="E182" s="153">
        <f t="shared" si="4"/>
        <v>0</v>
      </c>
      <c r="F182" s="266">
        <f t="shared" si="5"/>
        <v>0</v>
      </c>
    </row>
    <row r="183" spans="1:6" x14ac:dyDescent="0.2">
      <c r="A183" s="294"/>
      <c r="B183" s="294"/>
      <c r="C183" s="265"/>
      <c r="D183" s="265"/>
      <c r="E183" s="153">
        <f t="shared" si="4"/>
        <v>0</v>
      </c>
      <c r="F183" s="266">
        <f t="shared" si="5"/>
        <v>0</v>
      </c>
    </row>
    <row r="184" spans="1:6" x14ac:dyDescent="0.2">
      <c r="A184" s="294"/>
      <c r="B184" s="294"/>
      <c r="C184" s="265"/>
      <c r="D184" s="265"/>
      <c r="E184" s="153">
        <f t="shared" si="4"/>
        <v>0</v>
      </c>
      <c r="F184" s="266">
        <f t="shared" si="5"/>
        <v>0</v>
      </c>
    </row>
    <row r="185" spans="1:6" x14ac:dyDescent="0.2">
      <c r="A185" s="294"/>
      <c r="B185" s="294"/>
      <c r="C185" s="265"/>
      <c r="D185" s="265"/>
      <c r="E185" s="153">
        <f t="shared" si="4"/>
        <v>0</v>
      </c>
      <c r="F185" s="266">
        <f t="shared" si="5"/>
        <v>0</v>
      </c>
    </row>
    <row r="186" spans="1:6" x14ac:dyDescent="0.2">
      <c r="A186" s="294"/>
      <c r="B186" s="294"/>
      <c r="C186" s="265"/>
      <c r="D186" s="265"/>
      <c r="E186" s="153">
        <f t="shared" si="4"/>
        <v>0</v>
      </c>
      <c r="F186" s="266">
        <f t="shared" si="5"/>
        <v>0</v>
      </c>
    </row>
    <row r="187" spans="1:6" x14ac:dyDescent="0.2">
      <c r="A187" s="294"/>
      <c r="B187" s="294"/>
      <c r="C187" s="265"/>
      <c r="D187" s="265"/>
      <c r="E187" s="153">
        <f t="shared" si="4"/>
        <v>0</v>
      </c>
      <c r="F187" s="266">
        <f t="shared" si="5"/>
        <v>0</v>
      </c>
    </row>
    <row r="188" spans="1:6" x14ac:dyDescent="0.2">
      <c r="A188" s="294"/>
      <c r="B188" s="294"/>
      <c r="C188" s="265"/>
      <c r="D188" s="265"/>
      <c r="E188" s="153">
        <f t="shared" si="4"/>
        <v>0</v>
      </c>
      <c r="F188" s="266">
        <f t="shared" si="5"/>
        <v>0</v>
      </c>
    </row>
    <row r="189" spans="1:6" x14ac:dyDescent="0.2">
      <c r="A189" s="294"/>
      <c r="B189" s="294"/>
      <c r="C189" s="265"/>
      <c r="D189" s="265"/>
      <c r="E189" s="153">
        <f t="shared" si="4"/>
        <v>0</v>
      </c>
      <c r="F189" s="266">
        <f t="shared" si="5"/>
        <v>0</v>
      </c>
    </row>
    <row r="190" spans="1:6" x14ac:dyDescent="0.2">
      <c r="A190" s="294"/>
      <c r="B190" s="294"/>
      <c r="C190" s="265"/>
      <c r="D190" s="265"/>
      <c r="E190" s="153">
        <f t="shared" si="4"/>
        <v>0</v>
      </c>
      <c r="F190" s="266">
        <f t="shared" si="5"/>
        <v>0</v>
      </c>
    </row>
    <row r="191" spans="1:6" x14ac:dyDescent="0.2">
      <c r="A191" s="294"/>
      <c r="B191" s="294"/>
      <c r="C191" s="265"/>
      <c r="D191" s="265"/>
      <c r="E191" s="153">
        <f t="shared" si="4"/>
        <v>0</v>
      </c>
      <c r="F191" s="266">
        <f t="shared" si="5"/>
        <v>0</v>
      </c>
    </row>
    <row r="192" spans="1:6" x14ac:dyDescent="0.2">
      <c r="A192" s="294"/>
      <c r="B192" s="294"/>
      <c r="C192" s="265"/>
      <c r="D192" s="265"/>
      <c r="E192" s="153">
        <f t="shared" si="4"/>
        <v>0</v>
      </c>
      <c r="F192" s="266">
        <f t="shared" si="5"/>
        <v>0</v>
      </c>
    </row>
    <row r="193" spans="1:6" x14ac:dyDescent="0.2">
      <c r="A193" s="294"/>
      <c r="B193" s="294"/>
      <c r="C193" s="265"/>
      <c r="D193" s="265"/>
      <c r="E193" s="153">
        <f t="shared" si="4"/>
        <v>0</v>
      </c>
      <c r="F193" s="266">
        <f t="shared" si="5"/>
        <v>0</v>
      </c>
    </row>
    <row r="194" spans="1:6" x14ac:dyDescent="0.2">
      <c r="A194" s="294"/>
      <c r="B194" s="294"/>
      <c r="C194" s="265"/>
      <c r="D194" s="265"/>
      <c r="E194" s="153">
        <f t="shared" si="4"/>
        <v>0</v>
      </c>
      <c r="F194" s="266">
        <f t="shared" si="5"/>
        <v>0</v>
      </c>
    </row>
    <row r="195" spans="1:6" x14ac:dyDescent="0.2">
      <c r="A195" s="294"/>
      <c r="B195" s="294"/>
      <c r="C195" s="265"/>
      <c r="D195" s="265"/>
      <c r="E195" s="153">
        <f t="shared" ref="E195:E244" si="6">LEN(B195)</f>
        <v>0</v>
      </c>
      <c r="F195" s="266">
        <f t="shared" ref="F195:F244" si="7">IF(E195=1,CONCATENATE(B195,"00000"),IF(E195=2,CONCATENATE(B195,"0000"),IF(E195=4,CONCATENATE(B195,"00"),B195)))</f>
        <v>0</v>
      </c>
    </row>
    <row r="196" spans="1:6" x14ac:dyDescent="0.2">
      <c r="A196" s="294"/>
      <c r="B196" s="294"/>
      <c r="C196" s="265"/>
      <c r="D196" s="265"/>
      <c r="E196" s="153">
        <f t="shared" si="6"/>
        <v>0</v>
      </c>
      <c r="F196" s="266">
        <f t="shared" si="7"/>
        <v>0</v>
      </c>
    </row>
    <row r="197" spans="1:6" x14ac:dyDescent="0.2">
      <c r="A197" s="294"/>
      <c r="B197" s="294"/>
      <c r="C197" s="265"/>
      <c r="D197" s="265"/>
      <c r="E197" s="153">
        <f t="shared" si="6"/>
        <v>0</v>
      </c>
      <c r="F197" s="266">
        <f t="shared" si="7"/>
        <v>0</v>
      </c>
    </row>
    <row r="198" spans="1:6" x14ac:dyDescent="0.2">
      <c r="A198" s="294"/>
      <c r="B198" s="294"/>
      <c r="C198" s="265"/>
      <c r="D198" s="265"/>
      <c r="E198" s="153">
        <f t="shared" si="6"/>
        <v>0</v>
      </c>
      <c r="F198" s="266">
        <f t="shared" si="7"/>
        <v>0</v>
      </c>
    </row>
    <row r="199" spans="1:6" x14ac:dyDescent="0.2">
      <c r="A199" s="294"/>
      <c r="B199" s="294"/>
      <c r="C199" s="265"/>
      <c r="D199" s="265"/>
      <c r="E199" s="153">
        <f t="shared" si="6"/>
        <v>0</v>
      </c>
      <c r="F199" s="266">
        <f t="shared" si="7"/>
        <v>0</v>
      </c>
    </row>
    <row r="200" spans="1:6" x14ac:dyDescent="0.2">
      <c r="A200" s="294"/>
      <c r="B200" s="294"/>
      <c r="C200" s="265"/>
      <c r="D200" s="265"/>
      <c r="E200" s="153">
        <f t="shared" si="6"/>
        <v>0</v>
      </c>
      <c r="F200" s="266">
        <f t="shared" si="7"/>
        <v>0</v>
      </c>
    </row>
    <row r="201" spans="1:6" x14ac:dyDescent="0.2">
      <c r="A201" s="294"/>
      <c r="B201" s="294"/>
      <c r="C201" s="265"/>
      <c r="D201" s="265"/>
      <c r="E201" s="153">
        <f t="shared" si="6"/>
        <v>0</v>
      </c>
      <c r="F201" s="266">
        <f t="shared" si="7"/>
        <v>0</v>
      </c>
    </row>
    <row r="202" spans="1:6" x14ac:dyDescent="0.2">
      <c r="A202" s="294"/>
      <c r="B202" s="294"/>
      <c r="C202" s="265"/>
      <c r="D202" s="265"/>
      <c r="E202" s="153">
        <f t="shared" si="6"/>
        <v>0</v>
      </c>
      <c r="F202" s="266">
        <f t="shared" si="7"/>
        <v>0</v>
      </c>
    </row>
    <row r="203" spans="1:6" x14ac:dyDescent="0.2">
      <c r="A203" s="294"/>
      <c r="B203" s="294"/>
      <c r="C203" s="265"/>
      <c r="D203" s="265"/>
      <c r="E203" s="153">
        <f t="shared" si="6"/>
        <v>0</v>
      </c>
      <c r="F203" s="266">
        <f t="shared" si="7"/>
        <v>0</v>
      </c>
    </row>
    <row r="204" spans="1:6" x14ac:dyDescent="0.2">
      <c r="A204" s="294"/>
      <c r="B204" s="294"/>
      <c r="C204" s="265"/>
      <c r="D204" s="265"/>
      <c r="E204" s="153">
        <f t="shared" si="6"/>
        <v>0</v>
      </c>
      <c r="F204" s="266">
        <f t="shared" si="7"/>
        <v>0</v>
      </c>
    </row>
    <row r="205" spans="1:6" x14ac:dyDescent="0.2">
      <c r="A205" s="294"/>
      <c r="B205" s="294"/>
      <c r="C205" s="265"/>
      <c r="D205" s="265"/>
      <c r="E205" s="153">
        <f t="shared" si="6"/>
        <v>0</v>
      </c>
      <c r="F205" s="266">
        <f t="shared" si="7"/>
        <v>0</v>
      </c>
    </row>
    <row r="206" spans="1:6" x14ac:dyDescent="0.2">
      <c r="A206" s="294"/>
      <c r="B206" s="294"/>
      <c r="C206" s="265"/>
      <c r="D206" s="265"/>
      <c r="E206" s="153">
        <f t="shared" si="6"/>
        <v>0</v>
      </c>
      <c r="F206" s="266">
        <f t="shared" si="7"/>
        <v>0</v>
      </c>
    </row>
    <row r="207" spans="1:6" x14ac:dyDescent="0.2">
      <c r="A207" s="294"/>
      <c r="B207" s="294"/>
      <c r="C207" s="265"/>
      <c r="D207" s="265"/>
      <c r="E207" s="153">
        <f t="shared" si="6"/>
        <v>0</v>
      </c>
      <c r="F207" s="266">
        <f t="shared" si="7"/>
        <v>0</v>
      </c>
    </row>
    <row r="208" spans="1:6" x14ac:dyDescent="0.2">
      <c r="A208" s="294"/>
      <c r="B208" s="294"/>
      <c r="C208" s="265"/>
      <c r="D208" s="265"/>
      <c r="E208" s="153">
        <f t="shared" si="6"/>
        <v>0</v>
      </c>
      <c r="F208" s="266">
        <f t="shared" si="7"/>
        <v>0</v>
      </c>
    </row>
    <row r="209" spans="1:6" x14ac:dyDescent="0.2">
      <c r="A209" s="294"/>
      <c r="B209" s="294"/>
      <c r="C209" s="265"/>
      <c r="D209" s="265"/>
      <c r="E209" s="153">
        <f t="shared" si="6"/>
        <v>0</v>
      </c>
      <c r="F209" s="266">
        <f t="shared" si="7"/>
        <v>0</v>
      </c>
    </row>
    <row r="210" spans="1:6" x14ac:dyDescent="0.2">
      <c r="A210" s="294"/>
      <c r="B210" s="294"/>
      <c r="C210" s="265"/>
      <c r="D210" s="265"/>
      <c r="E210" s="153">
        <f t="shared" si="6"/>
        <v>0</v>
      </c>
      <c r="F210" s="266">
        <f t="shared" si="7"/>
        <v>0</v>
      </c>
    </row>
    <row r="211" spans="1:6" x14ac:dyDescent="0.2">
      <c r="A211" s="294"/>
      <c r="B211" s="294"/>
      <c r="C211" s="265"/>
      <c r="D211" s="265"/>
      <c r="E211" s="153">
        <f t="shared" si="6"/>
        <v>0</v>
      </c>
      <c r="F211" s="266">
        <f t="shared" si="7"/>
        <v>0</v>
      </c>
    </row>
    <row r="212" spans="1:6" x14ac:dyDescent="0.2">
      <c r="A212" s="294"/>
      <c r="B212" s="294"/>
      <c r="C212" s="265"/>
      <c r="D212" s="265"/>
      <c r="E212" s="153">
        <f t="shared" si="6"/>
        <v>0</v>
      </c>
      <c r="F212" s="266">
        <f t="shared" si="7"/>
        <v>0</v>
      </c>
    </row>
    <row r="213" spans="1:6" x14ac:dyDescent="0.2">
      <c r="A213" s="294"/>
      <c r="B213" s="294"/>
      <c r="C213" s="265"/>
      <c r="D213" s="265"/>
      <c r="E213" s="153">
        <f t="shared" si="6"/>
        <v>0</v>
      </c>
      <c r="F213" s="266">
        <f t="shared" si="7"/>
        <v>0</v>
      </c>
    </row>
    <row r="214" spans="1:6" x14ac:dyDescent="0.2">
      <c r="A214" s="294"/>
      <c r="B214" s="294"/>
      <c r="C214" s="265"/>
      <c r="D214" s="265"/>
      <c r="E214" s="153">
        <f t="shared" si="6"/>
        <v>0</v>
      </c>
      <c r="F214" s="266">
        <f t="shared" si="7"/>
        <v>0</v>
      </c>
    </row>
    <row r="215" spans="1:6" x14ac:dyDescent="0.2">
      <c r="A215" s="294"/>
      <c r="B215" s="294"/>
      <c r="C215" s="265"/>
      <c r="D215" s="265"/>
      <c r="E215" s="153">
        <f t="shared" si="6"/>
        <v>0</v>
      </c>
      <c r="F215" s="266">
        <f t="shared" si="7"/>
        <v>0</v>
      </c>
    </row>
    <row r="216" spans="1:6" x14ac:dyDescent="0.2">
      <c r="A216" s="294"/>
      <c r="B216" s="294"/>
      <c r="C216" s="265"/>
      <c r="D216" s="265"/>
      <c r="E216" s="153">
        <f t="shared" si="6"/>
        <v>0</v>
      </c>
      <c r="F216" s="266">
        <f t="shared" si="7"/>
        <v>0</v>
      </c>
    </row>
    <row r="217" spans="1:6" x14ac:dyDescent="0.2">
      <c r="A217" s="294"/>
      <c r="B217" s="294"/>
      <c r="C217" s="265"/>
      <c r="D217" s="265"/>
      <c r="E217" s="153">
        <f t="shared" si="6"/>
        <v>0</v>
      </c>
      <c r="F217" s="266">
        <f t="shared" si="7"/>
        <v>0</v>
      </c>
    </row>
    <row r="218" spans="1:6" x14ac:dyDescent="0.2">
      <c r="A218" s="294"/>
      <c r="B218" s="294"/>
      <c r="C218" s="265"/>
      <c r="D218" s="265"/>
      <c r="E218" s="153">
        <f t="shared" si="6"/>
        <v>0</v>
      </c>
      <c r="F218" s="266">
        <f t="shared" si="7"/>
        <v>0</v>
      </c>
    </row>
    <row r="219" spans="1:6" x14ac:dyDescent="0.2">
      <c r="A219" s="294"/>
      <c r="B219" s="294"/>
      <c r="C219" s="265"/>
      <c r="D219" s="265"/>
      <c r="E219" s="153">
        <f t="shared" si="6"/>
        <v>0</v>
      </c>
      <c r="F219" s="266">
        <f t="shared" si="7"/>
        <v>0</v>
      </c>
    </row>
    <row r="220" spans="1:6" x14ac:dyDescent="0.2">
      <c r="A220" s="294"/>
      <c r="B220" s="294"/>
      <c r="C220" s="265"/>
      <c r="D220" s="265"/>
      <c r="E220" s="153">
        <f t="shared" si="6"/>
        <v>0</v>
      </c>
      <c r="F220" s="266">
        <f t="shared" si="7"/>
        <v>0</v>
      </c>
    </row>
    <row r="221" spans="1:6" x14ac:dyDescent="0.2">
      <c r="A221" s="294"/>
      <c r="B221" s="294"/>
      <c r="C221" s="265"/>
      <c r="D221" s="265"/>
      <c r="E221" s="153">
        <f t="shared" si="6"/>
        <v>0</v>
      </c>
      <c r="F221" s="266">
        <f t="shared" si="7"/>
        <v>0</v>
      </c>
    </row>
    <row r="222" spans="1:6" x14ac:dyDescent="0.2">
      <c r="A222" s="294"/>
      <c r="B222" s="294"/>
      <c r="C222" s="265"/>
      <c r="D222" s="265"/>
      <c r="E222" s="153">
        <f t="shared" si="6"/>
        <v>0</v>
      </c>
      <c r="F222" s="266">
        <f t="shared" si="7"/>
        <v>0</v>
      </c>
    </row>
    <row r="223" spans="1:6" x14ac:dyDescent="0.2">
      <c r="A223" s="294"/>
      <c r="B223" s="294"/>
      <c r="C223" s="265"/>
      <c r="D223" s="265"/>
      <c r="E223" s="153">
        <f t="shared" si="6"/>
        <v>0</v>
      </c>
      <c r="F223" s="266">
        <f t="shared" si="7"/>
        <v>0</v>
      </c>
    </row>
    <row r="224" spans="1:6" x14ac:dyDescent="0.2">
      <c r="A224" s="294"/>
      <c r="B224" s="294"/>
      <c r="C224" s="265"/>
      <c r="D224" s="265"/>
      <c r="E224" s="153">
        <f t="shared" si="6"/>
        <v>0</v>
      </c>
      <c r="F224" s="266">
        <f t="shared" si="7"/>
        <v>0</v>
      </c>
    </row>
    <row r="225" spans="1:6" x14ac:dyDescent="0.2">
      <c r="A225" s="294"/>
      <c r="B225" s="294"/>
      <c r="C225" s="265"/>
      <c r="D225" s="265"/>
      <c r="E225" s="153">
        <f t="shared" si="6"/>
        <v>0</v>
      </c>
      <c r="F225" s="266">
        <f t="shared" si="7"/>
        <v>0</v>
      </c>
    </row>
    <row r="226" spans="1:6" x14ac:dyDescent="0.2">
      <c r="A226" s="294"/>
      <c r="B226" s="294"/>
      <c r="C226" s="265"/>
      <c r="D226" s="265"/>
      <c r="E226" s="153">
        <f t="shared" si="6"/>
        <v>0</v>
      </c>
      <c r="F226" s="266">
        <f t="shared" si="7"/>
        <v>0</v>
      </c>
    </row>
    <row r="227" spans="1:6" x14ac:dyDescent="0.2">
      <c r="A227" s="294"/>
      <c r="B227" s="294"/>
      <c r="C227" s="265"/>
      <c r="D227" s="265"/>
      <c r="E227" s="153">
        <f t="shared" si="6"/>
        <v>0</v>
      </c>
      <c r="F227" s="266">
        <f t="shared" si="7"/>
        <v>0</v>
      </c>
    </row>
    <row r="228" spans="1:6" x14ac:dyDescent="0.2">
      <c r="A228" s="294"/>
      <c r="B228" s="294"/>
      <c r="C228" s="265"/>
      <c r="D228" s="265"/>
      <c r="E228" s="153">
        <f t="shared" si="6"/>
        <v>0</v>
      </c>
      <c r="F228" s="266">
        <f t="shared" si="7"/>
        <v>0</v>
      </c>
    </row>
    <row r="229" spans="1:6" x14ac:dyDescent="0.2">
      <c r="A229" s="294"/>
      <c r="B229" s="294"/>
      <c r="C229" s="265"/>
      <c r="D229" s="265"/>
      <c r="E229" s="153">
        <f t="shared" si="6"/>
        <v>0</v>
      </c>
      <c r="F229" s="266">
        <f t="shared" si="7"/>
        <v>0</v>
      </c>
    </row>
    <row r="230" spans="1:6" x14ac:dyDescent="0.2">
      <c r="A230" s="294"/>
      <c r="B230" s="294"/>
      <c r="C230" s="265"/>
      <c r="D230" s="265"/>
      <c r="E230" s="153">
        <f t="shared" si="6"/>
        <v>0</v>
      </c>
      <c r="F230" s="266">
        <f t="shared" si="7"/>
        <v>0</v>
      </c>
    </row>
    <row r="231" spans="1:6" x14ac:dyDescent="0.2">
      <c r="A231" s="294"/>
      <c r="B231" s="294"/>
      <c r="C231" s="265"/>
      <c r="D231" s="265"/>
      <c r="E231" s="153">
        <f t="shared" si="6"/>
        <v>0</v>
      </c>
      <c r="F231" s="266">
        <f t="shared" si="7"/>
        <v>0</v>
      </c>
    </row>
    <row r="232" spans="1:6" x14ac:dyDescent="0.2">
      <c r="A232" s="294"/>
      <c r="B232" s="294"/>
      <c r="C232" s="265"/>
      <c r="D232" s="265"/>
      <c r="E232" s="153">
        <f t="shared" si="6"/>
        <v>0</v>
      </c>
      <c r="F232" s="266">
        <f t="shared" si="7"/>
        <v>0</v>
      </c>
    </row>
    <row r="233" spans="1:6" x14ac:dyDescent="0.2">
      <c r="A233" s="296"/>
      <c r="B233" s="294"/>
      <c r="E233" s="153">
        <f t="shared" si="6"/>
        <v>0</v>
      </c>
      <c r="F233" s="266">
        <f t="shared" si="7"/>
        <v>0</v>
      </c>
    </row>
    <row r="234" spans="1:6" x14ac:dyDescent="0.2">
      <c r="A234" s="296"/>
      <c r="B234" s="294"/>
      <c r="E234" s="153">
        <f t="shared" si="6"/>
        <v>0</v>
      </c>
      <c r="F234" s="266">
        <f t="shared" si="7"/>
        <v>0</v>
      </c>
    </row>
    <row r="235" spans="1:6" x14ac:dyDescent="0.2">
      <c r="A235" s="296"/>
      <c r="B235" s="294"/>
      <c r="E235" s="153">
        <f t="shared" si="6"/>
        <v>0</v>
      </c>
      <c r="F235" s="266">
        <f t="shared" si="7"/>
        <v>0</v>
      </c>
    </row>
    <row r="236" spans="1:6" x14ac:dyDescent="0.2">
      <c r="A236" s="296"/>
      <c r="B236" s="294"/>
      <c r="E236" s="153">
        <f t="shared" si="6"/>
        <v>0</v>
      </c>
      <c r="F236" s="266">
        <f t="shared" si="7"/>
        <v>0</v>
      </c>
    </row>
    <row r="237" spans="1:6" x14ac:dyDescent="0.2">
      <c r="A237" s="296"/>
      <c r="B237" s="294"/>
      <c r="E237" s="153">
        <f t="shared" si="6"/>
        <v>0</v>
      </c>
      <c r="F237" s="266">
        <f t="shared" si="7"/>
        <v>0</v>
      </c>
    </row>
    <row r="238" spans="1:6" x14ac:dyDescent="0.2">
      <c r="A238" s="296"/>
      <c r="B238" s="294"/>
      <c r="E238" s="153">
        <f t="shared" si="6"/>
        <v>0</v>
      </c>
      <c r="F238" s="266">
        <f t="shared" si="7"/>
        <v>0</v>
      </c>
    </row>
    <row r="239" spans="1:6" x14ac:dyDescent="0.2">
      <c r="A239" s="296"/>
      <c r="B239" s="294"/>
      <c r="E239" s="153">
        <f t="shared" si="6"/>
        <v>0</v>
      </c>
      <c r="F239" s="266">
        <f t="shared" si="7"/>
        <v>0</v>
      </c>
    </row>
    <row r="240" spans="1:6" x14ac:dyDescent="0.2">
      <c r="A240" s="296"/>
      <c r="B240" s="294"/>
      <c r="E240" s="153">
        <f t="shared" si="6"/>
        <v>0</v>
      </c>
      <c r="F240" s="266">
        <f t="shared" si="7"/>
        <v>0</v>
      </c>
    </row>
    <row r="241" spans="1:6" x14ac:dyDescent="0.2">
      <c r="A241" s="296"/>
      <c r="B241" s="294"/>
      <c r="E241" s="153">
        <f t="shared" si="6"/>
        <v>0</v>
      </c>
      <c r="F241" s="266">
        <f t="shared" si="7"/>
        <v>0</v>
      </c>
    </row>
    <row r="242" spans="1:6" x14ac:dyDescent="0.2">
      <c r="A242" s="296"/>
      <c r="B242" s="294"/>
      <c r="E242" s="153">
        <f t="shared" si="6"/>
        <v>0</v>
      </c>
      <c r="F242" s="266">
        <f t="shared" si="7"/>
        <v>0</v>
      </c>
    </row>
    <row r="243" spans="1:6" x14ac:dyDescent="0.2">
      <c r="A243" s="296"/>
      <c r="B243" s="294"/>
      <c r="E243" s="153">
        <f t="shared" si="6"/>
        <v>0</v>
      </c>
      <c r="F243" s="266">
        <f t="shared" si="7"/>
        <v>0</v>
      </c>
    </row>
    <row r="244" spans="1:6" x14ac:dyDescent="0.2">
      <c r="A244" s="296"/>
      <c r="B244" s="294"/>
      <c r="E244" s="153">
        <f t="shared" si="6"/>
        <v>0</v>
      </c>
      <c r="F244" s="266">
        <f t="shared" si="7"/>
        <v>0</v>
      </c>
    </row>
    <row r="245" spans="1:6" x14ac:dyDescent="0.2">
      <c r="A245" s="296"/>
      <c r="E245" s="153">
        <f t="shared" ref="E245:E246" si="8">LEN(B245)</f>
        <v>0</v>
      </c>
      <c r="F245" s="266">
        <f t="shared" ref="F245:F246" si="9">IF(E245=1,CONCATENATE(B245,"00000"),IF(E245=2,CONCATENATE(B245,"0000"),IF(E245=4,CONCATENATE(B245,"00"),B245)))</f>
        <v>0</v>
      </c>
    </row>
    <row r="246" spans="1:6" x14ac:dyDescent="0.2">
      <c r="A246" s="296"/>
      <c r="E246" s="153">
        <f t="shared" si="8"/>
        <v>0</v>
      </c>
      <c r="F246" s="266">
        <f t="shared" si="9"/>
        <v>0</v>
      </c>
    </row>
    <row r="247" spans="1:6" x14ac:dyDescent="0.2">
      <c r="A247" s="296"/>
      <c r="E247" s="153">
        <f t="shared" ref="E247:E253" si="10">LEN(B247)</f>
        <v>0</v>
      </c>
      <c r="F247" s="266">
        <f t="shared" ref="F247:F253" si="11">IF(E247=1,CONCATENATE(B247,"00000"),IF(E247=2,CONCATENATE(B247,"0000"),IF(E247=4,CONCATENATE(B247,"00"),B247)))</f>
        <v>0</v>
      </c>
    </row>
    <row r="248" spans="1:6" x14ac:dyDescent="0.2">
      <c r="A248" s="296"/>
      <c r="E248" s="153">
        <f t="shared" si="10"/>
        <v>0</v>
      </c>
      <c r="F248" s="266">
        <f t="shared" si="11"/>
        <v>0</v>
      </c>
    </row>
    <row r="249" spans="1:6" x14ac:dyDescent="0.2">
      <c r="A249" s="296"/>
      <c r="E249" s="153">
        <f t="shared" si="10"/>
        <v>0</v>
      </c>
      <c r="F249" s="266">
        <f t="shared" si="11"/>
        <v>0</v>
      </c>
    </row>
    <row r="250" spans="1:6" x14ac:dyDescent="0.2">
      <c r="A250" s="296"/>
      <c r="E250" s="153">
        <f t="shared" si="10"/>
        <v>0</v>
      </c>
      <c r="F250" s="266">
        <f t="shared" si="11"/>
        <v>0</v>
      </c>
    </row>
    <row r="251" spans="1:6" x14ac:dyDescent="0.2">
      <c r="A251" s="296"/>
      <c r="E251" s="153">
        <f t="shared" si="10"/>
        <v>0</v>
      </c>
      <c r="F251" s="266">
        <f t="shared" si="11"/>
        <v>0</v>
      </c>
    </row>
    <row r="252" spans="1:6" x14ac:dyDescent="0.2">
      <c r="A252" s="296"/>
      <c r="E252" s="153">
        <f t="shared" si="10"/>
        <v>0</v>
      </c>
      <c r="F252" s="266">
        <f t="shared" si="11"/>
        <v>0</v>
      </c>
    </row>
    <row r="253" spans="1:6" x14ac:dyDescent="0.2">
      <c r="A253" s="296"/>
      <c r="E253" s="153">
        <f t="shared" si="10"/>
        <v>0</v>
      </c>
      <c r="F253" s="266">
        <f t="shared" si="11"/>
        <v>0</v>
      </c>
    </row>
    <row r="254" spans="1:6" x14ac:dyDescent="0.2">
      <c r="A254" s="296"/>
      <c r="E254" s="153">
        <f t="shared" ref="E254:E260" si="12">LEN(B254)</f>
        <v>0</v>
      </c>
      <c r="F254" s="266">
        <f t="shared" ref="F254:F260" si="13">IF(E254=1,CONCATENATE(B254,"00000"),IF(E254=2,CONCATENATE(B254,"0000"),IF(E254=4,CONCATENATE(B254,"00"),B254)))</f>
        <v>0</v>
      </c>
    </row>
    <row r="255" spans="1:6" x14ac:dyDescent="0.2">
      <c r="A255" s="296"/>
      <c r="E255" s="153">
        <f t="shared" si="12"/>
        <v>0</v>
      </c>
      <c r="F255" s="266">
        <f t="shared" si="13"/>
        <v>0</v>
      </c>
    </row>
    <row r="256" spans="1:6" x14ac:dyDescent="0.2">
      <c r="A256" s="296"/>
      <c r="E256" s="153">
        <f t="shared" si="12"/>
        <v>0</v>
      </c>
      <c r="F256" s="266">
        <f t="shared" si="13"/>
        <v>0</v>
      </c>
    </row>
    <row r="257" spans="1:6" x14ac:dyDescent="0.2">
      <c r="A257" s="296"/>
      <c r="E257" s="153">
        <f t="shared" si="12"/>
        <v>0</v>
      </c>
      <c r="F257" s="266">
        <f t="shared" si="13"/>
        <v>0</v>
      </c>
    </row>
    <row r="258" spans="1:6" x14ac:dyDescent="0.2">
      <c r="A258" s="296"/>
      <c r="E258" s="153">
        <f t="shared" si="12"/>
        <v>0</v>
      </c>
      <c r="F258" s="266">
        <f t="shared" si="13"/>
        <v>0</v>
      </c>
    </row>
    <row r="259" spans="1:6" x14ac:dyDescent="0.2">
      <c r="A259" s="296"/>
      <c r="E259" s="153">
        <f t="shared" si="12"/>
        <v>0</v>
      </c>
      <c r="F259" s="266">
        <f t="shared" si="13"/>
        <v>0</v>
      </c>
    </row>
    <row r="260" spans="1:6" x14ac:dyDescent="0.2">
      <c r="A260" s="296"/>
      <c r="E260" s="153">
        <f t="shared" si="12"/>
        <v>0</v>
      </c>
      <c r="F260" s="266">
        <f t="shared" si="13"/>
        <v>0</v>
      </c>
    </row>
    <row r="261" spans="1:6" x14ac:dyDescent="0.2">
      <c r="A261" s="264"/>
    </row>
    <row r="262" spans="1:6" x14ac:dyDescent="0.2">
      <c r="A262" s="264"/>
    </row>
    <row r="263" spans="1:6" x14ac:dyDescent="0.2">
      <c r="A263" s="264"/>
    </row>
    <row r="264" spans="1:6" x14ac:dyDescent="0.2">
      <c r="A264" s="264"/>
    </row>
    <row r="265" spans="1:6" x14ac:dyDescent="0.2">
      <c r="A265" s="264"/>
    </row>
    <row r="266" spans="1:6" x14ac:dyDescent="0.2">
      <c r="A266" s="264"/>
    </row>
    <row r="267" spans="1:6" x14ac:dyDescent="0.2">
      <c r="A267" s="264"/>
    </row>
    <row r="268" spans="1:6" x14ac:dyDescent="0.2">
      <c r="A268" s="264"/>
    </row>
    <row r="269" spans="1:6" x14ac:dyDescent="0.2">
      <c r="A269" s="264"/>
    </row>
    <row r="270" spans="1:6" x14ac:dyDescent="0.2">
      <c r="A270" s="264"/>
    </row>
    <row r="271" spans="1:6" x14ac:dyDescent="0.2">
      <c r="A271" s="264"/>
    </row>
    <row r="272" spans="1:6" x14ac:dyDescent="0.2">
      <c r="A272" s="264"/>
    </row>
    <row r="273" spans="1:1" x14ac:dyDescent="0.2">
      <c r="A273" s="264"/>
    </row>
    <row r="274" spans="1:1" x14ac:dyDescent="0.2">
      <c r="A274" s="264"/>
    </row>
    <row r="275" spans="1:1" x14ac:dyDescent="0.2">
      <c r="A275" s="264"/>
    </row>
    <row r="276" spans="1:1" x14ac:dyDescent="0.2">
      <c r="A276" s="264"/>
    </row>
    <row r="277" spans="1:1" x14ac:dyDescent="0.2">
      <c r="A277" s="264"/>
    </row>
    <row r="278" spans="1:1" x14ac:dyDescent="0.2">
      <c r="A278" s="264"/>
    </row>
    <row r="279" spans="1:1" x14ac:dyDescent="0.2">
      <c r="A279" s="264"/>
    </row>
    <row r="280" spans="1:1" x14ac:dyDescent="0.2">
      <c r="A280" s="264"/>
    </row>
    <row r="281" spans="1:1" x14ac:dyDescent="0.2">
      <c r="A281" s="264"/>
    </row>
    <row r="282" spans="1:1" x14ac:dyDescent="0.2">
      <c r="A282" s="264"/>
    </row>
    <row r="283" spans="1:1" x14ac:dyDescent="0.2">
      <c r="A283" s="264"/>
    </row>
    <row r="284" spans="1:1" x14ac:dyDescent="0.2">
      <c r="A284" s="264"/>
    </row>
    <row r="285" spans="1:1" x14ac:dyDescent="0.2">
      <c r="A285" s="264"/>
    </row>
    <row r="286" spans="1:1" x14ac:dyDescent="0.2">
      <c r="A286" s="264"/>
    </row>
    <row r="287" spans="1:1" x14ac:dyDescent="0.2">
      <c r="A287" s="264"/>
    </row>
    <row r="288" spans="1:1" x14ac:dyDescent="0.2">
      <c r="A288" s="264"/>
    </row>
    <row r="289" spans="1:1" x14ac:dyDescent="0.2">
      <c r="A289" s="264"/>
    </row>
    <row r="290" spans="1:1" x14ac:dyDescent="0.2">
      <c r="A290" s="264"/>
    </row>
    <row r="291" spans="1:1" x14ac:dyDescent="0.2">
      <c r="A291" s="264"/>
    </row>
    <row r="292" spans="1:1" x14ac:dyDescent="0.2">
      <c r="A292" s="264"/>
    </row>
    <row r="293" spans="1:1" x14ac:dyDescent="0.2">
      <c r="A293" s="264"/>
    </row>
    <row r="294" spans="1:1" x14ac:dyDescent="0.2">
      <c r="A294" s="264"/>
    </row>
    <row r="295" spans="1:1" x14ac:dyDescent="0.2">
      <c r="A295" s="264"/>
    </row>
    <row r="296" spans="1:1" x14ac:dyDescent="0.2">
      <c r="A296" s="264"/>
    </row>
    <row r="297" spans="1:1" x14ac:dyDescent="0.2">
      <c r="A297" s="264"/>
    </row>
    <row r="298" spans="1:1" x14ac:dyDescent="0.2">
      <c r="A298" s="264"/>
    </row>
    <row r="299" spans="1:1" x14ac:dyDescent="0.2">
      <c r="A299" s="264"/>
    </row>
    <row r="300" spans="1:1" x14ac:dyDescent="0.2">
      <c r="A300" s="264"/>
    </row>
    <row r="301" spans="1:1" x14ac:dyDescent="0.2">
      <c r="A301" s="264"/>
    </row>
    <row r="302" spans="1:1" x14ac:dyDescent="0.2">
      <c r="A302" s="264"/>
    </row>
    <row r="303" spans="1:1" x14ac:dyDescent="0.2">
      <c r="A303" s="264"/>
    </row>
    <row r="304" spans="1:1" x14ac:dyDescent="0.2">
      <c r="A304" s="264"/>
    </row>
    <row r="305" spans="1:1" x14ac:dyDescent="0.2">
      <c r="A305" s="264"/>
    </row>
    <row r="306" spans="1:1" x14ac:dyDescent="0.2">
      <c r="A306" s="264"/>
    </row>
    <row r="307" spans="1:1" x14ac:dyDescent="0.2">
      <c r="A307" s="264"/>
    </row>
    <row r="308" spans="1:1" x14ac:dyDescent="0.2">
      <c r="A308" s="264"/>
    </row>
    <row r="309" spans="1:1" x14ac:dyDescent="0.2">
      <c r="A309" s="264"/>
    </row>
    <row r="310" spans="1:1" x14ac:dyDescent="0.2">
      <c r="A310" s="264"/>
    </row>
    <row r="311" spans="1:1" x14ac:dyDescent="0.2">
      <c r="A311" s="264"/>
    </row>
    <row r="312" spans="1:1" x14ac:dyDescent="0.2">
      <c r="A312" s="264"/>
    </row>
    <row r="313" spans="1:1" x14ac:dyDescent="0.2">
      <c r="A313" s="264"/>
    </row>
    <row r="314" spans="1:1" x14ac:dyDescent="0.2">
      <c r="A314" s="264"/>
    </row>
    <row r="315" spans="1:1" x14ac:dyDescent="0.2">
      <c r="A315" s="264"/>
    </row>
    <row r="316" spans="1:1" x14ac:dyDescent="0.2">
      <c r="A316" s="264"/>
    </row>
    <row r="317" spans="1:1" x14ac:dyDescent="0.2">
      <c r="A317" s="264"/>
    </row>
    <row r="318" spans="1:1" x14ac:dyDescent="0.2">
      <c r="A318" s="264"/>
    </row>
    <row r="319" spans="1:1" x14ac:dyDescent="0.2">
      <c r="A319" s="264"/>
    </row>
    <row r="320" spans="1:1" x14ac:dyDescent="0.2">
      <c r="A320" s="264"/>
    </row>
    <row r="321" spans="1:1" x14ac:dyDescent="0.2">
      <c r="A321" s="264"/>
    </row>
    <row r="322" spans="1:1" x14ac:dyDescent="0.2">
      <c r="A322" s="264"/>
    </row>
    <row r="323" spans="1:1" x14ac:dyDescent="0.2">
      <c r="A323" s="264"/>
    </row>
    <row r="324" spans="1:1" x14ac:dyDescent="0.2">
      <c r="A324" s="264"/>
    </row>
    <row r="325" spans="1:1" x14ac:dyDescent="0.2">
      <c r="A325" s="264"/>
    </row>
    <row r="326" spans="1:1" x14ac:dyDescent="0.2">
      <c r="A326" s="264"/>
    </row>
    <row r="327" spans="1:1" x14ac:dyDescent="0.2">
      <c r="A327" s="264"/>
    </row>
    <row r="328" spans="1:1" x14ac:dyDescent="0.2">
      <c r="A328" s="264"/>
    </row>
    <row r="329" spans="1:1" x14ac:dyDescent="0.2">
      <c r="A329" s="264"/>
    </row>
    <row r="330" spans="1:1" x14ac:dyDescent="0.2">
      <c r="A330" s="264"/>
    </row>
    <row r="331" spans="1:1" x14ac:dyDescent="0.2">
      <c r="A331" s="264"/>
    </row>
    <row r="332" spans="1:1" x14ac:dyDescent="0.2">
      <c r="A332" s="264"/>
    </row>
    <row r="333" spans="1:1" x14ac:dyDescent="0.2">
      <c r="A333" s="264"/>
    </row>
    <row r="334" spans="1:1" x14ac:dyDescent="0.2">
      <c r="A334" s="264"/>
    </row>
    <row r="335" spans="1:1" x14ac:dyDescent="0.2">
      <c r="A335" s="264"/>
    </row>
    <row r="336" spans="1:1" x14ac:dyDescent="0.2">
      <c r="A336" s="264"/>
    </row>
    <row r="337" spans="1:1" x14ac:dyDescent="0.2">
      <c r="A337" s="264"/>
    </row>
    <row r="338" spans="1:1" x14ac:dyDescent="0.2">
      <c r="A338" s="264"/>
    </row>
    <row r="339" spans="1:1" x14ac:dyDescent="0.2">
      <c r="A339" s="264"/>
    </row>
    <row r="340" spans="1:1" x14ac:dyDescent="0.2">
      <c r="A340" s="264"/>
    </row>
    <row r="341" spans="1:1" x14ac:dyDescent="0.2">
      <c r="A341" s="264"/>
    </row>
    <row r="342" spans="1:1" x14ac:dyDescent="0.2">
      <c r="A342" s="264"/>
    </row>
    <row r="343" spans="1:1" x14ac:dyDescent="0.2">
      <c r="A343" s="264"/>
    </row>
    <row r="344" spans="1:1" x14ac:dyDescent="0.2">
      <c r="A344" s="264"/>
    </row>
    <row r="345" spans="1:1" x14ac:dyDescent="0.2">
      <c r="A345" s="264"/>
    </row>
    <row r="346" spans="1:1" x14ac:dyDescent="0.2">
      <c r="A346" s="264"/>
    </row>
    <row r="347" spans="1:1" x14ac:dyDescent="0.2">
      <c r="A347" s="264"/>
    </row>
    <row r="348" spans="1:1" x14ac:dyDescent="0.2">
      <c r="A348" s="264"/>
    </row>
    <row r="349" spans="1:1" x14ac:dyDescent="0.2">
      <c r="A349" s="264"/>
    </row>
    <row r="350" spans="1:1" x14ac:dyDescent="0.2">
      <c r="A350" s="264"/>
    </row>
    <row r="351" spans="1:1" x14ac:dyDescent="0.2">
      <c r="A351" s="264"/>
    </row>
    <row r="352" spans="1:1" x14ac:dyDescent="0.2">
      <c r="A352" s="264"/>
    </row>
    <row r="353" spans="1:1" x14ac:dyDescent="0.2">
      <c r="A353" s="264"/>
    </row>
    <row r="354" spans="1:1" x14ac:dyDescent="0.2">
      <c r="A354" s="264"/>
    </row>
    <row r="355" spans="1:1" x14ac:dyDescent="0.2">
      <c r="A355" s="264"/>
    </row>
    <row r="356" spans="1:1" x14ac:dyDescent="0.2">
      <c r="A356" s="264"/>
    </row>
    <row r="357" spans="1:1" x14ac:dyDescent="0.2">
      <c r="A357" s="264"/>
    </row>
    <row r="358" spans="1:1" x14ac:dyDescent="0.2">
      <c r="A358" s="264"/>
    </row>
    <row r="359" spans="1:1" x14ac:dyDescent="0.2">
      <c r="A359" s="264"/>
    </row>
    <row r="360" spans="1:1" x14ac:dyDescent="0.2">
      <c r="A360" s="264"/>
    </row>
    <row r="361" spans="1:1" x14ac:dyDescent="0.2">
      <c r="A361" s="264"/>
    </row>
    <row r="362" spans="1:1" x14ac:dyDescent="0.2">
      <c r="A362" s="264"/>
    </row>
    <row r="363" spans="1:1" x14ac:dyDescent="0.2">
      <c r="A363" s="264"/>
    </row>
    <row r="364" spans="1:1" x14ac:dyDescent="0.2">
      <c r="A364" s="264"/>
    </row>
    <row r="365" spans="1:1" x14ac:dyDescent="0.2">
      <c r="A365" s="264"/>
    </row>
    <row r="366" spans="1:1" x14ac:dyDescent="0.2">
      <c r="A366" s="264"/>
    </row>
    <row r="367" spans="1:1" x14ac:dyDescent="0.2">
      <c r="A367" s="264"/>
    </row>
    <row r="368" spans="1:1" x14ac:dyDescent="0.2">
      <c r="A368" s="264"/>
    </row>
    <row r="369" spans="1:1" x14ac:dyDescent="0.2">
      <c r="A369" s="264"/>
    </row>
    <row r="370" spans="1:1" x14ac:dyDescent="0.2">
      <c r="A370" s="264"/>
    </row>
    <row r="371" spans="1:1" x14ac:dyDescent="0.2">
      <c r="A371" s="264"/>
    </row>
    <row r="372" spans="1:1" x14ac:dyDescent="0.2">
      <c r="A372" s="264"/>
    </row>
    <row r="373" spans="1:1" x14ac:dyDescent="0.2">
      <c r="A373" s="264"/>
    </row>
    <row r="374" spans="1:1" x14ac:dyDescent="0.2">
      <c r="A374" s="264"/>
    </row>
    <row r="375" spans="1:1" x14ac:dyDescent="0.2">
      <c r="A375" s="264"/>
    </row>
    <row r="376" spans="1:1" x14ac:dyDescent="0.2">
      <c r="A376" s="264"/>
    </row>
    <row r="377" spans="1:1" x14ac:dyDescent="0.2">
      <c r="A377" s="264"/>
    </row>
    <row r="378" spans="1:1" x14ac:dyDescent="0.2">
      <c r="A378" s="264"/>
    </row>
    <row r="379" spans="1:1" x14ac:dyDescent="0.2">
      <c r="A379" s="264"/>
    </row>
    <row r="380" spans="1:1" x14ac:dyDescent="0.2">
      <c r="A380" s="264"/>
    </row>
    <row r="381" spans="1:1" x14ac:dyDescent="0.2">
      <c r="A381" s="264"/>
    </row>
    <row r="382" spans="1:1" x14ac:dyDescent="0.2">
      <c r="A382" s="264"/>
    </row>
    <row r="383" spans="1:1" x14ac:dyDescent="0.2">
      <c r="A383" s="264"/>
    </row>
    <row r="384" spans="1:1" x14ac:dyDescent="0.2">
      <c r="A384" s="264"/>
    </row>
    <row r="385" spans="1:1" x14ac:dyDescent="0.2">
      <c r="A385" s="264"/>
    </row>
    <row r="386" spans="1:1" x14ac:dyDescent="0.2">
      <c r="A386" s="264"/>
    </row>
    <row r="387" spans="1:1" x14ac:dyDescent="0.2">
      <c r="A387" s="264"/>
    </row>
    <row r="388" spans="1:1" x14ac:dyDescent="0.2">
      <c r="A388" s="264"/>
    </row>
    <row r="389" spans="1:1" x14ac:dyDescent="0.2">
      <c r="A389" s="264"/>
    </row>
    <row r="390" spans="1:1" x14ac:dyDescent="0.2">
      <c r="A390" s="264"/>
    </row>
    <row r="391" spans="1:1" x14ac:dyDescent="0.2">
      <c r="A391" s="264"/>
    </row>
    <row r="392" spans="1:1" x14ac:dyDescent="0.2">
      <c r="A392" s="264"/>
    </row>
    <row r="393" spans="1:1" x14ac:dyDescent="0.2">
      <c r="A393" s="264"/>
    </row>
    <row r="394" spans="1:1" x14ac:dyDescent="0.2">
      <c r="A394" s="264"/>
    </row>
    <row r="395" spans="1:1" x14ac:dyDescent="0.2">
      <c r="A395" s="264"/>
    </row>
    <row r="396" spans="1:1" x14ac:dyDescent="0.2">
      <c r="A396" s="264"/>
    </row>
    <row r="397" spans="1:1" x14ac:dyDescent="0.2">
      <c r="A397" s="264"/>
    </row>
    <row r="398" spans="1:1" x14ac:dyDescent="0.2">
      <c r="A398" s="264"/>
    </row>
    <row r="399" spans="1:1" x14ac:dyDescent="0.2">
      <c r="A399" s="264"/>
    </row>
    <row r="400" spans="1:1" x14ac:dyDescent="0.2">
      <c r="A400" s="264"/>
    </row>
    <row r="401" spans="1:1" x14ac:dyDescent="0.2">
      <c r="A401" s="264"/>
    </row>
    <row r="402" spans="1:1" x14ac:dyDescent="0.2">
      <c r="A402" s="264"/>
    </row>
    <row r="403" spans="1:1" x14ac:dyDescent="0.2">
      <c r="A403" s="264"/>
    </row>
    <row r="404" spans="1:1" x14ac:dyDescent="0.2">
      <c r="A404" s="264"/>
    </row>
    <row r="405" spans="1:1" x14ac:dyDescent="0.2">
      <c r="A405" s="264"/>
    </row>
    <row r="406" spans="1:1" x14ac:dyDescent="0.2">
      <c r="A406" s="264"/>
    </row>
    <row r="407" spans="1:1" x14ac:dyDescent="0.2">
      <c r="A407" s="264"/>
    </row>
    <row r="408" spans="1:1" x14ac:dyDescent="0.2">
      <c r="A408" s="264"/>
    </row>
    <row r="409" spans="1:1" x14ac:dyDescent="0.2">
      <c r="A409" s="264"/>
    </row>
    <row r="410" spans="1:1" x14ac:dyDescent="0.2">
      <c r="A410" s="264"/>
    </row>
    <row r="411" spans="1:1" x14ac:dyDescent="0.2">
      <c r="A411" s="264"/>
    </row>
    <row r="412" spans="1:1" x14ac:dyDescent="0.2">
      <c r="A412" s="264"/>
    </row>
    <row r="413" spans="1:1" x14ac:dyDescent="0.2">
      <c r="A413" s="264"/>
    </row>
    <row r="414" spans="1:1" x14ac:dyDescent="0.2">
      <c r="A414" s="264"/>
    </row>
    <row r="415" spans="1:1" x14ac:dyDescent="0.2">
      <c r="A415" s="264"/>
    </row>
    <row r="416" spans="1:1" x14ac:dyDescent="0.2">
      <c r="A416" s="264"/>
    </row>
    <row r="417" spans="1:1" x14ac:dyDescent="0.2">
      <c r="A417" s="264"/>
    </row>
    <row r="418" spans="1:1" x14ac:dyDescent="0.2">
      <c r="A418" s="264"/>
    </row>
    <row r="419" spans="1:1" x14ac:dyDescent="0.2">
      <c r="A419" s="264"/>
    </row>
    <row r="420" spans="1:1" x14ac:dyDescent="0.2">
      <c r="A420" s="264"/>
    </row>
    <row r="421" spans="1:1" x14ac:dyDescent="0.2">
      <c r="A421" s="264"/>
    </row>
    <row r="422" spans="1:1" x14ac:dyDescent="0.2">
      <c r="A422" s="264"/>
    </row>
    <row r="423" spans="1:1" x14ac:dyDescent="0.2">
      <c r="A423" s="264"/>
    </row>
    <row r="424" spans="1:1" x14ac:dyDescent="0.2">
      <c r="A424" s="264"/>
    </row>
    <row r="425" spans="1:1" x14ac:dyDescent="0.2">
      <c r="A425" s="264"/>
    </row>
    <row r="426" spans="1:1" x14ac:dyDescent="0.2">
      <c r="A426" s="264"/>
    </row>
    <row r="427" spans="1:1" x14ac:dyDescent="0.2">
      <c r="A427" s="264"/>
    </row>
    <row r="428" spans="1:1" x14ac:dyDescent="0.2">
      <c r="A428" s="264"/>
    </row>
    <row r="429" spans="1:1" x14ac:dyDescent="0.2">
      <c r="A429" s="264"/>
    </row>
    <row r="430" spans="1:1" x14ac:dyDescent="0.2">
      <c r="A430" s="264"/>
    </row>
    <row r="431" spans="1:1" x14ac:dyDescent="0.2">
      <c r="A431" s="264"/>
    </row>
    <row r="432" spans="1:1" x14ac:dyDescent="0.2">
      <c r="A432" s="264"/>
    </row>
    <row r="433" spans="1:1" x14ac:dyDescent="0.2">
      <c r="A433" s="264"/>
    </row>
    <row r="434" spans="1:1" x14ac:dyDescent="0.2">
      <c r="A434" s="264"/>
    </row>
    <row r="435" spans="1:1" x14ac:dyDescent="0.2">
      <c r="A435" s="264"/>
    </row>
    <row r="436" spans="1:1" x14ac:dyDescent="0.2">
      <c r="A436" s="264"/>
    </row>
    <row r="437" spans="1:1" x14ac:dyDescent="0.2">
      <c r="A437" s="264"/>
    </row>
    <row r="438" spans="1:1" x14ac:dyDescent="0.2">
      <c r="A438" s="264"/>
    </row>
    <row r="439" spans="1:1" x14ac:dyDescent="0.2">
      <c r="A439" s="264"/>
    </row>
    <row r="440" spans="1:1" x14ac:dyDescent="0.2">
      <c r="A440" s="264"/>
    </row>
    <row r="441" spans="1:1" x14ac:dyDescent="0.2">
      <c r="A441" s="264"/>
    </row>
    <row r="442" spans="1:1" x14ac:dyDescent="0.2">
      <c r="A442" s="264"/>
    </row>
    <row r="443" spans="1:1" x14ac:dyDescent="0.2">
      <c r="A443" s="264"/>
    </row>
    <row r="444" spans="1:1" x14ac:dyDescent="0.2">
      <c r="A444" s="264"/>
    </row>
    <row r="445" spans="1:1" x14ac:dyDescent="0.2">
      <c r="A445" s="264"/>
    </row>
    <row r="446" spans="1:1" x14ac:dyDescent="0.2">
      <c r="A446" s="264"/>
    </row>
    <row r="447" spans="1:1" x14ac:dyDescent="0.2">
      <c r="A447" s="264"/>
    </row>
    <row r="448" spans="1:1" x14ac:dyDescent="0.2">
      <c r="A448" s="264"/>
    </row>
    <row r="449" spans="1:1" x14ac:dyDescent="0.2">
      <c r="A449" s="264"/>
    </row>
    <row r="450" spans="1:1" x14ac:dyDescent="0.2">
      <c r="A450" s="264"/>
    </row>
    <row r="451" spans="1:1" x14ac:dyDescent="0.2">
      <c r="A451" s="264"/>
    </row>
    <row r="452" spans="1:1" x14ac:dyDescent="0.2">
      <c r="A452" s="264"/>
    </row>
    <row r="453" spans="1:1" x14ac:dyDescent="0.2">
      <c r="A453" s="264"/>
    </row>
    <row r="454" spans="1:1" x14ac:dyDescent="0.2">
      <c r="A454" s="264"/>
    </row>
    <row r="455" spans="1:1" x14ac:dyDescent="0.2">
      <c r="A455" s="264"/>
    </row>
    <row r="456" spans="1:1" x14ac:dyDescent="0.2">
      <c r="A456" s="264"/>
    </row>
    <row r="457" spans="1:1" x14ac:dyDescent="0.2">
      <c r="A457" s="264"/>
    </row>
    <row r="458" spans="1:1" x14ac:dyDescent="0.2">
      <c r="A458" s="264"/>
    </row>
    <row r="459" spans="1:1" x14ac:dyDescent="0.2">
      <c r="A459" s="264"/>
    </row>
    <row r="460" spans="1:1" x14ac:dyDescent="0.2">
      <c r="A460" s="264"/>
    </row>
    <row r="461" spans="1:1" x14ac:dyDescent="0.2">
      <c r="A461" s="264"/>
    </row>
    <row r="462" spans="1:1" x14ac:dyDescent="0.2">
      <c r="A462" s="264"/>
    </row>
    <row r="463" spans="1:1" x14ac:dyDescent="0.2">
      <c r="A463" s="264"/>
    </row>
    <row r="464" spans="1:1" x14ac:dyDescent="0.2">
      <c r="A464" s="264"/>
    </row>
    <row r="465" spans="1:1" x14ac:dyDescent="0.2">
      <c r="A465" s="264"/>
    </row>
    <row r="466" spans="1:1" x14ac:dyDescent="0.2">
      <c r="A466" s="264"/>
    </row>
    <row r="467" spans="1:1" x14ac:dyDescent="0.2">
      <c r="A467" s="264"/>
    </row>
    <row r="468" spans="1:1" x14ac:dyDescent="0.2">
      <c r="A468" s="264"/>
    </row>
    <row r="469" spans="1:1" x14ac:dyDescent="0.2">
      <c r="A469" s="264"/>
    </row>
    <row r="470" spans="1:1" x14ac:dyDescent="0.2">
      <c r="A470" s="264"/>
    </row>
    <row r="471" spans="1:1" x14ac:dyDescent="0.2">
      <c r="A471" s="264"/>
    </row>
    <row r="472" spans="1:1" x14ac:dyDescent="0.2">
      <c r="A472" s="264"/>
    </row>
    <row r="473" spans="1:1" x14ac:dyDescent="0.2">
      <c r="A473" s="264"/>
    </row>
    <row r="474" spans="1:1" x14ac:dyDescent="0.2">
      <c r="A474" s="264"/>
    </row>
    <row r="475" spans="1:1" x14ac:dyDescent="0.2">
      <c r="A475" s="264"/>
    </row>
    <row r="476" spans="1:1" x14ac:dyDescent="0.2">
      <c r="A476" s="264"/>
    </row>
    <row r="477" spans="1:1" x14ac:dyDescent="0.2">
      <c r="A477" s="264"/>
    </row>
    <row r="478" spans="1:1" x14ac:dyDescent="0.2">
      <c r="A478" s="264"/>
    </row>
    <row r="479" spans="1:1" x14ac:dyDescent="0.2">
      <c r="A479" s="264"/>
    </row>
    <row r="480" spans="1:1" x14ac:dyDescent="0.2">
      <c r="A480" s="264"/>
    </row>
    <row r="481" spans="1:1" x14ac:dyDescent="0.2">
      <c r="A481" s="264"/>
    </row>
    <row r="482" spans="1:1" x14ac:dyDescent="0.2">
      <c r="A482" s="264"/>
    </row>
    <row r="483" spans="1:1" x14ac:dyDescent="0.2">
      <c r="A483" s="264"/>
    </row>
    <row r="484" spans="1:1" x14ac:dyDescent="0.2">
      <c r="A484" s="264"/>
    </row>
    <row r="485" spans="1:1" x14ac:dyDescent="0.2">
      <c r="A485" s="264"/>
    </row>
    <row r="486" spans="1:1" x14ac:dyDescent="0.2">
      <c r="A486" s="264"/>
    </row>
    <row r="487" spans="1:1" x14ac:dyDescent="0.2">
      <c r="A487" s="264"/>
    </row>
    <row r="488" spans="1:1" x14ac:dyDescent="0.2">
      <c r="A488" s="264"/>
    </row>
    <row r="489" spans="1:1" x14ac:dyDescent="0.2">
      <c r="A489" s="264"/>
    </row>
    <row r="490" spans="1:1" x14ac:dyDescent="0.2">
      <c r="A490" s="264"/>
    </row>
    <row r="491" spans="1:1" x14ac:dyDescent="0.2">
      <c r="A491" s="264"/>
    </row>
    <row r="492" spans="1:1" x14ac:dyDescent="0.2">
      <c r="A492" s="264"/>
    </row>
    <row r="493" spans="1:1" x14ac:dyDescent="0.2">
      <c r="A493" s="264"/>
    </row>
    <row r="494" spans="1:1" x14ac:dyDescent="0.2">
      <c r="A494" s="264"/>
    </row>
    <row r="495" spans="1:1" x14ac:dyDescent="0.2">
      <c r="A495" s="264"/>
    </row>
    <row r="496" spans="1:1" x14ac:dyDescent="0.2">
      <c r="A496" s="264"/>
    </row>
    <row r="497" spans="1:1" x14ac:dyDescent="0.2">
      <c r="A497" s="264"/>
    </row>
    <row r="498" spans="1:1" x14ac:dyDescent="0.2">
      <c r="A498" s="264"/>
    </row>
    <row r="499" spans="1:1" x14ac:dyDescent="0.2">
      <c r="A499" s="264"/>
    </row>
    <row r="500" spans="1:1" x14ac:dyDescent="0.2">
      <c r="A500" s="264"/>
    </row>
    <row r="501" spans="1:1" x14ac:dyDescent="0.2">
      <c r="A501" s="264"/>
    </row>
    <row r="502" spans="1:1" x14ac:dyDescent="0.2">
      <c r="A502" s="264"/>
    </row>
    <row r="503" spans="1:1" x14ac:dyDescent="0.2">
      <c r="A503" s="264"/>
    </row>
    <row r="504" spans="1:1" x14ac:dyDescent="0.2">
      <c r="A504" s="264"/>
    </row>
    <row r="505" spans="1:1" x14ac:dyDescent="0.2">
      <c r="A505" s="264"/>
    </row>
    <row r="506" spans="1:1" x14ac:dyDescent="0.2">
      <c r="A506" s="264"/>
    </row>
    <row r="507" spans="1:1" x14ac:dyDescent="0.2">
      <c r="A507" s="264"/>
    </row>
    <row r="508" spans="1:1" x14ac:dyDescent="0.2">
      <c r="A508" s="264"/>
    </row>
    <row r="509" spans="1:1" x14ac:dyDescent="0.2">
      <c r="A509" s="264"/>
    </row>
    <row r="510" spans="1:1" x14ac:dyDescent="0.2">
      <c r="A510" s="264"/>
    </row>
    <row r="511" spans="1:1" x14ac:dyDescent="0.2">
      <c r="A511" s="264"/>
    </row>
    <row r="512" spans="1:1" x14ac:dyDescent="0.2">
      <c r="A512" s="264"/>
    </row>
    <row r="513" spans="1:1" x14ac:dyDescent="0.2">
      <c r="A513" s="264"/>
    </row>
    <row r="514" spans="1:1" x14ac:dyDescent="0.2">
      <c r="A514" s="264"/>
    </row>
    <row r="515" spans="1:1" x14ac:dyDescent="0.2">
      <c r="A515" s="264"/>
    </row>
    <row r="516" spans="1:1" x14ac:dyDescent="0.2">
      <c r="A516" s="264"/>
    </row>
    <row r="517" spans="1:1" x14ac:dyDescent="0.2">
      <c r="A517" s="264"/>
    </row>
    <row r="518" spans="1:1" x14ac:dyDescent="0.2">
      <c r="A518" s="264"/>
    </row>
    <row r="519" spans="1:1" x14ac:dyDescent="0.2">
      <c r="A519" s="264"/>
    </row>
    <row r="520" spans="1:1" x14ac:dyDescent="0.2">
      <c r="A520" s="264"/>
    </row>
    <row r="521" spans="1:1" x14ac:dyDescent="0.2">
      <c r="A521" s="264"/>
    </row>
    <row r="522" spans="1:1" x14ac:dyDescent="0.2">
      <c r="A522" s="264"/>
    </row>
    <row r="523" spans="1:1" x14ac:dyDescent="0.2">
      <c r="A523" s="264"/>
    </row>
    <row r="524" spans="1:1" x14ac:dyDescent="0.2">
      <c r="A524" s="264"/>
    </row>
    <row r="525" spans="1:1" x14ac:dyDescent="0.2">
      <c r="A525" s="264"/>
    </row>
    <row r="526" spans="1:1" x14ac:dyDescent="0.2">
      <c r="A526" s="264"/>
    </row>
    <row r="527" spans="1:1" x14ac:dyDescent="0.2">
      <c r="A527" s="264"/>
    </row>
    <row r="528" spans="1:1" x14ac:dyDescent="0.2">
      <c r="A528" s="264"/>
    </row>
    <row r="529" spans="1:1" x14ac:dyDescent="0.2">
      <c r="A529" s="264"/>
    </row>
    <row r="530" spans="1:1" x14ac:dyDescent="0.2">
      <c r="A530" s="264"/>
    </row>
    <row r="531" spans="1:1" x14ac:dyDescent="0.2">
      <c r="A531" s="264"/>
    </row>
    <row r="532" spans="1:1" x14ac:dyDescent="0.2">
      <c r="A532" s="264"/>
    </row>
    <row r="533" spans="1:1" x14ac:dyDescent="0.2">
      <c r="A533" s="264"/>
    </row>
    <row r="534" spans="1:1" x14ac:dyDescent="0.2">
      <c r="A534" s="264"/>
    </row>
    <row r="535" spans="1:1" x14ac:dyDescent="0.2">
      <c r="A535" s="264"/>
    </row>
    <row r="536" spans="1:1" x14ac:dyDescent="0.2">
      <c r="A536" s="264"/>
    </row>
    <row r="537" spans="1:1" x14ac:dyDescent="0.2">
      <c r="A537" s="264"/>
    </row>
    <row r="538" spans="1:1" x14ac:dyDescent="0.2">
      <c r="A538" s="264"/>
    </row>
    <row r="539" spans="1:1" x14ac:dyDescent="0.2">
      <c r="A539" s="264"/>
    </row>
    <row r="540" spans="1:1" x14ac:dyDescent="0.2">
      <c r="A540" s="264"/>
    </row>
    <row r="541" spans="1:1" x14ac:dyDescent="0.2">
      <c r="A541" s="264"/>
    </row>
    <row r="542" spans="1:1" x14ac:dyDescent="0.2">
      <c r="A542" s="264"/>
    </row>
    <row r="543" spans="1:1" x14ac:dyDescent="0.2">
      <c r="A543" s="264"/>
    </row>
    <row r="544" spans="1:1" x14ac:dyDescent="0.2">
      <c r="A544" s="264"/>
    </row>
    <row r="545" spans="1:1" x14ac:dyDescent="0.2">
      <c r="A545" s="264"/>
    </row>
    <row r="546" spans="1:1" x14ac:dyDescent="0.2">
      <c r="A546" s="264"/>
    </row>
    <row r="547" spans="1:1" x14ac:dyDescent="0.2">
      <c r="A547" s="264"/>
    </row>
    <row r="548" spans="1:1" x14ac:dyDescent="0.2">
      <c r="A548" s="264"/>
    </row>
    <row r="549" spans="1:1" x14ac:dyDescent="0.2">
      <c r="A549" s="264"/>
    </row>
    <row r="550" spans="1:1" x14ac:dyDescent="0.2">
      <c r="A550" s="264"/>
    </row>
    <row r="551" spans="1:1" x14ac:dyDescent="0.2">
      <c r="A551" s="264"/>
    </row>
    <row r="552" spans="1:1" x14ac:dyDescent="0.2">
      <c r="A552" s="264"/>
    </row>
    <row r="553" spans="1:1" x14ac:dyDescent="0.2">
      <c r="A553" s="264"/>
    </row>
    <row r="554" spans="1:1" x14ac:dyDescent="0.2">
      <c r="A554" s="264"/>
    </row>
    <row r="555" spans="1:1" x14ac:dyDescent="0.2">
      <c r="A555" s="264"/>
    </row>
    <row r="556" spans="1:1" x14ac:dyDescent="0.2">
      <c r="A556" s="264"/>
    </row>
    <row r="557" spans="1:1" x14ac:dyDescent="0.2">
      <c r="A557" s="264"/>
    </row>
    <row r="558" spans="1:1" x14ac:dyDescent="0.2">
      <c r="A558" s="264"/>
    </row>
    <row r="559" spans="1:1" x14ac:dyDescent="0.2">
      <c r="A559" s="264"/>
    </row>
    <row r="560" spans="1:1" x14ac:dyDescent="0.2">
      <c r="A560" s="264"/>
    </row>
    <row r="561" spans="1:1" x14ac:dyDescent="0.2">
      <c r="A561" s="264"/>
    </row>
    <row r="562" spans="1:1" x14ac:dyDescent="0.2">
      <c r="A562" s="264"/>
    </row>
    <row r="563" spans="1:1" x14ac:dyDescent="0.2">
      <c r="A563" s="264"/>
    </row>
    <row r="564" spans="1:1" x14ac:dyDescent="0.2">
      <c r="A564" s="264"/>
    </row>
    <row r="565" spans="1:1" x14ac:dyDescent="0.2">
      <c r="A565" s="264"/>
    </row>
    <row r="566" spans="1:1" x14ac:dyDescent="0.2">
      <c r="A566" s="264"/>
    </row>
    <row r="567" spans="1:1" x14ac:dyDescent="0.2">
      <c r="A567" s="264"/>
    </row>
    <row r="568" spans="1:1" x14ac:dyDescent="0.2">
      <c r="A568" s="264"/>
    </row>
    <row r="569" spans="1:1" x14ac:dyDescent="0.2">
      <c r="A569" s="264"/>
    </row>
    <row r="570" spans="1:1" x14ac:dyDescent="0.2">
      <c r="A570" s="264"/>
    </row>
    <row r="571" spans="1:1" x14ac:dyDescent="0.2">
      <c r="A571" s="264"/>
    </row>
    <row r="572" spans="1:1" x14ac:dyDescent="0.2">
      <c r="A572" s="264"/>
    </row>
    <row r="573" spans="1:1" x14ac:dyDescent="0.2">
      <c r="A573" s="264"/>
    </row>
    <row r="574" spans="1:1" x14ac:dyDescent="0.2">
      <c r="A574" s="264"/>
    </row>
    <row r="575" spans="1:1" x14ac:dyDescent="0.2">
      <c r="A575" s="264"/>
    </row>
    <row r="576" spans="1:1" x14ac:dyDescent="0.2">
      <c r="A576" s="264"/>
    </row>
    <row r="577" spans="1:1" x14ac:dyDescent="0.2">
      <c r="A577" s="264"/>
    </row>
    <row r="578" spans="1:1" x14ac:dyDescent="0.2">
      <c r="A578" s="264"/>
    </row>
    <row r="579" spans="1:1" x14ac:dyDescent="0.2">
      <c r="A579" s="264"/>
    </row>
    <row r="580" spans="1:1" x14ac:dyDescent="0.2">
      <c r="A580" s="264"/>
    </row>
    <row r="581" spans="1:1" x14ac:dyDescent="0.2">
      <c r="A581" s="264"/>
    </row>
    <row r="582" spans="1:1" x14ac:dyDescent="0.2">
      <c r="A582" s="264"/>
    </row>
    <row r="583" spans="1:1" x14ac:dyDescent="0.2">
      <c r="A583" s="264"/>
    </row>
    <row r="584" spans="1:1" x14ac:dyDescent="0.2">
      <c r="A584" s="264"/>
    </row>
    <row r="585" spans="1:1" x14ac:dyDescent="0.2">
      <c r="A585" s="264"/>
    </row>
    <row r="586" spans="1:1" x14ac:dyDescent="0.2">
      <c r="A586" s="264"/>
    </row>
    <row r="587" spans="1:1" x14ac:dyDescent="0.2">
      <c r="A587" s="264"/>
    </row>
    <row r="588" spans="1:1" x14ac:dyDescent="0.2">
      <c r="A588" s="264"/>
    </row>
    <row r="589" spans="1:1" x14ac:dyDescent="0.2">
      <c r="A589" s="264"/>
    </row>
    <row r="590" spans="1:1" x14ac:dyDescent="0.2">
      <c r="A590" s="264"/>
    </row>
    <row r="591" spans="1:1" x14ac:dyDescent="0.2">
      <c r="A591" s="264"/>
    </row>
    <row r="592" spans="1:1" x14ac:dyDescent="0.2">
      <c r="A592" s="264"/>
    </row>
    <row r="593" spans="1:1" x14ac:dyDescent="0.2">
      <c r="A593" s="264"/>
    </row>
    <row r="594" spans="1:1" x14ac:dyDescent="0.2">
      <c r="A594" s="264"/>
    </row>
    <row r="595" spans="1:1" x14ac:dyDescent="0.2">
      <c r="A595" s="264"/>
    </row>
    <row r="596" spans="1:1" x14ac:dyDescent="0.2">
      <c r="A596" s="264"/>
    </row>
    <row r="597" spans="1:1" x14ac:dyDescent="0.2">
      <c r="A597" s="264"/>
    </row>
    <row r="598" spans="1:1" x14ac:dyDescent="0.2">
      <c r="A598" s="264"/>
    </row>
    <row r="599" spans="1:1" x14ac:dyDescent="0.2">
      <c r="A599" s="264"/>
    </row>
    <row r="600" spans="1:1" x14ac:dyDescent="0.2">
      <c r="A600" s="264"/>
    </row>
    <row r="601" spans="1:1" x14ac:dyDescent="0.2">
      <c r="A601" s="264"/>
    </row>
    <row r="602" spans="1:1" x14ac:dyDescent="0.2">
      <c r="A602" s="264"/>
    </row>
    <row r="603" spans="1:1" x14ac:dyDescent="0.2">
      <c r="A603" s="264"/>
    </row>
    <row r="604" spans="1:1" x14ac:dyDescent="0.2">
      <c r="A604" s="264"/>
    </row>
    <row r="605" spans="1:1" x14ac:dyDescent="0.2">
      <c r="A605" s="264"/>
    </row>
    <row r="606" spans="1:1" x14ac:dyDescent="0.2">
      <c r="A606" s="264"/>
    </row>
    <row r="607" spans="1:1" x14ac:dyDescent="0.2">
      <c r="A607" s="264"/>
    </row>
  </sheetData>
  <autoFilter ref="A1:J244" xr:uid="{DD451DB8-11AA-41DB-815C-900F27C48CEB}">
    <filterColumn colId="7" showButton="0"/>
    <filterColumn colId="8" showButton="0"/>
  </autoFilter>
  <mergeCells count="1"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theme="8" tint="0.39997558519241921"/>
  </sheetPr>
  <dimension ref="A1:P6539"/>
  <sheetViews>
    <sheetView showGridLines="0" view="pageBreakPreview" zoomScale="90" zoomScaleNormal="90" zoomScaleSheetLayoutView="90" workbookViewId="0">
      <pane xSplit="2" ySplit="8" topLeftCell="E6428" activePane="bottomRight" state="frozen"/>
      <selection pane="topRight" activeCell="C1" sqref="C1"/>
      <selection pane="bottomLeft" activeCell="A11" sqref="A11"/>
      <selection pane="bottomRight" activeCell="B6" sqref="B6"/>
    </sheetView>
  </sheetViews>
  <sheetFormatPr baseColWidth="10" defaultRowHeight="12.75" x14ac:dyDescent="0.2"/>
  <cols>
    <col min="1" max="1" width="20.85546875" style="23" customWidth="1"/>
    <col min="2" max="2" width="33.5703125" style="23" customWidth="1"/>
    <col min="3" max="3" width="22.5703125" style="166" bestFit="1" customWidth="1"/>
    <col min="4" max="4" width="25.7109375" style="166" bestFit="1" customWidth="1"/>
    <col min="5" max="5" width="27.28515625" style="166" bestFit="1" customWidth="1"/>
    <col min="6" max="6" width="23.140625" style="166" bestFit="1" customWidth="1"/>
    <col min="7" max="7" width="22.5703125" style="166" bestFit="1" customWidth="1"/>
    <col min="8" max="8" width="22.7109375" style="166" bestFit="1" customWidth="1"/>
    <col min="9" max="9" width="19.140625" style="23" bestFit="1" customWidth="1"/>
    <col min="10" max="10" width="21.85546875" style="23" bestFit="1" customWidth="1"/>
    <col min="11" max="11" width="22" style="23" bestFit="1" customWidth="1"/>
    <col min="12" max="12" width="3" style="23" customWidth="1"/>
    <col min="13" max="13" width="23.28515625" style="157" bestFit="1" customWidth="1"/>
    <col min="14" max="14" width="22.7109375" style="157" bestFit="1" customWidth="1"/>
    <col min="15" max="15" width="22.7109375" style="23" bestFit="1" customWidth="1"/>
    <col min="16" max="16" width="7.7109375" style="23" bestFit="1" customWidth="1"/>
    <col min="17" max="16384" width="11.42578125" style="23"/>
  </cols>
  <sheetData>
    <row r="1" spans="1:16" s="105" customFormat="1" ht="15" x14ac:dyDescent="0.2">
      <c r="A1" s="272" t="s">
        <v>2903</v>
      </c>
      <c r="B1" s="108" t="s">
        <v>1189</v>
      </c>
      <c r="C1" s="159"/>
      <c r="D1" s="257"/>
      <c r="E1" s="159"/>
      <c r="F1" s="615" t="s">
        <v>2900</v>
      </c>
      <c r="G1" s="615"/>
      <c r="H1" s="616"/>
      <c r="M1" s="157"/>
      <c r="N1" s="157"/>
      <c r="O1" s="405" t="s">
        <v>2921</v>
      </c>
    </row>
    <row r="2" spans="1:16" s="105" customFormat="1" ht="15" x14ac:dyDescent="0.2">
      <c r="A2" s="109" t="s">
        <v>1190</v>
      </c>
      <c r="B2" s="275" t="s">
        <v>1595</v>
      </c>
      <c r="C2" s="160"/>
      <c r="D2" s="160"/>
      <c r="E2" s="160"/>
      <c r="F2" s="160"/>
      <c r="G2" s="160"/>
      <c r="H2" s="161"/>
      <c r="M2" s="157"/>
      <c r="N2" s="157"/>
    </row>
    <row r="3" spans="1:16" s="105" customFormat="1" ht="15" x14ac:dyDescent="0.2">
      <c r="A3" s="109" t="s">
        <v>1192</v>
      </c>
      <c r="B3" s="106" t="s">
        <v>1757</v>
      </c>
      <c r="C3" s="160"/>
      <c r="D3" s="160"/>
      <c r="E3" s="160"/>
      <c r="F3" s="160"/>
      <c r="G3" s="160"/>
      <c r="H3" s="161"/>
      <c r="M3" s="157"/>
      <c r="N3" s="157"/>
    </row>
    <row r="4" spans="1:16" s="105" customFormat="1" ht="15" x14ac:dyDescent="0.2">
      <c r="A4" s="109" t="s">
        <v>1193</v>
      </c>
      <c r="B4" s="107">
        <v>923270348</v>
      </c>
      <c r="C4" s="160"/>
      <c r="D4" s="160"/>
      <c r="E4" s="160"/>
      <c r="F4" s="160"/>
      <c r="G4" s="160"/>
      <c r="H4" s="161"/>
      <c r="M4" s="157"/>
      <c r="N4" s="157"/>
    </row>
    <row r="5" spans="1:16" s="105" customFormat="1" ht="15" x14ac:dyDescent="0.2">
      <c r="A5" s="109" t="s">
        <v>1194</v>
      </c>
      <c r="B5" s="406">
        <v>43890</v>
      </c>
      <c r="C5" s="160"/>
      <c r="D5" s="160"/>
      <c r="E5" s="160"/>
      <c r="F5" s="160"/>
      <c r="G5" s="160"/>
      <c r="H5" s="161"/>
      <c r="M5" s="157"/>
      <c r="N5" s="157"/>
    </row>
    <row r="6" spans="1:16" s="112" customFormat="1" ht="15" x14ac:dyDescent="0.2">
      <c r="A6" s="109" t="s">
        <v>1759</v>
      </c>
      <c r="B6" s="407" t="s">
        <v>3057</v>
      </c>
      <c r="C6" s="160"/>
      <c r="D6" s="160"/>
      <c r="E6" s="160"/>
      <c r="F6" s="160"/>
      <c r="G6" s="162"/>
      <c r="H6" s="271" t="s">
        <v>1768</v>
      </c>
      <c r="M6" s="92"/>
      <c r="N6" s="92"/>
    </row>
    <row r="7" spans="1:16" s="79" customFormat="1" ht="11.25" customHeight="1" x14ac:dyDescent="0.2">
      <c r="A7" s="110"/>
      <c r="B7" s="111"/>
      <c r="C7" s="163"/>
      <c r="D7" s="163"/>
      <c r="E7" s="163"/>
      <c r="F7" s="163"/>
      <c r="G7" s="164"/>
      <c r="H7" s="165"/>
      <c r="M7" s="92"/>
      <c r="N7" s="92"/>
    </row>
    <row r="8" spans="1:16" s="158" customFormat="1" ht="25.5" x14ac:dyDescent="0.2">
      <c r="A8" s="410" t="s">
        <v>1765</v>
      </c>
      <c r="B8" s="410" t="s">
        <v>1195</v>
      </c>
      <c r="C8" s="410" t="s">
        <v>1698</v>
      </c>
      <c r="D8" s="410" t="s">
        <v>1196</v>
      </c>
      <c r="E8" s="410" t="s">
        <v>1197</v>
      </c>
      <c r="F8" s="410" t="s">
        <v>1198</v>
      </c>
      <c r="G8" s="410" t="s">
        <v>1199</v>
      </c>
      <c r="H8" s="410" t="s">
        <v>1200</v>
      </c>
      <c r="I8" s="167" t="s">
        <v>1697</v>
      </c>
      <c r="J8" s="167" t="s">
        <v>1698</v>
      </c>
      <c r="K8" s="167" t="s">
        <v>1198</v>
      </c>
      <c r="M8" s="186" t="s">
        <v>2896</v>
      </c>
      <c r="N8" s="186" t="s">
        <v>2895</v>
      </c>
      <c r="O8" s="314" t="s">
        <v>2906</v>
      </c>
      <c r="P8" s="314" t="s">
        <v>2917</v>
      </c>
    </row>
    <row r="9" spans="1:16" s="168" customFormat="1" ht="15.75" x14ac:dyDescent="0.2">
      <c r="A9" s="188">
        <v>100000</v>
      </c>
      <c r="B9" s="462" t="s">
        <v>919</v>
      </c>
      <c r="C9" s="192">
        <f t="shared" ref="C9:C72" si="0">IF(ISERROR(VLOOKUP($A9,MZ_ANTERIOR,3,0)),0,VLOOKUP($A9,MZ_ANTERIOR,3,0))</f>
        <v>845114724017.32996</v>
      </c>
      <c r="D9" s="192">
        <f t="shared" ref="D9:D72" si="1">IF(ISERROR(VLOOKUP($A9,MZ_ANTERIOR,4,0)),0,VLOOKUP($A9,MZ_ANTERIOR,4,0))</f>
        <v>11416187519</v>
      </c>
      <c r="E9" s="192">
        <f t="shared" ref="E9:E72" si="2">IF(ISERROR(VLOOKUP($A9,MZ_ANTERIOR,5,0)),0,VLOOKUP($A9,MZ_ANTERIOR,5,0))</f>
        <v>9140714671</v>
      </c>
      <c r="F9" s="192">
        <f>+C9+D9-E9</f>
        <v>847390196865.32996</v>
      </c>
      <c r="G9" s="193">
        <f>+G10+G75+G309+G695+G1051+G1265+G1549+G1670+G1687</f>
        <v>216430739288</v>
      </c>
      <c r="H9" s="193">
        <f>+H10+H75+H309+H695+H1051+H1265+H1549+H1670+H1687</f>
        <v>630959457577.33008</v>
      </c>
      <c r="I9" s="24" t="s">
        <v>919</v>
      </c>
      <c r="J9" s="402">
        <f>C9</f>
        <v>845114724017.32996</v>
      </c>
      <c r="K9" s="461">
        <f>F9</f>
        <v>847390196865.32996</v>
      </c>
      <c r="M9" s="174">
        <f>+G9+H9</f>
        <v>847390196865.33008</v>
      </c>
      <c r="N9" s="174">
        <f>+F9-M9</f>
        <v>0</v>
      </c>
      <c r="O9" s="295">
        <f>SUM(C9:H9)</f>
        <v>2560452019937.9902</v>
      </c>
      <c r="P9" s="281">
        <f>IF(D9&lt;&gt;0,1,IF(G9&lt;&gt;0,2,IF(F9&lt;&gt;0,3,IF(E9&lt;&gt;0,4,0))))</f>
        <v>1</v>
      </c>
    </row>
    <row r="10" spans="1:16" ht="15.75" x14ac:dyDescent="0.2">
      <c r="A10" s="170">
        <v>110000</v>
      </c>
      <c r="B10" s="169" t="s">
        <v>1777</v>
      </c>
      <c r="C10" s="189">
        <f t="shared" si="0"/>
        <v>199007646959</v>
      </c>
      <c r="D10" s="189">
        <f t="shared" si="1"/>
        <v>8685149226</v>
      </c>
      <c r="E10" s="189">
        <f t="shared" si="2"/>
        <v>5621721410</v>
      </c>
      <c r="F10" s="189">
        <f t="shared" ref="F10:F72" si="3">+C10+D10-E10</f>
        <v>202071074775</v>
      </c>
      <c r="G10" s="190">
        <f>+G11+G14+G22+G32+G45+G49+G54+G59+G63+G73</f>
        <v>202071074775</v>
      </c>
      <c r="H10" s="190">
        <f>+H11+H14+H22+H32+H45+H49+H54+H59+H63+H73</f>
        <v>0</v>
      </c>
      <c r="I10" s="24" t="s">
        <v>920</v>
      </c>
      <c r="J10" s="402">
        <f>C2000</f>
        <v>307787450523.33002</v>
      </c>
      <c r="K10" s="402">
        <f>F2000</f>
        <v>310606173535.33002</v>
      </c>
      <c r="M10" s="174">
        <f t="shared" ref="M10:M73" si="4">+G10+H10</f>
        <v>202071074775</v>
      </c>
      <c r="N10" s="174">
        <f t="shared" ref="N10:N73" si="5">+F10-M10</f>
        <v>0</v>
      </c>
      <c r="O10" s="295">
        <f t="shared" ref="O10:O73" si="6">SUM(C10:H10)</f>
        <v>617456667145</v>
      </c>
      <c r="P10" s="281">
        <f t="shared" ref="P10:P73" si="7">IF(D10&lt;&gt;0,1,IF(G10&lt;&gt;0,2,IF(F10&lt;&gt;0,3,IF(E10&lt;&gt;0,4,0))))</f>
        <v>1</v>
      </c>
    </row>
    <row r="11" spans="1:16" s="171" customFormat="1" ht="15.75" x14ac:dyDescent="0.2">
      <c r="A11" s="180">
        <v>110500</v>
      </c>
      <c r="B11" s="181" t="s">
        <v>782</v>
      </c>
      <c r="C11" s="182">
        <f t="shared" si="0"/>
        <v>28089696</v>
      </c>
      <c r="D11" s="182">
        <f t="shared" si="1"/>
        <v>31089696</v>
      </c>
      <c r="E11" s="182">
        <f t="shared" si="2"/>
        <v>31089696</v>
      </c>
      <c r="F11" s="182">
        <f t="shared" si="3"/>
        <v>28089696</v>
      </c>
      <c r="G11" s="183">
        <f>SUM(G12:G13)</f>
        <v>28089696</v>
      </c>
      <c r="H11" s="183">
        <f>SUM(H12:H13)</f>
        <v>0</v>
      </c>
      <c r="I11" s="24" t="s">
        <v>1366</v>
      </c>
      <c r="J11" s="402">
        <f>C2972</f>
        <v>537106476344</v>
      </c>
      <c r="K11" s="402">
        <f>F2972</f>
        <v>537106476344</v>
      </c>
      <c r="M11" s="174">
        <f t="shared" si="4"/>
        <v>28089696</v>
      </c>
      <c r="N11" s="174">
        <f t="shared" si="5"/>
        <v>0</v>
      </c>
      <c r="O11" s="295">
        <f t="shared" si="6"/>
        <v>146448480</v>
      </c>
      <c r="P11" s="281">
        <f t="shared" si="7"/>
        <v>1</v>
      </c>
    </row>
    <row r="12" spans="1:16" ht="15.75" x14ac:dyDescent="0.2">
      <c r="A12" s="155">
        <v>110501</v>
      </c>
      <c r="B12" s="156" t="s">
        <v>783</v>
      </c>
      <c r="C12" s="174">
        <f t="shared" si="0"/>
        <v>0</v>
      </c>
      <c r="D12" s="174">
        <f t="shared" si="1"/>
        <v>0</v>
      </c>
      <c r="E12" s="174">
        <f t="shared" si="2"/>
        <v>0</v>
      </c>
      <c r="F12" s="174">
        <f t="shared" si="3"/>
        <v>0</v>
      </c>
      <c r="G12" s="174">
        <f>+F12</f>
        <v>0</v>
      </c>
      <c r="H12" s="174">
        <f>+F12-G12</f>
        <v>0</v>
      </c>
      <c r="I12" s="24" t="s">
        <v>921</v>
      </c>
      <c r="J12" s="402">
        <f>C3794</f>
        <v>7790188988</v>
      </c>
      <c r="K12" s="402">
        <f>F3794</f>
        <v>15164342437</v>
      </c>
      <c r="M12" s="174">
        <f t="shared" si="4"/>
        <v>0</v>
      </c>
      <c r="N12" s="174">
        <f t="shared" si="5"/>
        <v>0</v>
      </c>
      <c r="O12" s="295">
        <f t="shared" si="6"/>
        <v>0</v>
      </c>
      <c r="P12" s="281">
        <f t="shared" si="7"/>
        <v>0</v>
      </c>
    </row>
    <row r="13" spans="1:16" ht="15.75" x14ac:dyDescent="0.2">
      <c r="A13" s="155">
        <v>110502</v>
      </c>
      <c r="B13" s="156" t="s">
        <v>784</v>
      </c>
      <c r="C13" s="174">
        <f t="shared" si="0"/>
        <v>28089696</v>
      </c>
      <c r="D13" s="174">
        <f t="shared" si="1"/>
        <v>31089696</v>
      </c>
      <c r="E13" s="174">
        <f t="shared" si="2"/>
        <v>31089696</v>
      </c>
      <c r="F13" s="174">
        <f t="shared" si="3"/>
        <v>28089696</v>
      </c>
      <c r="G13" s="174">
        <f>+F13</f>
        <v>28089696</v>
      </c>
      <c r="H13" s="174">
        <f>+F13-G13</f>
        <v>0</v>
      </c>
      <c r="I13" s="24" t="s">
        <v>846</v>
      </c>
      <c r="J13" s="402">
        <f>C4415</f>
        <v>7569391838</v>
      </c>
      <c r="K13" s="402">
        <f>F4415</f>
        <v>15486795451</v>
      </c>
      <c r="M13" s="174">
        <f t="shared" si="4"/>
        <v>28089696</v>
      </c>
      <c r="N13" s="174">
        <f t="shared" si="5"/>
        <v>0</v>
      </c>
      <c r="O13" s="295">
        <f t="shared" si="6"/>
        <v>146448480</v>
      </c>
      <c r="P13" s="281">
        <f t="shared" si="7"/>
        <v>1</v>
      </c>
    </row>
    <row r="14" spans="1:16" s="171" customFormat="1" ht="15.75" x14ac:dyDescent="0.2">
      <c r="A14" s="180">
        <v>110600</v>
      </c>
      <c r="B14" s="181" t="s">
        <v>192</v>
      </c>
      <c r="C14" s="182">
        <f t="shared" si="0"/>
        <v>0</v>
      </c>
      <c r="D14" s="182">
        <f t="shared" si="1"/>
        <v>0</v>
      </c>
      <c r="E14" s="182">
        <f t="shared" si="2"/>
        <v>0</v>
      </c>
      <c r="F14" s="182">
        <f t="shared" si="3"/>
        <v>0</v>
      </c>
      <c r="G14" s="183">
        <f>SUM(G15:G21)</f>
        <v>0</v>
      </c>
      <c r="H14" s="183">
        <f>SUM(H15:H21)</f>
        <v>0</v>
      </c>
      <c r="I14" s="24" t="s">
        <v>922</v>
      </c>
      <c r="J14" s="402">
        <f>C5285</f>
        <v>0</v>
      </c>
      <c r="K14" s="402">
        <f>F5285</f>
        <v>0</v>
      </c>
      <c r="M14" s="174">
        <f t="shared" si="4"/>
        <v>0</v>
      </c>
      <c r="N14" s="174">
        <f t="shared" si="5"/>
        <v>0</v>
      </c>
      <c r="O14" s="295">
        <f t="shared" si="6"/>
        <v>0</v>
      </c>
      <c r="P14" s="281">
        <f t="shared" si="7"/>
        <v>0</v>
      </c>
    </row>
    <row r="15" spans="1:16" ht="15.75" x14ac:dyDescent="0.2">
      <c r="A15" s="155">
        <v>110601</v>
      </c>
      <c r="B15" s="156" t="s">
        <v>193</v>
      </c>
      <c r="C15" s="174">
        <f t="shared" si="0"/>
        <v>0</v>
      </c>
      <c r="D15" s="174">
        <f t="shared" si="1"/>
        <v>0</v>
      </c>
      <c r="E15" s="174">
        <f t="shared" si="2"/>
        <v>0</v>
      </c>
      <c r="F15" s="174">
        <f t="shared" si="3"/>
        <v>0</v>
      </c>
      <c r="G15" s="174">
        <f t="shared" ref="G15:G21" si="8">+F15</f>
        <v>0</v>
      </c>
      <c r="H15" s="174">
        <f t="shared" ref="H15:H21" si="9">+F15-G15</f>
        <v>0</v>
      </c>
      <c r="I15" s="24" t="s">
        <v>1237</v>
      </c>
      <c r="J15" s="402">
        <f>J9-J10-J11</f>
        <v>220797149.99993896</v>
      </c>
      <c r="K15" s="402">
        <f>K9-K10-K11</f>
        <v>-322453014.00006104</v>
      </c>
      <c r="M15" s="174">
        <f t="shared" si="4"/>
        <v>0</v>
      </c>
      <c r="N15" s="174">
        <f t="shared" si="5"/>
        <v>0</v>
      </c>
      <c r="O15" s="295">
        <f t="shared" si="6"/>
        <v>0</v>
      </c>
      <c r="P15" s="281">
        <f t="shared" si="7"/>
        <v>0</v>
      </c>
    </row>
    <row r="16" spans="1:16" ht="15.75" x14ac:dyDescent="0.2">
      <c r="A16" s="155">
        <v>110602</v>
      </c>
      <c r="B16" s="156" t="s">
        <v>1778</v>
      </c>
      <c r="C16" s="174">
        <f t="shared" si="0"/>
        <v>0</v>
      </c>
      <c r="D16" s="174">
        <f t="shared" si="1"/>
        <v>0</v>
      </c>
      <c r="E16" s="174">
        <f t="shared" si="2"/>
        <v>0</v>
      </c>
      <c r="F16" s="174">
        <f t="shared" si="3"/>
        <v>0</v>
      </c>
      <c r="G16" s="174">
        <f t="shared" si="8"/>
        <v>0</v>
      </c>
      <c r="H16" s="174">
        <f t="shared" si="9"/>
        <v>0</v>
      </c>
      <c r="I16" s="24" t="s">
        <v>1238</v>
      </c>
      <c r="J16" s="402">
        <f>J12-J13-J14</f>
        <v>220797150</v>
      </c>
      <c r="K16" s="402">
        <f>K12-K13-K14</f>
        <v>-322453014</v>
      </c>
      <c r="M16" s="174">
        <f t="shared" si="4"/>
        <v>0</v>
      </c>
      <c r="N16" s="174">
        <f t="shared" si="5"/>
        <v>0</v>
      </c>
      <c r="O16" s="295">
        <f t="shared" si="6"/>
        <v>0</v>
      </c>
      <c r="P16" s="281">
        <f t="shared" si="7"/>
        <v>0</v>
      </c>
    </row>
    <row r="17" spans="1:16" x14ac:dyDescent="0.2">
      <c r="A17" s="155">
        <v>110603</v>
      </c>
      <c r="B17" s="156" t="s">
        <v>1779</v>
      </c>
      <c r="C17" s="174">
        <f t="shared" si="0"/>
        <v>0</v>
      </c>
      <c r="D17" s="174">
        <f t="shared" si="1"/>
        <v>0</v>
      </c>
      <c r="E17" s="174">
        <f t="shared" si="2"/>
        <v>0</v>
      </c>
      <c r="F17" s="174">
        <f t="shared" si="3"/>
        <v>0</v>
      </c>
      <c r="G17" s="174">
        <f t="shared" si="8"/>
        <v>0</v>
      </c>
      <c r="H17" s="174">
        <f t="shared" si="9"/>
        <v>0</v>
      </c>
      <c r="I17" s="401" t="s">
        <v>2920</v>
      </c>
      <c r="J17" s="403">
        <f>+J15-J16</f>
        <v>-6.103515625E-5</v>
      </c>
      <c r="K17" s="403">
        <f>+K15-K16</f>
        <v>-6.103515625E-5</v>
      </c>
      <c r="M17" s="174">
        <f t="shared" si="4"/>
        <v>0</v>
      </c>
      <c r="N17" s="174">
        <f t="shared" si="5"/>
        <v>0</v>
      </c>
      <c r="O17" s="295">
        <f t="shared" si="6"/>
        <v>0</v>
      </c>
      <c r="P17" s="281">
        <f t="shared" si="7"/>
        <v>0</v>
      </c>
    </row>
    <row r="18" spans="1:16" x14ac:dyDescent="0.2">
      <c r="A18" s="155">
        <v>110604</v>
      </c>
      <c r="B18" s="156" t="s">
        <v>1780</v>
      </c>
      <c r="C18" s="174">
        <f t="shared" si="0"/>
        <v>0</v>
      </c>
      <c r="D18" s="174">
        <f t="shared" si="1"/>
        <v>0</v>
      </c>
      <c r="E18" s="174">
        <f t="shared" si="2"/>
        <v>0</v>
      </c>
      <c r="F18" s="174">
        <f t="shared" si="3"/>
        <v>0</v>
      </c>
      <c r="G18" s="174">
        <f t="shared" si="8"/>
        <v>0</v>
      </c>
      <c r="H18" s="174">
        <f t="shared" si="9"/>
        <v>0</v>
      </c>
      <c r="K18" s="25"/>
      <c r="M18" s="174">
        <f t="shared" si="4"/>
        <v>0</v>
      </c>
      <c r="N18" s="174">
        <f t="shared" si="5"/>
        <v>0</v>
      </c>
      <c r="O18" s="295">
        <f t="shared" si="6"/>
        <v>0</v>
      </c>
      <c r="P18" s="281">
        <f t="shared" si="7"/>
        <v>0</v>
      </c>
    </row>
    <row r="19" spans="1:16" x14ac:dyDescent="0.2">
      <c r="A19" s="155">
        <v>110605</v>
      </c>
      <c r="B19" s="156" t="s">
        <v>1781</v>
      </c>
      <c r="C19" s="174">
        <f t="shared" si="0"/>
        <v>0</v>
      </c>
      <c r="D19" s="174">
        <f t="shared" si="1"/>
        <v>0</v>
      </c>
      <c r="E19" s="174">
        <f t="shared" si="2"/>
        <v>0</v>
      </c>
      <c r="F19" s="174">
        <f t="shared" si="3"/>
        <v>0</v>
      </c>
      <c r="G19" s="174">
        <f t="shared" si="8"/>
        <v>0</v>
      </c>
      <c r="H19" s="174">
        <f t="shared" si="9"/>
        <v>0</v>
      </c>
      <c r="K19" s="25"/>
      <c r="M19" s="174">
        <f t="shared" si="4"/>
        <v>0</v>
      </c>
      <c r="N19" s="174">
        <f t="shared" si="5"/>
        <v>0</v>
      </c>
      <c r="O19" s="295">
        <f t="shared" si="6"/>
        <v>0</v>
      </c>
      <c r="P19" s="281">
        <f t="shared" si="7"/>
        <v>0</v>
      </c>
    </row>
    <row r="20" spans="1:16" x14ac:dyDescent="0.2">
      <c r="A20" s="155">
        <v>110606</v>
      </c>
      <c r="B20" s="156" t="s">
        <v>1782</v>
      </c>
      <c r="C20" s="174">
        <f t="shared" si="0"/>
        <v>0</v>
      </c>
      <c r="D20" s="174">
        <f t="shared" si="1"/>
        <v>0</v>
      </c>
      <c r="E20" s="174">
        <f t="shared" si="2"/>
        <v>0</v>
      </c>
      <c r="F20" s="174">
        <f t="shared" si="3"/>
        <v>0</v>
      </c>
      <c r="G20" s="174">
        <f t="shared" si="8"/>
        <v>0</v>
      </c>
      <c r="H20" s="174">
        <f t="shared" si="9"/>
        <v>0</v>
      </c>
      <c r="K20" s="25"/>
      <c r="M20" s="174">
        <f t="shared" si="4"/>
        <v>0</v>
      </c>
      <c r="N20" s="174">
        <f t="shared" si="5"/>
        <v>0</v>
      </c>
      <c r="O20" s="295">
        <f t="shared" si="6"/>
        <v>0</v>
      </c>
      <c r="P20" s="281">
        <f t="shared" si="7"/>
        <v>0</v>
      </c>
    </row>
    <row r="21" spans="1:16" x14ac:dyDescent="0.2">
      <c r="A21" s="155">
        <v>110690</v>
      </c>
      <c r="B21" s="156" t="s">
        <v>1276</v>
      </c>
      <c r="C21" s="174">
        <f t="shared" si="0"/>
        <v>0</v>
      </c>
      <c r="D21" s="174">
        <f t="shared" si="1"/>
        <v>0</v>
      </c>
      <c r="E21" s="174">
        <f t="shared" si="2"/>
        <v>0</v>
      </c>
      <c r="F21" s="174">
        <f t="shared" si="3"/>
        <v>0</v>
      </c>
      <c r="G21" s="174">
        <f t="shared" si="8"/>
        <v>0</v>
      </c>
      <c r="H21" s="174">
        <f t="shared" si="9"/>
        <v>0</v>
      </c>
      <c r="M21" s="174">
        <f t="shared" si="4"/>
        <v>0</v>
      </c>
      <c r="N21" s="174">
        <f t="shared" si="5"/>
        <v>0</v>
      </c>
      <c r="O21" s="295">
        <f t="shared" si="6"/>
        <v>0</v>
      </c>
      <c r="P21" s="281">
        <f t="shared" si="7"/>
        <v>0</v>
      </c>
    </row>
    <row r="22" spans="1:16" s="171" customFormat="1" x14ac:dyDescent="0.2">
      <c r="A22" s="180">
        <v>110700</v>
      </c>
      <c r="B22" s="181" t="s">
        <v>1277</v>
      </c>
      <c r="C22" s="182">
        <f t="shared" si="0"/>
        <v>0</v>
      </c>
      <c r="D22" s="182">
        <f t="shared" si="1"/>
        <v>0</v>
      </c>
      <c r="E22" s="182">
        <f t="shared" si="2"/>
        <v>0</v>
      </c>
      <c r="F22" s="182">
        <f t="shared" si="3"/>
        <v>0</v>
      </c>
      <c r="G22" s="183">
        <f>SUM(G23:G31)</f>
        <v>0</v>
      </c>
      <c r="H22" s="183">
        <f>SUM(H23:H31)</f>
        <v>0</v>
      </c>
      <c r="M22" s="174">
        <f t="shared" si="4"/>
        <v>0</v>
      </c>
      <c r="N22" s="174">
        <f t="shared" si="5"/>
        <v>0</v>
      </c>
      <c r="O22" s="295">
        <f t="shared" si="6"/>
        <v>0</v>
      </c>
      <c r="P22" s="281">
        <f t="shared" si="7"/>
        <v>0</v>
      </c>
    </row>
    <row r="23" spans="1:16" x14ac:dyDescent="0.2">
      <c r="A23" s="155">
        <v>110701</v>
      </c>
      <c r="B23" s="156" t="s">
        <v>1239</v>
      </c>
      <c r="C23" s="174">
        <f t="shared" si="0"/>
        <v>0</v>
      </c>
      <c r="D23" s="174">
        <f t="shared" si="1"/>
        <v>0</v>
      </c>
      <c r="E23" s="174">
        <f t="shared" si="2"/>
        <v>0</v>
      </c>
      <c r="F23" s="174">
        <f t="shared" si="3"/>
        <v>0</v>
      </c>
      <c r="G23" s="174">
        <f t="shared" ref="G23:G31" si="10">+F23</f>
        <v>0</v>
      </c>
      <c r="H23" s="174">
        <f t="shared" ref="H23:H31" si="11">+F23-G23</f>
        <v>0</v>
      </c>
      <c r="K23" s="403"/>
      <c r="M23" s="174">
        <f t="shared" si="4"/>
        <v>0</v>
      </c>
      <c r="N23" s="174">
        <f t="shared" si="5"/>
        <v>0</v>
      </c>
      <c r="O23" s="295">
        <f t="shared" si="6"/>
        <v>0</v>
      </c>
      <c r="P23" s="281">
        <f t="shared" si="7"/>
        <v>0</v>
      </c>
    </row>
    <row r="24" spans="1:16" x14ac:dyDescent="0.2">
      <c r="A24" s="155">
        <v>110702</v>
      </c>
      <c r="B24" s="156" t="s">
        <v>1278</v>
      </c>
      <c r="C24" s="174">
        <f t="shared" si="0"/>
        <v>0</v>
      </c>
      <c r="D24" s="174">
        <f t="shared" si="1"/>
        <v>0</v>
      </c>
      <c r="E24" s="174">
        <f t="shared" si="2"/>
        <v>0</v>
      </c>
      <c r="F24" s="174">
        <f t="shared" si="3"/>
        <v>0</v>
      </c>
      <c r="G24" s="174">
        <f t="shared" si="10"/>
        <v>0</v>
      </c>
      <c r="H24" s="174">
        <f t="shared" si="11"/>
        <v>0</v>
      </c>
      <c r="M24" s="174">
        <f t="shared" si="4"/>
        <v>0</v>
      </c>
      <c r="N24" s="174">
        <f t="shared" si="5"/>
        <v>0</v>
      </c>
      <c r="O24" s="295">
        <f t="shared" si="6"/>
        <v>0</v>
      </c>
      <c r="P24" s="281">
        <f t="shared" si="7"/>
        <v>0</v>
      </c>
    </row>
    <row r="25" spans="1:16" x14ac:dyDescent="0.2">
      <c r="A25" s="155">
        <v>110703</v>
      </c>
      <c r="B25" s="156" t="s">
        <v>1279</v>
      </c>
      <c r="C25" s="174">
        <f t="shared" si="0"/>
        <v>0</v>
      </c>
      <c r="D25" s="174">
        <f t="shared" si="1"/>
        <v>0</v>
      </c>
      <c r="E25" s="174">
        <f t="shared" si="2"/>
        <v>0</v>
      </c>
      <c r="F25" s="174">
        <f t="shared" si="3"/>
        <v>0</v>
      </c>
      <c r="G25" s="174">
        <f t="shared" si="10"/>
        <v>0</v>
      </c>
      <c r="H25" s="174">
        <f t="shared" si="11"/>
        <v>0</v>
      </c>
      <c r="M25" s="174">
        <f t="shared" si="4"/>
        <v>0</v>
      </c>
      <c r="N25" s="174">
        <f t="shared" si="5"/>
        <v>0</v>
      </c>
      <c r="O25" s="295">
        <f t="shared" si="6"/>
        <v>0</v>
      </c>
      <c r="P25" s="281">
        <f t="shared" si="7"/>
        <v>0</v>
      </c>
    </row>
    <row r="26" spans="1:16" x14ac:dyDescent="0.2">
      <c r="A26" s="155">
        <v>110704</v>
      </c>
      <c r="B26" s="156" t="s">
        <v>1280</v>
      </c>
      <c r="C26" s="174">
        <f t="shared" si="0"/>
        <v>0</v>
      </c>
      <c r="D26" s="174">
        <f t="shared" si="1"/>
        <v>0</v>
      </c>
      <c r="E26" s="174">
        <f t="shared" si="2"/>
        <v>0</v>
      </c>
      <c r="F26" s="174">
        <f t="shared" si="3"/>
        <v>0</v>
      </c>
      <c r="G26" s="174">
        <f t="shared" si="10"/>
        <v>0</v>
      </c>
      <c r="H26" s="174">
        <f t="shared" si="11"/>
        <v>0</v>
      </c>
      <c r="M26" s="174">
        <f t="shared" si="4"/>
        <v>0</v>
      </c>
      <c r="N26" s="174">
        <f t="shared" si="5"/>
        <v>0</v>
      </c>
      <c r="O26" s="295">
        <f t="shared" si="6"/>
        <v>0</v>
      </c>
      <c r="P26" s="281">
        <f t="shared" si="7"/>
        <v>0</v>
      </c>
    </row>
    <row r="27" spans="1:16" x14ac:dyDescent="0.2">
      <c r="A27" s="155">
        <v>110705</v>
      </c>
      <c r="B27" s="156" t="s">
        <v>1281</v>
      </c>
      <c r="C27" s="174">
        <f t="shared" si="0"/>
        <v>0</v>
      </c>
      <c r="D27" s="174">
        <f t="shared" si="1"/>
        <v>0</v>
      </c>
      <c r="E27" s="174">
        <f t="shared" si="2"/>
        <v>0</v>
      </c>
      <c r="F27" s="174">
        <f t="shared" si="3"/>
        <v>0</v>
      </c>
      <c r="G27" s="174">
        <f t="shared" si="10"/>
        <v>0</v>
      </c>
      <c r="H27" s="174">
        <f t="shared" si="11"/>
        <v>0</v>
      </c>
      <c r="M27" s="174">
        <f t="shared" si="4"/>
        <v>0</v>
      </c>
      <c r="N27" s="174">
        <f t="shared" si="5"/>
        <v>0</v>
      </c>
      <c r="O27" s="295">
        <f t="shared" si="6"/>
        <v>0</v>
      </c>
      <c r="P27" s="281">
        <f t="shared" si="7"/>
        <v>0</v>
      </c>
    </row>
    <row r="28" spans="1:16" x14ac:dyDescent="0.2">
      <c r="A28" s="155">
        <v>110706</v>
      </c>
      <c r="B28" s="156" t="s">
        <v>1282</v>
      </c>
      <c r="C28" s="174">
        <f t="shared" si="0"/>
        <v>0</v>
      </c>
      <c r="D28" s="174">
        <f t="shared" si="1"/>
        <v>0</v>
      </c>
      <c r="E28" s="174">
        <f t="shared" si="2"/>
        <v>0</v>
      </c>
      <c r="F28" s="174">
        <f t="shared" si="3"/>
        <v>0</v>
      </c>
      <c r="G28" s="174">
        <f t="shared" si="10"/>
        <v>0</v>
      </c>
      <c r="H28" s="174">
        <f t="shared" si="11"/>
        <v>0</v>
      </c>
      <c r="M28" s="174">
        <f t="shared" si="4"/>
        <v>0</v>
      </c>
      <c r="N28" s="174">
        <f t="shared" si="5"/>
        <v>0</v>
      </c>
      <c r="O28" s="295">
        <f t="shared" si="6"/>
        <v>0</v>
      </c>
      <c r="P28" s="281">
        <f t="shared" si="7"/>
        <v>0</v>
      </c>
    </row>
    <row r="29" spans="1:16" x14ac:dyDescent="0.2">
      <c r="A29" s="155">
        <v>110707</v>
      </c>
      <c r="B29" s="156" t="s">
        <v>1283</v>
      </c>
      <c r="C29" s="174">
        <f t="shared" si="0"/>
        <v>0</v>
      </c>
      <c r="D29" s="174">
        <f t="shared" si="1"/>
        <v>0</v>
      </c>
      <c r="E29" s="174">
        <f t="shared" si="2"/>
        <v>0</v>
      </c>
      <c r="F29" s="174">
        <f t="shared" si="3"/>
        <v>0</v>
      </c>
      <c r="G29" s="174">
        <f t="shared" si="10"/>
        <v>0</v>
      </c>
      <c r="H29" s="174">
        <f t="shared" si="11"/>
        <v>0</v>
      </c>
      <c r="M29" s="174">
        <f t="shared" si="4"/>
        <v>0</v>
      </c>
      <c r="N29" s="174">
        <f t="shared" si="5"/>
        <v>0</v>
      </c>
      <c r="O29" s="295">
        <f t="shared" si="6"/>
        <v>0</v>
      </c>
      <c r="P29" s="281">
        <f t="shared" si="7"/>
        <v>0</v>
      </c>
    </row>
    <row r="30" spans="1:16" x14ac:dyDescent="0.2">
      <c r="A30" s="155">
        <v>110708</v>
      </c>
      <c r="B30" s="156" t="s">
        <v>1284</v>
      </c>
      <c r="C30" s="174">
        <f t="shared" si="0"/>
        <v>0</v>
      </c>
      <c r="D30" s="174">
        <f t="shared" si="1"/>
        <v>0</v>
      </c>
      <c r="E30" s="174">
        <f t="shared" si="2"/>
        <v>0</v>
      </c>
      <c r="F30" s="174">
        <f t="shared" si="3"/>
        <v>0</v>
      </c>
      <c r="G30" s="174">
        <f t="shared" si="10"/>
        <v>0</v>
      </c>
      <c r="H30" s="174">
        <f t="shared" si="11"/>
        <v>0</v>
      </c>
      <c r="M30" s="174">
        <f t="shared" si="4"/>
        <v>0</v>
      </c>
      <c r="N30" s="174">
        <f t="shared" si="5"/>
        <v>0</v>
      </c>
      <c r="O30" s="295">
        <f t="shared" si="6"/>
        <v>0</v>
      </c>
      <c r="P30" s="281">
        <f t="shared" si="7"/>
        <v>0</v>
      </c>
    </row>
    <row r="31" spans="1:16" x14ac:dyDescent="0.2">
      <c r="A31" s="155">
        <v>110790</v>
      </c>
      <c r="B31" s="156" t="s">
        <v>1783</v>
      </c>
      <c r="C31" s="174">
        <f t="shared" si="0"/>
        <v>0</v>
      </c>
      <c r="D31" s="174">
        <f t="shared" si="1"/>
        <v>0</v>
      </c>
      <c r="E31" s="174">
        <f t="shared" si="2"/>
        <v>0</v>
      </c>
      <c r="F31" s="174">
        <f t="shared" si="3"/>
        <v>0</v>
      </c>
      <c r="G31" s="174">
        <f t="shared" si="10"/>
        <v>0</v>
      </c>
      <c r="H31" s="174">
        <f t="shared" si="11"/>
        <v>0</v>
      </c>
      <c r="M31" s="174">
        <f t="shared" si="4"/>
        <v>0</v>
      </c>
      <c r="N31" s="174">
        <f t="shared" si="5"/>
        <v>0</v>
      </c>
      <c r="O31" s="295">
        <f t="shared" si="6"/>
        <v>0</v>
      </c>
      <c r="P31" s="281">
        <f t="shared" si="7"/>
        <v>0</v>
      </c>
    </row>
    <row r="32" spans="1:16" s="171" customFormat="1" x14ac:dyDescent="0.2">
      <c r="A32" s="180">
        <v>111000</v>
      </c>
      <c r="B32" s="181" t="s">
        <v>1288</v>
      </c>
      <c r="C32" s="182">
        <f t="shared" si="0"/>
        <v>172273114959.26001</v>
      </c>
      <c r="D32" s="182">
        <f t="shared" si="1"/>
        <v>8654059530</v>
      </c>
      <c r="E32" s="182">
        <f t="shared" si="2"/>
        <v>5590631714</v>
      </c>
      <c r="F32" s="182">
        <f t="shared" si="3"/>
        <v>175336542775.26001</v>
      </c>
      <c r="G32" s="183">
        <f>SUM(G33:G44)</f>
        <v>175336542775.26001</v>
      </c>
      <c r="H32" s="183">
        <f>SUM(H33:H44)</f>
        <v>0</v>
      </c>
      <c r="M32" s="174">
        <f t="shared" si="4"/>
        <v>175336542775.26001</v>
      </c>
      <c r="N32" s="174">
        <f t="shared" si="5"/>
        <v>0</v>
      </c>
      <c r="O32" s="295">
        <f t="shared" si="6"/>
        <v>537190891753.78003</v>
      </c>
      <c r="P32" s="281">
        <f t="shared" si="7"/>
        <v>1</v>
      </c>
    </row>
    <row r="33" spans="1:16" x14ac:dyDescent="0.2">
      <c r="A33" s="155">
        <v>111005</v>
      </c>
      <c r="B33" s="156" t="s">
        <v>1289</v>
      </c>
      <c r="C33" s="174">
        <f t="shared" si="0"/>
        <v>407631410</v>
      </c>
      <c r="D33" s="174">
        <f t="shared" si="1"/>
        <v>1099540676</v>
      </c>
      <c r="E33" s="174">
        <f t="shared" si="2"/>
        <v>1115852784</v>
      </c>
      <c r="F33" s="174">
        <f t="shared" si="3"/>
        <v>391319302</v>
      </c>
      <c r="G33" s="174">
        <f t="shared" ref="G33:G44" si="12">+F33</f>
        <v>391319302</v>
      </c>
      <c r="H33" s="174">
        <f t="shared" ref="H33:H44" si="13">+F33-G33</f>
        <v>0</v>
      </c>
      <c r="M33" s="174">
        <f t="shared" si="4"/>
        <v>391319302</v>
      </c>
      <c r="N33" s="174">
        <f t="shared" si="5"/>
        <v>0</v>
      </c>
      <c r="O33" s="295">
        <f t="shared" si="6"/>
        <v>3405663474</v>
      </c>
      <c r="P33" s="281">
        <f t="shared" si="7"/>
        <v>1</v>
      </c>
    </row>
    <row r="34" spans="1:16" x14ac:dyDescent="0.2">
      <c r="A34" s="155">
        <v>111006</v>
      </c>
      <c r="B34" s="156" t="s">
        <v>1290</v>
      </c>
      <c r="C34" s="174">
        <f t="shared" si="0"/>
        <v>171865483549.26001</v>
      </c>
      <c r="D34" s="174">
        <f t="shared" si="1"/>
        <v>3562563116</v>
      </c>
      <c r="E34" s="174">
        <f t="shared" si="2"/>
        <v>482823192</v>
      </c>
      <c r="F34" s="174">
        <f t="shared" si="3"/>
        <v>174945223473.26001</v>
      </c>
      <c r="G34" s="174">
        <f t="shared" si="12"/>
        <v>174945223473.26001</v>
      </c>
      <c r="H34" s="174">
        <f t="shared" si="13"/>
        <v>0</v>
      </c>
      <c r="M34" s="174">
        <f t="shared" si="4"/>
        <v>174945223473.26001</v>
      </c>
      <c r="N34" s="174">
        <f t="shared" si="5"/>
        <v>0</v>
      </c>
      <c r="O34" s="295">
        <f t="shared" si="6"/>
        <v>525801316803.78003</v>
      </c>
      <c r="P34" s="281">
        <f t="shared" si="7"/>
        <v>1</v>
      </c>
    </row>
    <row r="35" spans="1:16" x14ac:dyDescent="0.2">
      <c r="A35" s="155">
        <v>111009</v>
      </c>
      <c r="B35" s="156" t="s">
        <v>1291</v>
      </c>
      <c r="C35" s="174">
        <f t="shared" si="0"/>
        <v>0</v>
      </c>
      <c r="D35" s="174">
        <f t="shared" si="1"/>
        <v>0</v>
      </c>
      <c r="E35" s="174">
        <f t="shared" si="2"/>
        <v>0</v>
      </c>
      <c r="F35" s="174">
        <f t="shared" si="3"/>
        <v>0</v>
      </c>
      <c r="G35" s="174">
        <f t="shared" si="12"/>
        <v>0</v>
      </c>
      <c r="H35" s="174">
        <f t="shared" si="13"/>
        <v>0</v>
      </c>
      <c r="M35" s="174">
        <f t="shared" si="4"/>
        <v>0</v>
      </c>
      <c r="N35" s="174">
        <f t="shared" si="5"/>
        <v>0</v>
      </c>
      <c r="O35" s="295">
        <f t="shared" si="6"/>
        <v>0</v>
      </c>
      <c r="P35" s="281">
        <f t="shared" si="7"/>
        <v>0</v>
      </c>
    </row>
    <row r="36" spans="1:16" x14ac:dyDescent="0.2">
      <c r="A36" s="155">
        <v>111010</v>
      </c>
      <c r="B36" s="156" t="s">
        <v>1784</v>
      </c>
      <c r="C36" s="174">
        <f t="shared" si="0"/>
        <v>0</v>
      </c>
      <c r="D36" s="174">
        <f t="shared" si="1"/>
        <v>0</v>
      </c>
      <c r="E36" s="174">
        <f t="shared" si="2"/>
        <v>0</v>
      </c>
      <c r="F36" s="174">
        <f t="shared" si="3"/>
        <v>0</v>
      </c>
      <c r="G36" s="174">
        <f t="shared" si="12"/>
        <v>0</v>
      </c>
      <c r="H36" s="174">
        <f t="shared" si="13"/>
        <v>0</v>
      </c>
      <c r="M36" s="174">
        <f t="shared" si="4"/>
        <v>0</v>
      </c>
      <c r="N36" s="174">
        <f t="shared" si="5"/>
        <v>0</v>
      </c>
      <c r="O36" s="295">
        <f t="shared" si="6"/>
        <v>0</v>
      </c>
      <c r="P36" s="281">
        <f t="shared" si="7"/>
        <v>0</v>
      </c>
    </row>
    <row r="37" spans="1:16" x14ac:dyDescent="0.2">
      <c r="A37" s="155">
        <v>111011</v>
      </c>
      <c r="B37" s="156" t="s">
        <v>1292</v>
      </c>
      <c r="C37" s="174">
        <f t="shared" si="0"/>
        <v>0</v>
      </c>
      <c r="D37" s="174">
        <f t="shared" si="1"/>
        <v>0</v>
      </c>
      <c r="E37" s="174">
        <f t="shared" si="2"/>
        <v>0</v>
      </c>
      <c r="F37" s="174">
        <f t="shared" si="3"/>
        <v>0</v>
      </c>
      <c r="G37" s="174">
        <f t="shared" si="12"/>
        <v>0</v>
      </c>
      <c r="H37" s="174">
        <f t="shared" si="13"/>
        <v>0</v>
      </c>
      <c r="M37" s="174">
        <f t="shared" si="4"/>
        <v>0</v>
      </c>
      <c r="N37" s="174">
        <f t="shared" si="5"/>
        <v>0</v>
      </c>
      <c r="O37" s="295">
        <f t="shared" si="6"/>
        <v>0</v>
      </c>
      <c r="P37" s="281">
        <f t="shared" si="7"/>
        <v>0</v>
      </c>
    </row>
    <row r="38" spans="1:16" x14ac:dyDescent="0.2">
      <c r="A38" s="155">
        <v>111012</v>
      </c>
      <c r="B38" s="156" t="s">
        <v>1293</v>
      </c>
      <c r="C38" s="174">
        <f t="shared" si="0"/>
        <v>0</v>
      </c>
      <c r="D38" s="174">
        <f t="shared" si="1"/>
        <v>0</v>
      </c>
      <c r="E38" s="174">
        <f t="shared" si="2"/>
        <v>0</v>
      </c>
      <c r="F38" s="174">
        <f t="shared" si="3"/>
        <v>0</v>
      </c>
      <c r="G38" s="174">
        <f t="shared" si="12"/>
        <v>0</v>
      </c>
      <c r="H38" s="174">
        <f t="shared" si="13"/>
        <v>0</v>
      </c>
      <c r="M38" s="174">
        <f t="shared" si="4"/>
        <v>0</v>
      </c>
      <c r="N38" s="174">
        <f t="shared" si="5"/>
        <v>0</v>
      </c>
      <c r="O38" s="295">
        <f t="shared" si="6"/>
        <v>0</v>
      </c>
      <c r="P38" s="281">
        <f t="shared" si="7"/>
        <v>0</v>
      </c>
    </row>
    <row r="39" spans="1:16" x14ac:dyDescent="0.2">
      <c r="A39" s="155">
        <v>111013</v>
      </c>
      <c r="B39" s="156" t="s">
        <v>1294</v>
      </c>
      <c r="C39" s="174">
        <f t="shared" si="0"/>
        <v>0</v>
      </c>
      <c r="D39" s="174">
        <f t="shared" si="1"/>
        <v>0</v>
      </c>
      <c r="E39" s="174">
        <f t="shared" si="2"/>
        <v>0</v>
      </c>
      <c r="F39" s="174">
        <f t="shared" si="3"/>
        <v>0</v>
      </c>
      <c r="G39" s="174">
        <f t="shared" si="12"/>
        <v>0</v>
      </c>
      <c r="H39" s="174">
        <f t="shared" si="13"/>
        <v>0</v>
      </c>
      <c r="M39" s="174">
        <f t="shared" si="4"/>
        <v>0</v>
      </c>
      <c r="N39" s="174">
        <f t="shared" si="5"/>
        <v>0</v>
      </c>
      <c r="O39" s="295">
        <f t="shared" si="6"/>
        <v>0</v>
      </c>
      <c r="P39" s="281">
        <f t="shared" si="7"/>
        <v>0</v>
      </c>
    </row>
    <row r="40" spans="1:16" x14ac:dyDescent="0.2">
      <c r="A40" s="155">
        <v>111014</v>
      </c>
      <c r="B40" s="156" t="s">
        <v>1785</v>
      </c>
      <c r="C40" s="174">
        <f t="shared" si="0"/>
        <v>0</v>
      </c>
      <c r="D40" s="174">
        <f t="shared" si="1"/>
        <v>0</v>
      </c>
      <c r="E40" s="174">
        <f t="shared" si="2"/>
        <v>0</v>
      </c>
      <c r="F40" s="174">
        <f t="shared" si="3"/>
        <v>0</v>
      </c>
      <c r="G40" s="174">
        <f t="shared" si="12"/>
        <v>0</v>
      </c>
      <c r="H40" s="174">
        <f t="shared" si="13"/>
        <v>0</v>
      </c>
      <c r="M40" s="174">
        <f t="shared" si="4"/>
        <v>0</v>
      </c>
      <c r="N40" s="174">
        <f t="shared" si="5"/>
        <v>0</v>
      </c>
      <c r="O40" s="295">
        <f t="shared" si="6"/>
        <v>0</v>
      </c>
      <c r="P40" s="281">
        <f t="shared" si="7"/>
        <v>0</v>
      </c>
    </row>
    <row r="41" spans="1:16" x14ac:dyDescent="0.2">
      <c r="A41" s="155">
        <v>111090</v>
      </c>
      <c r="B41" s="156" t="s">
        <v>1296</v>
      </c>
      <c r="C41" s="174">
        <f t="shared" si="0"/>
        <v>0</v>
      </c>
      <c r="D41" s="174">
        <f t="shared" si="1"/>
        <v>3991955738</v>
      </c>
      <c r="E41" s="174">
        <f t="shared" si="2"/>
        <v>3991955738</v>
      </c>
      <c r="F41" s="174">
        <f t="shared" si="3"/>
        <v>0</v>
      </c>
      <c r="G41" s="174">
        <f t="shared" si="12"/>
        <v>0</v>
      </c>
      <c r="H41" s="174">
        <f t="shared" si="13"/>
        <v>0</v>
      </c>
      <c r="M41" s="174">
        <f t="shared" si="4"/>
        <v>0</v>
      </c>
      <c r="N41" s="174">
        <f t="shared" si="5"/>
        <v>0</v>
      </c>
      <c r="O41" s="295">
        <f t="shared" si="6"/>
        <v>7983911476</v>
      </c>
      <c r="P41" s="281">
        <f t="shared" si="7"/>
        <v>1</v>
      </c>
    </row>
    <row r="42" spans="1:16" x14ac:dyDescent="0.2">
      <c r="A42" s="155">
        <v>111008</v>
      </c>
      <c r="B42" s="156" t="s">
        <v>1786</v>
      </c>
      <c r="C42" s="174">
        <f t="shared" si="0"/>
        <v>0</v>
      </c>
      <c r="D42" s="174">
        <f t="shared" si="1"/>
        <v>0</v>
      </c>
      <c r="E42" s="174">
        <f t="shared" si="2"/>
        <v>0</v>
      </c>
      <c r="F42" s="174">
        <f t="shared" si="3"/>
        <v>0</v>
      </c>
      <c r="G42" s="174">
        <f t="shared" si="12"/>
        <v>0</v>
      </c>
      <c r="H42" s="174">
        <f t="shared" si="13"/>
        <v>0</v>
      </c>
      <c r="M42" s="174">
        <f t="shared" si="4"/>
        <v>0</v>
      </c>
      <c r="N42" s="174">
        <f t="shared" si="5"/>
        <v>0</v>
      </c>
      <c r="O42" s="295">
        <f t="shared" si="6"/>
        <v>0</v>
      </c>
      <c r="P42" s="281">
        <f t="shared" si="7"/>
        <v>0</v>
      </c>
    </row>
    <row r="43" spans="1:16" x14ac:dyDescent="0.2">
      <c r="A43" s="155">
        <v>111015</v>
      </c>
      <c r="B43" s="156" t="s">
        <v>1295</v>
      </c>
      <c r="C43" s="174">
        <f t="shared" si="0"/>
        <v>0</v>
      </c>
      <c r="D43" s="174">
        <f t="shared" si="1"/>
        <v>0</v>
      </c>
      <c r="E43" s="174">
        <f t="shared" si="2"/>
        <v>0</v>
      </c>
      <c r="F43" s="174">
        <f t="shared" si="3"/>
        <v>0</v>
      </c>
      <c r="G43" s="174">
        <f t="shared" si="12"/>
        <v>0</v>
      </c>
      <c r="H43" s="174">
        <f t="shared" si="13"/>
        <v>0</v>
      </c>
      <c r="M43" s="174">
        <f t="shared" si="4"/>
        <v>0</v>
      </c>
      <c r="N43" s="174">
        <f t="shared" si="5"/>
        <v>0</v>
      </c>
      <c r="O43" s="295">
        <f t="shared" si="6"/>
        <v>0</v>
      </c>
      <c r="P43" s="281">
        <f t="shared" si="7"/>
        <v>0</v>
      </c>
    </row>
    <row r="44" spans="1:16" x14ac:dyDescent="0.2">
      <c r="A44" s="155">
        <v>111016</v>
      </c>
      <c r="B44" s="156" t="s">
        <v>942</v>
      </c>
      <c r="C44" s="174">
        <f t="shared" si="0"/>
        <v>0</v>
      </c>
      <c r="D44" s="174">
        <f t="shared" si="1"/>
        <v>0</v>
      </c>
      <c r="E44" s="174">
        <f t="shared" si="2"/>
        <v>0</v>
      </c>
      <c r="F44" s="174">
        <f t="shared" si="3"/>
        <v>0</v>
      </c>
      <c r="G44" s="174">
        <f t="shared" si="12"/>
        <v>0</v>
      </c>
      <c r="H44" s="174">
        <f t="shared" si="13"/>
        <v>0</v>
      </c>
      <c r="M44" s="174">
        <f t="shared" si="4"/>
        <v>0</v>
      </c>
      <c r="N44" s="174">
        <f t="shared" si="5"/>
        <v>0</v>
      </c>
      <c r="O44" s="295">
        <f t="shared" si="6"/>
        <v>0</v>
      </c>
      <c r="P44" s="281">
        <f t="shared" si="7"/>
        <v>0</v>
      </c>
    </row>
    <row r="45" spans="1:16" s="171" customFormat="1" x14ac:dyDescent="0.2">
      <c r="A45" s="180">
        <v>111200</v>
      </c>
      <c r="B45" s="181" t="s">
        <v>1297</v>
      </c>
      <c r="C45" s="182">
        <f t="shared" si="0"/>
        <v>0</v>
      </c>
      <c r="D45" s="182">
        <f t="shared" si="1"/>
        <v>0</v>
      </c>
      <c r="E45" s="182">
        <f t="shared" si="2"/>
        <v>0</v>
      </c>
      <c r="F45" s="182">
        <f t="shared" si="3"/>
        <v>0</v>
      </c>
      <c r="G45" s="183">
        <f>SUM(G46:G48)</f>
        <v>0</v>
      </c>
      <c r="H45" s="183">
        <f>SUM(H46:H48)</f>
        <v>0</v>
      </c>
      <c r="M45" s="174">
        <f t="shared" si="4"/>
        <v>0</v>
      </c>
      <c r="N45" s="174">
        <f t="shared" si="5"/>
        <v>0</v>
      </c>
      <c r="O45" s="295">
        <f t="shared" si="6"/>
        <v>0</v>
      </c>
      <c r="P45" s="281">
        <f t="shared" si="7"/>
        <v>0</v>
      </c>
    </row>
    <row r="46" spans="1:16" x14ac:dyDescent="0.2">
      <c r="A46" s="155">
        <v>111201</v>
      </c>
      <c r="B46" s="156" t="s">
        <v>1298</v>
      </c>
      <c r="C46" s="174">
        <f t="shared" si="0"/>
        <v>0</v>
      </c>
      <c r="D46" s="174">
        <f t="shared" si="1"/>
        <v>0</v>
      </c>
      <c r="E46" s="174">
        <f t="shared" si="2"/>
        <v>0</v>
      </c>
      <c r="F46" s="174">
        <f t="shared" si="3"/>
        <v>0</v>
      </c>
      <c r="G46" s="174">
        <f>+F46</f>
        <v>0</v>
      </c>
      <c r="H46" s="174">
        <f>+F46-G46</f>
        <v>0</v>
      </c>
      <c r="M46" s="174">
        <f t="shared" si="4"/>
        <v>0</v>
      </c>
      <c r="N46" s="174">
        <f t="shared" si="5"/>
        <v>0</v>
      </c>
      <c r="O46" s="295">
        <f t="shared" si="6"/>
        <v>0</v>
      </c>
      <c r="P46" s="281">
        <f t="shared" si="7"/>
        <v>0</v>
      </c>
    </row>
    <row r="47" spans="1:16" x14ac:dyDescent="0.2">
      <c r="A47" s="155">
        <v>111202</v>
      </c>
      <c r="B47" s="156" t="s">
        <v>1299</v>
      </c>
      <c r="C47" s="174">
        <f t="shared" si="0"/>
        <v>0</v>
      </c>
      <c r="D47" s="174">
        <f t="shared" si="1"/>
        <v>0</v>
      </c>
      <c r="E47" s="174">
        <f t="shared" si="2"/>
        <v>0</v>
      </c>
      <c r="F47" s="174">
        <f t="shared" si="3"/>
        <v>0</v>
      </c>
      <c r="G47" s="174">
        <f>+F47</f>
        <v>0</v>
      </c>
      <c r="H47" s="174">
        <f>+F47-G47</f>
        <v>0</v>
      </c>
      <c r="M47" s="174">
        <f t="shared" si="4"/>
        <v>0</v>
      </c>
      <c r="N47" s="174">
        <f t="shared" si="5"/>
        <v>0</v>
      </c>
      <c r="O47" s="295">
        <f t="shared" si="6"/>
        <v>0</v>
      </c>
      <c r="P47" s="281">
        <f t="shared" si="7"/>
        <v>0</v>
      </c>
    </row>
    <row r="48" spans="1:16" x14ac:dyDescent="0.2">
      <c r="A48" s="155">
        <v>111203</v>
      </c>
      <c r="B48" s="156" t="s">
        <v>1300</v>
      </c>
      <c r="C48" s="174">
        <f t="shared" si="0"/>
        <v>0</v>
      </c>
      <c r="D48" s="174">
        <f t="shared" si="1"/>
        <v>0</v>
      </c>
      <c r="E48" s="174">
        <f t="shared" si="2"/>
        <v>0</v>
      </c>
      <c r="F48" s="174">
        <f t="shared" si="3"/>
        <v>0</v>
      </c>
      <c r="G48" s="174">
        <f>+F48</f>
        <v>0</v>
      </c>
      <c r="H48" s="174">
        <f>+F48-G48</f>
        <v>0</v>
      </c>
      <c r="M48" s="174">
        <f t="shared" si="4"/>
        <v>0</v>
      </c>
      <c r="N48" s="174">
        <f t="shared" si="5"/>
        <v>0</v>
      </c>
      <c r="O48" s="295">
        <f t="shared" si="6"/>
        <v>0</v>
      </c>
      <c r="P48" s="281">
        <f t="shared" si="7"/>
        <v>0</v>
      </c>
    </row>
    <row r="49" spans="1:16" s="171" customFormat="1" x14ac:dyDescent="0.2">
      <c r="A49" s="180">
        <v>111500</v>
      </c>
      <c r="B49" s="181" t="s">
        <v>1301</v>
      </c>
      <c r="C49" s="182">
        <f t="shared" si="0"/>
        <v>0</v>
      </c>
      <c r="D49" s="182">
        <f t="shared" si="1"/>
        <v>0</v>
      </c>
      <c r="E49" s="182">
        <f t="shared" si="2"/>
        <v>0</v>
      </c>
      <c r="F49" s="182">
        <f t="shared" si="3"/>
        <v>0</v>
      </c>
      <c r="G49" s="183">
        <f>SUM(G50:G53)</f>
        <v>0</v>
      </c>
      <c r="H49" s="183">
        <f>SUM(H50:H53)</f>
        <v>0</v>
      </c>
      <c r="M49" s="174">
        <f t="shared" si="4"/>
        <v>0</v>
      </c>
      <c r="N49" s="174">
        <f t="shared" si="5"/>
        <v>0</v>
      </c>
      <c r="O49" s="295">
        <f t="shared" si="6"/>
        <v>0</v>
      </c>
      <c r="P49" s="281">
        <f t="shared" si="7"/>
        <v>0</v>
      </c>
    </row>
    <row r="50" spans="1:16" x14ac:dyDescent="0.2">
      <c r="A50" s="155">
        <v>111504</v>
      </c>
      <c r="B50" s="156" t="s">
        <v>1302</v>
      </c>
      <c r="C50" s="174">
        <f t="shared" si="0"/>
        <v>0</v>
      </c>
      <c r="D50" s="174">
        <f t="shared" si="1"/>
        <v>0</v>
      </c>
      <c r="E50" s="174">
        <f t="shared" si="2"/>
        <v>0</v>
      </c>
      <c r="F50" s="174">
        <f t="shared" si="3"/>
        <v>0</v>
      </c>
      <c r="G50" s="174">
        <f>+F50</f>
        <v>0</v>
      </c>
      <c r="H50" s="174">
        <f>+F50-G50</f>
        <v>0</v>
      </c>
      <c r="M50" s="174">
        <f t="shared" si="4"/>
        <v>0</v>
      </c>
      <c r="N50" s="174">
        <f t="shared" si="5"/>
        <v>0</v>
      </c>
      <c r="O50" s="295">
        <f t="shared" si="6"/>
        <v>0</v>
      </c>
      <c r="P50" s="281">
        <f t="shared" si="7"/>
        <v>0</v>
      </c>
    </row>
    <row r="51" spans="1:16" x14ac:dyDescent="0.2">
      <c r="A51" s="155">
        <v>111505</v>
      </c>
      <c r="B51" s="156" t="s">
        <v>1303</v>
      </c>
      <c r="C51" s="174">
        <f t="shared" si="0"/>
        <v>0</v>
      </c>
      <c r="D51" s="174">
        <f t="shared" si="1"/>
        <v>0</v>
      </c>
      <c r="E51" s="174">
        <f t="shared" si="2"/>
        <v>0</v>
      </c>
      <c r="F51" s="174">
        <f t="shared" si="3"/>
        <v>0</v>
      </c>
      <c r="G51" s="174">
        <f>+F51</f>
        <v>0</v>
      </c>
      <c r="H51" s="174">
        <f>+F51-G51</f>
        <v>0</v>
      </c>
      <c r="M51" s="174">
        <f t="shared" si="4"/>
        <v>0</v>
      </c>
      <c r="N51" s="174">
        <f t="shared" si="5"/>
        <v>0</v>
      </c>
      <c r="O51" s="295">
        <f t="shared" si="6"/>
        <v>0</v>
      </c>
      <c r="P51" s="281">
        <f t="shared" si="7"/>
        <v>0</v>
      </c>
    </row>
    <row r="52" spans="1:16" x14ac:dyDescent="0.2">
      <c r="A52" s="155">
        <v>111506</v>
      </c>
      <c r="B52" s="156" t="s">
        <v>1304</v>
      </c>
      <c r="C52" s="174">
        <f t="shared" si="0"/>
        <v>0</v>
      </c>
      <c r="D52" s="174">
        <f t="shared" si="1"/>
        <v>0</v>
      </c>
      <c r="E52" s="174">
        <f t="shared" si="2"/>
        <v>0</v>
      </c>
      <c r="F52" s="174">
        <f t="shared" si="3"/>
        <v>0</v>
      </c>
      <c r="G52" s="174">
        <f>+F52</f>
        <v>0</v>
      </c>
      <c r="H52" s="174">
        <f>+F52-G52</f>
        <v>0</v>
      </c>
      <c r="M52" s="174">
        <f t="shared" si="4"/>
        <v>0</v>
      </c>
      <c r="N52" s="174">
        <f t="shared" si="5"/>
        <v>0</v>
      </c>
      <c r="O52" s="295">
        <f t="shared" si="6"/>
        <v>0</v>
      </c>
      <c r="P52" s="281">
        <f t="shared" si="7"/>
        <v>0</v>
      </c>
    </row>
    <row r="53" spans="1:16" x14ac:dyDescent="0.2">
      <c r="A53" s="155">
        <v>111508</v>
      </c>
      <c r="B53" s="156" t="s">
        <v>1305</v>
      </c>
      <c r="C53" s="174">
        <f t="shared" si="0"/>
        <v>0</v>
      </c>
      <c r="D53" s="174">
        <f t="shared" si="1"/>
        <v>0</v>
      </c>
      <c r="E53" s="174">
        <f t="shared" si="2"/>
        <v>0</v>
      </c>
      <c r="F53" s="174">
        <f t="shared" si="3"/>
        <v>0</v>
      </c>
      <c r="G53" s="174">
        <f>+F53</f>
        <v>0</v>
      </c>
      <c r="H53" s="174">
        <f>+F53-G53</f>
        <v>0</v>
      </c>
      <c r="M53" s="174">
        <f t="shared" si="4"/>
        <v>0</v>
      </c>
      <c r="N53" s="174">
        <f t="shared" si="5"/>
        <v>0</v>
      </c>
      <c r="O53" s="295">
        <f t="shared" si="6"/>
        <v>0</v>
      </c>
      <c r="P53" s="281">
        <f t="shared" si="7"/>
        <v>0</v>
      </c>
    </row>
    <row r="54" spans="1:16" s="171" customFormat="1" x14ac:dyDescent="0.2">
      <c r="A54" s="180">
        <v>112000</v>
      </c>
      <c r="B54" s="181" t="s">
        <v>1306</v>
      </c>
      <c r="C54" s="182">
        <f t="shared" si="0"/>
        <v>0</v>
      </c>
      <c r="D54" s="182">
        <f t="shared" si="1"/>
        <v>0</v>
      </c>
      <c r="E54" s="182">
        <f t="shared" si="2"/>
        <v>0</v>
      </c>
      <c r="F54" s="182">
        <f t="shared" si="3"/>
        <v>0</v>
      </c>
      <c r="G54" s="183">
        <f>SUM(G55:G58)</f>
        <v>0</v>
      </c>
      <c r="H54" s="183">
        <f>SUM(H55:H58)</f>
        <v>0</v>
      </c>
      <c r="M54" s="174">
        <f t="shared" si="4"/>
        <v>0</v>
      </c>
      <c r="N54" s="174">
        <f t="shared" si="5"/>
        <v>0</v>
      </c>
      <c r="O54" s="295">
        <f t="shared" si="6"/>
        <v>0</v>
      </c>
      <c r="P54" s="281">
        <f t="shared" si="7"/>
        <v>0</v>
      </c>
    </row>
    <row r="55" spans="1:16" x14ac:dyDescent="0.2">
      <c r="A55" s="155">
        <v>112005</v>
      </c>
      <c r="B55" s="156" t="s">
        <v>1289</v>
      </c>
      <c r="C55" s="174">
        <f t="shared" si="0"/>
        <v>0</v>
      </c>
      <c r="D55" s="174">
        <f t="shared" si="1"/>
        <v>0</v>
      </c>
      <c r="E55" s="174">
        <f t="shared" si="2"/>
        <v>0</v>
      </c>
      <c r="F55" s="174">
        <f t="shared" si="3"/>
        <v>0</v>
      </c>
      <c r="G55" s="174">
        <f>+F55</f>
        <v>0</v>
      </c>
      <c r="H55" s="174">
        <f>+F55-G55</f>
        <v>0</v>
      </c>
      <c r="M55" s="174">
        <f t="shared" si="4"/>
        <v>0</v>
      </c>
      <c r="N55" s="174">
        <f t="shared" si="5"/>
        <v>0</v>
      </c>
      <c r="O55" s="295">
        <f t="shared" si="6"/>
        <v>0</v>
      </c>
      <c r="P55" s="281">
        <f t="shared" si="7"/>
        <v>0</v>
      </c>
    </row>
    <row r="56" spans="1:16" x14ac:dyDescent="0.2">
      <c r="A56" s="155">
        <v>112006</v>
      </c>
      <c r="B56" s="156" t="s">
        <v>1290</v>
      </c>
      <c r="C56" s="174">
        <f t="shared" si="0"/>
        <v>0</v>
      </c>
      <c r="D56" s="174">
        <f t="shared" si="1"/>
        <v>0</v>
      </c>
      <c r="E56" s="174">
        <f t="shared" si="2"/>
        <v>0</v>
      </c>
      <c r="F56" s="174">
        <f t="shared" si="3"/>
        <v>0</v>
      </c>
      <c r="G56" s="174">
        <f>+F56</f>
        <v>0</v>
      </c>
      <c r="H56" s="174">
        <f>+F56-G56</f>
        <v>0</v>
      </c>
      <c r="M56" s="174">
        <f t="shared" si="4"/>
        <v>0</v>
      </c>
      <c r="N56" s="174">
        <f t="shared" si="5"/>
        <v>0</v>
      </c>
      <c r="O56" s="295">
        <f t="shared" si="6"/>
        <v>0</v>
      </c>
      <c r="P56" s="281">
        <f t="shared" si="7"/>
        <v>0</v>
      </c>
    </row>
    <row r="57" spans="1:16" x14ac:dyDescent="0.2">
      <c r="A57" s="155">
        <v>112010</v>
      </c>
      <c r="B57" s="156" t="s">
        <v>1307</v>
      </c>
      <c r="C57" s="174">
        <f t="shared" si="0"/>
        <v>0</v>
      </c>
      <c r="D57" s="174">
        <f t="shared" si="1"/>
        <v>0</v>
      </c>
      <c r="E57" s="174">
        <f t="shared" si="2"/>
        <v>0</v>
      </c>
      <c r="F57" s="174">
        <f t="shared" si="3"/>
        <v>0</v>
      </c>
      <c r="G57" s="174">
        <f>+F57</f>
        <v>0</v>
      </c>
      <c r="H57" s="174">
        <f>+F57-G57</f>
        <v>0</v>
      </c>
      <c r="M57" s="174">
        <f t="shared" si="4"/>
        <v>0</v>
      </c>
      <c r="N57" s="174">
        <f t="shared" si="5"/>
        <v>0</v>
      </c>
      <c r="O57" s="295">
        <f t="shared" si="6"/>
        <v>0</v>
      </c>
      <c r="P57" s="281">
        <f t="shared" si="7"/>
        <v>0</v>
      </c>
    </row>
    <row r="58" spans="1:16" x14ac:dyDescent="0.2">
      <c r="A58" s="155">
        <v>112090</v>
      </c>
      <c r="B58" s="156" t="s">
        <v>1308</v>
      </c>
      <c r="C58" s="174">
        <f t="shared" si="0"/>
        <v>0</v>
      </c>
      <c r="D58" s="174">
        <f t="shared" si="1"/>
        <v>0</v>
      </c>
      <c r="E58" s="174">
        <f t="shared" si="2"/>
        <v>0</v>
      </c>
      <c r="F58" s="174">
        <f t="shared" si="3"/>
        <v>0</v>
      </c>
      <c r="G58" s="174">
        <f>+F58</f>
        <v>0</v>
      </c>
      <c r="H58" s="174">
        <f>+F58-G58</f>
        <v>0</v>
      </c>
      <c r="M58" s="174">
        <f t="shared" si="4"/>
        <v>0</v>
      </c>
      <c r="N58" s="174">
        <f t="shared" si="5"/>
        <v>0</v>
      </c>
      <c r="O58" s="295">
        <f t="shared" si="6"/>
        <v>0</v>
      </c>
      <c r="P58" s="281">
        <f t="shared" si="7"/>
        <v>0</v>
      </c>
    </row>
    <row r="59" spans="1:16" s="171" customFormat="1" x14ac:dyDescent="0.2">
      <c r="A59" s="184">
        <v>113200</v>
      </c>
      <c r="B59" s="185" t="s">
        <v>1787</v>
      </c>
      <c r="C59" s="182">
        <f t="shared" si="0"/>
        <v>26706442303.740002</v>
      </c>
      <c r="D59" s="182">
        <f t="shared" si="1"/>
        <v>0</v>
      </c>
      <c r="E59" s="182">
        <f t="shared" si="2"/>
        <v>0</v>
      </c>
      <c r="F59" s="182">
        <f t="shared" si="3"/>
        <v>26706442303.740002</v>
      </c>
      <c r="G59" s="183">
        <f>SUM(G60:G62)</f>
        <v>26706442303.740002</v>
      </c>
      <c r="H59" s="183">
        <f>SUM(H60:H62)</f>
        <v>0</v>
      </c>
      <c r="M59" s="174">
        <f t="shared" si="4"/>
        <v>26706442303.740002</v>
      </c>
      <c r="N59" s="174">
        <f t="shared" si="5"/>
        <v>0</v>
      </c>
      <c r="O59" s="295">
        <f t="shared" si="6"/>
        <v>80119326911.220001</v>
      </c>
      <c r="P59" s="281">
        <f t="shared" si="7"/>
        <v>2</v>
      </c>
    </row>
    <row r="60" spans="1:16" x14ac:dyDescent="0.2">
      <c r="A60" s="155">
        <v>113205</v>
      </c>
      <c r="B60" s="156" t="s">
        <v>1788</v>
      </c>
      <c r="C60" s="174">
        <f t="shared" si="0"/>
        <v>0</v>
      </c>
      <c r="D60" s="174">
        <f t="shared" si="1"/>
        <v>0</v>
      </c>
      <c r="E60" s="174">
        <f t="shared" si="2"/>
        <v>0</v>
      </c>
      <c r="F60" s="174">
        <f t="shared" si="3"/>
        <v>0</v>
      </c>
      <c r="G60" s="174">
        <f>+F60</f>
        <v>0</v>
      </c>
      <c r="H60" s="174">
        <f>+F60-G60</f>
        <v>0</v>
      </c>
      <c r="M60" s="174">
        <f t="shared" si="4"/>
        <v>0</v>
      </c>
      <c r="N60" s="174">
        <f t="shared" si="5"/>
        <v>0</v>
      </c>
      <c r="O60" s="295">
        <f t="shared" si="6"/>
        <v>0</v>
      </c>
      <c r="P60" s="281">
        <f t="shared" si="7"/>
        <v>0</v>
      </c>
    </row>
    <row r="61" spans="1:16" x14ac:dyDescent="0.2">
      <c r="A61" s="155">
        <v>113210</v>
      </c>
      <c r="B61" s="156" t="s">
        <v>1789</v>
      </c>
      <c r="C61" s="174">
        <f t="shared" si="0"/>
        <v>26706442303.740002</v>
      </c>
      <c r="D61" s="174">
        <f t="shared" si="1"/>
        <v>0</v>
      </c>
      <c r="E61" s="174">
        <f t="shared" si="2"/>
        <v>0</v>
      </c>
      <c r="F61" s="174">
        <f t="shared" si="3"/>
        <v>26706442303.740002</v>
      </c>
      <c r="G61" s="174">
        <f>+F61</f>
        <v>26706442303.740002</v>
      </c>
      <c r="H61" s="174">
        <f>+F61-G61</f>
        <v>0</v>
      </c>
      <c r="M61" s="174">
        <f t="shared" si="4"/>
        <v>26706442303.740002</v>
      </c>
      <c r="N61" s="174">
        <f t="shared" si="5"/>
        <v>0</v>
      </c>
      <c r="O61" s="295">
        <f t="shared" si="6"/>
        <v>80119326911.220001</v>
      </c>
      <c r="P61" s="281">
        <f t="shared" si="7"/>
        <v>2</v>
      </c>
    </row>
    <row r="62" spans="1:16" x14ac:dyDescent="0.2">
      <c r="A62" s="155">
        <v>113220</v>
      </c>
      <c r="B62" s="156" t="s">
        <v>1790</v>
      </c>
      <c r="C62" s="174">
        <f t="shared" si="0"/>
        <v>0</v>
      </c>
      <c r="D62" s="174">
        <f t="shared" si="1"/>
        <v>0</v>
      </c>
      <c r="E62" s="174">
        <f t="shared" si="2"/>
        <v>0</v>
      </c>
      <c r="F62" s="174">
        <f t="shared" si="3"/>
        <v>0</v>
      </c>
      <c r="G62" s="174">
        <f>+F62</f>
        <v>0</v>
      </c>
      <c r="H62" s="174">
        <f>+F62-G62</f>
        <v>0</v>
      </c>
      <c r="M62" s="174">
        <f t="shared" si="4"/>
        <v>0</v>
      </c>
      <c r="N62" s="174">
        <f t="shared" si="5"/>
        <v>0</v>
      </c>
      <c r="O62" s="295">
        <f t="shared" si="6"/>
        <v>0</v>
      </c>
      <c r="P62" s="281">
        <f t="shared" si="7"/>
        <v>0</v>
      </c>
    </row>
    <row r="63" spans="1:16" s="171" customFormat="1" x14ac:dyDescent="0.2">
      <c r="A63" s="180">
        <v>113300</v>
      </c>
      <c r="B63" s="181" t="s">
        <v>1791</v>
      </c>
      <c r="C63" s="182">
        <f t="shared" si="0"/>
        <v>0</v>
      </c>
      <c r="D63" s="182">
        <f t="shared" si="1"/>
        <v>0</v>
      </c>
      <c r="E63" s="182">
        <f t="shared" si="2"/>
        <v>0</v>
      </c>
      <c r="F63" s="182">
        <f t="shared" si="3"/>
        <v>0</v>
      </c>
      <c r="G63" s="183">
        <f>SUM(G64:G72)</f>
        <v>0</v>
      </c>
      <c r="H63" s="183">
        <f>SUM(H64:H72)</f>
        <v>0</v>
      </c>
      <c r="M63" s="174">
        <f t="shared" si="4"/>
        <v>0</v>
      </c>
      <c r="N63" s="174">
        <f t="shared" si="5"/>
        <v>0</v>
      </c>
      <c r="O63" s="295">
        <f t="shared" si="6"/>
        <v>0</v>
      </c>
      <c r="P63" s="281">
        <f t="shared" si="7"/>
        <v>0</v>
      </c>
    </row>
    <row r="64" spans="1:16" x14ac:dyDescent="0.2">
      <c r="A64" s="155">
        <v>113301</v>
      </c>
      <c r="B64" s="156" t="s">
        <v>1786</v>
      </c>
      <c r="C64" s="174">
        <f t="shared" si="0"/>
        <v>0</v>
      </c>
      <c r="D64" s="174">
        <f t="shared" si="1"/>
        <v>0</v>
      </c>
      <c r="E64" s="174">
        <f t="shared" si="2"/>
        <v>0</v>
      </c>
      <c r="F64" s="174">
        <f t="shared" si="3"/>
        <v>0</v>
      </c>
      <c r="G64" s="174">
        <f t="shared" ref="G64:G72" si="14">+F64</f>
        <v>0</v>
      </c>
      <c r="H64" s="174">
        <f t="shared" ref="H64:H72" si="15">+F64-G64</f>
        <v>0</v>
      </c>
      <c r="M64" s="174">
        <f t="shared" si="4"/>
        <v>0</v>
      </c>
      <c r="N64" s="174">
        <f t="shared" si="5"/>
        <v>0</v>
      </c>
      <c r="O64" s="295">
        <f t="shared" si="6"/>
        <v>0</v>
      </c>
      <c r="P64" s="281">
        <f t="shared" si="7"/>
        <v>0</v>
      </c>
    </row>
    <row r="65" spans="1:16" x14ac:dyDescent="0.2">
      <c r="A65" s="155">
        <v>113302</v>
      </c>
      <c r="B65" s="156" t="s">
        <v>1298</v>
      </c>
      <c r="C65" s="174">
        <f t="shared" si="0"/>
        <v>0</v>
      </c>
      <c r="D65" s="174">
        <f t="shared" si="1"/>
        <v>0</v>
      </c>
      <c r="E65" s="174">
        <f t="shared" si="2"/>
        <v>0</v>
      </c>
      <c r="F65" s="174">
        <f t="shared" si="3"/>
        <v>0</v>
      </c>
      <c r="G65" s="174">
        <f t="shared" si="14"/>
        <v>0</v>
      </c>
      <c r="H65" s="174">
        <f t="shared" si="15"/>
        <v>0</v>
      </c>
      <c r="M65" s="174">
        <f t="shared" si="4"/>
        <v>0</v>
      </c>
      <c r="N65" s="174">
        <f t="shared" si="5"/>
        <v>0</v>
      </c>
      <c r="O65" s="295">
        <f t="shared" si="6"/>
        <v>0</v>
      </c>
      <c r="P65" s="281">
        <f t="shared" si="7"/>
        <v>0</v>
      </c>
    </row>
    <row r="66" spans="1:16" x14ac:dyDescent="0.2">
      <c r="A66" s="155">
        <v>113303</v>
      </c>
      <c r="B66" s="156" t="s">
        <v>1300</v>
      </c>
      <c r="C66" s="174">
        <f t="shared" si="0"/>
        <v>0</v>
      </c>
      <c r="D66" s="174">
        <f t="shared" si="1"/>
        <v>0</v>
      </c>
      <c r="E66" s="174">
        <f t="shared" si="2"/>
        <v>0</v>
      </c>
      <c r="F66" s="174">
        <f t="shared" si="3"/>
        <v>0</v>
      </c>
      <c r="G66" s="174">
        <f t="shared" si="14"/>
        <v>0</v>
      </c>
      <c r="H66" s="174">
        <f t="shared" si="15"/>
        <v>0</v>
      </c>
      <c r="M66" s="174">
        <f t="shared" si="4"/>
        <v>0</v>
      </c>
      <c r="N66" s="174">
        <f t="shared" si="5"/>
        <v>0</v>
      </c>
      <c r="O66" s="295">
        <f t="shared" si="6"/>
        <v>0</v>
      </c>
      <c r="P66" s="281">
        <f t="shared" si="7"/>
        <v>0</v>
      </c>
    </row>
    <row r="67" spans="1:16" x14ac:dyDescent="0.2">
      <c r="A67" s="155">
        <v>113304</v>
      </c>
      <c r="B67" s="156" t="s">
        <v>1792</v>
      </c>
      <c r="C67" s="174">
        <f t="shared" si="0"/>
        <v>0</v>
      </c>
      <c r="D67" s="174">
        <f t="shared" si="1"/>
        <v>0</v>
      </c>
      <c r="E67" s="174">
        <f t="shared" si="2"/>
        <v>0</v>
      </c>
      <c r="F67" s="174">
        <f t="shared" si="3"/>
        <v>0</v>
      </c>
      <c r="G67" s="174">
        <f t="shared" si="14"/>
        <v>0</v>
      </c>
      <c r="H67" s="174">
        <f t="shared" si="15"/>
        <v>0</v>
      </c>
      <c r="M67" s="174">
        <f t="shared" si="4"/>
        <v>0</v>
      </c>
      <c r="N67" s="174">
        <f t="shared" si="5"/>
        <v>0</v>
      </c>
      <c r="O67" s="295">
        <f t="shared" si="6"/>
        <v>0</v>
      </c>
      <c r="P67" s="281">
        <f t="shared" si="7"/>
        <v>0</v>
      </c>
    </row>
    <row r="68" spans="1:16" x14ac:dyDescent="0.2">
      <c r="A68" s="155">
        <v>113305</v>
      </c>
      <c r="B68" s="156" t="s">
        <v>1793</v>
      </c>
      <c r="C68" s="174">
        <f t="shared" si="0"/>
        <v>0</v>
      </c>
      <c r="D68" s="174">
        <f t="shared" si="1"/>
        <v>0</v>
      </c>
      <c r="E68" s="174">
        <f t="shared" si="2"/>
        <v>0</v>
      </c>
      <c r="F68" s="174">
        <f t="shared" si="3"/>
        <v>0</v>
      </c>
      <c r="G68" s="174">
        <f t="shared" si="14"/>
        <v>0</v>
      </c>
      <c r="H68" s="174">
        <f t="shared" si="15"/>
        <v>0</v>
      </c>
      <c r="M68" s="174">
        <f t="shared" si="4"/>
        <v>0</v>
      </c>
      <c r="N68" s="174">
        <f t="shared" si="5"/>
        <v>0</v>
      </c>
      <c r="O68" s="295">
        <f t="shared" si="6"/>
        <v>0</v>
      </c>
      <c r="P68" s="281">
        <f t="shared" si="7"/>
        <v>0</v>
      </c>
    </row>
    <row r="69" spans="1:16" x14ac:dyDescent="0.2">
      <c r="A69" s="155">
        <v>113306</v>
      </c>
      <c r="B69" s="156" t="s">
        <v>1794</v>
      </c>
      <c r="C69" s="174">
        <f t="shared" si="0"/>
        <v>0</v>
      </c>
      <c r="D69" s="174">
        <f t="shared" si="1"/>
        <v>0</v>
      </c>
      <c r="E69" s="174">
        <f t="shared" si="2"/>
        <v>0</v>
      </c>
      <c r="F69" s="174">
        <f t="shared" si="3"/>
        <v>0</v>
      </c>
      <c r="G69" s="174">
        <f t="shared" si="14"/>
        <v>0</v>
      </c>
      <c r="H69" s="174">
        <f t="shared" si="15"/>
        <v>0</v>
      </c>
      <c r="M69" s="174">
        <f t="shared" si="4"/>
        <v>0</v>
      </c>
      <c r="N69" s="174">
        <f t="shared" si="5"/>
        <v>0</v>
      </c>
      <c r="O69" s="295">
        <f t="shared" si="6"/>
        <v>0</v>
      </c>
      <c r="P69" s="281">
        <f t="shared" si="7"/>
        <v>0</v>
      </c>
    </row>
    <row r="70" spans="1:16" x14ac:dyDescent="0.2">
      <c r="A70" s="155">
        <v>113307</v>
      </c>
      <c r="B70" s="156" t="s">
        <v>1795</v>
      </c>
      <c r="C70" s="174">
        <f t="shared" si="0"/>
        <v>0</v>
      </c>
      <c r="D70" s="174">
        <f t="shared" si="1"/>
        <v>0</v>
      </c>
      <c r="E70" s="174">
        <f t="shared" si="2"/>
        <v>0</v>
      </c>
      <c r="F70" s="174">
        <f t="shared" si="3"/>
        <v>0</v>
      </c>
      <c r="G70" s="174">
        <f t="shared" si="14"/>
        <v>0</v>
      </c>
      <c r="H70" s="174">
        <f t="shared" si="15"/>
        <v>0</v>
      </c>
      <c r="M70" s="174">
        <f t="shared" si="4"/>
        <v>0</v>
      </c>
      <c r="N70" s="174">
        <f t="shared" si="5"/>
        <v>0</v>
      </c>
      <c r="O70" s="295">
        <f t="shared" si="6"/>
        <v>0</v>
      </c>
      <c r="P70" s="281">
        <f t="shared" si="7"/>
        <v>0</v>
      </c>
    </row>
    <row r="71" spans="1:16" x14ac:dyDescent="0.2">
      <c r="A71" s="155">
        <v>113308</v>
      </c>
      <c r="B71" s="156" t="s">
        <v>1796</v>
      </c>
      <c r="C71" s="174">
        <f t="shared" si="0"/>
        <v>0</v>
      </c>
      <c r="D71" s="174">
        <f t="shared" si="1"/>
        <v>0</v>
      </c>
      <c r="E71" s="174">
        <f t="shared" si="2"/>
        <v>0</v>
      </c>
      <c r="F71" s="174">
        <f t="shared" si="3"/>
        <v>0</v>
      </c>
      <c r="G71" s="174">
        <f t="shared" si="14"/>
        <v>0</v>
      </c>
      <c r="H71" s="174">
        <f t="shared" si="15"/>
        <v>0</v>
      </c>
      <c r="M71" s="174">
        <f t="shared" si="4"/>
        <v>0</v>
      </c>
      <c r="N71" s="174">
        <f t="shared" si="5"/>
        <v>0</v>
      </c>
      <c r="O71" s="295">
        <f t="shared" si="6"/>
        <v>0</v>
      </c>
      <c r="P71" s="281">
        <f t="shared" si="7"/>
        <v>0</v>
      </c>
    </row>
    <row r="72" spans="1:16" x14ac:dyDescent="0.2">
      <c r="A72" s="155">
        <v>113390</v>
      </c>
      <c r="B72" s="156" t="s">
        <v>1797</v>
      </c>
      <c r="C72" s="174">
        <f t="shared" si="0"/>
        <v>0</v>
      </c>
      <c r="D72" s="174">
        <f t="shared" si="1"/>
        <v>0</v>
      </c>
      <c r="E72" s="174">
        <f t="shared" si="2"/>
        <v>0</v>
      </c>
      <c r="F72" s="174">
        <f t="shared" si="3"/>
        <v>0</v>
      </c>
      <c r="G72" s="174">
        <f t="shared" si="14"/>
        <v>0</v>
      </c>
      <c r="H72" s="174">
        <f t="shared" si="15"/>
        <v>0</v>
      </c>
      <c r="M72" s="174">
        <f t="shared" si="4"/>
        <v>0</v>
      </c>
      <c r="N72" s="174">
        <f t="shared" si="5"/>
        <v>0</v>
      </c>
      <c r="O72" s="295">
        <f t="shared" si="6"/>
        <v>0</v>
      </c>
      <c r="P72" s="281">
        <f t="shared" si="7"/>
        <v>0</v>
      </c>
    </row>
    <row r="73" spans="1:16" s="171" customFormat="1" x14ac:dyDescent="0.2">
      <c r="A73" s="180">
        <v>114000</v>
      </c>
      <c r="B73" s="181" t="s">
        <v>1798</v>
      </c>
      <c r="C73" s="182">
        <f t="shared" ref="C73:C136" si="16">IF(ISERROR(VLOOKUP($A73,MZ_ANTERIOR,3,0)),0,VLOOKUP($A73,MZ_ANTERIOR,3,0))</f>
        <v>0</v>
      </c>
      <c r="D73" s="182">
        <f t="shared" ref="D73:D136" si="17">IF(ISERROR(VLOOKUP($A73,MZ_ANTERIOR,4,0)),0,VLOOKUP($A73,MZ_ANTERIOR,4,0))</f>
        <v>0</v>
      </c>
      <c r="E73" s="182">
        <f t="shared" ref="E73:E136" si="18">IF(ISERROR(VLOOKUP($A73,MZ_ANTERIOR,5,0)),0,VLOOKUP($A73,MZ_ANTERIOR,5,0))</f>
        <v>0</v>
      </c>
      <c r="F73" s="182">
        <f t="shared" ref="F73:F136" si="19">+C73+D73-E73</f>
        <v>0</v>
      </c>
      <c r="G73" s="182">
        <f>+G74</f>
        <v>0</v>
      </c>
      <c r="H73" s="182">
        <f>+H74</f>
        <v>0</v>
      </c>
      <c r="M73" s="174">
        <f t="shared" si="4"/>
        <v>0</v>
      </c>
      <c r="N73" s="174">
        <f t="shared" si="5"/>
        <v>0</v>
      </c>
      <c r="O73" s="295">
        <f t="shared" si="6"/>
        <v>0</v>
      </c>
      <c r="P73" s="281">
        <f t="shared" si="7"/>
        <v>0</v>
      </c>
    </row>
    <row r="74" spans="1:16" x14ac:dyDescent="0.2">
      <c r="A74" s="155">
        <v>114001</v>
      </c>
      <c r="B74" s="156" t="s">
        <v>1799</v>
      </c>
      <c r="C74" s="174">
        <f t="shared" si="16"/>
        <v>0</v>
      </c>
      <c r="D74" s="174">
        <f t="shared" si="17"/>
        <v>0</v>
      </c>
      <c r="E74" s="174">
        <f t="shared" si="18"/>
        <v>0</v>
      </c>
      <c r="F74" s="174">
        <f t="shared" si="19"/>
        <v>0</v>
      </c>
      <c r="G74" s="174">
        <f>+F74</f>
        <v>0</v>
      </c>
      <c r="H74" s="174">
        <f>+F74-G74</f>
        <v>0</v>
      </c>
      <c r="M74" s="174">
        <f t="shared" ref="M74:M137" si="20">+G74+H74</f>
        <v>0</v>
      </c>
      <c r="N74" s="174">
        <f t="shared" ref="N74:N137" si="21">+F74-M74</f>
        <v>0</v>
      </c>
      <c r="O74" s="295">
        <f t="shared" ref="O74:O137" si="22">SUM(C74:H74)</f>
        <v>0</v>
      </c>
      <c r="P74" s="281">
        <f t="shared" ref="P74:P137" si="23">IF(D74&lt;&gt;0,1,IF(G74&lt;&gt;0,2,IF(F74&lt;&gt;0,3,IF(E74&lt;&gt;0,4,0))))</f>
        <v>0</v>
      </c>
    </row>
    <row r="75" spans="1:16" s="172" customFormat="1" x14ac:dyDescent="0.2">
      <c r="A75" s="170">
        <v>120000</v>
      </c>
      <c r="B75" s="169" t="s">
        <v>1800</v>
      </c>
      <c r="C75" s="189">
        <f t="shared" si="16"/>
        <v>0</v>
      </c>
      <c r="D75" s="189">
        <f t="shared" si="17"/>
        <v>0</v>
      </c>
      <c r="E75" s="189">
        <f t="shared" si="18"/>
        <v>0</v>
      </c>
      <c r="F75" s="189">
        <f t="shared" si="19"/>
        <v>0</v>
      </c>
      <c r="G75" s="189">
        <f>+G76+G90+G97+G110+G115+G123+G129+G141+G151+G158+G163+G171+G191+G208+G222+G242+G247+G252+G257+G268+G279+G290+G294+G297</f>
        <v>0</v>
      </c>
      <c r="H75" s="189">
        <f>+H76+H90+H97+H110+H115+H123+H129+H141+H151+H158+H163+H171+H191+H208+H222+H242+H247+H252+H257+H268+H279+H290+H294+H297</f>
        <v>0</v>
      </c>
      <c r="M75" s="174">
        <f t="shared" si="20"/>
        <v>0</v>
      </c>
      <c r="N75" s="174">
        <f t="shared" si="21"/>
        <v>0</v>
      </c>
      <c r="O75" s="295">
        <f t="shared" si="22"/>
        <v>0</v>
      </c>
      <c r="P75" s="281">
        <f t="shared" si="23"/>
        <v>0</v>
      </c>
    </row>
    <row r="76" spans="1:16" s="171" customFormat="1" x14ac:dyDescent="0.2">
      <c r="A76" s="180">
        <v>120100</v>
      </c>
      <c r="B76" s="181" t="s">
        <v>1309</v>
      </c>
      <c r="C76" s="182">
        <f t="shared" si="16"/>
        <v>0</v>
      </c>
      <c r="D76" s="182">
        <f t="shared" si="17"/>
        <v>0</v>
      </c>
      <c r="E76" s="182">
        <f t="shared" si="18"/>
        <v>0</v>
      </c>
      <c r="F76" s="182">
        <f t="shared" si="19"/>
        <v>0</v>
      </c>
      <c r="G76" s="183">
        <f>SUM(G77:G89)</f>
        <v>0</v>
      </c>
      <c r="H76" s="183">
        <f>SUM(H77:H89)</f>
        <v>0</v>
      </c>
      <c r="M76" s="174">
        <f t="shared" si="20"/>
        <v>0</v>
      </c>
      <c r="N76" s="174">
        <f t="shared" si="21"/>
        <v>0</v>
      </c>
      <c r="O76" s="295">
        <f t="shared" si="22"/>
        <v>0</v>
      </c>
      <c r="P76" s="281">
        <f t="shared" si="23"/>
        <v>0</v>
      </c>
    </row>
    <row r="77" spans="1:16" x14ac:dyDescent="0.2">
      <c r="A77" s="155">
        <v>120101</v>
      </c>
      <c r="B77" s="156" t="s">
        <v>1327</v>
      </c>
      <c r="C77" s="174">
        <f t="shared" si="16"/>
        <v>0</v>
      </c>
      <c r="D77" s="174">
        <f t="shared" si="17"/>
        <v>0</v>
      </c>
      <c r="E77" s="174">
        <f t="shared" si="18"/>
        <v>0</v>
      </c>
      <c r="F77" s="174">
        <f t="shared" si="19"/>
        <v>0</v>
      </c>
      <c r="G77" s="174">
        <f t="shared" ref="G77:G89" si="24">+F77</f>
        <v>0</v>
      </c>
      <c r="H77" s="174">
        <f t="shared" ref="H77:H89" si="25">+F77-G77</f>
        <v>0</v>
      </c>
      <c r="M77" s="174">
        <f t="shared" si="20"/>
        <v>0</v>
      </c>
      <c r="N77" s="174">
        <f t="shared" si="21"/>
        <v>0</v>
      </c>
      <c r="O77" s="295">
        <f t="shared" si="22"/>
        <v>0</v>
      </c>
      <c r="P77" s="281">
        <f t="shared" si="23"/>
        <v>0</v>
      </c>
    </row>
    <row r="78" spans="1:16" x14ac:dyDescent="0.2">
      <c r="A78" s="155">
        <v>120106</v>
      </c>
      <c r="B78" s="156" t="s">
        <v>1310</v>
      </c>
      <c r="C78" s="174">
        <f t="shared" si="16"/>
        <v>0</v>
      </c>
      <c r="D78" s="174">
        <f t="shared" si="17"/>
        <v>0</v>
      </c>
      <c r="E78" s="174">
        <f t="shared" si="18"/>
        <v>0</v>
      </c>
      <c r="F78" s="174">
        <f t="shared" si="19"/>
        <v>0</v>
      </c>
      <c r="G78" s="174">
        <f t="shared" si="24"/>
        <v>0</v>
      </c>
      <c r="H78" s="174">
        <f t="shared" si="25"/>
        <v>0</v>
      </c>
      <c r="M78" s="174">
        <f t="shared" si="20"/>
        <v>0</v>
      </c>
      <c r="N78" s="174">
        <f t="shared" si="21"/>
        <v>0</v>
      </c>
      <c r="O78" s="295">
        <f t="shared" si="22"/>
        <v>0</v>
      </c>
      <c r="P78" s="281">
        <f t="shared" si="23"/>
        <v>0</v>
      </c>
    </row>
    <row r="79" spans="1:16" x14ac:dyDescent="0.2">
      <c r="A79" s="155">
        <v>120110</v>
      </c>
      <c r="B79" s="156" t="s">
        <v>1801</v>
      </c>
      <c r="C79" s="174">
        <f t="shared" si="16"/>
        <v>0</v>
      </c>
      <c r="D79" s="174">
        <f t="shared" si="17"/>
        <v>0</v>
      </c>
      <c r="E79" s="174">
        <f t="shared" si="18"/>
        <v>0</v>
      </c>
      <c r="F79" s="174">
        <f t="shared" si="19"/>
        <v>0</v>
      </c>
      <c r="G79" s="174">
        <f t="shared" si="24"/>
        <v>0</v>
      </c>
      <c r="H79" s="174">
        <f t="shared" si="25"/>
        <v>0</v>
      </c>
      <c r="M79" s="174">
        <f t="shared" si="20"/>
        <v>0</v>
      </c>
      <c r="N79" s="174">
        <f t="shared" si="21"/>
        <v>0</v>
      </c>
      <c r="O79" s="295">
        <f t="shared" si="22"/>
        <v>0</v>
      </c>
      <c r="P79" s="281">
        <f t="shared" si="23"/>
        <v>0</v>
      </c>
    </row>
    <row r="80" spans="1:16" x14ac:dyDescent="0.2">
      <c r="A80" s="155">
        <v>120131</v>
      </c>
      <c r="B80" s="156" t="s">
        <v>1802</v>
      </c>
      <c r="C80" s="174">
        <f t="shared" si="16"/>
        <v>0</v>
      </c>
      <c r="D80" s="174">
        <f t="shared" si="17"/>
        <v>0</v>
      </c>
      <c r="E80" s="174">
        <f t="shared" si="18"/>
        <v>0</v>
      </c>
      <c r="F80" s="174">
        <f t="shared" si="19"/>
        <v>0</v>
      </c>
      <c r="G80" s="174">
        <f t="shared" si="24"/>
        <v>0</v>
      </c>
      <c r="H80" s="174">
        <f t="shared" si="25"/>
        <v>0</v>
      </c>
      <c r="M80" s="174">
        <f t="shared" si="20"/>
        <v>0</v>
      </c>
      <c r="N80" s="174">
        <f t="shared" si="21"/>
        <v>0</v>
      </c>
      <c r="O80" s="295">
        <f t="shared" si="22"/>
        <v>0</v>
      </c>
      <c r="P80" s="281">
        <f t="shared" si="23"/>
        <v>0</v>
      </c>
    </row>
    <row r="81" spans="1:16" x14ac:dyDescent="0.2">
      <c r="A81" s="155">
        <v>120140</v>
      </c>
      <c r="B81" s="156" t="s">
        <v>1803</v>
      </c>
      <c r="C81" s="174">
        <f t="shared" si="16"/>
        <v>0</v>
      </c>
      <c r="D81" s="174">
        <f t="shared" si="17"/>
        <v>0</v>
      </c>
      <c r="E81" s="174">
        <f t="shared" si="18"/>
        <v>0</v>
      </c>
      <c r="F81" s="174">
        <f t="shared" si="19"/>
        <v>0</v>
      </c>
      <c r="G81" s="174">
        <f t="shared" si="24"/>
        <v>0</v>
      </c>
      <c r="H81" s="174">
        <f t="shared" si="25"/>
        <v>0</v>
      </c>
      <c r="M81" s="174">
        <f t="shared" si="20"/>
        <v>0</v>
      </c>
      <c r="N81" s="174">
        <f t="shared" si="21"/>
        <v>0</v>
      </c>
      <c r="O81" s="295">
        <f t="shared" si="22"/>
        <v>0</v>
      </c>
      <c r="P81" s="281">
        <f t="shared" si="23"/>
        <v>0</v>
      </c>
    </row>
    <row r="82" spans="1:16" x14ac:dyDescent="0.2">
      <c r="A82" s="155">
        <v>120141</v>
      </c>
      <c r="B82" s="156" t="s">
        <v>1804</v>
      </c>
      <c r="C82" s="174">
        <f t="shared" si="16"/>
        <v>0</v>
      </c>
      <c r="D82" s="174">
        <f t="shared" si="17"/>
        <v>0</v>
      </c>
      <c r="E82" s="174">
        <f t="shared" si="18"/>
        <v>0</v>
      </c>
      <c r="F82" s="174">
        <f t="shared" si="19"/>
        <v>0</v>
      </c>
      <c r="G82" s="174">
        <f t="shared" si="24"/>
        <v>0</v>
      </c>
      <c r="H82" s="174">
        <f t="shared" si="25"/>
        <v>0</v>
      </c>
      <c r="M82" s="174">
        <f t="shared" si="20"/>
        <v>0</v>
      </c>
      <c r="N82" s="174">
        <f t="shared" si="21"/>
        <v>0</v>
      </c>
      <c r="O82" s="295">
        <f t="shared" si="22"/>
        <v>0</v>
      </c>
      <c r="P82" s="281">
        <f t="shared" si="23"/>
        <v>0</v>
      </c>
    </row>
    <row r="83" spans="1:16" x14ac:dyDescent="0.2">
      <c r="A83" s="155">
        <v>120142</v>
      </c>
      <c r="B83" s="156" t="s">
        <v>1805</v>
      </c>
      <c r="C83" s="174">
        <f t="shared" si="16"/>
        <v>0</v>
      </c>
      <c r="D83" s="174">
        <f t="shared" si="17"/>
        <v>0</v>
      </c>
      <c r="E83" s="174">
        <f t="shared" si="18"/>
        <v>0</v>
      </c>
      <c r="F83" s="174">
        <f t="shared" si="19"/>
        <v>0</v>
      </c>
      <c r="G83" s="174">
        <f t="shared" si="24"/>
        <v>0</v>
      </c>
      <c r="H83" s="174">
        <f t="shared" si="25"/>
        <v>0</v>
      </c>
      <c r="M83" s="174">
        <f t="shared" si="20"/>
        <v>0</v>
      </c>
      <c r="N83" s="174">
        <f t="shared" si="21"/>
        <v>0</v>
      </c>
      <c r="O83" s="295">
        <f t="shared" si="22"/>
        <v>0</v>
      </c>
      <c r="P83" s="281">
        <f t="shared" si="23"/>
        <v>0</v>
      </c>
    </row>
    <row r="84" spans="1:16" x14ac:dyDescent="0.2">
      <c r="A84" s="155">
        <v>120143</v>
      </c>
      <c r="B84" s="156" t="s">
        <v>1806</v>
      </c>
      <c r="C84" s="174">
        <f t="shared" si="16"/>
        <v>0</v>
      </c>
      <c r="D84" s="174">
        <f t="shared" si="17"/>
        <v>0</v>
      </c>
      <c r="E84" s="174">
        <f t="shared" si="18"/>
        <v>0</v>
      </c>
      <c r="F84" s="174">
        <f t="shared" si="19"/>
        <v>0</v>
      </c>
      <c r="G84" s="174">
        <f t="shared" si="24"/>
        <v>0</v>
      </c>
      <c r="H84" s="174">
        <f t="shared" si="25"/>
        <v>0</v>
      </c>
      <c r="M84" s="174">
        <f t="shared" si="20"/>
        <v>0</v>
      </c>
      <c r="N84" s="174">
        <f t="shared" si="21"/>
        <v>0</v>
      </c>
      <c r="O84" s="295">
        <f t="shared" si="22"/>
        <v>0</v>
      </c>
      <c r="P84" s="281">
        <f t="shared" si="23"/>
        <v>0</v>
      </c>
    </row>
    <row r="85" spans="1:16" x14ac:dyDescent="0.2">
      <c r="A85" s="155">
        <v>120144</v>
      </c>
      <c r="B85" s="156" t="s">
        <v>1315</v>
      </c>
      <c r="C85" s="174">
        <f t="shared" si="16"/>
        <v>0</v>
      </c>
      <c r="D85" s="174">
        <f t="shared" si="17"/>
        <v>0</v>
      </c>
      <c r="E85" s="174">
        <f t="shared" si="18"/>
        <v>0</v>
      </c>
      <c r="F85" s="174">
        <f t="shared" si="19"/>
        <v>0</v>
      </c>
      <c r="G85" s="174">
        <f t="shared" si="24"/>
        <v>0</v>
      </c>
      <c r="H85" s="174">
        <f t="shared" si="25"/>
        <v>0</v>
      </c>
      <c r="M85" s="174">
        <f t="shared" si="20"/>
        <v>0</v>
      </c>
      <c r="N85" s="174">
        <f t="shared" si="21"/>
        <v>0</v>
      </c>
      <c r="O85" s="295">
        <f t="shared" si="22"/>
        <v>0</v>
      </c>
      <c r="P85" s="281">
        <f t="shared" si="23"/>
        <v>0</v>
      </c>
    </row>
    <row r="86" spans="1:16" x14ac:dyDescent="0.2">
      <c r="A86" s="155">
        <v>120145</v>
      </c>
      <c r="B86" s="156" t="s">
        <v>1807</v>
      </c>
      <c r="C86" s="174">
        <f t="shared" si="16"/>
        <v>0</v>
      </c>
      <c r="D86" s="174">
        <f t="shared" si="17"/>
        <v>0</v>
      </c>
      <c r="E86" s="174">
        <f t="shared" si="18"/>
        <v>0</v>
      </c>
      <c r="F86" s="174">
        <f t="shared" si="19"/>
        <v>0</v>
      </c>
      <c r="G86" s="174">
        <f t="shared" si="24"/>
        <v>0</v>
      </c>
      <c r="H86" s="174">
        <f t="shared" si="25"/>
        <v>0</v>
      </c>
      <c r="M86" s="174">
        <f t="shared" si="20"/>
        <v>0</v>
      </c>
      <c r="N86" s="174">
        <f t="shared" si="21"/>
        <v>0</v>
      </c>
      <c r="O86" s="295">
        <f t="shared" si="22"/>
        <v>0</v>
      </c>
      <c r="P86" s="281">
        <f t="shared" si="23"/>
        <v>0</v>
      </c>
    </row>
    <row r="87" spans="1:16" x14ac:dyDescent="0.2">
      <c r="A87" s="155">
        <v>120146</v>
      </c>
      <c r="B87" s="156" t="s">
        <v>1317</v>
      </c>
      <c r="C87" s="174">
        <f t="shared" si="16"/>
        <v>0</v>
      </c>
      <c r="D87" s="174">
        <f t="shared" si="17"/>
        <v>0</v>
      </c>
      <c r="E87" s="174">
        <f t="shared" si="18"/>
        <v>0</v>
      </c>
      <c r="F87" s="174">
        <f t="shared" si="19"/>
        <v>0</v>
      </c>
      <c r="G87" s="174">
        <f t="shared" si="24"/>
        <v>0</v>
      </c>
      <c r="H87" s="174">
        <f t="shared" si="25"/>
        <v>0</v>
      </c>
      <c r="M87" s="174">
        <f t="shared" si="20"/>
        <v>0</v>
      </c>
      <c r="N87" s="174">
        <f t="shared" si="21"/>
        <v>0</v>
      </c>
      <c r="O87" s="295">
        <f t="shared" si="22"/>
        <v>0</v>
      </c>
      <c r="P87" s="281">
        <f t="shared" si="23"/>
        <v>0</v>
      </c>
    </row>
    <row r="88" spans="1:16" x14ac:dyDescent="0.2">
      <c r="A88" s="155">
        <v>120147</v>
      </c>
      <c r="B88" s="156" t="s">
        <v>1318</v>
      </c>
      <c r="C88" s="174">
        <f t="shared" si="16"/>
        <v>0</v>
      </c>
      <c r="D88" s="174">
        <f t="shared" si="17"/>
        <v>0</v>
      </c>
      <c r="E88" s="174">
        <f t="shared" si="18"/>
        <v>0</v>
      </c>
      <c r="F88" s="174">
        <f t="shared" si="19"/>
        <v>0</v>
      </c>
      <c r="G88" s="174">
        <f t="shared" si="24"/>
        <v>0</v>
      </c>
      <c r="H88" s="174">
        <f t="shared" si="25"/>
        <v>0</v>
      </c>
      <c r="M88" s="174">
        <f t="shared" si="20"/>
        <v>0</v>
      </c>
      <c r="N88" s="174">
        <f t="shared" si="21"/>
        <v>0</v>
      </c>
      <c r="O88" s="295">
        <f t="shared" si="22"/>
        <v>0</v>
      </c>
      <c r="P88" s="281">
        <f t="shared" si="23"/>
        <v>0</v>
      </c>
    </row>
    <row r="89" spans="1:16" x14ac:dyDescent="0.2">
      <c r="A89" s="155">
        <v>120190</v>
      </c>
      <c r="B89" s="156" t="s">
        <v>1808</v>
      </c>
      <c r="C89" s="174">
        <f t="shared" si="16"/>
        <v>0</v>
      </c>
      <c r="D89" s="174">
        <f t="shared" si="17"/>
        <v>0</v>
      </c>
      <c r="E89" s="174">
        <f t="shared" si="18"/>
        <v>0</v>
      </c>
      <c r="F89" s="174">
        <f t="shared" si="19"/>
        <v>0</v>
      </c>
      <c r="G89" s="174">
        <f t="shared" si="24"/>
        <v>0</v>
      </c>
      <c r="H89" s="174">
        <f t="shared" si="25"/>
        <v>0</v>
      </c>
      <c r="M89" s="174">
        <f t="shared" si="20"/>
        <v>0</v>
      </c>
      <c r="N89" s="174">
        <f t="shared" si="21"/>
        <v>0</v>
      </c>
      <c r="O89" s="295">
        <f t="shared" si="22"/>
        <v>0</v>
      </c>
      <c r="P89" s="281">
        <f t="shared" si="23"/>
        <v>0</v>
      </c>
    </row>
    <row r="90" spans="1:16" s="171" customFormat="1" x14ac:dyDescent="0.2">
      <c r="A90" s="180">
        <v>120200</v>
      </c>
      <c r="B90" s="181" t="s">
        <v>1320</v>
      </c>
      <c r="C90" s="182">
        <f t="shared" si="16"/>
        <v>0</v>
      </c>
      <c r="D90" s="182">
        <f t="shared" si="17"/>
        <v>0</v>
      </c>
      <c r="E90" s="182">
        <f t="shared" si="18"/>
        <v>0</v>
      </c>
      <c r="F90" s="182">
        <f t="shared" si="19"/>
        <v>0</v>
      </c>
      <c r="G90" s="183">
        <f>SUM(G91:G96)</f>
        <v>0</v>
      </c>
      <c r="H90" s="183">
        <f>SUM(H91:H96)</f>
        <v>0</v>
      </c>
      <c r="M90" s="174">
        <f t="shared" si="20"/>
        <v>0</v>
      </c>
      <c r="N90" s="174">
        <f t="shared" si="21"/>
        <v>0</v>
      </c>
      <c r="O90" s="295">
        <f t="shared" si="22"/>
        <v>0</v>
      </c>
      <c r="P90" s="281">
        <f t="shared" si="23"/>
        <v>0</v>
      </c>
    </row>
    <row r="91" spans="1:16" x14ac:dyDescent="0.2">
      <c r="A91" s="155">
        <v>120201</v>
      </c>
      <c r="B91" s="156" t="s">
        <v>1809</v>
      </c>
      <c r="C91" s="174">
        <f t="shared" si="16"/>
        <v>0</v>
      </c>
      <c r="D91" s="174">
        <f t="shared" si="17"/>
        <v>0</v>
      </c>
      <c r="E91" s="174">
        <f t="shared" si="18"/>
        <v>0</v>
      </c>
      <c r="F91" s="174">
        <f t="shared" si="19"/>
        <v>0</v>
      </c>
      <c r="G91" s="174">
        <f t="shared" ref="G91:G96" si="26">+F91</f>
        <v>0</v>
      </c>
      <c r="H91" s="174">
        <f t="shared" ref="H91:H96" si="27">+F91-G91</f>
        <v>0</v>
      </c>
      <c r="M91" s="174">
        <f t="shared" si="20"/>
        <v>0</v>
      </c>
      <c r="N91" s="174">
        <f t="shared" si="21"/>
        <v>0</v>
      </c>
      <c r="O91" s="295">
        <f t="shared" si="22"/>
        <v>0</v>
      </c>
      <c r="P91" s="281">
        <f t="shared" si="23"/>
        <v>0</v>
      </c>
    </row>
    <row r="92" spans="1:16" x14ac:dyDescent="0.2">
      <c r="A92" s="155">
        <v>120202</v>
      </c>
      <c r="B92" s="156" t="s">
        <v>1810</v>
      </c>
      <c r="C92" s="174">
        <f t="shared" si="16"/>
        <v>0</v>
      </c>
      <c r="D92" s="174">
        <f t="shared" si="17"/>
        <v>0</v>
      </c>
      <c r="E92" s="174">
        <f t="shared" si="18"/>
        <v>0</v>
      </c>
      <c r="F92" s="174">
        <f t="shared" si="19"/>
        <v>0</v>
      </c>
      <c r="G92" s="174">
        <f t="shared" si="26"/>
        <v>0</v>
      </c>
      <c r="H92" s="174">
        <f t="shared" si="27"/>
        <v>0</v>
      </c>
      <c r="M92" s="174">
        <f t="shared" si="20"/>
        <v>0</v>
      </c>
      <c r="N92" s="174">
        <f t="shared" si="21"/>
        <v>0</v>
      </c>
      <c r="O92" s="295">
        <f t="shared" si="22"/>
        <v>0</v>
      </c>
      <c r="P92" s="281">
        <f t="shared" si="23"/>
        <v>0</v>
      </c>
    </row>
    <row r="93" spans="1:16" x14ac:dyDescent="0.2">
      <c r="A93" s="155">
        <v>120203</v>
      </c>
      <c r="B93" s="156" t="s">
        <v>1811</v>
      </c>
      <c r="C93" s="174">
        <f t="shared" si="16"/>
        <v>0</v>
      </c>
      <c r="D93" s="174">
        <f t="shared" si="17"/>
        <v>0</v>
      </c>
      <c r="E93" s="174">
        <f t="shared" si="18"/>
        <v>0</v>
      </c>
      <c r="F93" s="174">
        <f t="shared" si="19"/>
        <v>0</v>
      </c>
      <c r="G93" s="174">
        <f t="shared" si="26"/>
        <v>0</v>
      </c>
      <c r="H93" s="174">
        <f t="shared" si="27"/>
        <v>0</v>
      </c>
      <c r="M93" s="174">
        <f t="shared" si="20"/>
        <v>0</v>
      </c>
      <c r="N93" s="174">
        <f t="shared" si="21"/>
        <v>0</v>
      </c>
      <c r="O93" s="295">
        <f t="shared" si="22"/>
        <v>0</v>
      </c>
      <c r="P93" s="281">
        <f t="shared" si="23"/>
        <v>0</v>
      </c>
    </row>
    <row r="94" spans="1:16" x14ac:dyDescent="0.2">
      <c r="A94" s="155">
        <v>120204</v>
      </c>
      <c r="B94" s="156" t="s">
        <v>1812</v>
      </c>
      <c r="C94" s="174">
        <f t="shared" si="16"/>
        <v>0</v>
      </c>
      <c r="D94" s="174">
        <f t="shared" si="17"/>
        <v>0</v>
      </c>
      <c r="E94" s="174">
        <f t="shared" si="18"/>
        <v>0</v>
      </c>
      <c r="F94" s="174">
        <f t="shared" si="19"/>
        <v>0</v>
      </c>
      <c r="G94" s="174">
        <f t="shared" si="26"/>
        <v>0</v>
      </c>
      <c r="H94" s="174">
        <f t="shared" si="27"/>
        <v>0</v>
      </c>
      <c r="M94" s="174">
        <f t="shared" si="20"/>
        <v>0</v>
      </c>
      <c r="N94" s="174">
        <f t="shared" si="21"/>
        <v>0</v>
      </c>
      <c r="O94" s="295">
        <f t="shared" si="22"/>
        <v>0</v>
      </c>
      <c r="P94" s="281">
        <f t="shared" si="23"/>
        <v>0</v>
      </c>
    </row>
    <row r="95" spans="1:16" x14ac:dyDescent="0.2">
      <c r="A95" s="155">
        <v>120205</v>
      </c>
      <c r="B95" s="156" t="s">
        <v>1813</v>
      </c>
      <c r="C95" s="174">
        <f t="shared" si="16"/>
        <v>0</v>
      </c>
      <c r="D95" s="174">
        <f t="shared" si="17"/>
        <v>0</v>
      </c>
      <c r="E95" s="174">
        <f t="shared" si="18"/>
        <v>0</v>
      </c>
      <c r="F95" s="174">
        <f t="shared" si="19"/>
        <v>0</v>
      </c>
      <c r="G95" s="174">
        <f t="shared" si="26"/>
        <v>0</v>
      </c>
      <c r="H95" s="174">
        <f t="shared" si="27"/>
        <v>0</v>
      </c>
      <c r="M95" s="174">
        <f t="shared" si="20"/>
        <v>0</v>
      </c>
      <c r="N95" s="174">
        <f t="shared" si="21"/>
        <v>0</v>
      </c>
      <c r="O95" s="295">
        <f t="shared" si="22"/>
        <v>0</v>
      </c>
      <c r="P95" s="281">
        <f t="shared" si="23"/>
        <v>0</v>
      </c>
    </row>
    <row r="96" spans="1:16" x14ac:dyDescent="0.2">
      <c r="A96" s="155">
        <v>120290</v>
      </c>
      <c r="B96" s="156" t="s">
        <v>1814</v>
      </c>
      <c r="C96" s="174">
        <f t="shared" si="16"/>
        <v>0</v>
      </c>
      <c r="D96" s="174">
        <f t="shared" si="17"/>
        <v>0</v>
      </c>
      <c r="E96" s="174">
        <f t="shared" si="18"/>
        <v>0</v>
      </c>
      <c r="F96" s="174">
        <f t="shared" si="19"/>
        <v>0</v>
      </c>
      <c r="G96" s="174">
        <f t="shared" si="26"/>
        <v>0</v>
      </c>
      <c r="H96" s="174">
        <f t="shared" si="27"/>
        <v>0</v>
      </c>
      <c r="M96" s="174">
        <f t="shared" si="20"/>
        <v>0</v>
      </c>
      <c r="N96" s="174">
        <f t="shared" si="21"/>
        <v>0</v>
      </c>
      <c r="O96" s="295">
        <f t="shared" si="22"/>
        <v>0</v>
      </c>
      <c r="P96" s="281">
        <f t="shared" si="23"/>
        <v>0</v>
      </c>
    </row>
    <row r="97" spans="1:16" s="171" customFormat="1" x14ac:dyDescent="0.2">
      <c r="A97" s="180">
        <v>120300</v>
      </c>
      <c r="B97" s="181" t="s">
        <v>1325</v>
      </c>
      <c r="C97" s="182">
        <f t="shared" si="16"/>
        <v>0</v>
      </c>
      <c r="D97" s="182">
        <f t="shared" si="17"/>
        <v>0</v>
      </c>
      <c r="E97" s="182">
        <f t="shared" si="18"/>
        <v>0</v>
      </c>
      <c r="F97" s="182">
        <f t="shared" si="19"/>
        <v>0</v>
      </c>
      <c r="G97" s="183">
        <f>SUM(G98:G109)</f>
        <v>0</v>
      </c>
      <c r="H97" s="183">
        <f>SUM(H98:H109)</f>
        <v>0</v>
      </c>
      <c r="M97" s="174">
        <f t="shared" si="20"/>
        <v>0</v>
      </c>
      <c r="N97" s="174">
        <f t="shared" si="21"/>
        <v>0</v>
      </c>
      <c r="O97" s="295">
        <f t="shared" si="22"/>
        <v>0</v>
      </c>
      <c r="P97" s="281">
        <f t="shared" si="23"/>
        <v>0</v>
      </c>
    </row>
    <row r="98" spans="1:16" x14ac:dyDescent="0.2">
      <c r="A98" s="155">
        <v>120303</v>
      </c>
      <c r="B98" s="156" t="s">
        <v>1801</v>
      </c>
      <c r="C98" s="174">
        <f t="shared" si="16"/>
        <v>0</v>
      </c>
      <c r="D98" s="174">
        <f t="shared" si="17"/>
        <v>0</v>
      </c>
      <c r="E98" s="174">
        <f t="shared" si="18"/>
        <v>0</v>
      </c>
      <c r="F98" s="174">
        <f t="shared" si="19"/>
        <v>0</v>
      </c>
      <c r="G98" s="174">
        <f t="shared" ref="G98:G109" si="28">+F98</f>
        <v>0</v>
      </c>
      <c r="H98" s="174">
        <f t="shared" ref="H98:H109" si="29">+F98-G98</f>
        <v>0</v>
      </c>
      <c r="M98" s="174">
        <f t="shared" si="20"/>
        <v>0</v>
      </c>
      <c r="N98" s="174">
        <f t="shared" si="21"/>
        <v>0</v>
      </c>
      <c r="O98" s="295">
        <f t="shared" si="22"/>
        <v>0</v>
      </c>
      <c r="P98" s="281">
        <f t="shared" si="23"/>
        <v>0</v>
      </c>
    </row>
    <row r="99" spans="1:16" x14ac:dyDescent="0.2">
      <c r="A99" s="155">
        <v>120304</v>
      </c>
      <c r="B99" s="156" t="s">
        <v>1815</v>
      </c>
      <c r="C99" s="174">
        <f t="shared" si="16"/>
        <v>0</v>
      </c>
      <c r="D99" s="174">
        <f t="shared" si="17"/>
        <v>0</v>
      </c>
      <c r="E99" s="174">
        <f t="shared" si="18"/>
        <v>0</v>
      </c>
      <c r="F99" s="174">
        <f t="shared" si="19"/>
        <v>0</v>
      </c>
      <c r="G99" s="174">
        <f t="shared" si="28"/>
        <v>0</v>
      </c>
      <c r="H99" s="174">
        <f t="shared" si="29"/>
        <v>0</v>
      </c>
      <c r="M99" s="174">
        <f t="shared" si="20"/>
        <v>0</v>
      </c>
      <c r="N99" s="174">
        <f t="shared" si="21"/>
        <v>0</v>
      </c>
      <c r="O99" s="295">
        <f t="shared" si="22"/>
        <v>0</v>
      </c>
      <c r="P99" s="281">
        <f t="shared" si="23"/>
        <v>0</v>
      </c>
    </row>
    <row r="100" spans="1:16" x14ac:dyDescent="0.2">
      <c r="A100" s="155">
        <v>120305</v>
      </c>
      <c r="B100" s="156" t="s">
        <v>1326</v>
      </c>
      <c r="C100" s="174">
        <f t="shared" si="16"/>
        <v>0</v>
      </c>
      <c r="D100" s="174">
        <f t="shared" si="17"/>
        <v>0</v>
      </c>
      <c r="E100" s="174">
        <f t="shared" si="18"/>
        <v>0</v>
      </c>
      <c r="F100" s="174">
        <f t="shared" si="19"/>
        <v>0</v>
      </c>
      <c r="G100" s="174">
        <f t="shared" si="28"/>
        <v>0</v>
      </c>
      <c r="H100" s="174">
        <f t="shared" si="29"/>
        <v>0</v>
      </c>
      <c r="M100" s="174">
        <f t="shared" si="20"/>
        <v>0</v>
      </c>
      <c r="N100" s="174">
        <f t="shared" si="21"/>
        <v>0</v>
      </c>
      <c r="O100" s="295">
        <f t="shared" si="22"/>
        <v>0</v>
      </c>
      <c r="P100" s="281">
        <f t="shared" si="23"/>
        <v>0</v>
      </c>
    </row>
    <row r="101" spans="1:16" x14ac:dyDescent="0.2">
      <c r="A101" s="155">
        <v>120309</v>
      </c>
      <c r="B101" s="156" t="s">
        <v>1327</v>
      </c>
      <c r="C101" s="174">
        <f t="shared" si="16"/>
        <v>0</v>
      </c>
      <c r="D101" s="174">
        <f t="shared" si="17"/>
        <v>0</v>
      </c>
      <c r="E101" s="174">
        <f t="shared" si="18"/>
        <v>0</v>
      </c>
      <c r="F101" s="174">
        <f t="shared" si="19"/>
        <v>0</v>
      </c>
      <c r="G101" s="174">
        <f t="shared" si="28"/>
        <v>0</v>
      </c>
      <c r="H101" s="174">
        <f t="shared" si="29"/>
        <v>0</v>
      </c>
      <c r="M101" s="174">
        <f t="shared" si="20"/>
        <v>0</v>
      </c>
      <c r="N101" s="174">
        <f t="shared" si="21"/>
        <v>0</v>
      </c>
      <c r="O101" s="295">
        <f t="shared" si="22"/>
        <v>0</v>
      </c>
      <c r="P101" s="281">
        <f t="shared" si="23"/>
        <v>0</v>
      </c>
    </row>
    <row r="102" spans="1:16" x14ac:dyDescent="0.2">
      <c r="A102" s="155">
        <v>120326</v>
      </c>
      <c r="B102" s="156" t="s">
        <v>1802</v>
      </c>
      <c r="C102" s="174">
        <f t="shared" si="16"/>
        <v>0</v>
      </c>
      <c r="D102" s="174">
        <f t="shared" si="17"/>
        <v>0</v>
      </c>
      <c r="E102" s="174">
        <f t="shared" si="18"/>
        <v>0</v>
      </c>
      <c r="F102" s="174">
        <f t="shared" si="19"/>
        <v>0</v>
      </c>
      <c r="G102" s="174">
        <f t="shared" si="28"/>
        <v>0</v>
      </c>
      <c r="H102" s="174">
        <f t="shared" si="29"/>
        <v>0</v>
      </c>
      <c r="M102" s="174">
        <f t="shared" si="20"/>
        <v>0</v>
      </c>
      <c r="N102" s="174">
        <f t="shared" si="21"/>
        <v>0</v>
      </c>
      <c r="O102" s="295">
        <f t="shared" si="22"/>
        <v>0</v>
      </c>
      <c r="P102" s="281">
        <f t="shared" si="23"/>
        <v>0</v>
      </c>
    </row>
    <row r="103" spans="1:16" x14ac:dyDescent="0.2">
      <c r="A103" s="155">
        <v>120332</v>
      </c>
      <c r="B103" s="156" t="s">
        <v>1804</v>
      </c>
      <c r="C103" s="174">
        <f t="shared" si="16"/>
        <v>0</v>
      </c>
      <c r="D103" s="174">
        <f t="shared" si="17"/>
        <v>0</v>
      </c>
      <c r="E103" s="174">
        <f t="shared" si="18"/>
        <v>0</v>
      </c>
      <c r="F103" s="174">
        <f t="shared" si="19"/>
        <v>0</v>
      </c>
      <c r="G103" s="174">
        <f t="shared" si="28"/>
        <v>0</v>
      </c>
      <c r="H103" s="174">
        <f t="shared" si="29"/>
        <v>0</v>
      </c>
      <c r="M103" s="174">
        <f t="shared" si="20"/>
        <v>0</v>
      </c>
      <c r="N103" s="174">
        <f t="shared" si="21"/>
        <v>0</v>
      </c>
      <c r="O103" s="295">
        <f t="shared" si="22"/>
        <v>0</v>
      </c>
      <c r="P103" s="281">
        <f t="shared" si="23"/>
        <v>0</v>
      </c>
    </row>
    <row r="104" spans="1:16" x14ac:dyDescent="0.2">
      <c r="A104" s="155">
        <v>120333</v>
      </c>
      <c r="B104" s="156" t="s">
        <v>1805</v>
      </c>
      <c r="C104" s="174">
        <f t="shared" si="16"/>
        <v>0</v>
      </c>
      <c r="D104" s="174">
        <f t="shared" si="17"/>
        <v>0</v>
      </c>
      <c r="E104" s="174">
        <f t="shared" si="18"/>
        <v>0</v>
      </c>
      <c r="F104" s="174">
        <f t="shared" si="19"/>
        <v>0</v>
      </c>
      <c r="G104" s="174">
        <f t="shared" si="28"/>
        <v>0</v>
      </c>
      <c r="H104" s="174">
        <f t="shared" si="29"/>
        <v>0</v>
      </c>
      <c r="M104" s="174">
        <f t="shared" si="20"/>
        <v>0</v>
      </c>
      <c r="N104" s="174">
        <f t="shared" si="21"/>
        <v>0</v>
      </c>
      <c r="O104" s="295">
        <f t="shared" si="22"/>
        <v>0</v>
      </c>
      <c r="P104" s="281">
        <f t="shared" si="23"/>
        <v>0</v>
      </c>
    </row>
    <row r="105" spans="1:16" x14ac:dyDescent="0.2">
      <c r="A105" s="155">
        <v>120334</v>
      </c>
      <c r="B105" s="156" t="s">
        <v>1816</v>
      </c>
      <c r="C105" s="174">
        <f t="shared" si="16"/>
        <v>0</v>
      </c>
      <c r="D105" s="174">
        <f t="shared" si="17"/>
        <v>0</v>
      </c>
      <c r="E105" s="174">
        <f t="shared" si="18"/>
        <v>0</v>
      </c>
      <c r="F105" s="174">
        <f t="shared" si="19"/>
        <v>0</v>
      </c>
      <c r="G105" s="174">
        <f t="shared" si="28"/>
        <v>0</v>
      </c>
      <c r="H105" s="174">
        <f t="shared" si="29"/>
        <v>0</v>
      </c>
      <c r="M105" s="174">
        <f t="shared" si="20"/>
        <v>0</v>
      </c>
      <c r="N105" s="174">
        <f t="shared" si="21"/>
        <v>0</v>
      </c>
      <c r="O105" s="295">
        <f t="shared" si="22"/>
        <v>0</v>
      </c>
      <c r="P105" s="281">
        <f t="shared" si="23"/>
        <v>0</v>
      </c>
    </row>
    <row r="106" spans="1:16" x14ac:dyDescent="0.2">
      <c r="A106" s="155">
        <v>120335</v>
      </c>
      <c r="B106" s="156" t="s">
        <v>1817</v>
      </c>
      <c r="C106" s="174">
        <f t="shared" si="16"/>
        <v>0</v>
      </c>
      <c r="D106" s="174">
        <f t="shared" si="17"/>
        <v>0</v>
      </c>
      <c r="E106" s="174">
        <f t="shared" si="18"/>
        <v>0</v>
      </c>
      <c r="F106" s="174">
        <f t="shared" si="19"/>
        <v>0</v>
      </c>
      <c r="G106" s="174">
        <f t="shared" si="28"/>
        <v>0</v>
      </c>
      <c r="H106" s="174">
        <f t="shared" si="29"/>
        <v>0</v>
      </c>
      <c r="M106" s="174">
        <f t="shared" si="20"/>
        <v>0</v>
      </c>
      <c r="N106" s="174">
        <f t="shared" si="21"/>
        <v>0</v>
      </c>
      <c r="O106" s="295">
        <f t="shared" si="22"/>
        <v>0</v>
      </c>
      <c r="P106" s="281">
        <f t="shared" si="23"/>
        <v>0</v>
      </c>
    </row>
    <row r="107" spans="1:16" x14ac:dyDescent="0.2">
      <c r="A107" s="155">
        <v>120336</v>
      </c>
      <c r="B107" s="156" t="s">
        <v>1806</v>
      </c>
      <c r="C107" s="174">
        <f t="shared" si="16"/>
        <v>0</v>
      </c>
      <c r="D107" s="174">
        <f t="shared" si="17"/>
        <v>0</v>
      </c>
      <c r="E107" s="174">
        <f t="shared" si="18"/>
        <v>0</v>
      </c>
      <c r="F107" s="174">
        <f t="shared" si="19"/>
        <v>0</v>
      </c>
      <c r="G107" s="174">
        <f t="shared" si="28"/>
        <v>0</v>
      </c>
      <c r="H107" s="174">
        <f t="shared" si="29"/>
        <v>0</v>
      </c>
      <c r="M107" s="174">
        <f t="shared" si="20"/>
        <v>0</v>
      </c>
      <c r="N107" s="174">
        <f t="shared" si="21"/>
        <v>0</v>
      </c>
      <c r="O107" s="295">
        <f t="shared" si="22"/>
        <v>0</v>
      </c>
      <c r="P107" s="281">
        <f t="shared" si="23"/>
        <v>0</v>
      </c>
    </row>
    <row r="108" spans="1:16" x14ac:dyDescent="0.2">
      <c r="A108" s="155">
        <v>120337</v>
      </c>
      <c r="B108" s="156" t="s">
        <v>1315</v>
      </c>
      <c r="C108" s="174">
        <f t="shared" si="16"/>
        <v>0</v>
      </c>
      <c r="D108" s="174">
        <f t="shared" si="17"/>
        <v>0</v>
      </c>
      <c r="E108" s="174">
        <f t="shared" si="18"/>
        <v>0</v>
      </c>
      <c r="F108" s="174">
        <f t="shared" si="19"/>
        <v>0</v>
      </c>
      <c r="G108" s="174">
        <f t="shared" si="28"/>
        <v>0</v>
      </c>
      <c r="H108" s="174">
        <f t="shared" si="29"/>
        <v>0</v>
      </c>
      <c r="M108" s="174">
        <f t="shared" si="20"/>
        <v>0</v>
      </c>
      <c r="N108" s="174">
        <f t="shared" si="21"/>
        <v>0</v>
      </c>
      <c r="O108" s="295">
        <f t="shared" si="22"/>
        <v>0</v>
      </c>
      <c r="P108" s="281">
        <f t="shared" si="23"/>
        <v>0</v>
      </c>
    </row>
    <row r="109" spans="1:16" x14ac:dyDescent="0.2">
      <c r="A109" s="155">
        <v>120390</v>
      </c>
      <c r="B109" s="156" t="s">
        <v>1808</v>
      </c>
      <c r="C109" s="174">
        <f t="shared" si="16"/>
        <v>0</v>
      </c>
      <c r="D109" s="174">
        <f t="shared" si="17"/>
        <v>0</v>
      </c>
      <c r="E109" s="174">
        <f t="shared" si="18"/>
        <v>0</v>
      </c>
      <c r="F109" s="174">
        <f t="shared" si="19"/>
        <v>0</v>
      </c>
      <c r="G109" s="174">
        <f t="shared" si="28"/>
        <v>0</v>
      </c>
      <c r="H109" s="174">
        <f t="shared" si="29"/>
        <v>0</v>
      </c>
      <c r="M109" s="174">
        <f t="shared" si="20"/>
        <v>0</v>
      </c>
      <c r="N109" s="174">
        <f t="shared" si="21"/>
        <v>0</v>
      </c>
      <c r="O109" s="295">
        <f t="shared" si="22"/>
        <v>0</v>
      </c>
      <c r="P109" s="281">
        <f t="shared" si="23"/>
        <v>0</v>
      </c>
    </row>
    <row r="110" spans="1:16" s="171" customFormat="1" x14ac:dyDescent="0.2">
      <c r="A110" s="180">
        <v>120400</v>
      </c>
      <c r="B110" s="181" t="s">
        <v>1818</v>
      </c>
      <c r="C110" s="182">
        <f t="shared" si="16"/>
        <v>0</v>
      </c>
      <c r="D110" s="182">
        <f t="shared" si="17"/>
        <v>0</v>
      </c>
      <c r="E110" s="182">
        <f t="shared" si="18"/>
        <v>0</v>
      </c>
      <c r="F110" s="182">
        <f t="shared" si="19"/>
        <v>0</v>
      </c>
      <c r="G110" s="183">
        <f>SUM(G111:G114)</f>
        <v>0</v>
      </c>
      <c r="H110" s="183">
        <f>SUM(H111:H114)</f>
        <v>0</v>
      </c>
      <c r="M110" s="174">
        <f t="shared" si="20"/>
        <v>0</v>
      </c>
      <c r="N110" s="174">
        <f t="shared" si="21"/>
        <v>0</v>
      </c>
      <c r="O110" s="295">
        <f t="shared" si="22"/>
        <v>0</v>
      </c>
      <c r="P110" s="281">
        <f t="shared" si="23"/>
        <v>0</v>
      </c>
    </row>
    <row r="111" spans="1:16" x14ac:dyDescent="0.2">
      <c r="A111" s="155">
        <v>120401</v>
      </c>
      <c r="B111" s="156" t="s">
        <v>1330</v>
      </c>
      <c r="C111" s="174">
        <f t="shared" si="16"/>
        <v>0</v>
      </c>
      <c r="D111" s="174">
        <f t="shared" si="17"/>
        <v>0</v>
      </c>
      <c r="E111" s="174">
        <f t="shared" si="18"/>
        <v>0</v>
      </c>
      <c r="F111" s="174">
        <f t="shared" si="19"/>
        <v>0</v>
      </c>
      <c r="G111" s="174">
        <f>+F111</f>
        <v>0</v>
      </c>
      <c r="H111" s="174">
        <f>+F111-G111</f>
        <v>0</v>
      </c>
      <c r="M111" s="174">
        <f t="shared" si="20"/>
        <v>0</v>
      </c>
      <c r="N111" s="174">
        <f t="shared" si="21"/>
        <v>0</v>
      </c>
      <c r="O111" s="295">
        <f t="shared" si="22"/>
        <v>0</v>
      </c>
      <c r="P111" s="281">
        <f t="shared" si="23"/>
        <v>0</v>
      </c>
    </row>
    <row r="112" spans="1:16" x14ac:dyDescent="0.2">
      <c r="A112" s="155">
        <v>120402</v>
      </c>
      <c r="B112" s="156" t="s">
        <v>1331</v>
      </c>
      <c r="C112" s="174">
        <f t="shared" si="16"/>
        <v>0</v>
      </c>
      <c r="D112" s="174">
        <f t="shared" si="17"/>
        <v>0</v>
      </c>
      <c r="E112" s="174">
        <f t="shared" si="18"/>
        <v>0</v>
      </c>
      <c r="F112" s="174">
        <f t="shared" si="19"/>
        <v>0</v>
      </c>
      <c r="G112" s="174">
        <f>+F112</f>
        <v>0</v>
      </c>
      <c r="H112" s="174">
        <f>+F112-G112</f>
        <v>0</v>
      </c>
      <c r="M112" s="174">
        <f t="shared" si="20"/>
        <v>0</v>
      </c>
      <c r="N112" s="174">
        <f t="shared" si="21"/>
        <v>0</v>
      </c>
      <c r="O112" s="295">
        <f t="shared" si="22"/>
        <v>0</v>
      </c>
      <c r="P112" s="281">
        <f t="shared" si="23"/>
        <v>0</v>
      </c>
    </row>
    <row r="113" spans="1:16" x14ac:dyDescent="0.2">
      <c r="A113" s="155">
        <v>120403</v>
      </c>
      <c r="B113" s="156" t="s">
        <v>1663</v>
      </c>
      <c r="C113" s="174">
        <f t="shared" si="16"/>
        <v>0</v>
      </c>
      <c r="D113" s="174">
        <f t="shared" si="17"/>
        <v>0</v>
      </c>
      <c r="E113" s="174">
        <f t="shared" si="18"/>
        <v>0</v>
      </c>
      <c r="F113" s="174">
        <f t="shared" si="19"/>
        <v>0</v>
      </c>
      <c r="G113" s="174">
        <f>+F113</f>
        <v>0</v>
      </c>
      <c r="H113" s="174">
        <f>+F113-G113</f>
        <v>0</v>
      </c>
      <c r="M113" s="174">
        <f t="shared" si="20"/>
        <v>0</v>
      </c>
      <c r="N113" s="174">
        <f t="shared" si="21"/>
        <v>0</v>
      </c>
      <c r="O113" s="295">
        <f t="shared" si="22"/>
        <v>0</v>
      </c>
      <c r="P113" s="281">
        <f t="shared" si="23"/>
        <v>0</v>
      </c>
    </row>
    <row r="114" spans="1:16" x14ac:dyDescent="0.2">
      <c r="A114" s="155">
        <v>120404</v>
      </c>
      <c r="B114" s="156" t="s">
        <v>1664</v>
      </c>
      <c r="C114" s="174">
        <f t="shared" si="16"/>
        <v>0</v>
      </c>
      <c r="D114" s="174">
        <f t="shared" si="17"/>
        <v>0</v>
      </c>
      <c r="E114" s="174">
        <f t="shared" si="18"/>
        <v>0</v>
      </c>
      <c r="F114" s="174">
        <f t="shared" si="19"/>
        <v>0</v>
      </c>
      <c r="G114" s="174">
        <f>+F114</f>
        <v>0</v>
      </c>
      <c r="H114" s="174">
        <f>+F114-G114</f>
        <v>0</v>
      </c>
      <c r="M114" s="174">
        <f t="shared" si="20"/>
        <v>0</v>
      </c>
      <c r="N114" s="174">
        <f t="shared" si="21"/>
        <v>0</v>
      </c>
      <c r="O114" s="295">
        <f t="shared" si="22"/>
        <v>0</v>
      </c>
      <c r="P114" s="281">
        <f t="shared" si="23"/>
        <v>0</v>
      </c>
    </row>
    <row r="115" spans="1:16" s="171" customFormat="1" x14ac:dyDescent="0.2">
      <c r="A115" s="180">
        <v>120700</v>
      </c>
      <c r="B115" s="181" t="s">
        <v>1665</v>
      </c>
      <c r="C115" s="182">
        <f t="shared" si="16"/>
        <v>0</v>
      </c>
      <c r="D115" s="182">
        <f t="shared" si="17"/>
        <v>0</v>
      </c>
      <c r="E115" s="182">
        <f t="shared" si="18"/>
        <v>0</v>
      </c>
      <c r="F115" s="182">
        <f t="shared" si="19"/>
        <v>0</v>
      </c>
      <c r="G115" s="183">
        <f>SUM(G116:G122)</f>
        <v>0</v>
      </c>
      <c r="H115" s="183">
        <f>SUM(H116:H122)</f>
        <v>0</v>
      </c>
      <c r="M115" s="174">
        <f t="shared" si="20"/>
        <v>0</v>
      </c>
      <c r="N115" s="174">
        <f t="shared" si="21"/>
        <v>0</v>
      </c>
      <c r="O115" s="295">
        <f t="shared" si="22"/>
        <v>0</v>
      </c>
      <c r="P115" s="281">
        <f t="shared" si="23"/>
        <v>0</v>
      </c>
    </row>
    <row r="116" spans="1:16" x14ac:dyDescent="0.2">
      <c r="A116" s="155">
        <v>120725</v>
      </c>
      <c r="B116" s="156" t="s">
        <v>1819</v>
      </c>
      <c r="C116" s="174">
        <f t="shared" si="16"/>
        <v>0</v>
      </c>
      <c r="D116" s="174">
        <f t="shared" si="17"/>
        <v>0</v>
      </c>
      <c r="E116" s="174">
        <f t="shared" si="18"/>
        <v>0</v>
      </c>
      <c r="F116" s="174">
        <f t="shared" si="19"/>
        <v>0</v>
      </c>
      <c r="G116" s="174">
        <f t="shared" ref="G116:G122" si="30">+F116</f>
        <v>0</v>
      </c>
      <c r="H116" s="174">
        <f t="shared" ref="H116:H122" si="31">+F116-G116</f>
        <v>0</v>
      </c>
      <c r="M116" s="174">
        <f t="shared" si="20"/>
        <v>0</v>
      </c>
      <c r="N116" s="174">
        <f t="shared" si="21"/>
        <v>0</v>
      </c>
      <c r="O116" s="295">
        <f t="shared" si="22"/>
        <v>0</v>
      </c>
      <c r="P116" s="281">
        <f t="shared" si="23"/>
        <v>0</v>
      </c>
    </row>
    <row r="117" spans="1:16" x14ac:dyDescent="0.2">
      <c r="A117" s="155">
        <v>120750</v>
      </c>
      <c r="B117" s="156" t="s">
        <v>1820</v>
      </c>
      <c r="C117" s="174">
        <f t="shared" si="16"/>
        <v>0</v>
      </c>
      <c r="D117" s="174">
        <f t="shared" si="17"/>
        <v>0</v>
      </c>
      <c r="E117" s="174">
        <f t="shared" si="18"/>
        <v>0</v>
      </c>
      <c r="F117" s="174">
        <f t="shared" si="19"/>
        <v>0</v>
      </c>
      <c r="G117" s="174">
        <f t="shared" si="30"/>
        <v>0</v>
      </c>
      <c r="H117" s="174">
        <f t="shared" si="31"/>
        <v>0</v>
      </c>
      <c r="M117" s="174">
        <f t="shared" si="20"/>
        <v>0</v>
      </c>
      <c r="N117" s="174">
        <f t="shared" si="21"/>
        <v>0</v>
      </c>
      <c r="O117" s="295">
        <f t="shared" si="22"/>
        <v>0</v>
      </c>
      <c r="P117" s="281">
        <f t="shared" si="23"/>
        <v>0</v>
      </c>
    </row>
    <row r="118" spans="1:16" x14ac:dyDescent="0.2">
      <c r="A118" s="155">
        <v>120751</v>
      </c>
      <c r="B118" s="156" t="s">
        <v>1821</v>
      </c>
      <c r="C118" s="174">
        <f t="shared" si="16"/>
        <v>0</v>
      </c>
      <c r="D118" s="174">
        <f t="shared" si="17"/>
        <v>0</v>
      </c>
      <c r="E118" s="174">
        <f t="shared" si="18"/>
        <v>0</v>
      </c>
      <c r="F118" s="174">
        <f t="shared" si="19"/>
        <v>0</v>
      </c>
      <c r="G118" s="174">
        <f t="shared" si="30"/>
        <v>0</v>
      </c>
      <c r="H118" s="174">
        <f t="shared" si="31"/>
        <v>0</v>
      </c>
      <c r="M118" s="174">
        <f t="shared" si="20"/>
        <v>0</v>
      </c>
      <c r="N118" s="174">
        <f t="shared" si="21"/>
        <v>0</v>
      </c>
      <c r="O118" s="295">
        <f t="shared" si="22"/>
        <v>0</v>
      </c>
      <c r="P118" s="281">
        <f t="shared" si="23"/>
        <v>0</v>
      </c>
    </row>
    <row r="119" spans="1:16" x14ac:dyDescent="0.2">
      <c r="A119" s="155">
        <v>120753</v>
      </c>
      <c r="B119" s="156" t="s">
        <v>1669</v>
      </c>
      <c r="C119" s="174">
        <f t="shared" si="16"/>
        <v>0</v>
      </c>
      <c r="D119" s="174">
        <f t="shared" si="17"/>
        <v>0</v>
      </c>
      <c r="E119" s="174">
        <f t="shared" si="18"/>
        <v>0</v>
      </c>
      <c r="F119" s="174">
        <f t="shared" si="19"/>
        <v>0</v>
      </c>
      <c r="G119" s="174">
        <f t="shared" si="30"/>
        <v>0</v>
      </c>
      <c r="H119" s="174">
        <f t="shared" si="31"/>
        <v>0</v>
      </c>
      <c r="M119" s="174">
        <f t="shared" si="20"/>
        <v>0</v>
      </c>
      <c r="N119" s="174">
        <f t="shared" si="21"/>
        <v>0</v>
      </c>
      <c r="O119" s="295">
        <f t="shared" si="22"/>
        <v>0</v>
      </c>
      <c r="P119" s="281">
        <f t="shared" si="23"/>
        <v>0</v>
      </c>
    </row>
    <row r="120" spans="1:16" x14ac:dyDescent="0.2">
      <c r="A120" s="155">
        <v>120754</v>
      </c>
      <c r="B120" s="156" t="s">
        <v>1822</v>
      </c>
      <c r="C120" s="174">
        <f t="shared" si="16"/>
        <v>0</v>
      </c>
      <c r="D120" s="174">
        <f t="shared" si="17"/>
        <v>0</v>
      </c>
      <c r="E120" s="174">
        <f t="shared" si="18"/>
        <v>0</v>
      </c>
      <c r="F120" s="174">
        <f t="shared" si="19"/>
        <v>0</v>
      </c>
      <c r="G120" s="174">
        <f t="shared" si="30"/>
        <v>0</v>
      </c>
      <c r="H120" s="174">
        <f t="shared" si="31"/>
        <v>0</v>
      </c>
      <c r="M120" s="174">
        <f t="shared" si="20"/>
        <v>0</v>
      </c>
      <c r="N120" s="174">
        <f t="shared" si="21"/>
        <v>0</v>
      </c>
      <c r="O120" s="295">
        <f t="shared" si="22"/>
        <v>0</v>
      </c>
      <c r="P120" s="281">
        <f t="shared" si="23"/>
        <v>0</v>
      </c>
    </row>
    <row r="121" spans="1:16" x14ac:dyDescent="0.2">
      <c r="A121" s="155">
        <v>120755</v>
      </c>
      <c r="B121" s="156" t="s">
        <v>1823</v>
      </c>
      <c r="C121" s="174">
        <f t="shared" si="16"/>
        <v>0</v>
      </c>
      <c r="D121" s="174">
        <f t="shared" si="17"/>
        <v>0</v>
      </c>
      <c r="E121" s="174">
        <f t="shared" si="18"/>
        <v>0</v>
      </c>
      <c r="F121" s="174">
        <f t="shared" si="19"/>
        <v>0</v>
      </c>
      <c r="G121" s="174">
        <f t="shared" si="30"/>
        <v>0</v>
      </c>
      <c r="H121" s="174">
        <f t="shared" si="31"/>
        <v>0</v>
      </c>
      <c r="M121" s="174">
        <f t="shared" si="20"/>
        <v>0</v>
      </c>
      <c r="N121" s="174">
        <f t="shared" si="21"/>
        <v>0</v>
      </c>
      <c r="O121" s="295">
        <f t="shared" si="22"/>
        <v>0</v>
      </c>
      <c r="P121" s="281">
        <f t="shared" si="23"/>
        <v>0</v>
      </c>
    </row>
    <row r="122" spans="1:16" x14ac:dyDescent="0.2">
      <c r="A122" s="155">
        <v>120756</v>
      </c>
      <c r="B122" s="156" t="s">
        <v>1824</v>
      </c>
      <c r="C122" s="174">
        <f t="shared" si="16"/>
        <v>0</v>
      </c>
      <c r="D122" s="174">
        <f t="shared" si="17"/>
        <v>0</v>
      </c>
      <c r="E122" s="174">
        <f t="shared" si="18"/>
        <v>0</v>
      </c>
      <c r="F122" s="174">
        <f t="shared" si="19"/>
        <v>0</v>
      </c>
      <c r="G122" s="174">
        <f t="shared" si="30"/>
        <v>0</v>
      </c>
      <c r="H122" s="174">
        <f t="shared" si="31"/>
        <v>0</v>
      </c>
      <c r="M122" s="174">
        <f t="shared" si="20"/>
        <v>0</v>
      </c>
      <c r="N122" s="174">
        <f t="shared" si="21"/>
        <v>0</v>
      </c>
      <c r="O122" s="295">
        <f t="shared" si="22"/>
        <v>0</v>
      </c>
      <c r="P122" s="281">
        <f t="shared" si="23"/>
        <v>0</v>
      </c>
    </row>
    <row r="123" spans="1:16" s="171" customFormat="1" x14ac:dyDescent="0.2">
      <c r="A123" s="180">
        <v>120800</v>
      </c>
      <c r="B123" s="181" t="s">
        <v>1672</v>
      </c>
      <c r="C123" s="182">
        <f t="shared" si="16"/>
        <v>0</v>
      </c>
      <c r="D123" s="182">
        <f t="shared" si="17"/>
        <v>0</v>
      </c>
      <c r="E123" s="182">
        <f t="shared" si="18"/>
        <v>0</v>
      </c>
      <c r="F123" s="182">
        <f t="shared" si="19"/>
        <v>0</v>
      </c>
      <c r="G123" s="183">
        <f>SUM(G124:G128)</f>
        <v>0</v>
      </c>
      <c r="H123" s="183">
        <f>SUM(H124:H128)</f>
        <v>0</v>
      </c>
      <c r="M123" s="174">
        <f t="shared" si="20"/>
        <v>0</v>
      </c>
      <c r="N123" s="174">
        <f t="shared" si="21"/>
        <v>0</v>
      </c>
      <c r="O123" s="295">
        <f t="shared" si="22"/>
        <v>0</v>
      </c>
      <c r="P123" s="281">
        <f t="shared" si="23"/>
        <v>0</v>
      </c>
    </row>
    <row r="124" spans="1:16" x14ac:dyDescent="0.2">
      <c r="A124" s="155">
        <v>120826</v>
      </c>
      <c r="B124" s="156" t="s">
        <v>1669</v>
      </c>
      <c r="C124" s="174">
        <f t="shared" si="16"/>
        <v>0</v>
      </c>
      <c r="D124" s="174">
        <f t="shared" si="17"/>
        <v>0</v>
      </c>
      <c r="E124" s="174">
        <f t="shared" si="18"/>
        <v>0</v>
      </c>
      <c r="F124" s="174">
        <f t="shared" si="19"/>
        <v>0</v>
      </c>
      <c r="G124" s="174">
        <f>+F124</f>
        <v>0</v>
      </c>
      <c r="H124" s="174">
        <f>+F124-G124</f>
        <v>0</v>
      </c>
      <c r="M124" s="174">
        <f t="shared" si="20"/>
        <v>0</v>
      </c>
      <c r="N124" s="174">
        <f t="shared" si="21"/>
        <v>0</v>
      </c>
      <c r="O124" s="295">
        <f t="shared" si="22"/>
        <v>0</v>
      </c>
      <c r="P124" s="281">
        <f t="shared" si="23"/>
        <v>0</v>
      </c>
    </row>
    <row r="125" spans="1:16" x14ac:dyDescent="0.2">
      <c r="A125" s="155">
        <v>120831</v>
      </c>
      <c r="B125" s="156" t="s">
        <v>1822</v>
      </c>
      <c r="C125" s="174">
        <f t="shared" si="16"/>
        <v>0</v>
      </c>
      <c r="D125" s="174">
        <f t="shared" si="17"/>
        <v>0</v>
      </c>
      <c r="E125" s="174">
        <f t="shared" si="18"/>
        <v>0</v>
      </c>
      <c r="F125" s="174">
        <f t="shared" si="19"/>
        <v>0</v>
      </c>
      <c r="G125" s="174">
        <f>+F125</f>
        <v>0</v>
      </c>
      <c r="H125" s="174">
        <f>+F125-G125</f>
        <v>0</v>
      </c>
      <c r="M125" s="174">
        <f t="shared" si="20"/>
        <v>0</v>
      </c>
      <c r="N125" s="174">
        <f t="shared" si="21"/>
        <v>0</v>
      </c>
      <c r="O125" s="295">
        <f t="shared" si="22"/>
        <v>0</v>
      </c>
      <c r="P125" s="281">
        <f t="shared" si="23"/>
        <v>0</v>
      </c>
    </row>
    <row r="126" spans="1:16" x14ac:dyDescent="0.2">
      <c r="A126" s="155">
        <v>120832</v>
      </c>
      <c r="B126" s="156" t="s">
        <v>1823</v>
      </c>
      <c r="C126" s="174">
        <f t="shared" si="16"/>
        <v>0</v>
      </c>
      <c r="D126" s="174">
        <f t="shared" si="17"/>
        <v>0</v>
      </c>
      <c r="E126" s="174">
        <f t="shared" si="18"/>
        <v>0</v>
      </c>
      <c r="F126" s="174">
        <f t="shared" si="19"/>
        <v>0</v>
      </c>
      <c r="G126" s="174">
        <f>+F126</f>
        <v>0</v>
      </c>
      <c r="H126" s="174">
        <f>+F126-G126</f>
        <v>0</v>
      </c>
      <c r="M126" s="174">
        <f t="shared" si="20"/>
        <v>0</v>
      </c>
      <c r="N126" s="174">
        <f t="shared" si="21"/>
        <v>0</v>
      </c>
      <c r="O126" s="295">
        <f t="shared" si="22"/>
        <v>0</v>
      </c>
      <c r="P126" s="281">
        <f t="shared" si="23"/>
        <v>0</v>
      </c>
    </row>
    <row r="127" spans="1:16" x14ac:dyDescent="0.2">
      <c r="A127" s="155">
        <v>120833</v>
      </c>
      <c r="B127" s="156" t="s">
        <v>1824</v>
      </c>
      <c r="C127" s="174">
        <f t="shared" si="16"/>
        <v>0</v>
      </c>
      <c r="D127" s="174">
        <f t="shared" si="17"/>
        <v>0</v>
      </c>
      <c r="E127" s="174">
        <f t="shared" si="18"/>
        <v>0</v>
      </c>
      <c r="F127" s="174">
        <f t="shared" si="19"/>
        <v>0</v>
      </c>
      <c r="G127" s="174">
        <f>+F127</f>
        <v>0</v>
      </c>
      <c r="H127" s="174">
        <f>+F127-G127</f>
        <v>0</v>
      </c>
      <c r="M127" s="174">
        <f t="shared" si="20"/>
        <v>0</v>
      </c>
      <c r="N127" s="174">
        <f t="shared" si="21"/>
        <v>0</v>
      </c>
      <c r="O127" s="295">
        <f t="shared" si="22"/>
        <v>0</v>
      </c>
      <c r="P127" s="281">
        <f t="shared" si="23"/>
        <v>0</v>
      </c>
    </row>
    <row r="128" spans="1:16" x14ac:dyDescent="0.2">
      <c r="A128" s="155">
        <v>120851</v>
      </c>
      <c r="B128" s="156" t="s">
        <v>1821</v>
      </c>
      <c r="C128" s="174">
        <f t="shared" si="16"/>
        <v>0</v>
      </c>
      <c r="D128" s="174">
        <f t="shared" si="17"/>
        <v>0</v>
      </c>
      <c r="E128" s="174">
        <f t="shared" si="18"/>
        <v>0</v>
      </c>
      <c r="F128" s="174">
        <f t="shared" si="19"/>
        <v>0</v>
      </c>
      <c r="G128" s="174">
        <f>+F128</f>
        <v>0</v>
      </c>
      <c r="H128" s="174">
        <f>+F128-G128</f>
        <v>0</v>
      </c>
      <c r="M128" s="174">
        <f t="shared" si="20"/>
        <v>0</v>
      </c>
      <c r="N128" s="174">
        <f t="shared" si="21"/>
        <v>0</v>
      </c>
      <c r="O128" s="295">
        <f t="shared" si="22"/>
        <v>0</v>
      </c>
      <c r="P128" s="281">
        <f t="shared" si="23"/>
        <v>0</v>
      </c>
    </row>
    <row r="129" spans="1:16" s="171" customFormat="1" x14ac:dyDescent="0.2">
      <c r="A129" s="180">
        <v>121100</v>
      </c>
      <c r="B129" s="181" t="s">
        <v>1825</v>
      </c>
      <c r="C129" s="182">
        <f t="shared" si="16"/>
        <v>0</v>
      </c>
      <c r="D129" s="182">
        <f t="shared" si="17"/>
        <v>0</v>
      </c>
      <c r="E129" s="182">
        <f t="shared" si="18"/>
        <v>0</v>
      </c>
      <c r="F129" s="182">
        <f t="shared" si="19"/>
        <v>0</v>
      </c>
      <c r="G129" s="183">
        <f>SUM(G130:G140)</f>
        <v>0</v>
      </c>
      <c r="H129" s="183">
        <f>SUM(H130:H140)</f>
        <v>0</v>
      </c>
      <c r="M129" s="174">
        <f t="shared" si="20"/>
        <v>0</v>
      </c>
      <c r="N129" s="174">
        <f t="shared" si="21"/>
        <v>0</v>
      </c>
      <c r="O129" s="295">
        <f t="shared" si="22"/>
        <v>0</v>
      </c>
      <c r="P129" s="281">
        <f t="shared" si="23"/>
        <v>0</v>
      </c>
    </row>
    <row r="130" spans="1:16" x14ac:dyDescent="0.2">
      <c r="A130" s="155">
        <v>121101</v>
      </c>
      <c r="B130" s="156" t="s">
        <v>1826</v>
      </c>
      <c r="C130" s="174">
        <f t="shared" si="16"/>
        <v>0</v>
      </c>
      <c r="D130" s="174">
        <f t="shared" si="17"/>
        <v>0</v>
      </c>
      <c r="E130" s="174">
        <f t="shared" si="18"/>
        <v>0</v>
      </c>
      <c r="F130" s="174">
        <f t="shared" si="19"/>
        <v>0</v>
      </c>
      <c r="G130" s="174">
        <f t="shared" ref="G130:G140" si="32">+F130</f>
        <v>0</v>
      </c>
      <c r="H130" s="174">
        <f t="shared" ref="H130:H140" si="33">+F130-G130</f>
        <v>0</v>
      </c>
      <c r="M130" s="174">
        <f t="shared" si="20"/>
        <v>0</v>
      </c>
      <c r="N130" s="174">
        <f t="shared" si="21"/>
        <v>0</v>
      </c>
      <c r="O130" s="295">
        <f t="shared" si="22"/>
        <v>0</v>
      </c>
      <c r="P130" s="281">
        <f t="shared" si="23"/>
        <v>0</v>
      </c>
    </row>
    <row r="131" spans="1:16" x14ac:dyDescent="0.2">
      <c r="A131" s="155">
        <v>121139</v>
      </c>
      <c r="B131" s="156" t="s">
        <v>1312</v>
      </c>
      <c r="C131" s="174">
        <f t="shared" si="16"/>
        <v>0</v>
      </c>
      <c r="D131" s="174">
        <f t="shared" si="17"/>
        <v>0</v>
      </c>
      <c r="E131" s="174">
        <f t="shared" si="18"/>
        <v>0</v>
      </c>
      <c r="F131" s="174">
        <f t="shared" si="19"/>
        <v>0</v>
      </c>
      <c r="G131" s="174">
        <f t="shared" si="32"/>
        <v>0</v>
      </c>
      <c r="H131" s="174">
        <f t="shared" si="33"/>
        <v>0</v>
      </c>
      <c r="M131" s="174">
        <f t="shared" si="20"/>
        <v>0</v>
      </c>
      <c r="N131" s="174">
        <f t="shared" si="21"/>
        <v>0</v>
      </c>
      <c r="O131" s="295">
        <f t="shared" si="22"/>
        <v>0</v>
      </c>
      <c r="P131" s="281">
        <f t="shared" si="23"/>
        <v>0</v>
      </c>
    </row>
    <row r="132" spans="1:16" x14ac:dyDescent="0.2">
      <c r="A132" s="155">
        <v>121140</v>
      </c>
      <c r="B132" s="156" t="s">
        <v>1827</v>
      </c>
      <c r="C132" s="174">
        <f t="shared" si="16"/>
        <v>0</v>
      </c>
      <c r="D132" s="174">
        <f t="shared" si="17"/>
        <v>0</v>
      </c>
      <c r="E132" s="174">
        <f t="shared" si="18"/>
        <v>0</v>
      </c>
      <c r="F132" s="174">
        <f t="shared" si="19"/>
        <v>0</v>
      </c>
      <c r="G132" s="174">
        <f t="shared" si="32"/>
        <v>0</v>
      </c>
      <c r="H132" s="174">
        <f t="shared" si="33"/>
        <v>0</v>
      </c>
      <c r="M132" s="174">
        <f t="shared" si="20"/>
        <v>0</v>
      </c>
      <c r="N132" s="174">
        <f t="shared" si="21"/>
        <v>0</v>
      </c>
      <c r="O132" s="295">
        <f t="shared" si="22"/>
        <v>0</v>
      </c>
      <c r="P132" s="281">
        <f t="shared" si="23"/>
        <v>0</v>
      </c>
    </row>
    <row r="133" spans="1:16" x14ac:dyDescent="0.2">
      <c r="A133" s="155">
        <v>121141</v>
      </c>
      <c r="B133" s="156" t="s">
        <v>1311</v>
      </c>
      <c r="C133" s="174">
        <f t="shared" si="16"/>
        <v>0</v>
      </c>
      <c r="D133" s="174">
        <f t="shared" si="17"/>
        <v>0</v>
      </c>
      <c r="E133" s="174">
        <f t="shared" si="18"/>
        <v>0</v>
      </c>
      <c r="F133" s="174">
        <f t="shared" si="19"/>
        <v>0</v>
      </c>
      <c r="G133" s="174">
        <f t="shared" si="32"/>
        <v>0</v>
      </c>
      <c r="H133" s="174">
        <f t="shared" si="33"/>
        <v>0</v>
      </c>
      <c r="M133" s="174">
        <f t="shared" si="20"/>
        <v>0</v>
      </c>
      <c r="N133" s="174">
        <f t="shared" si="21"/>
        <v>0</v>
      </c>
      <c r="O133" s="295">
        <f t="shared" si="22"/>
        <v>0</v>
      </c>
      <c r="P133" s="281">
        <f t="shared" si="23"/>
        <v>0</v>
      </c>
    </row>
    <row r="134" spans="1:16" x14ac:dyDescent="0.2">
      <c r="A134" s="155">
        <v>121142</v>
      </c>
      <c r="B134" s="156" t="s">
        <v>1828</v>
      </c>
      <c r="C134" s="174">
        <f t="shared" si="16"/>
        <v>0</v>
      </c>
      <c r="D134" s="174">
        <f t="shared" si="17"/>
        <v>0</v>
      </c>
      <c r="E134" s="174">
        <f t="shared" si="18"/>
        <v>0</v>
      </c>
      <c r="F134" s="174">
        <f t="shared" si="19"/>
        <v>0</v>
      </c>
      <c r="G134" s="174">
        <f t="shared" si="32"/>
        <v>0</v>
      </c>
      <c r="H134" s="174">
        <f t="shared" si="33"/>
        <v>0</v>
      </c>
      <c r="M134" s="174">
        <f t="shared" si="20"/>
        <v>0</v>
      </c>
      <c r="N134" s="174">
        <f t="shared" si="21"/>
        <v>0</v>
      </c>
      <c r="O134" s="295">
        <f t="shared" si="22"/>
        <v>0</v>
      </c>
      <c r="P134" s="281">
        <f t="shared" si="23"/>
        <v>0</v>
      </c>
    </row>
    <row r="135" spans="1:16" x14ac:dyDescent="0.2">
      <c r="A135" s="155">
        <v>121143</v>
      </c>
      <c r="B135" s="156" t="s">
        <v>1313</v>
      </c>
      <c r="C135" s="174">
        <f t="shared" si="16"/>
        <v>0</v>
      </c>
      <c r="D135" s="174">
        <f t="shared" si="17"/>
        <v>0</v>
      </c>
      <c r="E135" s="174">
        <f t="shared" si="18"/>
        <v>0</v>
      </c>
      <c r="F135" s="174">
        <f t="shared" si="19"/>
        <v>0</v>
      </c>
      <c r="G135" s="174">
        <f t="shared" si="32"/>
        <v>0</v>
      </c>
      <c r="H135" s="174">
        <f t="shared" si="33"/>
        <v>0</v>
      </c>
      <c r="M135" s="174">
        <f t="shared" si="20"/>
        <v>0</v>
      </c>
      <c r="N135" s="174">
        <f t="shared" si="21"/>
        <v>0</v>
      </c>
      <c r="O135" s="295">
        <f t="shared" si="22"/>
        <v>0</v>
      </c>
      <c r="P135" s="281">
        <f t="shared" si="23"/>
        <v>0</v>
      </c>
    </row>
    <row r="136" spans="1:16" x14ac:dyDescent="0.2">
      <c r="A136" s="155">
        <v>121144</v>
      </c>
      <c r="B136" s="156" t="s">
        <v>1314</v>
      </c>
      <c r="C136" s="174">
        <f t="shared" si="16"/>
        <v>0</v>
      </c>
      <c r="D136" s="174">
        <f t="shared" si="17"/>
        <v>0</v>
      </c>
      <c r="E136" s="174">
        <f t="shared" si="18"/>
        <v>0</v>
      </c>
      <c r="F136" s="174">
        <f t="shared" si="19"/>
        <v>0</v>
      </c>
      <c r="G136" s="174">
        <f t="shared" si="32"/>
        <v>0</v>
      </c>
      <c r="H136" s="174">
        <f t="shared" si="33"/>
        <v>0</v>
      </c>
      <c r="M136" s="174">
        <f t="shared" si="20"/>
        <v>0</v>
      </c>
      <c r="N136" s="174">
        <f t="shared" si="21"/>
        <v>0</v>
      </c>
      <c r="O136" s="295">
        <f t="shared" si="22"/>
        <v>0</v>
      </c>
      <c r="P136" s="281">
        <f t="shared" si="23"/>
        <v>0</v>
      </c>
    </row>
    <row r="137" spans="1:16" x14ac:dyDescent="0.2">
      <c r="A137" s="155">
        <v>121145</v>
      </c>
      <c r="B137" s="156" t="s">
        <v>1315</v>
      </c>
      <c r="C137" s="174">
        <f t="shared" ref="C137:C200" si="34">IF(ISERROR(VLOOKUP($A137,MZ_ANTERIOR,3,0)),0,VLOOKUP($A137,MZ_ANTERIOR,3,0))</f>
        <v>0</v>
      </c>
      <c r="D137" s="174">
        <f t="shared" ref="D137:D200" si="35">IF(ISERROR(VLOOKUP($A137,MZ_ANTERIOR,4,0)),0,VLOOKUP($A137,MZ_ANTERIOR,4,0))</f>
        <v>0</v>
      </c>
      <c r="E137" s="174">
        <f t="shared" ref="E137:E200" si="36">IF(ISERROR(VLOOKUP($A137,MZ_ANTERIOR,5,0)),0,VLOOKUP($A137,MZ_ANTERIOR,5,0))</f>
        <v>0</v>
      </c>
      <c r="F137" s="174">
        <f t="shared" ref="F137:F200" si="37">+C137+D137-E137</f>
        <v>0</v>
      </c>
      <c r="G137" s="174">
        <f t="shared" si="32"/>
        <v>0</v>
      </c>
      <c r="H137" s="174">
        <f t="shared" si="33"/>
        <v>0</v>
      </c>
      <c r="M137" s="174">
        <f t="shared" si="20"/>
        <v>0</v>
      </c>
      <c r="N137" s="174">
        <f t="shared" si="21"/>
        <v>0</v>
      </c>
      <c r="O137" s="295">
        <f t="shared" si="22"/>
        <v>0</v>
      </c>
      <c r="P137" s="281">
        <f t="shared" si="23"/>
        <v>0</v>
      </c>
    </row>
    <row r="138" spans="1:16" x14ac:dyDescent="0.2">
      <c r="A138" s="155">
        <v>121146</v>
      </c>
      <c r="B138" s="156" t="s">
        <v>1317</v>
      </c>
      <c r="C138" s="174">
        <f t="shared" si="34"/>
        <v>0</v>
      </c>
      <c r="D138" s="174">
        <f t="shared" si="35"/>
        <v>0</v>
      </c>
      <c r="E138" s="174">
        <f t="shared" si="36"/>
        <v>0</v>
      </c>
      <c r="F138" s="174">
        <f t="shared" si="37"/>
        <v>0</v>
      </c>
      <c r="G138" s="174">
        <f t="shared" si="32"/>
        <v>0</v>
      </c>
      <c r="H138" s="174">
        <f t="shared" si="33"/>
        <v>0</v>
      </c>
      <c r="M138" s="174">
        <f t="shared" ref="M138:M201" si="38">+G138+H138</f>
        <v>0</v>
      </c>
      <c r="N138" s="174">
        <f t="shared" ref="N138:N201" si="39">+F138-M138</f>
        <v>0</v>
      </c>
      <c r="O138" s="295">
        <f t="shared" ref="O138:O201" si="40">SUM(C138:H138)</f>
        <v>0</v>
      </c>
      <c r="P138" s="281">
        <f t="shared" ref="P138:P201" si="41">IF(D138&lt;&gt;0,1,IF(G138&lt;&gt;0,2,IF(F138&lt;&gt;0,3,IF(E138&lt;&gt;0,4,0))))</f>
        <v>0</v>
      </c>
    </row>
    <row r="139" spans="1:16" x14ac:dyDescent="0.2">
      <c r="A139" s="155">
        <v>121147</v>
      </c>
      <c r="B139" s="156" t="s">
        <v>1318</v>
      </c>
      <c r="C139" s="174">
        <f t="shared" si="34"/>
        <v>0</v>
      </c>
      <c r="D139" s="174">
        <f t="shared" si="35"/>
        <v>0</v>
      </c>
      <c r="E139" s="174">
        <f t="shared" si="36"/>
        <v>0</v>
      </c>
      <c r="F139" s="174">
        <f t="shared" si="37"/>
        <v>0</v>
      </c>
      <c r="G139" s="174">
        <f t="shared" si="32"/>
        <v>0</v>
      </c>
      <c r="H139" s="174">
        <f t="shared" si="33"/>
        <v>0</v>
      </c>
      <c r="M139" s="174">
        <f t="shared" si="38"/>
        <v>0</v>
      </c>
      <c r="N139" s="174">
        <f t="shared" si="39"/>
        <v>0</v>
      </c>
      <c r="O139" s="295">
        <f t="shared" si="40"/>
        <v>0</v>
      </c>
      <c r="P139" s="281">
        <f t="shared" si="41"/>
        <v>0</v>
      </c>
    </row>
    <row r="140" spans="1:16" x14ac:dyDescent="0.2">
      <c r="A140" s="155">
        <v>121190</v>
      </c>
      <c r="B140" s="156" t="s">
        <v>1319</v>
      </c>
      <c r="C140" s="174">
        <f t="shared" si="34"/>
        <v>0</v>
      </c>
      <c r="D140" s="174">
        <f t="shared" si="35"/>
        <v>0</v>
      </c>
      <c r="E140" s="174">
        <f t="shared" si="36"/>
        <v>0</v>
      </c>
      <c r="F140" s="174">
        <f t="shared" si="37"/>
        <v>0</v>
      </c>
      <c r="G140" s="174">
        <f t="shared" si="32"/>
        <v>0</v>
      </c>
      <c r="H140" s="174">
        <f t="shared" si="33"/>
        <v>0</v>
      </c>
      <c r="M140" s="174">
        <f t="shared" si="38"/>
        <v>0</v>
      </c>
      <c r="N140" s="174">
        <f t="shared" si="39"/>
        <v>0</v>
      </c>
      <c r="O140" s="295">
        <f t="shared" si="40"/>
        <v>0</v>
      </c>
      <c r="P140" s="281">
        <f t="shared" si="41"/>
        <v>0</v>
      </c>
    </row>
    <row r="141" spans="1:16" s="171" customFormat="1" x14ac:dyDescent="0.2">
      <c r="A141" s="180">
        <v>121200</v>
      </c>
      <c r="B141" s="181" t="s">
        <v>1674</v>
      </c>
      <c r="C141" s="182">
        <f t="shared" si="34"/>
        <v>0</v>
      </c>
      <c r="D141" s="182">
        <f t="shared" si="35"/>
        <v>0</v>
      </c>
      <c r="E141" s="182">
        <f t="shared" si="36"/>
        <v>0</v>
      </c>
      <c r="F141" s="182">
        <f t="shared" si="37"/>
        <v>0</v>
      </c>
      <c r="G141" s="183">
        <f>SUM(G142:G150)</f>
        <v>0</v>
      </c>
      <c r="H141" s="183">
        <f>SUM(H142:H150)</f>
        <v>0</v>
      </c>
      <c r="M141" s="174">
        <f t="shared" si="38"/>
        <v>0</v>
      </c>
      <c r="N141" s="174">
        <f t="shared" si="39"/>
        <v>0</v>
      </c>
      <c r="O141" s="295">
        <f t="shared" si="40"/>
        <v>0</v>
      </c>
      <c r="P141" s="281">
        <f t="shared" si="41"/>
        <v>0</v>
      </c>
    </row>
    <row r="142" spans="1:16" x14ac:dyDescent="0.2">
      <c r="A142" s="155">
        <v>121201</v>
      </c>
      <c r="B142" s="156" t="s">
        <v>1829</v>
      </c>
      <c r="C142" s="174">
        <f t="shared" si="34"/>
        <v>0</v>
      </c>
      <c r="D142" s="174">
        <f t="shared" si="35"/>
        <v>0</v>
      </c>
      <c r="E142" s="174">
        <f t="shared" si="36"/>
        <v>0</v>
      </c>
      <c r="F142" s="174">
        <f t="shared" si="37"/>
        <v>0</v>
      </c>
      <c r="G142" s="174">
        <f t="shared" ref="G142:G150" si="42">+F142</f>
        <v>0</v>
      </c>
      <c r="H142" s="174">
        <f t="shared" ref="H142:H150" si="43">+F142-G142</f>
        <v>0</v>
      </c>
      <c r="M142" s="174">
        <f t="shared" si="38"/>
        <v>0</v>
      </c>
      <c r="N142" s="174">
        <f t="shared" si="39"/>
        <v>0</v>
      </c>
      <c r="O142" s="295">
        <f t="shared" si="40"/>
        <v>0</v>
      </c>
      <c r="P142" s="281">
        <f t="shared" si="41"/>
        <v>0</v>
      </c>
    </row>
    <row r="143" spans="1:16" x14ac:dyDescent="0.2">
      <c r="A143" s="155">
        <v>121202</v>
      </c>
      <c r="B143" s="156" t="s">
        <v>1830</v>
      </c>
      <c r="C143" s="174">
        <f t="shared" si="34"/>
        <v>0</v>
      </c>
      <c r="D143" s="174">
        <f t="shared" si="35"/>
        <v>0</v>
      </c>
      <c r="E143" s="174">
        <f t="shared" si="36"/>
        <v>0</v>
      </c>
      <c r="F143" s="174">
        <f t="shared" si="37"/>
        <v>0</v>
      </c>
      <c r="G143" s="174">
        <f t="shared" si="42"/>
        <v>0</v>
      </c>
      <c r="H143" s="174">
        <f t="shared" si="43"/>
        <v>0</v>
      </c>
      <c r="M143" s="174">
        <f t="shared" si="38"/>
        <v>0</v>
      </c>
      <c r="N143" s="174">
        <f t="shared" si="39"/>
        <v>0</v>
      </c>
      <c r="O143" s="295">
        <f t="shared" si="40"/>
        <v>0</v>
      </c>
      <c r="P143" s="281">
        <f t="shared" si="41"/>
        <v>0</v>
      </c>
    </row>
    <row r="144" spans="1:16" x14ac:dyDescent="0.2">
      <c r="A144" s="155">
        <v>121203</v>
      </c>
      <c r="B144" s="156" t="s">
        <v>1831</v>
      </c>
      <c r="C144" s="174">
        <f t="shared" si="34"/>
        <v>0</v>
      </c>
      <c r="D144" s="174">
        <f t="shared" si="35"/>
        <v>0</v>
      </c>
      <c r="E144" s="174">
        <f t="shared" si="36"/>
        <v>0</v>
      </c>
      <c r="F144" s="174">
        <f t="shared" si="37"/>
        <v>0</v>
      </c>
      <c r="G144" s="174">
        <f t="shared" si="42"/>
        <v>0</v>
      </c>
      <c r="H144" s="174">
        <f t="shared" si="43"/>
        <v>0</v>
      </c>
      <c r="M144" s="174">
        <f t="shared" si="38"/>
        <v>0</v>
      </c>
      <c r="N144" s="174">
        <f t="shared" si="39"/>
        <v>0</v>
      </c>
      <c r="O144" s="295">
        <f t="shared" si="40"/>
        <v>0</v>
      </c>
      <c r="P144" s="281">
        <f t="shared" si="41"/>
        <v>0</v>
      </c>
    </row>
    <row r="145" spans="1:16" x14ac:dyDescent="0.2">
      <c r="A145" s="155">
        <v>121204</v>
      </c>
      <c r="B145" s="156" t="s">
        <v>772</v>
      </c>
      <c r="C145" s="174">
        <f t="shared" si="34"/>
        <v>0</v>
      </c>
      <c r="D145" s="174">
        <f t="shared" si="35"/>
        <v>0</v>
      </c>
      <c r="E145" s="174">
        <f t="shared" si="36"/>
        <v>0</v>
      </c>
      <c r="F145" s="174">
        <f t="shared" si="37"/>
        <v>0</v>
      </c>
      <c r="G145" s="174">
        <f t="shared" si="42"/>
        <v>0</v>
      </c>
      <c r="H145" s="174">
        <f t="shared" si="43"/>
        <v>0</v>
      </c>
      <c r="M145" s="174">
        <f t="shared" si="38"/>
        <v>0</v>
      </c>
      <c r="N145" s="174">
        <f t="shared" si="39"/>
        <v>0</v>
      </c>
      <c r="O145" s="295">
        <f t="shared" si="40"/>
        <v>0</v>
      </c>
      <c r="P145" s="281">
        <f t="shared" si="41"/>
        <v>0</v>
      </c>
    </row>
    <row r="146" spans="1:16" x14ac:dyDescent="0.2">
      <c r="A146" s="155">
        <v>121205</v>
      </c>
      <c r="B146" s="156" t="s">
        <v>773</v>
      </c>
      <c r="C146" s="174">
        <f t="shared" si="34"/>
        <v>0</v>
      </c>
      <c r="D146" s="174">
        <f t="shared" si="35"/>
        <v>0</v>
      </c>
      <c r="E146" s="174">
        <f t="shared" si="36"/>
        <v>0</v>
      </c>
      <c r="F146" s="174">
        <f t="shared" si="37"/>
        <v>0</v>
      </c>
      <c r="G146" s="174">
        <f t="shared" si="42"/>
        <v>0</v>
      </c>
      <c r="H146" s="174">
        <f t="shared" si="43"/>
        <v>0</v>
      </c>
      <c r="M146" s="174">
        <f t="shared" si="38"/>
        <v>0</v>
      </c>
      <c r="N146" s="174">
        <f t="shared" si="39"/>
        <v>0</v>
      </c>
      <c r="O146" s="295">
        <f t="shared" si="40"/>
        <v>0</v>
      </c>
      <c r="P146" s="281">
        <f t="shared" si="41"/>
        <v>0</v>
      </c>
    </row>
    <row r="147" spans="1:16" x14ac:dyDescent="0.2">
      <c r="A147" s="155">
        <v>121206</v>
      </c>
      <c r="B147" s="156" t="s">
        <v>774</v>
      </c>
      <c r="C147" s="174">
        <f t="shared" si="34"/>
        <v>0</v>
      </c>
      <c r="D147" s="174">
        <f t="shared" si="35"/>
        <v>0</v>
      </c>
      <c r="E147" s="174">
        <f t="shared" si="36"/>
        <v>0</v>
      </c>
      <c r="F147" s="174">
        <f t="shared" si="37"/>
        <v>0</v>
      </c>
      <c r="G147" s="174">
        <f t="shared" si="42"/>
        <v>0</v>
      </c>
      <c r="H147" s="174">
        <f t="shared" si="43"/>
        <v>0</v>
      </c>
      <c r="M147" s="174">
        <f t="shared" si="38"/>
        <v>0</v>
      </c>
      <c r="N147" s="174">
        <f t="shared" si="39"/>
        <v>0</v>
      </c>
      <c r="O147" s="295">
        <f t="shared" si="40"/>
        <v>0</v>
      </c>
      <c r="P147" s="281">
        <f t="shared" si="41"/>
        <v>0</v>
      </c>
    </row>
    <row r="148" spans="1:16" x14ac:dyDescent="0.2">
      <c r="A148" s="155">
        <v>121207</v>
      </c>
      <c r="B148" s="156" t="s">
        <v>1240</v>
      </c>
      <c r="C148" s="174">
        <f t="shared" si="34"/>
        <v>0</v>
      </c>
      <c r="D148" s="174">
        <f t="shared" si="35"/>
        <v>0</v>
      </c>
      <c r="E148" s="174">
        <f t="shared" si="36"/>
        <v>0</v>
      </c>
      <c r="F148" s="174">
        <f t="shared" si="37"/>
        <v>0</v>
      </c>
      <c r="G148" s="174">
        <f t="shared" si="42"/>
        <v>0</v>
      </c>
      <c r="H148" s="174">
        <f t="shared" si="43"/>
        <v>0</v>
      </c>
      <c r="M148" s="174">
        <f t="shared" si="38"/>
        <v>0</v>
      </c>
      <c r="N148" s="174">
        <f t="shared" si="39"/>
        <v>0</v>
      </c>
      <c r="O148" s="295">
        <f t="shared" si="40"/>
        <v>0</v>
      </c>
      <c r="P148" s="281">
        <f t="shared" si="41"/>
        <v>0</v>
      </c>
    </row>
    <row r="149" spans="1:16" x14ac:dyDescent="0.2">
      <c r="A149" s="155">
        <v>121208</v>
      </c>
      <c r="B149" s="156" t="s">
        <v>943</v>
      </c>
      <c r="C149" s="174">
        <f t="shared" si="34"/>
        <v>0</v>
      </c>
      <c r="D149" s="174">
        <f t="shared" si="35"/>
        <v>0</v>
      </c>
      <c r="E149" s="174">
        <f t="shared" si="36"/>
        <v>0</v>
      </c>
      <c r="F149" s="174">
        <f t="shared" si="37"/>
        <v>0</v>
      </c>
      <c r="G149" s="174">
        <f t="shared" si="42"/>
        <v>0</v>
      </c>
      <c r="H149" s="174">
        <f t="shared" si="43"/>
        <v>0</v>
      </c>
      <c r="M149" s="174">
        <f t="shared" si="38"/>
        <v>0</v>
      </c>
      <c r="N149" s="174">
        <f t="shared" si="39"/>
        <v>0</v>
      </c>
      <c r="O149" s="295">
        <f t="shared" si="40"/>
        <v>0</v>
      </c>
      <c r="P149" s="281">
        <f t="shared" si="41"/>
        <v>0</v>
      </c>
    </row>
    <row r="150" spans="1:16" x14ac:dyDescent="0.2">
      <c r="A150" s="155">
        <v>121290</v>
      </c>
      <c r="B150" s="156" t="s">
        <v>775</v>
      </c>
      <c r="C150" s="174">
        <f t="shared" si="34"/>
        <v>0</v>
      </c>
      <c r="D150" s="174">
        <f t="shared" si="35"/>
        <v>0</v>
      </c>
      <c r="E150" s="174">
        <f t="shared" si="36"/>
        <v>0</v>
      </c>
      <c r="F150" s="174">
        <f t="shared" si="37"/>
        <v>0</v>
      </c>
      <c r="G150" s="174">
        <f t="shared" si="42"/>
        <v>0</v>
      </c>
      <c r="H150" s="174">
        <f t="shared" si="43"/>
        <v>0</v>
      </c>
      <c r="M150" s="174">
        <f t="shared" si="38"/>
        <v>0</v>
      </c>
      <c r="N150" s="174">
        <f t="shared" si="39"/>
        <v>0</v>
      </c>
      <c r="O150" s="295">
        <f t="shared" si="40"/>
        <v>0</v>
      </c>
      <c r="P150" s="281">
        <f t="shared" si="41"/>
        <v>0</v>
      </c>
    </row>
    <row r="151" spans="1:16" s="171" customFormat="1" x14ac:dyDescent="0.2">
      <c r="A151" s="180">
        <v>121600</v>
      </c>
      <c r="B151" s="181" t="s">
        <v>1832</v>
      </c>
      <c r="C151" s="182">
        <f t="shared" si="34"/>
        <v>0</v>
      </c>
      <c r="D151" s="182">
        <f t="shared" si="35"/>
        <v>0</v>
      </c>
      <c r="E151" s="182">
        <f t="shared" si="36"/>
        <v>0</v>
      </c>
      <c r="F151" s="182">
        <f t="shared" si="37"/>
        <v>0</v>
      </c>
      <c r="G151" s="183">
        <f>SUM(G152:G157)</f>
        <v>0</v>
      </c>
      <c r="H151" s="183">
        <f>SUM(H152:H157)</f>
        <v>0</v>
      </c>
      <c r="M151" s="174">
        <f t="shared" si="38"/>
        <v>0</v>
      </c>
      <c r="N151" s="174">
        <f t="shared" si="39"/>
        <v>0</v>
      </c>
      <c r="O151" s="295">
        <f t="shared" si="40"/>
        <v>0</v>
      </c>
      <c r="P151" s="281">
        <f t="shared" si="41"/>
        <v>0</v>
      </c>
    </row>
    <row r="152" spans="1:16" x14ac:dyDescent="0.2">
      <c r="A152" s="155">
        <v>121601</v>
      </c>
      <c r="B152" s="156" t="s">
        <v>1833</v>
      </c>
      <c r="C152" s="174">
        <f t="shared" si="34"/>
        <v>0</v>
      </c>
      <c r="D152" s="174">
        <f t="shared" si="35"/>
        <v>0</v>
      </c>
      <c r="E152" s="174">
        <f t="shared" si="36"/>
        <v>0</v>
      </c>
      <c r="F152" s="174">
        <f t="shared" si="37"/>
        <v>0</v>
      </c>
      <c r="G152" s="174">
        <f t="shared" ref="G152:G157" si="44">+F152</f>
        <v>0</v>
      </c>
      <c r="H152" s="174">
        <f t="shared" ref="H152:H157" si="45">+F152-G152</f>
        <v>0</v>
      </c>
      <c r="M152" s="174">
        <f t="shared" si="38"/>
        <v>0</v>
      </c>
      <c r="N152" s="174">
        <f t="shared" si="39"/>
        <v>0</v>
      </c>
      <c r="O152" s="295">
        <f t="shared" si="40"/>
        <v>0</v>
      </c>
      <c r="P152" s="281">
        <f t="shared" si="41"/>
        <v>0</v>
      </c>
    </row>
    <row r="153" spans="1:16" x14ac:dyDescent="0.2">
      <c r="A153" s="155">
        <v>121602</v>
      </c>
      <c r="B153" s="156" t="s">
        <v>1670</v>
      </c>
      <c r="C153" s="174">
        <f t="shared" si="34"/>
        <v>0</v>
      </c>
      <c r="D153" s="174">
        <f t="shared" si="35"/>
        <v>0</v>
      </c>
      <c r="E153" s="174">
        <f t="shared" si="36"/>
        <v>0</v>
      </c>
      <c r="F153" s="174">
        <f t="shared" si="37"/>
        <v>0</v>
      </c>
      <c r="G153" s="174">
        <f t="shared" si="44"/>
        <v>0</v>
      </c>
      <c r="H153" s="174">
        <f t="shared" si="45"/>
        <v>0</v>
      </c>
      <c r="M153" s="174">
        <f t="shared" si="38"/>
        <v>0</v>
      </c>
      <c r="N153" s="174">
        <f t="shared" si="39"/>
        <v>0</v>
      </c>
      <c r="O153" s="295">
        <f t="shared" si="40"/>
        <v>0</v>
      </c>
      <c r="P153" s="281">
        <f t="shared" si="41"/>
        <v>0</v>
      </c>
    </row>
    <row r="154" spans="1:16" x14ac:dyDescent="0.2">
      <c r="A154" s="155">
        <v>121603</v>
      </c>
      <c r="B154" s="156" t="s">
        <v>1671</v>
      </c>
      <c r="C154" s="174">
        <f t="shared" si="34"/>
        <v>0</v>
      </c>
      <c r="D154" s="174">
        <f t="shared" si="35"/>
        <v>0</v>
      </c>
      <c r="E154" s="174">
        <f t="shared" si="36"/>
        <v>0</v>
      </c>
      <c r="F154" s="174">
        <f t="shared" si="37"/>
        <v>0</v>
      </c>
      <c r="G154" s="174">
        <f t="shared" si="44"/>
        <v>0</v>
      </c>
      <c r="H154" s="174">
        <f t="shared" si="45"/>
        <v>0</v>
      </c>
      <c r="M154" s="174">
        <f t="shared" si="38"/>
        <v>0</v>
      </c>
      <c r="N154" s="174">
        <f t="shared" si="39"/>
        <v>0</v>
      </c>
      <c r="O154" s="295">
        <f t="shared" si="40"/>
        <v>0</v>
      </c>
      <c r="P154" s="281">
        <f t="shared" si="41"/>
        <v>0</v>
      </c>
    </row>
    <row r="155" spans="1:16" x14ac:dyDescent="0.2">
      <c r="A155" s="155">
        <v>121604</v>
      </c>
      <c r="B155" s="156" t="s">
        <v>1668</v>
      </c>
      <c r="C155" s="174">
        <f t="shared" si="34"/>
        <v>0</v>
      </c>
      <c r="D155" s="174">
        <f t="shared" si="35"/>
        <v>0</v>
      </c>
      <c r="E155" s="174">
        <f t="shared" si="36"/>
        <v>0</v>
      </c>
      <c r="F155" s="174">
        <f t="shared" si="37"/>
        <v>0</v>
      </c>
      <c r="G155" s="174">
        <f t="shared" si="44"/>
        <v>0</v>
      </c>
      <c r="H155" s="174">
        <f t="shared" si="45"/>
        <v>0</v>
      </c>
      <c r="M155" s="174">
        <f t="shared" si="38"/>
        <v>0</v>
      </c>
      <c r="N155" s="174">
        <f t="shared" si="39"/>
        <v>0</v>
      </c>
      <c r="O155" s="295">
        <f t="shared" si="40"/>
        <v>0</v>
      </c>
      <c r="P155" s="281">
        <f t="shared" si="41"/>
        <v>0</v>
      </c>
    </row>
    <row r="156" spans="1:16" x14ac:dyDescent="0.2">
      <c r="A156" s="155">
        <v>121606</v>
      </c>
      <c r="B156" s="156" t="s">
        <v>1667</v>
      </c>
      <c r="C156" s="174">
        <f t="shared" si="34"/>
        <v>0</v>
      </c>
      <c r="D156" s="174">
        <f t="shared" si="35"/>
        <v>0</v>
      </c>
      <c r="E156" s="174">
        <f t="shared" si="36"/>
        <v>0</v>
      </c>
      <c r="F156" s="174">
        <f t="shared" si="37"/>
        <v>0</v>
      </c>
      <c r="G156" s="174">
        <f t="shared" si="44"/>
        <v>0</v>
      </c>
      <c r="H156" s="174">
        <f t="shared" si="45"/>
        <v>0</v>
      </c>
      <c r="M156" s="174">
        <f t="shared" si="38"/>
        <v>0</v>
      </c>
      <c r="N156" s="174">
        <f t="shared" si="39"/>
        <v>0</v>
      </c>
      <c r="O156" s="295">
        <f t="shared" si="40"/>
        <v>0</v>
      </c>
      <c r="P156" s="281">
        <f t="shared" si="41"/>
        <v>0</v>
      </c>
    </row>
    <row r="157" spans="1:16" x14ac:dyDescent="0.2">
      <c r="A157" s="155">
        <v>121605</v>
      </c>
      <c r="B157" s="156" t="s">
        <v>1669</v>
      </c>
      <c r="C157" s="174">
        <f t="shared" si="34"/>
        <v>0</v>
      </c>
      <c r="D157" s="174">
        <f t="shared" si="35"/>
        <v>0</v>
      </c>
      <c r="E157" s="174">
        <f t="shared" si="36"/>
        <v>0</v>
      </c>
      <c r="F157" s="174">
        <f t="shared" si="37"/>
        <v>0</v>
      </c>
      <c r="G157" s="174">
        <f t="shared" si="44"/>
        <v>0</v>
      </c>
      <c r="H157" s="174">
        <f t="shared" si="45"/>
        <v>0</v>
      </c>
      <c r="M157" s="174">
        <f t="shared" si="38"/>
        <v>0</v>
      </c>
      <c r="N157" s="174">
        <f t="shared" si="39"/>
        <v>0</v>
      </c>
      <c r="O157" s="295">
        <f t="shared" si="40"/>
        <v>0</v>
      </c>
      <c r="P157" s="281">
        <f t="shared" si="41"/>
        <v>0</v>
      </c>
    </row>
    <row r="158" spans="1:16" s="171" customFormat="1" x14ac:dyDescent="0.2">
      <c r="A158" s="180">
        <v>121700</v>
      </c>
      <c r="B158" s="181" t="s">
        <v>587</v>
      </c>
      <c r="C158" s="182">
        <f t="shared" si="34"/>
        <v>0</v>
      </c>
      <c r="D158" s="182">
        <f t="shared" si="35"/>
        <v>0</v>
      </c>
      <c r="E158" s="182">
        <f t="shared" si="36"/>
        <v>0</v>
      </c>
      <c r="F158" s="182">
        <f t="shared" si="37"/>
        <v>0</v>
      </c>
      <c r="G158" s="183">
        <f>SUM(G159:G162)</f>
        <v>0</v>
      </c>
      <c r="H158" s="183">
        <f>SUM(H159:H162)</f>
        <v>0</v>
      </c>
      <c r="M158" s="174">
        <f t="shared" si="38"/>
        <v>0</v>
      </c>
      <c r="N158" s="174">
        <f t="shared" si="39"/>
        <v>0</v>
      </c>
      <c r="O158" s="295">
        <f t="shared" si="40"/>
        <v>0</v>
      </c>
      <c r="P158" s="281">
        <f t="shared" si="41"/>
        <v>0</v>
      </c>
    </row>
    <row r="159" spans="1:16" x14ac:dyDescent="0.2">
      <c r="A159" s="155">
        <v>121701</v>
      </c>
      <c r="B159" s="156" t="s">
        <v>1330</v>
      </c>
      <c r="C159" s="174">
        <f t="shared" si="34"/>
        <v>0</v>
      </c>
      <c r="D159" s="174">
        <f t="shared" si="35"/>
        <v>0</v>
      </c>
      <c r="E159" s="174">
        <f t="shared" si="36"/>
        <v>0</v>
      </c>
      <c r="F159" s="174">
        <f t="shared" si="37"/>
        <v>0</v>
      </c>
      <c r="G159" s="174">
        <f>+F159</f>
        <v>0</v>
      </c>
      <c r="H159" s="174">
        <f>+F159-G159</f>
        <v>0</v>
      </c>
      <c r="M159" s="174">
        <f t="shared" si="38"/>
        <v>0</v>
      </c>
      <c r="N159" s="174">
        <f t="shared" si="39"/>
        <v>0</v>
      </c>
      <c r="O159" s="295">
        <f t="shared" si="40"/>
        <v>0</v>
      </c>
      <c r="P159" s="281">
        <f t="shared" si="41"/>
        <v>0</v>
      </c>
    </row>
    <row r="160" spans="1:16" x14ac:dyDescent="0.2">
      <c r="A160" s="155">
        <v>121702</v>
      </c>
      <c r="B160" s="156" t="s">
        <v>1331</v>
      </c>
      <c r="C160" s="174">
        <f t="shared" si="34"/>
        <v>0</v>
      </c>
      <c r="D160" s="174">
        <f t="shared" si="35"/>
        <v>0</v>
      </c>
      <c r="E160" s="174">
        <f t="shared" si="36"/>
        <v>0</v>
      </c>
      <c r="F160" s="174">
        <f t="shared" si="37"/>
        <v>0</v>
      </c>
      <c r="G160" s="174">
        <f>+F160</f>
        <v>0</v>
      </c>
      <c r="H160" s="174">
        <f>+F160-G160</f>
        <v>0</v>
      </c>
      <c r="M160" s="174">
        <f t="shared" si="38"/>
        <v>0</v>
      </c>
      <c r="N160" s="174">
        <f t="shared" si="39"/>
        <v>0</v>
      </c>
      <c r="O160" s="295">
        <f t="shared" si="40"/>
        <v>0</v>
      </c>
      <c r="P160" s="281">
        <f t="shared" si="41"/>
        <v>0</v>
      </c>
    </row>
    <row r="161" spans="1:16" x14ac:dyDescent="0.2">
      <c r="A161" s="155">
        <v>121703</v>
      </c>
      <c r="B161" s="156" t="s">
        <v>1663</v>
      </c>
      <c r="C161" s="174">
        <f t="shared" si="34"/>
        <v>0</v>
      </c>
      <c r="D161" s="174">
        <f t="shared" si="35"/>
        <v>0</v>
      </c>
      <c r="E161" s="174">
        <f t="shared" si="36"/>
        <v>0</v>
      </c>
      <c r="F161" s="174">
        <f t="shared" si="37"/>
        <v>0</v>
      </c>
      <c r="G161" s="174">
        <f>+F161</f>
        <v>0</v>
      </c>
      <c r="H161" s="174">
        <f>+F161-G161</f>
        <v>0</v>
      </c>
      <c r="M161" s="174">
        <f t="shared" si="38"/>
        <v>0</v>
      </c>
      <c r="N161" s="174">
        <f t="shared" si="39"/>
        <v>0</v>
      </c>
      <c r="O161" s="295">
        <f t="shared" si="40"/>
        <v>0</v>
      </c>
      <c r="P161" s="281">
        <f t="shared" si="41"/>
        <v>0</v>
      </c>
    </row>
    <row r="162" spans="1:16" x14ac:dyDescent="0.2">
      <c r="A162" s="155">
        <v>121704</v>
      </c>
      <c r="B162" s="156" t="s">
        <v>1664</v>
      </c>
      <c r="C162" s="174">
        <f t="shared" si="34"/>
        <v>0</v>
      </c>
      <c r="D162" s="174">
        <f t="shared" si="35"/>
        <v>0</v>
      </c>
      <c r="E162" s="174">
        <f t="shared" si="36"/>
        <v>0</v>
      </c>
      <c r="F162" s="174">
        <f t="shared" si="37"/>
        <v>0</v>
      </c>
      <c r="G162" s="174">
        <f>+F162</f>
        <v>0</v>
      </c>
      <c r="H162" s="174">
        <f>+F162-G162</f>
        <v>0</v>
      </c>
      <c r="M162" s="174">
        <f t="shared" si="38"/>
        <v>0</v>
      </c>
      <c r="N162" s="174">
        <f t="shared" si="39"/>
        <v>0</v>
      </c>
      <c r="O162" s="295">
        <f t="shared" si="40"/>
        <v>0</v>
      </c>
      <c r="P162" s="281">
        <f t="shared" si="41"/>
        <v>0</v>
      </c>
    </row>
    <row r="163" spans="1:16" s="171" customFormat="1" x14ac:dyDescent="0.2">
      <c r="A163" s="180">
        <v>122000</v>
      </c>
      <c r="B163" s="181" t="s">
        <v>588</v>
      </c>
      <c r="C163" s="182">
        <f t="shared" si="34"/>
        <v>0</v>
      </c>
      <c r="D163" s="182">
        <f t="shared" si="35"/>
        <v>0</v>
      </c>
      <c r="E163" s="182">
        <f t="shared" si="36"/>
        <v>0</v>
      </c>
      <c r="F163" s="182">
        <f t="shared" si="37"/>
        <v>0</v>
      </c>
      <c r="G163" s="183">
        <f>SUM(G164:G170)</f>
        <v>0</v>
      </c>
      <c r="H163" s="183">
        <f>SUM(H164:H170)</f>
        <v>0</v>
      </c>
      <c r="M163" s="174">
        <f t="shared" si="38"/>
        <v>0</v>
      </c>
      <c r="N163" s="174">
        <f t="shared" si="39"/>
        <v>0</v>
      </c>
      <c r="O163" s="295">
        <f t="shared" si="40"/>
        <v>0</v>
      </c>
      <c r="P163" s="281">
        <f t="shared" si="41"/>
        <v>0</v>
      </c>
    </row>
    <row r="164" spans="1:16" x14ac:dyDescent="0.2">
      <c r="A164" s="155">
        <v>122015</v>
      </c>
      <c r="B164" s="156" t="s">
        <v>1834</v>
      </c>
      <c r="C164" s="174">
        <f t="shared" si="34"/>
        <v>0</v>
      </c>
      <c r="D164" s="174">
        <f t="shared" si="35"/>
        <v>0</v>
      </c>
      <c r="E164" s="174">
        <f t="shared" si="36"/>
        <v>0</v>
      </c>
      <c r="F164" s="174">
        <f t="shared" si="37"/>
        <v>0</v>
      </c>
      <c r="G164" s="174">
        <f t="shared" ref="G164:G170" si="46">+F164</f>
        <v>0</v>
      </c>
      <c r="H164" s="174">
        <f t="shared" ref="H164:H170" si="47">+F164-G164</f>
        <v>0</v>
      </c>
      <c r="M164" s="174">
        <f t="shared" si="38"/>
        <v>0</v>
      </c>
      <c r="N164" s="174">
        <f t="shared" si="39"/>
        <v>0</v>
      </c>
      <c r="O164" s="295">
        <f t="shared" si="40"/>
        <v>0</v>
      </c>
      <c r="P164" s="281">
        <f t="shared" si="41"/>
        <v>0</v>
      </c>
    </row>
    <row r="165" spans="1:16" x14ac:dyDescent="0.2">
      <c r="A165" s="155">
        <v>122016</v>
      </c>
      <c r="B165" s="156" t="s">
        <v>1835</v>
      </c>
      <c r="C165" s="174">
        <f t="shared" si="34"/>
        <v>0</v>
      </c>
      <c r="D165" s="174">
        <f t="shared" si="35"/>
        <v>0</v>
      </c>
      <c r="E165" s="174">
        <f t="shared" si="36"/>
        <v>0</v>
      </c>
      <c r="F165" s="174">
        <f t="shared" si="37"/>
        <v>0</v>
      </c>
      <c r="G165" s="174">
        <f t="shared" si="46"/>
        <v>0</v>
      </c>
      <c r="H165" s="174">
        <f t="shared" si="47"/>
        <v>0</v>
      </c>
      <c r="M165" s="174">
        <f t="shared" si="38"/>
        <v>0</v>
      </c>
      <c r="N165" s="174">
        <f t="shared" si="39"/>
        <v>0</v>
      </c>
      <c r="O165" s="295">
        <f t="shared" si="40"/>
        <v>0</v>
      </c>
      <c r="P165" s="281">
        <f t="shared" si="41"/>
        <v>0</v>
      </c>
    </row>
    <row r="166" spans="1:16" x14ac:dyDescent="0.2">
      <c r="A166" s="155">
        <v>122017</v>
      </c>
      <c r="B166" s="156" t="s">
        <v>1836</v>
      </c>
      <c r="C166" s="174">
        <f t="shared" si="34"/>
        <v>0</v>
      </c>
      <c r="D166" s="174">
        <f t="shared" si="35"/>
        <v>0</v>
      </c>
      <c r="E166" s="174">
        <f t="shared" si="36"/>
        <v>0</v>
      </c>
      <c r="F166" s="174">
        <f t="shared" si="37"/>
        <v>0</v>
      </c>
      <c r="G166" s="174">
        <f t="shared" si="46"/>
        <v>0</v>
      </c>
      <c r="H166" s="174">
        <f t="shared" si="47"/>
        <v>0</v>
      </c>
      <c r="M166" s="174">
        <f t="shared" si="38"/>
        <v>0</v>
      </c>
      <c r="N166" s="174">
        <f t="shared" si="39"/>
        <v>0</v>
      </c>
      <c r="O166" s="295">
        <f t="shared" si="40"/>
        <v>0</v>
      </c>
      <c r="P166" s="281">
        <f t="shared" si="41"/>
        <v>0</v>
      </c>
    </row>
    <row r="167" spans="1:16" x14ac:dyDescent="0.2">
      <c r="A167" s="155">
        <v>122018</v>
      </c>
      <c r="B167" s="156" t="s">
        <v>1837</v>
      </c>
      <c r="C167" s="174">
        <f t="shared" si="34"/>
        <v>0</v>
      </c>
      <c r="D167" s="174">
        <f t="shared" si="35"/>
        <v>0</v>
      </c>
      <c r="E167" s="174">
        <f t="shared" si="36"/>
        <v>0</v>
      </c>
      <c r="F167" s="174">
        <f t="shared" si="37"/>
        <v>0</v>
      </c>
      <c r="G167" s="174">
        <f t="shared" si="46"/>
        <v>0</v>
      </c>
      <c r="H167" s="174">
        <f t="shared" si="47"/>
        <v>0</v>
      </c>
      <c r="M167" s="174">
        <f t="shared" si="38"/>
        <v>0</v>
      </c>
      <c r="N167" s="174">
        <f t="shared" si="39"/>
        <v>0</v>
      </c>
      <c r="O167" s="295">
        <f t="shared" si="40"/>
        <v>0</v>
      </c>
      <c r="P167" s="281">
        <f t="shared" si="41"/>
        <v>0</v>
      </c>
    </row>
    <row r="168" spans="1:16" x14ac:dyDescent="0.2">
      <c r="A168" s="155">
        <v>122003</v>
      </c>
      <c r="B168" s="156" t="s">
        <v>589</v>
      </c>
      <c r="C168" s="174">
        <f t="shared" si="34"/>
        <v>0</v>
      </c>
      <c r="D168" s="174">
        <f t="shared" si="35"/>
        <v>0</v>
      </c>
      <c r="E168" s="174">
        <f t="shared" si="36"/>
        <v>0</v>
      </c>
      <c r="F168" s="174">
        <f t="shared" si="37"/>
        <v>0</v>
      </c>
      <c r="G168" s="174">
        <f t="shared" si="46"/>
        <v>0</v>
      </c>
      <c r="H168" s="174">
        <f t="shared" si="47"/>
        <v>0</v>
      </c>
      <c r="M168" s="174">
        <f t="shared" si="38"/>
        <v>0</v>
      </c>
      <c r="N168" s="174">
        <f t="shared" si="39"/>
        <v>0</v>
      </c>
      <c r="O168" s="295">
        <f t="shared" si="40"/>
        <v>0</v>
      </c>
      <c r="P168" s="281">
        <f t="shared" si="41"/>
        <v>0</v>
      </c>
    </row>
    <row r="169" spans="1:16" x14ac:dyDescent="0.2">
      <c r="A169" s="155">
        <v>122013</v>
      </c>
      <c r="B169" s="156" t="s">
        <v>590</v>
      </c>
      <c r="C169" s="174">
        <f t="shared" si="34"/>
        <v>0</v>
      </c>
      <c r="D169" s="174">
        <f t="shared" si="35"/>
        <v>0</v>
      </c>
      <c r="E169" s="174">
        <f t="shared" si="36"/>
        <v>0</v>
      </c>
      <c r="F169" s="174">
        <f t="shared" si="37"/>
        <v>0</v>
      </c>
      <c r="G169" s="174">
        <f t="shared" si="46"/>
        <v>0</v>
      </c>
      <c r="H169" s="174">
        <f t="shared" si="47"/>
        <v>0</v>
      </c>
      <c r="M169" s="174">
        <f t="shared" si="38"/>
        <v>0</v>
      </c>
      <c r="N169" s="174">
        <f t="shared" si="39"/>
        <v>0</v>
      </c>
      <c r="O169" s="295">
        <f t="shared" si="40"/>
        <v>0</v>
      </c>
      <c r="P169" s="281">
        <f t="shared" si="41"/>
        <v>0</v>
      </c>
    </row>
    <row r="170" spans="1:16" x14ac:dyDescent="0.2">
      <c r="A170" s="155">
        <v>122014</v>
      </c>
      <c r="B170" s="156" t="s">
        <v>591</v>
      </c>
      <c r="C170" s="174">
        <f t="shared" si="34"/>
        <v>0</v>
      </c>
      <c r="D170" s="174">
        <f t="shared" si="35"/>
        <v>0</v>
      </c>
      <c r="E170" s="174">
        <f t="shared" si="36"/>
        <v>0</v>
      </c>
      <c r="F170" s="174">
        <f t="shared" si="37"/>
        <v>0</v>
      </c>
      <c r="G170" s="174">
        <f t="shared" si="46"/>
        <v>0</v>
      </c>
      <c r="H170" s="174">
        <f t="shared" si="47"/>
        <v>0</v>
      </c>
      <c r="M170" s="174">
        <f t="shared" si="38"/>
        <v>0</v>
      </c>
      <c r="N170" s="174">
        <f t="shared" si="39"/>
        <v>0</v>
      </c>
      <c r="O170" s="295">
        <f t="shared" si="40"/>
        <v>0</v>
      </c>
      <c r="P170" s="281">
        <f t="shared" si="41"/>
        <v>0</v>
      </c>
    </row>
    <row r="171" spans="1:16" s="171" customFormat="1" x14ac:dyDescent="0.2">
      <c r="A171" s="180">
        <v>122100</v>
      </c>
      <c r="B171" s="181" t="s">
        <v>1838</v>
      </c>
      <c r="C171" s="182">
        <f t="shared" si="34"/>
        <v>0</v>
      </c>
      <c r="D171" s="182">
        <f t="shared" si="35"/>
        <v>0</v>
      </c>
      <c r="E171" s="182">
        <f t="shared" si="36"/>
        <v>0</v>
      </c>
      <c r="F171" s="182">
        <f t="shared" si="37"/>
        <v>0</v>
      </c>
      <c r="G171" s="183">
        <f>SUM(G172:G190)</f>
        <v>0</v>
      </c>
      <c r="H171" s="183">
        <f>SUM(H172:H190)</f>
        <v>0</v>
      </c>
      <c r="M171" s="174">
        <f t="shared" si="38"/>
        <v>0</v>
      </c>
      <c r="N171" s="174">
        <f t="shared" si="39"/>
        <v>0</v>
      </c>
      <c r="O171" s="295">
        <f t="shared" si="40"/>
        <v>0</v>
      </c>
      <c r="P171" s="281">
        <f t="shared" si="41"/>
        <v>0</v>
      </c>
    </row>
    <row r="172" spans="1:16" x14ac:dyDescent="0.2">
      <c r="A172" s="155">
        <v>122101</v>
      </c>
      <c r="B172" s="156" t="s">
        <v>1826</v>
      </c>
      <c r="C172" s="174">
        <f t="shared" si="34"/>
        <v>0</v>
      </c>
      <c r="D172" s="174">
        <f t="shared" si="35"/>
        <v>0</v>
      </c>
      <c r="E172" s="174">
        <f t="shared" si="36"/>
        <v>0</v>
      </c>
      <c r="F172" s="174">
        <f t="shared" si="37"/>
        <v>0</v>
      </c>
      <c r="G172" s="174">
        <f t="shared" ref="G172:G190" si="48">+F172</f>
        <v>0</v>
      </c>
      <c r="H172" s="174">
        <f t="shared" ref="H172:H190" si="49">+F172-G172</f>
        <v>0</v>
      </c>
      <c r="M172" s="174">
        <f t="shared" si="38"/>
        <v>0</v>
      </c>
      <c r="N172" s="174">
        <f t="shared" si="39"/>
        <v>0</v>
      </c>
      <c r="O172" s="295">
        <f t="shared" si="40"/>
        <v>0</v>
      </c>
      <c r="P172" s="281">
        <f t="shared" si="41"/>
        <v>0</v>
      </c>
    </row>
    <row r="173" spans="1:16" x14ac:dyDescent="0.2">
      <c r="A173" s="155">
        <v>122102</v>
      </c>
      <c r="B173" s="156" t="s">
        <v>1827</v>
      </c>
      <c r="C173" s="174">
        <f t="shared" si="34"/>
        <v>0</v>
      </c>
      <c r="D173" s="174">
        <f t="shared" si="35"/>
        <v>0</v>
      </c>
      <c r="E173" s="174">
        <f t="shared" si="36"/>
        <v>0</v>
      </c>
      <c r="F173" s="174">
        <f t="shared" si="37"/>
        <v>0</v>
      </c>
      <c r="G173" s="174">
        <f t="shared" si="48"/>
        <v>0</v>
      </c>
      <c r="H173" s="174">
        <f t="shared" si="49"/>
        <v>0</v>
      </c>
      <c r="M173" s="174">
        <f t="shared" si="38"/>
        <v>0</v>
      </c>
      <c r="N173" s="174">
        <f t="shared" si="39"/>
        <v>0</v>
      </c>
      <c r="O173" s="295">
        <f t="shared" si="40"/>
        <v>0</v>
      </c>
      <c r="P173" s="281">
        <f t="shared" si="41"/>
        <v>0</v>
      </c>
    </row>
    <row r="174" spans="1:16" x14ac:dyDescent="0.2">
      <c r="A174" s="155">
        <v>122103</v>
      </c>
      <c r="B174" s="156" t="s">
        <v>1311</v>
      </c>
      <c r="C174" s="174">
        <f t="shared" si="34"/>
        <v>0</v>
      </c>
      <c r="D174" s="174">
        <f t="shared" si="35"/>
        <v>0</v>
      </c>
      <c r="E174" s="174">
        <f t="shared" si="36"/>
        <v>0</v>
      </c>
      <c r="F174" s="174">
        <f t="shared" si="37"/>
        <v>0</v>
      </c>
      <c r="G174" s="174">
        <f t="shared" si="48"/>
        <v>0</v>
      </c>
      <c r="H174" s="174">
        <f t="shared" si="49"/>
        <v>0</v>
      </c>
      <c r="M174" s="174">
        <f t="shared" si="38"/>
        <v>0</v>
      </c>
      <c r="N174" s="174">
        <f t="shared" si="39"/>
        <v>0</v>
      </c>
      <c r="O174" s="295">
        <f t="shared" si="40"/>
        <v>0</v>
      </c>
      <c r="P174" s="281">
        <f t="shared" si="41"/>
        <v>0</v>
      </c>
    </row>
    <row r="175" spans="1:16" x14ac:dyDescent="0.2">
      <c r="A175" s="155">
        <v>122104</v>
      </c>
      <c r="B175" s="156" t="s">
        <v>1312</v>
      </c>
      <c r="C175" s="174">
        <f t="shared" si="34"/>
        <v>0</v>
      </c>
      <c r="D175" s="174">
        <f t="shared" si="35"/>
        <v>0</v>
      </c>
      <c r="E175" s="174">
        <f t="shared" si="36"/>
        <v>0</v>
      </c>
      <c r="F175" s="174">
        <f t="shared" si="37"/>
        <v>0</v>
      </c>
      <c r="G175" s="174">
        <f t="shared" si="48"/>
        <v>0</v>
      </c>
      <c r="H175" s="174">
        <f t="shared" si="49"/>
        <v>0</v>
      </c>
      <c r="M175" s="174">
        <f t="shared" si="38"/>
        <v>0</v>
      </c>
      <c r="N175" s="174">
        <f t="shared" si="39"/>
        <v>0</v>
      </c>
      <c r="O175" s="295">
        <f t="shared" si="40"/>
        <v>0</v>
      </c>
      <c r="P175" s="281">
        <f t="shared" si="41"/>
        <v>0</v>
      </c>
    </row>
    <row r="176" spans="1:16" x14ac:dyDescent="0.2">
      <c r="A176" s="155">
        <v>122105</v>
      </c>
      <c r="B176" s="156" t="s">
        <v>1839</v>
      </c>
      <c r="C176" s="174">
        <f t="shared" si="34"/>
        <v>0</v>
      </c>
      <c r="D176" s="174">
        <f t="shared" si="35"/>
        <v>0</v>
      </c>
      <c r="E176" s="174">
        <f t="shared" si="36"/>
        <v>0</v>
      </c>
      <c r="F176" s="174">
        <f t="shared" si="37"/>
        <v>0</v>
      </c>
      <c r="G176" s="174">
        <f t="shared" si="48"/>
        <v>0</v>
      </c>
      <c r="H176" s="174">
        <f t="shared" si="49"/>
        <v>0</v>
      </c>
      <c r="M176" s="174">
        <f t="shared" si="38"/>
        <v>0</v>
      </c>
      <c r="N176" s="174">
        <f t="shared" si="39"/>
        <v>0</v>
      </c>
      <c r="O176" s="295">
        <f t="shared" si="40"/>
        <v>0</v>
      </c>
      <c r="P176" s="281">
        <f t="shared" si="41"/>
        <v>0</v>
      </c>
    </row>
    <row r="177" spans="1:16" x14ac:dyDescent="0.2">
      <c r="A177" s="155">
        <v>122106</v>
      </c>
      <c r="B177" s="156" t="s">
        <v>1828</v>
      </c>
      <c r="C177" s="174">
        <f t="shared" si="34"/>
        <v>0</v>
      </c>
      <c r="D177" s="174">
        <f t="shared" si="35"/>
        <v>0</v>
      </c>
      <c r="E177" s="174">
        <f t="shared" si="36"/>
        <v>0</v>
      </c>
      <c r="F177" s="174">
        <f t="shared" si="37"/>
        <v>0</v>
      </c>
      <c r="G177" s="174">
        <f t="shared" si="48"/>
        <v>0</v>
      </c>
      <c r="H177" s="174">
        <f t="shared" si="49"/>
        <v>0</v>
      </c>
      <c r="M177" s="174">
        <f t="shared" si="38"/>
        <v>0</v>
      </c>
      <c r="N177" s="174">
        <f t="shared" si="39"/>
        <v>0</v>
      </c>
      <c r="O177" s="295">
        <f t="shared" si="40"/>
        <v>0</v>
      </c>
      <c r="P177" s="281">
        <f t="shared" si="41"/>
        <v>0</v>
      </c>
    </row>
    <row r="178" spans="1:16" x14ac:dyDescent="0.2">
      <c r="A178" s="155">
        <v>122107</v>
      </c>
      <c r="B178" s="156" t="s">
        <v>1313</v>
      </c>
      <c r="C178" s="174">
        <f t="shared" si="34"/>
        <v>0</v>
      </c>
      <c r="D178" s="174">
        <f t="shared" si="35"/>
        <v>0</v>
      </c>
      <c r="E178" s="174">
        <f t="shared" si="36"/>
        <v>0</v>
      </c>
      <c r="F178" s="174">
        <f t="shared" si="37"/>
        <v>0</v>
      </c>
      <c r="G178" s="174">
        <f t="shared" si="48"/>
        <v>0</v>
      </c>
      <c r="H178" s="174">
        <f t="shared" si="49"/>
        <v>0</v>
      </c>
      <c r="M178" s="174">
        <f t="shared" si="38"/>
        <v>0</v>
      </c>
      <c r="N178" s="174">
        <f t="shared" si="39"/>
        <v>0</v>
      </c>
      <c r="O178" s="295">
        <f t="shared" si="40"/>
        <v>0</v>
      </c>
      <c r="P178" s="281">
        <f t="shared" si="41"/>
        <v>0</v>
      </c>
    </row>
    <row r="179" spans="1:16" x14ac:dyDescent="0.2">
      <c r="A179" s="155">
        <v>122108</v>
      </c>
      <c r="B179" s="156" t="s">
        <v>1314</v>
      </c>
      <c r="C179" s="174">
        <f t="shared" si="34"/>
        <v>0</v>
      </c>
      <c r="D179" s="174">
        <f t="shared" si="35"/>
        <v>0</v>
      </c>
      <c r="E179" s="174">
        <f t="shared" si="36"/>
        <v>0</v>
      </c>
      <c r="F179" s="174">
        <f t="shared" si="37"/>
        <v>0</v>
      </c>
      <c r="G179" s="174">
        <f t="shared" si="48"/>
        <v>0</v>
      </c>
      <c r="H179" s="174">
        <f t="shared" si="49"/>
        <v>0</v>
      </c>
      <c r="M179" s="174">
        <f t="shared" si="38"/>
        <v>0</v>
      </c>
      <c r="N179" s="174">
        <f t="shared" si="39"/>
        <v>0</v>
      </c>
      <c r="O179" s="295">
        <f t="shared" si="40"/>
        <v>0</v>
      </c>
      <c r="P179" s="281">
        <f t="shared" si="41"/>
        <v>0</v>
      </c>
    </row>
    <row r="180" spans="1:16" x14ac:dyDescent="0.2">
      <c r="A180" s="155">
        <v>122109</v>
      </c>
      <c r="B180" s="156" t="s">
        <v>1316</v>
      </c>
      <c r="C180" s="174">
        <f t="shared" si="34"/>
        <v>0</v>
      </c>
      <c r="D180" s="174">
        <f t="shared" si="35"/>
        <v>0</v>
      </c>
      <c r="E180" s="174">
        <f t="shared" si="36"/>
        <v>0</v>
      </c>
      <c r="F180" s="174">
        <f t="shared" si="37"/>
        <v>0</v>
      </c>
      <c r="G180" s="174">
        <f t="shared" si="48"/>
        <v>0</v>
      </c>
      <c r="H180" s="174">
        <f t="shared" si="49"/>
        <v>0</v>
      </c>
      <c r="M180" s="174">
        <f t="shared" si="38"/>
        <v>0</v>
      </c>
      <c r="N180" s="174">
        <f t="shared" si="39"/>
        <v>0</v>
      </c>
      <c r="O180" s="295">
        <f t="shared" si="40"/>
        <v>0</v>
      </c>
      <c r="P180" s="281">
        <f t="shared" si="41"/>
        <v>0</v>
      </c>
    </row>
    <row r="181" spans="1:16" x14ac:dyDescent="0.2">
      <c r="A181" s="155">
        <v>122110</v>
      </c>
      <c r="B181" s="156" t="s">
        <v>1317</v>
      </c>
      <c r="C181" s="174">
        <f t="shared" si="34"/>
        <v>0</v>
      </c>
      <c r="D181" s="174">
        <f t="shared" si="35"/>
        <v>0</v>
      </c>
      <c r="E181" s="174">
        <f t="shared" si="36"/>
        <v>0</v>
      </c>
      <c r="F181" s="174">
        <f t="shared" si="37"/>
        <v>0</v>
      </c>
      <c r="G181" s="174">
        <f t="shared" si="48"/>
        <v>0</v>
      </c>
      <c r="H181" s="174">
        <f t="shared" si="49"/>
        <v>0</v>
      </c>
      <c r="M181" s="174">
        <f t="shared" si="38"/>
        <v>0</v>
      </c>
      <c r="N181" s="174">
        <f t="shared" si="39"/>
        <v>0</v>
      </c>
      <c r="O181" s="295">
        <f t="shared" si="40"/>
        <v>0</v>
      </c>
      <c r="P181" s="281">
        <f t="shared" si="41"/>
        <v>0</v>
      </c>
    </row>
    <row r="182" spans="1:16" x14ac:dyDescent="0.2">
      <c r="A182" s="155">
        <v>122111</v>
      </c>
      <c r="B182" s="156" t="s">
        <v>1318</v>
      </c>
      <c r="C182" s="174">
        <f t="shared" si="34"/>
        <v>0</v>
      </c>
      <c r="D182" s="174">
        <f t="shared" si="35"/>
        <v>0</v>
      </c>
      <c r="E182" s="174">
        <f t="shared" si="36"/>
        <v>0</v>
      </c>
      <c r="F182" s="174">
        <f t="shared" si="37"/>
        <v>0</v>
      </c>
      <c r="G182" s="174">
        <f t="shared" si="48"/>
        <v>0</v>
      </c>
      <c r="H182" s="174">
        <f t="shared" si="49"/>
        <v>0</v>
      </c>
      <c r="M182" s="174">
        <f t="shared" si="38"/>
        <v>0</v>
      </c>
      <c r="N182" s="174">
        <f t="shared" si="39"/>
        <v>0</v>
      </c>
      <c r="O182" s="295">
        <f t="shared" si="40"/>
        <v>0</v>
      </c>
      <c r="P182" s="281">
        <f t="shared" si="41"/>
        <v>0</v>
      </c>
    </row>
    <row r="183" spans="1:16" x14ac:dyDescent="0.2">
      <c r="A183" s="155">
        <v>122112</v>
      </c>
      <c r="B183" s="156" t="s">
        <v>1328</v>
      </c>
      <c r="C183" s="174">
        <f t="shared" si="34"/>
        <v>0</v>
      </c>
      <c r="D183" s="174">
        <f t="shared" si="35"/>
        <v>0</v>
      </c>
      <c r="E183" s="174">
        <f t="shared" si="36"/>
        <v>0</v>
      </c>
      <c r="F183" s="174">
        <f t="shared" si="37"/>
        <v>0</v>
      </c>
      <c r="G183" s="174">
        <f t="shared" si="48"/>
        <v>0</v>
      </c>
      <c r="H183" s="174">
        <f t="shared" si="49"/>
        <v>0</v>
      </c>
      <c r="M183" s="174">
        <f t="shared" si="38"/>
        <v>0</v>
      </c>
      <c r="N183" s="174">
        <f t="shared" si="39"/>
        <v>0</v>
      </c>
      <c r="O183" s="295">
        <f t="shared" si="40"/>
        <v>0</v>
      </c>
      <c r="P183" s="281">
        <f t="shared" si="41"/>
        <v>0</v>
      </c>
    </row>
    <row r="184" spans="1:16" x14ac:dyDescent="0.2">
      <c r="A184" s="155">
        <v>122113</v>
      </c>
      <c r="B184" s="156" t="s">
        <v>1321</v>
      </c>
      <c r="C184" s="174">
        <f t="shared" si="34"/>
        <v>0</v>
      </c>
      <c r="D184" s="174">
        <f t="shared" si="35"/>
        <v>0</v>
      </c>
      <c r="E184" s="174">
        <f t="shared" si="36"/>
        <v>0</v>
      </c>
      <c r="F184" s="174">
        <f t="shared" si="37"/>
        <v>0</v>
      </c>
      <c r="G184" s="174">
        <f t="shared" si="48"/>
        <v>0</v>
      </c>
      <c r="H184" s="174">
        <f t="shared" si="49"/>
        <v>0</v>
      </c>
      <c r="M184" s="174">
        <f t="shared" si="38"/>
        <v>0</v>
      </c>
      <c r="N184" s="174">
        <f t="shared" si="39"/>
        <v>0</v>
      </c>
      <c r="O184" s="295">
        <f t="shared" si="40"/>
        <v>0</v>
      </c>
      <c r="P184" s="281">
        <f t="shared" si="41"/>
        <v>0</v>
      </c>
    </row>
    <row r="185" spans="1:16" x14ac:dyDescent="0.2">
      <c r="A185" s="155">
        <v>122114</v>
      </c>
      <c r="B185" s="156" t="s">
        <v>1322</v>
      </c>
      <c r="C185" s="174">
        <f t="shared" si="34"/>
        <v>0</v>
      </c>
      <c r="D185" s="174">
        <f t="shared" si="35"/>
        <v>0</v>
      </c>
      <c r="E185" s="174">
        <f t="shared" si="36"/>
        <v>0</v>
      </c>
      <c r="F185" s="174">
        <f t="shared" si="37"/>
        <v>0</v>
      </c>
      <c r="G185" s="174">
        <f t="shared" si="48"/>
        <v>0</v>
      </c>
      <c r="H185" s="174">
        <f t="shared" si="49"/>
        <v>0</v>
      </c>
      <c r="M185" s="174">
        <f t="shared" si="38"/>
        <v>0</v>
      </c>
      <c r="N185" s="174">
        <f t="shared" si="39"/>
        <v>0</v>
      </c>
      <c r="O185" s="295">
        <f t="shared" si="40"/>
        <v>0</v>
      </c>
      <c r="P185" s="281">
        <f t="shared" si="41"/>
        <v>0</v>
      </c>
    </row>
    <row r="186" spans="1:16" x14ac:dyDescent="0.2">
      <c r="A186" s="155">
        <v>122115</v>
      </c>
      <c r="B186" s="156" t="s">
        <v>1323</v>
      </c>
      <c r="C186" s="174">
        <f t="shared" si="34"/>
        <v>0</v>
      </c>
      <c r="D186" s="174">
        <f t="shared" si="35"/>
        <v>0</v>
      </c>
      <c r="E186" s="174">
        <f t="shared" si="36"/>
        <v>0</v>
      </c>
      <c r="F186" s="174">
        <f t="shared" si="37"/>
        <v>0</v>
      </c>
      <c r="G186" s="174">
        <f t="shared" si="48"/>
        <v>0</v>
      </c>
      <c r="H186" s="174">
        <f t="shared" si="49"/>
        <v>0</v>
      </c>
      <c r="M186" s="174">
        <f t="shared" si="38"/>
        <v>0</v>
      </c>
      <c r="N186" s="174">
        <f t="shared" si="39"/>
        <v>0</v>
      </c>
      <c r="O186" s="295">
        <f t="shared" si="40"/>
        <v>0</v>
      </c>
      <c r="P186" s="281">
        <f t="shared" si="41"/>
        <v>0</v>
      </c>
    </row>
    <row r="187" spans="1:16" x14ac:dyDescent="0.2">
      <c r="A187" s="155">
        <v>122116</v>
      </c>
      <c r="B187" s="156" t="s">
        <v>1735</v>
      </c>
      <c r="C187" s="174">
        <f t="shared" si="34"/>
        <v>0</v>
      </c>
      <c r="D187" s="174">
        <f t="shared" si="35"/>
        <v>0</v>
      </c>
      <c r="E187" s="174">
        <f t="shared" si="36"/>
        <v>0</v>
      </c>
      <c r="F187" s="174">
        <f t="shared" si="37"/>
        <v>0</v>
      </c>
      <c r="G187" s="174">
        <f t="shared" si="48"/>
        <v>0</v>
      </c>
      <c r="H187" s="174">
        <f t="shared" si="49"/>
        <v>0</v>
      </c>
      <c r="M187" s="174">
        <f t="shared" si="38"/>
        <v>0</v>
      </c>
      <c r="N187" s="174">
        <f t="shared" si="39"/>
        <v>0</v>
      </c>
      <c r="O187" s="295">
        <f t="shared" si="40"/>
        <v>0</v>
      </c>
      <c r="P187" s="281">
        <f t="shared" si="41"/>
        <v>0</v>
      </c>
    </row>
    <row r="188" spans="1:16" x14ac:dyDescent="0.2">
      <c r="A188" s="155">
        <v>122117</v>
      </c>
      <c r="B188" s="156" t="s">
        <v>1324</v>
      </c>
      <c r="C188" s="174">
        <f t="shared" si="34"/>
        <v>0</v>
      </c>
      <c r="D188" s="174">
        <f t="shared" si="35"/>
        <v>0</v>
      </c>
      <c r="E188" s="174">
        <f t="shared" si="36"/>
        <v>0</v>
      </c>
      <c r="F188" s="174">
        <f t="shared" si="37"/>
        <v>0</v>
      </c>
      <c r="G188" s="174">
        <f t="shared" si="48"/>
        <v>0</v>
      </c>
      <c r="H188" s="174">
        <f t="shared" si="49"/>
        <v>0</v>
      </c>
      <c r="M188" s="174">
        <f t="shared" si="38"/>
        <v>0</v>
      </c>
      <c r="N188" s="174">
        <f t="shared" si="39"/>
        <v>0</v>
      </c>
      <c r="O188" s="295">
        <f t="shared" si="40"/>
        <v>0</v>
      </c>
      <c r="P188" s="281">
        <f t="shared" si="41"/>
        <v>0</v>
      </c>
    </row>
    <row r="189" spans="1:16" x14ac:dyDescent="0.2">
      <c r="A189" s="155">
        <v>122119</v>
      </c>
      <c r="B189" s="156" t="s">
        <v>1315</v>
      </c>
      <c r="C189" s="174">
        <f t="shared" si="34"/>
        <v>0</v>
      </c>
      <c r="D189" s="174">
        <f t="shared" si="35"/>
        <v>0</v>
      </c>
      <c r="E189" s="174">
        <f t="shared" si="36"/>
        <v>0</v>
      </c>
      <c r="F189" s="174">
        <f t="shared" si="37"/>
        <v>0</v>
      </c>
      <c r="G189" s="174">
        <f t="shared" si="48"/>
        <v>0</v>
      </c>
      <c r="H189" s="174">
        <f t="shared" si="49"/>
        <v>0</v>
      </c>
      <c r="M189" s="174">
        <f t="shared" si="38"/>
        <v>0</v>
      </c>
      <c r="N189" s="174">
        <f t="shared" si="39"/>
        <v>0</v>
      </c>
      <c r="O189" s="295">
        <f t="shared" si="40"/>
        <v>0</v>
      </c>
      <c r="P189" s="281">
        <f t="shared" si="41"/>
        <v>0</v>
      </c>
    </row>
    <row r="190" spans="1:16" x14ac:dyDescent="0.2">
      <c r="A190" s="155">
        <v>122190</v>
      </c>
      <c r="B190" s="156" t="s">
        <v>1840</v>
      </c>
      <c r="C190" s="174">
        <f t="shared" si="34"/>
        <v>0</v>
      </c>
      <c r="D190" s="174">
        <f t="shared" si="35"/>
        <v>0</v>
      </c>
      <c r="E190" s="174">
        <f t="shared" si="36"/>
        <v>0</v>
      </c>
      <c r="F190" s="174">
        <f t="shared" si="37"/>
        <v>0</v>
      </c>
      <c r="G190" s="174">
        <f t="shared" si="48"/>
        <v>0</v>
      </c>
      <c r="H190" s="174">
        <f t="shared" si="49"/>
        <v>0</v>
      </c>
      <c r="M190" s="174">
        <f t="shared" si="38"/>
        <v>0</v>
      </c>
      <c r="N190" s="174">
        <f t="shared" si="39"/>
        <v>0</v>
      </c>
      <c r="O190" s="295">
        <f t="shared" si="40"/>
        <v>0</v>
      </c>
      <c r="P190" s="281">
        <f t="shared" si="41"/>
        <v>0</v>
      </c>
    </row>
    <row r="191" spans="1:16" s="171" customFormat="1" x14ac:dyDescent="0.2">
      <c r="A191" s="180">
        <v>122200</v>
      </c>
      <c r="B191" s="181" t="s">
        <v>1841</v>
      </c>
      <c r="C191" s="182">
        <f t="shared" si="34"/>
        <v>0</v>
      </c>
      <c r="D191" s="182">
        <f t="shared" si="35"/>
        <v>0</v>
      </c>
      <c r="E191" s="182">
        <f t="shared" si="36"/>
        <v>0</v>
      </c>
      <c r="F191" s="182">
        <f t="shared" si="37"/>
        <v>0</v>
      </c>
      <c r="G191" s="183">
        <f>SUM(G192:G207)</f>
        <v>0</v>
      </c>
      <c r="H191" s="183">
        <f>SUM(H192:H207)</f>
        <v>0</v>
      </c>
      <c r="M191" s="174">
        <f t="shared" si="38"/>
        <v>0</v>
      </c>
      <c r="N191" s="174">
        <f t="shared" si="39"/>
        <v>0</v>
      </c>
      <c r="O191" s="295">
        <f t="shared" si="40"/>
        <v>0</v>
      </c>
      <c r="P191" s="281">
        <f t="shared" si="41"/>
        <v>0</v>
      </c>
    </row>
    <row r="192" spans="1:16" x14ac:dyDescent="0.2">
      <c r="A192" s="155">
        <v>122201</v>
      </c>
      <c r="B192" s="156" t="s">
        <v>1842</v>
      </c>
      <c r="C192" s="174">
        <f t="shared" si="34"/>
        <v>0</v>
      </c>
      <c r="D192" s="174">
        <f t="shared" si="35"/>
        <v>0</v>
      </c>
      <c r="E192" s="174">
        <f t="shared" si="36"/>
        <v>0</v>
      </c>
      <c r="F192" s="174">
        <f t="shared" si="37"/>
        <v>0</v>
      </c>
      <c r="G192" s="174">
        <f t="shared" ref="G192:G207" si="50">+F192</f>
        <v>0</v>
      </c>
      <c r="H192" s="174">
        <f t="shared" ref="H192:H207" si="51">+F192-G192</f>
        <v>0</v>
      </c>
      <c r="M192" s="174">
        <f t="shared" si="38"/>
        <v>0</v>
      </c>
      <c r="N192" s="174">
        <f t="shared" si="39"/>
        <v>0</v>
      </c>
      <c r="O192" s="295">
        <f t="shared" si="40"/>
        <v>0</v>
      </c>
      <c r="P192" s="281">
        <f t="shared" si="41"/>
        <v>0</v>
      </c>
    </row>
    <row r="193" spans="1:16" x14ac:dyDescent="0.2">
      <c r="A193" s="155">
        <v>122202</v>
      </c>
      <c r="B193" s="156" t="s">
        <v>1843</v>
      </c>
      <c r="C193" s="174">
        <f t="shared" si="34"/>
        <v>0</v>
      </c>
      <c r="D193" s="174">
        <f t="shared" si="35"/>
        <v>0</v>
      </c>
      <c r="E193" s="174">
        <f t="shared" si="36"/>
        <v>0</v>
      </c>
      <c r="F193" s="174">
        <f t="shared" si="37"/>
        <v>0</v>
      </c>
      <c r="G193" s="174">
        <f t="shared" si="50"/>
        <v>0</v>
      </c>
      <c r="H193" s="174">
        <f t="shared" si="51"/>
        <v>0</v>
      </c>
      <c r="M193" s="174">
        <f t="shared" si="38"/>
        <v>0</v>
      </c>
      <c r="N193" s="174">
        <f t="shared" si="39"/>
        <v>0</v>
      </c>
      <c r="O193" s="295">
        <f t="shared" si="40"/>
        <v>0</v>
      </c>
      <c r="P193" s="281">
        <f t="shared" si="41"/>
        <v>0</v>
      </c>
    </row>
    <row r="194" spans="1:16" x14ac:dyDescent="0.2">
      <c r="A194" s="155">
        <v>122204</v>
      </c>
      <c r="B194" s="156" t="s">
        <v>1844</v>
      </c>
      <c r="C194" s="174">
        <f t="shared" si="34"/>
        <v>0</v>
      </c>
      <c r="D194" s="174">
        <f t="shared" si="35"/>
        <v>0</v>
      </c>
      <c r="E194" s="174">
        <f t="shared" si="36"/>
        <v>0</v>
      </c>
      <c r="F194" s="174">
        <f t="shared" si="37"/>
        <v>0</v>
      </c>
      <c r="G194" s="174">
        <f t="shared" si="50"/>
        <v>0</v>
      </c>
      <c r="H194" s="174">
        <f t="shared" si="51"/>
        <v>0</v>
      </c>
      <c r="M194" s="174">
        <f t="shared" si="38"/>
        <v>0</v>
      </c>
      <c r="N194" s="174">
        <f t="shared" si="39"/>
        <v>0</v>
      </c>
      <c r="O194" s="295">
        <f t="shared" si="40"/>
        <v>0</v>
      </c>
      <c r="P194" s="281">
        <f t="shared" si="41"/>
        <v>0</v>
      </c>
    </row>
    <row r="195" spans="1:16" x14ac:dyDescent="0.2">
      <c r="A195" s="155">
        <v>122205</v>
      </c>
      <c r="B195" s="156" t="s">
        <v>1845</v>
      </c>
      <c r="C195" s="174">
        <f t="shared" si="34"/>
        <v>0</v>
      </c>
      <c r="D195" s="174">
        <f t="shared" si="35"/>
        <v>0</v>
      </c>
      <c r="E195" s="174">
        <f t="shared" si="36"/>
        <v>0</v>
      </c>
      <c r="F195" s="174">
        <f t="shared" si="37"/>
        <v>0</v>
      </c>
      <c r="G195" s="174">
        <f t="shared" si="50"/>
        <v>0</v>
      </c>
      <c r="H195" s="174">
        <f t="shared" si="51"/>
        <v>0</v>
      </c>
      <c r="M195" s="174">
        <f t="shared" si="38"/>
        <v>0</v>
      </c>
      <c r="N195" s="174">
        <f t="shared" si="39"/>
        <v>0</v>
      </c>
      <c r="O195" s="295">
        <f t="shared" si="40"/>
        <v>0</v>
      </c>
      <c r="P195" s="281">
        <f t="shared" si="41"/>
        <v>0</v>
      </c>
    </row>
    <row r="196" spans="1:16" x14ac:dyDescent="0.2">
      <c r="A196" s="155">
        <v>122206</v>
      </c>
      <c r="B196" s="156" t="s">
        <v>1846</v>
      </c>
      <c r="C196" s="174">
        <f t="shared" si="34"/>
        <v>0</v>
      </c>
      <c r="D196" s="174">
        <f t="shared" si="35"/>
        <v>0</v>
      </c>
      <c r="E196" s="174">
        <f t="shared" si="36"/>
        <v>0</v>
      </c>
      <c r="F196" s="174">
        <f t="shared" si="37"/>
        <v>0</v>
      </c>
      <c r="G196" s="174">
        <f t="shared" si="50"/>
        <v>0</v>
      </c>
      <c r="H196" s="174">
        <f t="shared" si="51"/>
        <v>0</v>
      </c>
      <c r="M196" s="174">
        <f t="shared" si="38"/>
        <v>0</v>
      </c>
      <c r="N196" s="174">
        <f t="shared" si="39"/>
        <v>0</v>
      </c>
      <c r="O196" s="295">
        <f t="shared" si="40"/>
        <v>0</v>
      </c>
      <c r="P196" s="281">
        <f t="shared" si="41"/>
        <v>0</v>
      </c>
    </row>
    <row r="197" spans="1:16" x14ac:dyDescent="0.2">
      <c r="A197" s="155">
        <v>122208</v>
      </c>
      <c r="B197" s="156" t="s">
        <v>1826</v>
      </c>
      <c r="C197" s="174">
        <f t="shared" si="34"/>
        <v>0</v>
      </c>
      <c r="D197" s="174">
        <f t="shared" si="35"/>
        <v>0</v>
      </c>
      <c r="E197" s="174">
        <f t="shared" si="36"/>
        <v>0</v>
      </c>
      <c r="F197" s="174">
        <f t="shared" si="37"/>
        <v>0</v>
      </c>
      <c r="G197" s="174">
        <f t="shared" si="50"/>
        <v>0</v>
      </c>
      <c r="H197" s="174">
        <f t="shared" si="51"/>
        <v>0</v>
      </c>
      <c r="M197" s="174">
        <f t="shared" si="38"/>
        <v>0</v>
      </c>
      <c r="N197" s="174">
        <f t="shared" si="39"/>
        <v>0</v>
      </c>
      <c r="O197" s="295">
        <f t="shared" si="40"/>
        <v>0</v>
      </c>
      <c r="P197" s="281">
        <f t="shared" si="41"/>
        <v>0</v>
      </c>
    </row>
    <row r="198" spans="1:16" x14ac:dyDescent="0.2">
      <c r="A198" s="155">
        <v>122209</v>
      </c>
      <c r="B198" s="156" t="s">
        <v>1827</v>
      </c>
      <c r="C198" s="174">
        <f t="shared" si="34"/>
        <v>0</v>
      </c>
      <c r="D198" s="174">
        <f t="shared" si="35"/>
        <v>0</v>
      </c>
      <c r="E198" s="174">
        <f t="shared" si="36"/>
        <v>0</v>
      </c>
      <c r="F198" s="174">
        <f t="shared" si="37"/>
        <v>0</v>
      </c>
      <c r="G198" s="174">
        <f t="shared" si="50"/>
        <v>0</v>
      </c>
      <c r="H198" s="174">
        <f t="shared" si="51"/>
        <v>0</v>
      </c>
      <c r="M198" s="174">
        <f t="shared" si="38"/>
        <v>0</v>
      </c>
      <c r="N198" s="174">
        <f t="shared" si="39"/>
        <v>0</v>
      </c>
      <c r="O198" s="295">
        <f t="shared" si="40"/>
        <v>0</v>
      </c>
      <c r="P198" s="281">
        <f t="shared" si="41"/>
        <v>0</v>
      </c>
    </row>
    <row r="199" spans="1:16" x14ac:dyDescent="0.2">
      <c r="A199" s="155">
        <v>122210</v>
      </c>
      <c r="B199" s="156" t="s">
        <v>1311</v>
      </c>
      <c r="C199" s="174">
        <f t="shared" si="34"/>
        <v>0</v>
      </c>
      <c r="D199" s="174">
        <f t="shared" si="35"/>
        <v>0</v>
      </c>
      <c r="E199" s="174">
        <f t="shared" si="36"/>
        <v>0</v>
      </c>
      <c r="F199" s="174">
        <f t="shared" si="37"/>
        <v>0</v>
      </c>
      <c r="G199" s="174">
        <f t="shared" si="50"/>
        <v>0</v>
      </c>
      <c r="H199" s="174">
        <f t="shared" si="51"/>
        <v>0</v>
      </c>
      <c r="M199" s="174">
        <f t="shared" si="38"/>
        <v>0</v>
      </c>
      <c r="N199" s="174">
        <f t="shared" si="39"/>
        <v>0</v>
      </c>
      <c r="O199" s="295">
        <f t="shared" si="40"/>
        <v>0</v>
      </c>
      <c r="P199" s="281">
        <f t="shared" si="41"/>
        <v>0</v>
      </c>
    </row>
    <row r="200" spans="1:16" x14ac:dyDescent="0.2">
      <c r="A200" s="155">
        <v>122211</v>
      </c>
      <c r="B200" s="156" t="s">
        <v>1312</v>
      </c>
      <c r="C200" s="174">
        <f t="shared" si="34"/>
        <v>0</v>
      </c>
      <c r="D200" s="174">
        <f t="shared" si="35"/>
        <v>0</v>
      </c>
      <c r="E200" s="174">
        <f t="shared" si="36"/>
        <v>0</v>
      </c>
      <c r="F200" s="174">
        <f t="shared" si="37"/>
        <v>0</v>
      </c>
      <c r="G200" s="174">
        <f t="shared" si="50"/>
        <v>0</v>
      </c>
      <c r="H200" s="174">
        <f t="shared" si="51"/>
        <v>0</v>
      </c>
      <c r="M200" s="174">
        <f t="shared" si="38"/>
        <v>0</v>
      </c>
      <c r="N200" s="174">
        <f t="shared" si="39"/>
        <v>0</v>
      </c>
      <c r="O200" s="295">
        <f t="shared" si="40"/>
        <v>0</v>
      </c>
      <c r="P200" s="281">
        <f t="shared" si="41"/>
        <v>0</v>
      </c>
    </row>
    <row r="201" spans="1:16" x14ac:dyDescent="0.2">
      <c r="A201" s="155">
        <v>122212</v>
      </c>
      <c r="B201" s="156" t="s">
        <v>1839</v>
      </c>
      <c r="C201" s="174">
        <f t="shared" ref="C201:C264" si="52">IF(ISERROR(VLOOKUP($A201,MZ_ANTERIOR,3,0)),0,VLOOKUP($A201,MZ_ANTERIOR,3,0))</f>
        <v>0</v>
      </c>
      <c r="D201" s="174">
        <f t="shared" ref="D201:D264" si="53">IF(ISERROR(VLOOKUP($A201,MZ_ANTERIOR,4,0)),0,VLOOKUP($A201,MZ_ANTERIOR,4,0))</f>
        <v>0</v>
      </c>
      <c r="E201" s="174">
        <f t="shared" ref="E201:E264" si="54">IF(ISERROR(VLOOKUP($A201,MZ_ANTERIOR,5,0)),0,VLOOKUP($A201,MZ_ANTERIOR,5,0))</f>
        <v>0</v>
      </c>
      <c r="F201" s="174">
        <f t="shared" ref="F201:F264" si="55">+C201+D201-E201</f>
        <v>0</v>
      </c>
      <c r="G201" s="174">
        <f t="shared" si="50"/>
        <v>0</v>
      </c>
      <c r="H201" s="174">
        <f t="shared" si="51"/>
        <v>0</v>
      </c>
      <c r="M201" s="174">
        <f t="shared" si="38"/>
        <v>0</v>
      </c>
      <c r="N201" s="174">
        <f t="shared" si="39"/>
        <v>0</v>
      </c>
      <c r="O201" s="295">
        <f t="shared" si="40"/>
        <v>0</v>
      </c>
      <c r="P201" s="281">
        <f t="shared" si="41"/>
        <v>0</v>
      </c>
    </row>
    <row r="202" spans="1:16" x14ac:dyDescent="0.2">
      <c r="A202" s="155">
        <v>122213</v>
      </c>
      <c r="B202" s="156" t="s">
        <v>1828</v>
      </c>
      <c r="C202" s="174">
        <f t="shared" si="52"/>
        <v>0</v>
      </c>
      <c r="D202" s="174">
        <f t="shared" si="53"/>
        <v>0</v>
      </c>
      <c r="E202" s="174">
        <f t="shared" si="54"/>
        <v>0</v>
      </c>
      <c r="F202" s="174">
        <f t="shared" si="55"/>
        <v>0</v>
      </c>
      <c r="G202" s="174">
        <f t="shared" si="50"/>
        <v>0</v>
      </c>
      <c r="H202" s="174">
        <f t="shared" si="51"/>
        <v>0</v>
      </c>
      <c r="M202" s="174">
        <f t="shared" ref="M202:M265" si="56">+G202+H202</f>
        <v>0</v>
      </c>
      <c r="N202" s="174">
        <f t="shared" ref="N202:N265" si="57">+F202-M202</f>
        <v>0</v>
      </c>
      <c r="O202" s="295">
        <f t="shared" ref="O202:O265" si="58">SUM(C202:H202)</f>
        <v>0</v>
      </c>
      <c r="P202" s="281">
        <f t="shared" ref="P202:P265" si="59">IF(D202&lt;&gt;0,1,IF(G202&lt;&gt;0,2,IF(F202&lt;&gt;0,3,IF(E202&lt;&gt;0,4,0))))</f>
        <v>0</v>
      </c>
    </row>
    <row r="203" spans="1:16" x14ac:dyDescent="0.2">
      <c r="A203" s="155">
        <v>122214</v>
      </c>
      <c r="B203" s="156" t="s">
        <v>1313</v>
      </c>
      <c r="C203" s="174">
        <f t="shared" si="52"/>
        <v>0</v>
      </c>
      <c r="D203" s="174">
        <f t="shared" si="53"/>
        <v>0</v>
      </c>
      <c r="E203" s="174">
        <f t="shared" si="54"/>
        <v>0</v>
      </c>
      <c r="F203" s="174">
        <f t="shared" si="55"/>
        <v>0</v>
      </c>
      <c r="G203" s="174">
        <f t="shared" si="50"/>
        <v>0</v>
      </c>
      <c r="H203" s="174">
        <f t="shared" si="51"/>
        <v>0</v>
      </c>
      <c r="M203" s="174">
        <f t="shared" si="56"/>
        <v>0</v>
      </c>
      <c r="N203" s="174">
        <f t="shared" si="57"/>
        <v>0</v>
      </c>
      <c r="O203" s="295">
        <f t="shared" si="58"/>
        <v>0</v>
      </c>
      <c r="P203" s="281">
        <f t="shared" si="59"/>
        <v>0</v>
      </c>
    </row>
    <row r="204" spans="1:16" x14ac:dyDescent="0.2">
      <c r="A204" s="155">
        <v>122215</v>
      </c>
      <c r="B204" s="156" t="s">
        <v>1314</v>
      </c>
      <c r="C204" s="174">
        <f t="shared" si="52"/>
        <v>0</v>
      </c>
      <c r="D204" s="174">
        <f t="shared" si="53"/>
        <v>0</v>
      </c>
      <c r="E204" s="174">
        <f t="shared" si="54"/>
        <v>0</v>
      </c>
      <c r="F204" s="174">
        <f t="shared" si="55"/>
        <v>0</v>
      </c>
      <c r="G204" s="174">
        <f t="shared" si="50"/>
        <v>0</v>
      </c>
      <c r="H204" s="174">
        <f t="shared" si="51"/>
        <v>0</v>
      </c>
      <c r="M204" s="174">
        <f t="shared" si="56"/>
        <v>0</v>
      </c>
      <c r="N204" s="174">
        <f t="shared" si="57"/>
        <v>0</v>
      </c>
      <c r="O204" s="295">
        <f t="shared" si="58"/>
        <v>0</v>
      </c>
      <c r="P204" s="281">
        <f t="shared" si="59"/>
        <v>0</v>
      </c>
    </row>
    <row r="205" spans="1:16" x14ac:dyDescent="0.2">
      <c r="A205" s="155">
        <v>122216</v>
      </c>
      <c r="B205" s="156" t="s">
        <v>1328</v>
      </c>
      <c r="C205" s="174">
        <f t="shared" si="52"/>
        <v>0</v>
      </c>
      <c r="D205" s="174">
        <f t="shared" si="53"/>
        <v>0</v>
      </c>
      <c r="E205" s="174">
        <f t="shared" si="54"/>
        <v>0</v>
      </c>
      <c r="F205" s="174">
        <f t="shared" si="55"/>
        <v>0</v>
      </c>
      <c r="G205" s="174">
        <f t="shared" si="50"/>
        <v>0</v>
      </c>
      <c r="H205" s="174">
        <f t="shared" si="51"/>
        <v>0</v>
      </c>
      <c r="M205" s="174">
        <f t="shared" si="56"/>
        <v>0</v>
      </c>
      <c r="N205" s="174">
        <f t="shared" si="57"/>
        <v>0</v>
      </c>
      <c r="O205" s="295">
        <f t="shared" si="58"/>
        <v>0</v>
      </c>
      <c r="P205" s="281">
        <f t="shared" si="59"/>
        <v>0</v>
      </c>
    </row>
    <row r="206" spans="1:16" x14ac:dyDescent="0.2">
      <c r="A206" s="155">
        <v>122217</v>
      </c>
      <c r="B206" s="156" t="s">
        <v>1315</v>
      </c>
      <c r="C206" s="174">
        <f t="shared" si="52"/>
        <v>0</v>
      </c>
      <c r="D206" s="174">
        <f t="shared" si="53"/>
        <v>0</v>
      </c>
      <c r="E206" s="174">
        <f t="shared" si="54"/>
        <v>0</v>
      </c>
      <c r="F206" s="174">
        <f t="shared" si="55"/>
        <v>0</v>
      </c>
      <c r="G206" s="174">
        <f t="shared" si="50"/>
        <v>0</v>
      </c>
      <c r="H206" s="174">
        <f t="shared" si="51"/>
        <v>0</v>
      </c>
      <c r="M206" s="174">
        <f t="shared" si="56"/>
        <v>0</v>
      </c>
      <c r="N206" s="174">
        <f t="shared" si="57"/>
        <v>0</v>
      </c>
      <c r="O206" s="295">
        <f t="shared" si="58"/>
        <v>0</v>
      </c>
      <c r="P206" s="281">
        <f t="shared" si="59"/>
        <v>0</v>
      </c>
    </row>
    <row r="207" spans="1:16" x14ac:dyDescent="0.2">
      <c r="A207" s="155">
        <v>122290</v>
      </c>
      <c r="B207" s="156" t="s">
        <v>1847</v>
      </c>
      <c r="C207" s="174">
        <f t="shared" si="52"/>
        <v>0</v>
      </c>
      <c r="D207" s="174">
        <f t="shared" si="53"/>
        <v>0</v>
      </c>
      <c r="E207" s="174">
        <f t="shared" si="54"/>
        <v>0</v>
      </c>
      <c r="F207" s="174">
        <f t="shared" si="55"/>
        <v>0</v>
      </c>
      <c r="G207" s="174">
        <f t="shared" si="50"/>
        <v>0</v>
      </c>
      <c r="H207" s="174">
        <f t="shared" si="51"/>
        <v>0</v>
      </c>
      <c r="M207" s="174">
        <f t="shared" si="56"/>
        <v>0</v>
      </c>
      <c r="N207" s="174">
        <f t="shared" si="57"/>
        <v>0</v>
      </c>
      <c r="O207" s="295">
        <f t="shared" si="58"/>
        <v>0</v>
      </c>
      <c r="P207" s="281">
        <f t="shared" si="59"/>
        <v>0</v>
      </c>
    </row>
    <row r="208" spans="1:16" s="171" customFormat="1" x14ac:dyDescent="0.2">
      <c r="A208" s="180">
        <v>122300</v>
      </c>
      <c r="B208" s="181" t="s">
        <v>1848</v>
      </c>
      <c r="C208" s="182">
        <f t="shared" si="52"/>
        <v>0</v>
      </c>
      <c r="D208" s="182">
        <f t="shared" si="53"/>
        <v>0</v>
      </c>
      <c r="E208" s="182">
        <f t="shared" si="54"/>
        <v>0</v>
      </c>
      <c r="F208" s="182">
        <f t="shared" si="55"/>
        <v>0</v>
      </c>
      <c r="G208" s="183">
        <f>SUM(G209:G221)</f>
        <v>0</v>
      </c>
      <c r="H208" s="183">
        <f>SUM(H209:H221)</f>
        <v>0</v>
      </c>
      <c r="M208" s="174">
        <f t="shared" si="56"/>
        <v>0</v>
      </c>
      <c r="N208" s="174">
        <f t="shared" si="57"/>
        <v>0</v>
      </c>
      <c r="O208" s="295">
        <f t="shared" si="58"/>
        <v>0</v>
      </c>
      <c r="P208" s="281">
        <f t="shared" si="59"/>
        <v>0</v>
      </c>
    </row>
    <row r="209" spans="1:16" x14ac:dyDescent="0.2">
      <c r="A209" s="155">
        <v>122301</v>
      </c>
      <c r="B209" s="156" t="s">
        <v>1826</v>
      </c>
      <c r="C209" s="174">
        <f t="shared" si="52"/>
        <v>0</v>
      </c>
      <c r="D209" s="174">
        <f t="shared" si="53"/>
        <v>0</v>
      </c>
      <c r="E209" s="174">
        <f t="shared" si="54"/>
        <v>0</v>
      </c>
      <c r="F209" s="174">
        <f t="shared" si="55"/>
        <v>0</v>
      </c>
      <c r="G209" s="174">
        <f t="shared" ref="G209:G221" si="60">+F209</f>
        <v>0</v>
      </c>
      <c r="H209" s="174">
        <f t="shared" ref="H209:H221" si="61">+F209-G209</f>
        <v>0</v>
      </c>
      <c r="M209" s="174">
        <f t="shared" si="56"/>
        <v>0</v>
      </c>
      <c r="N209" s="174">
        <f t="shared" si="57"/>
        <v>0</v>
      </c>
      <c r="O209" s="295">
        <f t="shared" si="58"/>
        <v>0</v>
      </c>
      <c r="P209" s="281">
        <f t="shared" si="59"/>
        <v>0</v>
      </c>
    </row>
    <row r="210" spans="1:16" x14ac:dyDescent="0.2">
      <c r="A210" s="155">
        <v>122302</v>
      </c>
      <c r="B210" s="156" t="s">
        <v>1827</v>
      </c>
      <c r="C210" s="174">
        <f t="shared" si="52"/>
        <v>0</v>
      </c>
      <c r="D210" s="174">
        <f t="shared" si="53"/>
        <v>0</v>
      </c>
      <c r="E210" s="174">
        <f t="shared" si="54"/>
        <v>0</v>
      </c>
      <c r="F210" s="174">
        <f t="shared" si="55"/>
        <v>0</v>
      </c>
      <c r="G210" s="174">
        <f t="shared" si="60"/>
        <v>0</v>
      </c>
      <c r="H210" s="174">
        <f t="shared" si="61"/>
        <v>0</v>
      </c>
      <c r="M210" s="174">
        <f t="shared" si="56"/>
        <v>0</v>
      </c>
      <c r="N210" s="174">
        <f t="shared" si="57"/>
        <v>0</v>
      </c>
      <c r="O210" s="295">
        <f t="shared" si="58"/>
        <v>0</v>
      </c>
      <c r="P210" s="281">
        <f t="shared" si="59"/>
        <v>0</v>
      </c>
    </row>
    <row r="211" spans="1:16" x14ac:dyDescent="0.2">
      <c r="A211" s="155">
        <v>122303</v>
      </c>
      <c r="B211" s="156" t="s">
        <v>1311</v>
      </c>
      <c r="C211" s="174">
        <f t="shared" si="52"/>
        <v>0</v>
      </c>
      <c r="D211" s="174">
        <f t="shared" si="53"/>
        <v>0</v>
      </c>
      <c r="E211" s="174">
        <f t="shared" si="54"/>
        <v>0</v>
      </c>
      <c r="F211" s="174">
        <f t="shared" si="55"/>
        <v>0</v>
      </c>
      <c r="G211" s="174">
        <f t="shared" si="60"/>
        <v>0</v>
      </c>
      <c r="H211" s="174">
        <f t="shared" si="61"/>
        <v>0</v>
      </c>
      <c r="M211" s="174">
        <f t="shared" si="56"/>
        <v>0</v>
      </c>
      <c r="N211" s="174">
        <f t="shared" si="57"/>
        <v>0</v>
      </c>
      <c r="O211" s="295">
        <f t="shared" si="58"/>
        <v>0</v>
      </c>
      <c r="P211" s="281">
        <f t="shared" si="59"/>
        <v>0</v>
      </c>
    </row>
    <row r="212" spans="1:16" x14ac:dyDescent="0.2">
      <c r="A212" s="155">
        <v>122304</v>
      </c>
      <c r="B212" s="156" t="s">
        <v>1312</v>
      </c>
      <c r="C212" s="174">
        <f t="shared" si="52"/>
        <v>0</v>
      </c>
      <c r="D212" s="174">
        <f t="shared" si="53"/>
        <v>0</v>
      </c>
      <c r="E212" s="174">
        <f t="shared" si="54"/>
        <v>0</v>
      </c>
      <c r="F212" s="174">
        <f t="shared" si="55"/>
        <v>0</v>
      </c>
      <c r="G212" s="174">
        <f t="shared" si="60"/>
        <v>0</v>
      </c>
      <c r="H212" s="174">
        <f t="shared" si="61"/>
        <v>0</v>
      </c>
      <c r="M212" s="174">
        <f t="shared" si="56"/>
        <v>0</v>
      </c>
      <c r="N212" s="174">
        <f t="shared" si="57"/>
        <v>0</v>
      </c>
      <c r="O212" s="295">
        <f t="shared" si="58"/>
        <v>0</v>
      </c>
      <c r="P212" s="281">
        <f t="shared" si="59"/>
        <v>0</v>
      </c>
    </row>
    <row r="213" spans="1:16" x14ac:dyDescent="0.2">
      <c r="A213" s="155">
        <v>122305</v>
      </c>
      <c r="B213" s="156" t="s">
        <v>1839</v>
      </c>
      <c r="C213" s="174">
        <f t="shared" si="52"/>
        <v>0</v>
      </c>
      <c r="D213" s="174">
        <f t="shared" si="53"/>
        <v>0</v>
      </c>
      <c r="E213" s="174">
        <f t="shared" si="54"/>
        <v>0</v>
      </c>
      <c r="F213" s="174">
        <f t="shared" si="55"/>
        <v>0</v>
      </c>
      <c r="G213" s="174">
        <f t="shared" si="60"/>
        <v>0</v>
      </c>
      <c r="H213" s="174">
        <f t="shared" si="61"/>
        <v>0</v>
      </c>
      <c r="M213" s="174">
        <f t="shared" si="56"/>
        <v>0</v>
      </c>
      <c r="N213" s="174">
        <f t="shared" si="57"/>
        <v>0</v>
      </c>
      <c r="O213" s="295">
        <f t="shared" si="58"/>
        <v>0</v>
      </c>
      <c r="P213" s="281">
        <f t="shared" si="59"/>
        <v>0</v>
      </c>
    </row>
    <row r="214" spans="1:16" x14ac:dyDescent="0.2">
      <c r="A214" s="155">
        <v>122306</v>
      </c>
      <c r="B214" s="156" t="s">
        <v>1828</v>
      </c>
      <c r="C214" s="174">
        <f t="shared" si="52"/>
        <v>0</v>
      </c>
      <c r="D214" s="174">
        <f t="shared" si="53"/>
        <v>0</v>
      </c>
      <c r="E214" s="174">
        <f t="shared" si="54"/>
        <v>0</v>
      </c>
      <c r="F214" s="174">
        <f t="shared" si="55"/>
        <v>0</v>
      </c>
      <c r="G214" s="174">
        <f t="shared" si="60"/>
        <v>0</v>
      </c>
      <c r="H214" s="174">
        <f t="shared" si="61"/>
        <v>0</v>
      </c>
      <c r="M214" s="174">
        <f t="shared" si="56"/>
        <v>0</v>
      </c>
      <c r="N214" s="174">
        <f t="shared" si="57"/>
        <v>0</v>
      </c>
      <c r="O214" s="295">
        <f t="shared" si="58"/>
        <v>0</v>
      </c>
      <c r="P214" s="281">
        <f t="shared" si="59"/>
        <v>0</v>
      </c>
    </row>
    <row r="215" spans="1:16" x14ac:dyDescent="0.2">
      <c r="A215" s="155">
        <v>122307</v>
      </c>
      <c r="B215" s="156" t="s">
        <v>1313</v>
      </c>
      <c r="C215" s="174">
        <f t="shared" si="52"/>
        <v>0</v>
      </c>
      <c r="D215" s="174">
        <f t="shared" si="53"/>
        <v>0</v>
      </c>
      <c r="E215" s="174">
        <f t="shared" si="54"/>
        <v>0</v>
      </c>
      <c r="F215" s="174">
        <f t="shared" si="55"/>
        <v>0</v>
      </c>
      <c r="G215" s="174">
        <f t="shared" si="60"/>
        <v>0</v>
      </c>
      <c r="H215" s="174">
        <f t="shared" si="61"/>
        <v>0</v>
      </c>
      <c r="M215" s="174">
        <f t="shared" si="56"/>
        <v>0</v>
      </c>
      <c r="N215" s="174">
        <f t="shared" si="57"/>
        <v>0</v>
      </c>
      <c r="O215" s="295">
        <f t="shared" si="58"/>
        <v>0</v>
      </c>
      <c r="P215" s="281">
        <f t="shared" si="59"/>
        <v>0</v>
      </c>
    </row>
    <row r="216" spans="1:16" x14ac:dyDescent="0.2">
      <c r="A216" s="155">
        <v>122308</v>
      </c>
      <c r="B216" s="156" t="s">
        <v>1314</v>
      </c>
      <c r="C216" s="174">
        <f t="shared" si="52"/>
        <v>0</v>
      </c>
      <c r="D216" s="174">
        <f t="shared" si="53"/>
        <v>0</v>
      </c>
      <c r="E216" s="174">
        <f t="shared" si="54"/>
        <v>0</v>
      </c>
      <c r="F216" s="174">
        <f t="shared" si="55"/>
        <v>0</v>
      </c>
      <c r="G216" s="174">
        <f t="shared" si="60"/>
        <v>0</v>
      </c>
      <c r="H216" s="174">
        <f t="shared" si="61"/>
        <v>0</v>
      </c>
      <c r="M216" s="174">
        <f t="shared" si="56"/>
        <v>0</v>
      </c>
      <c r="N216" s="174">
        <f t="shared" si="57"/>
        <v>0</v>
      </c>
      <c r="O216" s="295">
        <f t="shared" si="58"/>
        <v>0</v>
      </c>
      <c r="P216" s="281">
        <f t="shared" si="59"/>
        <v>0</v>
      </c>
    </row>
    <row r="217" spans="1:16" x14ac:dyDescent="0.2">
      <c r="A217" s="155">
        <v>122310</v>
      </c>
      <c r="B217" s="156" t="s">
        <v>1328</v>
      </c>
      <c r="C217" s="174">
        <f t="shared" si="52"/>
        <v>0</v>
      </c>
      <c r="D217" s="174">
        <f t="shared" si="53"/>
        <v>0</v>
      </c>
      <c r="E217" s="174">
        <f t="shared" si="54"/>
        <v>0</v>
      </c>
      <c r="F217" s="174">
        <f t="shared" si="55"/>
        <v>0</v>
      </c>
      <c r="G217" s="174">
        <f t="shared" si="60"/>
        <v>0</v>
      </c>
      <c r="H217" s="174">
        <f t="shared" si="61"/>
        <v>0</v>
      </c>
      <c r="M217" s="174">
        <f t="shared" si="56"/>
        <v>0</v>
      </c>
      <c r="N217" s="174">
        <f t="shared" si="57"/>
        <v>0</v>
      </c>
      <c r="O217" s="295">
        <f t="shared" si="58"/>
        <v>0</v>
      </c>
      <c r="P217" s="281">
        <f t="shared" si="59"/>
        <v>0</v>
      </c>
    </row>
    <row r="218" spans="1:16" x14ac:dyDescent="0.2">
      <c r="A218" s="155">
        <v>122311</v>
      </c>
      <c r="B218" s="156" t="s">
        <v>1315</v>
      </c>
      <c r="C218" s="174">
        <f t="shared" si="52"/>
        <v>0</v>
      </c>
      <c r="D218" s="174">
        <f t="shared" si="53"/>
        <v>0</v>
      </c>
      <c r="E218" s="174">
        <f t="shared" si="54"/>
        <v>0</v>
      </c>
      <c r="F218" s="174">
        <f t="shared" si="55"/>
        <v>0</v>
      </c>
      <c r="G218" s="174">
        <f t="shared" si="60"/>
        <v>0</v>
      </c>
      <c r="H218" s="174">
        <f t="shared" si="61"/>
        <v>0</v>
      </c>
      <c r="M218" s="174">
        <f t="shared" si="56"/>
        <v>0</v>
      </c>
      <c r="N218" s="174">
        <f t="shared" si="57"/>
        <v>0</v>
      </c>
      <c r="O218" s="295">
        <f t="shared" si="58"/>
        <v>0</v>
      </c>
      <c r="P218" s="281">
        <f t="shared" si="59"/>
        <v>0</v>
      </c>
    </row>
    <row r="219" spans="1:16" x14ac:dyDescent="0.2">
      <c r="A219" s="155">
        <v>122312</v>
      </c>
      <c r="B219" s="156" t="s">
        <v>1318</v>
      </c>
      <c r="C219" s="174">
        <f t="shared" si="52"/>
        <v>0</v>
      </c>
      <c r="D219" s="174">
        <f t="shared" si="53"/>
        <v>0</v>
      </c>
      <c r="E219" s="174">
        <f t="shared" si="54"/>
        <v>0</v>
      </c>
      <c r="F219" s="174">
        <f t="shared" si="55"/>
        <v>0</v>
      </c>
      <c r="G219" s="174">
        <f t="shared" si="60"/>
        <v>0</v>
      </c>
      <c r="H219" s="174">
        <f t="shared" si="61"/>
        <v>0</v>
      </c>
      <c r="M219" s="174">
        <f t="shared" si="56"/>
        <v>0</v>
      </c>
      <c r="N219" s="174">
        <f t="shared" si="57"/>
        <v>0</v>
      </c>
      <c r="O219" s="295">
        <f t="shared" si="58"/>
        <v>0</v>
      </c>
      <c r="P219" s="281">
        <f t="shared" si="59"/>
        <v>0</v>
      </c>
    </row>
    <row r="220" spans="1:16" x14ac:dyDescent="0.2">
      <c r="A220" s="155">
        <v>122313</v>
      </c>
      <c r="B220" s="156" t="s">
        <v>1317</v>
      </c>
      <c r="C220" s="174">
        <f t="shared" si="52"/>
        <v>0</v>
      </c>
      <c r="D220" s="174">
        <f t="shared" si="53"/>
        <v>0</v>
      </c>
      <c r="E220" s="174">
        <f t="shared" si="54"/>
        <v>0</v>
      </c>
      <c r="F220" s="174">
        <f t="shared" si="55"/>
        <v>0</v>
      </c>
      <c r="G220" s="174">
        <f t="shared" si="60"/>
        <v>0</v>
      </c>
      <c r="H220" s="174">
        <f t="shared" si="61"/>
        <v>0</v>
      </c>
      <c r="M220" s="174">
        <f t="shared" si="56"/>
        <v>0</v>
      </c>
      <c r="N220" s="174">
        <f t="shared" si="57"/>
        <v>0</v>
      </c>
      <c r="O220" s="295">
        <f t="shared" si="58"/>
        <v>0</v>
      </c>
      <c r="P220" s="281">
        <f t="shared" si="59"/>
        <v>0</v>
      </c>
    </row>
    <row r="221" spans="1:16" x14ac:dyDescent="0.2">
      <c r="A221" s="155">
        <v>122390</v>
      </c>
      <c r="B221" s="156" t="s">
        <v>1849</v>
      </c>
      <c r="C221" s="174">
        <f t="shared" si="52"/>
        <v>0</v>
      </c>
      <c r="D221" s="174">
        <f t="shared" si="53"/>
        <v>0</v>
      </c>
      <c r="E221" s="174">
        <f t="shared" si="54"/>
        <v>0</v>
      </c>
      <c r="F221" s="174">
        <f t="shared" si="55"/>
        <v>0</v>
      </c>
      <c r="G221" s="174">
        <f t="shared" si="60"/>
        <v>0</v>
      </c>
      <c r="H221" s="174">
        <f t="shared" si="61"/>
        <v>0</v>
      </c>
      <c r="M221" s="174">
        <f t="shared" si="56"/>
        <v>0</v>
      </c>
      <c r="N221" s="174">
        <f t="shared" si="57"/>
        <v>0</v>
      </c>
      <c r="O221" s="295">
        <f t="shared" si="58"/>
        <v>0</v>
      </c>
      <c r="P221" s="281">
        <f t="shared" si="59"/>
        <v>0</v>
      </c>
    </row>
    <row r="222" spans="1:16" s="171" customFormat="1" x14ac:dyDescent="0.2">
      <c r="A222" s="180">
        <v>122400</v>
      </c>
      <c r="B222" s="181" t="s">
        <v>1850</v>
      </c>
      <c r="C222" s="182">
        <f t="shared" si="52"/>
        <v>0</v>
      </c>
      <c r="D222" s="182">
        <f t="shared" si="53"/>
        <v>0</v>
      </c>
      <c r="E222" s="182">
        <f t="shared" si="54"/>
        <v>0</v>
      </c>
      <c r="F222" s="182">
        <f t="shared" si="55"/>
        <v>0</v>
      </c>
      <c r="G222" s="183">
        <f>SUM(G223:G241)</f>
        <v>0</v>
      </c>
      <c r="H222" s="183">
        <f>SUM(H223:H241)</f>
        <v>0</v>
      </c>
      <c r="M222" s="174">
        <f t="shared" si="56"/>
        <v>0</v>
      </c>
      <c r="N222" s="174">
        <f t="shared" si="57"/>
        <v>0</v>
      </c>
      <c r="O222" s="295">
        <f t="shared" si="58"/>
        <v>0</v>
      </c>
      <c r="P222" s="281">
        <f t="shared" si="59"/>
        <v>0</v>
      </c>
    </row>
    <row r="223" spans="1:16" x14ac:dyDescent="0.2">
      <c r="A223" s="155">
        <v>122403</v>
      </c>
      <c r="B223" s="156" t="s">
        <v>1311</v>
      </c>
      <c r="C223" s="174">
        <f t="shared" si="52"/>
        <v>0</v>
      </c>
      <c r="D223" s="174">
        <f t="shared" si="53"/>
        <v>0</v>
      </c>
      <c r="E223" s="174">
        <f t="shared" si="54"/>
        <v>0</v>
      </c>
      <c r="F223" s="174">
        <f t="shared" si="55"/>
        <v>0</v>
      </c>
      <c r="G223" s="174">
        <f t="shared" ref="G223:G241" si="62">+F223</f>
        <v>0</v>
      </c>
      <c r="H223" s="174">
        <f t="shared" ref="H223:H241" si="63">+F223-G223</f>
        <v>0</v>
      </c>
      <c r="M223" s="174">
        <f t="shared" si="56"/>
        <v>0</v>
      </c>
      <c r="N223" s="174">
        <f t="shared" si="57"/>
        <v>0</v>
      </c>
      <c r="O223" s="295">
        <f t="shared" si="58"/>
        <v>0</v>
      </c>
      <c r="P223" s="281">
        <f t="shared" si="59"/>
        <v>0</v>
      </c>
    </row>
    <row r="224" spans="1:16" x14ac:dyDescent="0.2">
      <c r="A224" s="155">
        <v>122404</v>
      </c>
      <c r="B224" s="156" t="s">
        <v>1312</v>
      </c>
      <c r="C224" s="174">
        <f t="shared" si="52"/>
        <v>0</v>
      </c>
      <c r="D224" s="174">
        <f t="shared" si="53"/>
        <v>0</v>
      </c>
      <c r="E224" s="174">
        <f t="shared" si="54"/>
        <v>0</v>
      </c>
      <c r="F224" s="174">
        <f t="shared" si="55"/>
        <v>0</v>
      </c>
      <c r="G224" s="174">
        <f t="shared" si="62"/>
        <v>0</v>
      </c>
      <c r="H224" s="174">
        <f t="shared" si="63"/>
        <v>0</v>
      </c>
      <c r="M224" s="174">
        <f t="shared" si="56"/>
        <v>0</v>
      </c>
      <c r="N224" s="174">
        <f t="shared" si="57"/>
        <v>0</v>
      </c>
      <c r="O224" s="295">
        <f t="shared" si="58"/>
        <v>0</v>
      </c>
      <c r="P224" s="281">
        <f t="shared" si="59"/>
        <v>0</v>
      </c>
    </row>
    <row r="225" spans="1:16" x14ac:dyDescent="0.2">
      <c r="A225" s="155">
        <v>122405</v>
      </c>
      <c r="B225" s="156" t="s">
        <v>1839</v>
      </c>
      <c r="C225" s="174">
        <f t="shared" si="52"/>
        <v>0</v>
      </c>
      <c r="D225" s="174">
        <f t="shared" si="53"/>
        <v>0</v>
      </c>
      <c r="E225" s="174">
        <f t="shared" si="54"/>
        <v>0</v>
      </c>
      <c r="F225" s="174">
        <f t="shared" si="55"/>
        <v>0</v>
      </c>
      <c r="G225" s="174">
        <f t="shared" si="62"/>
        <v>0</v>
      </c>
      <c r="H225" s="174">
        <f t="shared" si="63"/>
        <v>0</v>
      </c>
      <c r="M225" s="174">
        <f t="shared" si="56"/>
        <v>0</v>
      </c>
      <c r="N225" s="174">
        <f t="shared" si="57"/>
        <v>0</v>
      </c>
      <c r="O225" s="295">
        <f t="shared" si="58"/>
        <v>0</v>
      </c>
      <c r="P225" s="281">
        <f t="shared" si="59"/>
        <v>0</v>
      </c>
    </row>
    <row r="226" spans="1:16" x14ac:dyDescent="0.2">
      <c r="A226" s="155">
        <v>122406</v>
      </c>
      <c r="B226" s="156" t="s">
        <v>1828</v>
      </c>
      <c r="C226" s="174">
        <f t="shared" si="52"/>
        <v>0</v>
      </c>
      <c r="D226" s="174">
        <f t="shared" si="53"/>
        <v>0</v>
      </c>
      <c r="E226" s="174">
        <f t="shared" si="54"/>
        <v>0</v>
      </c>
      <c r="F226" s="174">
        <f t="shared" si="55"/>
        <v>0</v>
      </c>
      <c r="G226" s="174">
        <f t="shared" si="62"/>
        <v>0</v>
      </c>
      <c r="H226" s="174">
        <f t="shared" si="63"/>
        <v>0</v>
      </c>
      <c r="M226" s="174">
        <f t="shared" si="56"/>
        <v>0</v>
      </c>
      <c r="N226" s="174">
        <f t="shared" si="57"/>
        <v>0</v>
      </c>
      <c r="O226" s="295">
        <f t="shared" si="58"/>
        <v>0</v>
      </c>
      <c r="P226" s="281">
        <f t="shared" si="59"/>
        <v>0</v>
      </c>
    </row>
    <row r="227" spans="1:16" x14ac:dyDescent="0.2">
      <c r="A227" s="155">
        <v>122407</v>
      </c>
      <c r="B227" s="156" t="s">
        <v>1313</v>
      </c>
      <c r="C227" s="174">
        <f t="shared" si="52"/>
        <v>0</v>
      </c>
      <c r="D227" s="174">
        <f t="shared" si="53"/>
        <v>0</v>
      </c>
      <c r="E227" s="174">
        <f t="shared" si="54"/>
        <v>0</v>
      </c>
      <c r="F227" s="174">
        <f t="shared" si="55"/>
        <v>0</v>
      </c>
      <c r="G227" s="174">
        <f t="shared" si="62"/>
        <v>0</v>
      </c>
      <c r="H227" s="174">
        <f t="shared" si="63"/>
        <v>0</v>
      </c>
      <c r="M227" s="174">
        <f t="shared" si="56"/>
        <v>0</v>
      </c>
      <c r="N227" s="174">
        <f t="shared" si="57"/>
        <v>0</v>
      </c>
      <c r="O227" s="295">
        <f t="shared" si="58"/>
        <v>0</v>
      </c>
      <c r="P227" s="281">
        <f t="shared" si="59"/>
        <v>0</v>
      </c>
    </row>
    <row r="228" spans="1:16" x14ac:dyDescent="0.2">
      <c r="A228" s="155">
        <v>122408</v>
      </c>
      <c r="B228" s="156" t="s">
        <v>1314</v>
      </c>
      <c r="C228" s="174">
        <f t="shared" si="52"/>
        <v>0</v>
      </c>
      <c r="D228" s="174">
        <f t="shared" si="53"/>
        <v>0</v>
      </c>
      <c r="E228" s="174">
        <f t="shared" si="54"/>
        <v>0</v>
      </c>
      <c r="F228" s="174">
        <f t="shared" si="55"/>
        <v>0</v>
      </c>
      <c r="G228" s="174">
        <f t="shared" si="62"/>
        <v>0</v>
      </c>
      <c r="H228" s="174">
        <f t="shared" si="63"/>
        <v>0</v>
      </c>
      <c r="M228" s="174">
        <f t="shared" si="56"/>
        <v>0</v>
      </c>
      <c r="N228" s="174">
        <f t="shared" si="57"/>
        <v>0</v>
      </c>
      <c r="O228" s="295">
        <f t="shared" si="58"/>
        <v>0</v>
      </c>
      <c r="P228" s="281">
        <f t="shared" si="59"/>
        <v>0</v>
      </c>
    </row>
    <row r="229" spans="1:16" x14ac:dyDescent="0.2">
      <c r="A229" s="155">
        <v>122409</v>
      </c>
      <c r="B229" s="156" t="s">
        <v>1316</v>
      </c>
      <c r="C229" s="174">
        <f t="shared" si="52"/>
        <v>0</v>
      </c>
      <c r="D229" s="174">
        <f t="shared" si="53"/>
        <v>0</v>
      </c>
      <c r="E229" s="174">
        <f t="shared" si="54"/>
        <v>0</v>
      </c>
      <c r="F229" s="174">
        <f t="shared" si="55"/>
        <v>0</v>
      </c>
      <c r="G229" s="174">
        <f t="shared" si="62"/>
        <v>0</v>
      </c>
      <c r="H229" s="174">
        <f t="shared" si="63"/>
        <v>0</v>
      </c>
      <c r="M229" s="174">
        <f t="shared" si="56"/>
        <v>0</v>
      </c>
      <c r="N229" s="174">
        <f t="shared" si="57"/>
        <v>0</v>
      </c>
      <c r="O229" s="295">
        <f t="shared" si="58"/>
        <v>0</v>
      </c>
      <c r="P229" s="281">
        <f t="shared" si="59"/>
        <v>0</v>
      </c>
    </row>
    <row r="230" spans="1:16" x14ac:dyDescent="0.2">
      <c r="A230" s="155">
        <v>122410</v>
      </c>
      <c r="B230" s="156" t="s">
        <v>1317</v>
      </c>
      <c r="C230" s="174">
        <f t="shared" si="52"/>
        <v>0</v>
      </c>
      <c r="D230" s="174">
        <f t="shared" si="53"/>
        <v>0</v>
      </c>
      <c r="E230" s="174">
        <f t="shared" si="54"/>
        <v>0</v>
      </c>
      <c r="F230" s="174">
        <f t="shared" si="55"/>
        <v>0</v>
      </c>
      <c r="G230" s="174">
        <f t="shared" si="62"/>
        <v>0</v>
      </c>
      <c r="H230" s="174">
        <f t="shared" si="63"/>
        <v>0</v>
      </c>
      <c r="M230" s="174">
        <f t="shared" si="56"/>
        <v>0</v>
      </c>
      <c r="N230" s="174">
        <f t="shared" si="57"/>
        <v>0</v>
      </c>
      <c r="O230" s="295">
        <f t="shared" si="58"/>
        <v>0</v>
      </c>
      <c r="P230" s="281">
        <f t="shared" si="59"/>
        <v>0</v>
      </c>
    </row>
    <row r="231" spans="1:16" x14ac:dyDescent="0.2">
      <c r="A231" s="155">
        <v>122411</v>
      </c>
      <c r="B231" s="156" t="s">
        <v>1318</v>
      </c>
      <c r="C231" s="174">
        <f t="shared" si="52"/>
        <v>0</v>
      </c>
      <c r="D231" s="174">
        <f t="shared" si="53"/>
        <v>0</v>
      </c>
      <c r="E231" s="174">
        <f t="shared" si="54"/>
        <v>0</v>
      </c>
      <c r="F231" s="174">
        <f t="shared" si="55"/>
        <v>0</v>
      </c>
      <c r="G231" s="174">
        <f t="shared" si="62"/>
        <v>0</v>
      </c>
      <c r="H231" s="174">
        <f t="shared" si="63"/>
        <v>0</v>
      </c>
      <c r="M231" s="174">
        <f t="shared" si="56"/>
        <v>0</v>
      </c>
      <c r="N231" s="174">
        <f t="shared" si="57"/>
        <v>0</v>
      </c>
      <c r="O231" s="295">
        <f t="shared" si="58"/>
        <v>0</v>
      </c>
      <c r="P231" s="281">
        <f t="shared" si="59"/>
        <v>0</v>
      </c>
    </row>
    <row r="232" spans="1:16" x14ac:dyDescent="0.2">
      <c r="A232" s="155">
        <v>122412</v>
      </c>
      <c r="B232" s="156" t="s">
        <v>1328</v>
      </c>
      <c r="C232" s="174">
        <f t="shared" si="52"/>
        <v>0</v>
      </c>
      <c r="D232" s="174">
        <f t="shared" si="53"/>
        <v>0</v>
      </c>
      <c r="E232" s="174">
        <f t="shared" si="54"/>
        <v>0</v>
      </c>
      <c r="F232" s="174">
        <f t="shared" si="55"/>
        <v>0</v>
      </c>
      <c r="G232" s="174">
        <f t="shared" si="62"/>
        <v>0</v>
      </c>
      <c r="H232" s="174">
        <f t="shared" si="63"/>
        <v>0</v>
      </c>
      <c r="M232" s="174">
        <f t="shared" si="56"/>
        <v>0</v>
      </c>
      <c r="N232" s="174">
        <f t="shared" si="57"/>
        <v>0</v>
      </c>
      <c r="O232" s="295">
        <f t="shared" si="58"/>
        <v>0</v>
      </c>
      <c r="P232" s="281">
        <f t="shared" si="59"/>
        <v>0</v>
      </c>
    </row>
    <row r="233" spans="1:16" x14ac:dyDescent="0.2">
      <c r="A233" s="155">
        <v>122413</v>
      </c>
      <c r="B233" s="156" t="s">
        <v>1321</v>
      </c>
      <c r="C233" s="174">
        <f t="shared" si="52"/>
        <v>0</v>
      </c>
      <c r="D233" s="174">
        <f t="shared" si="53"/>
        <v>0</v>
      </c>
      <c r="E233" s="174">
        <f t="shared" si="54"/>
        <v>0</v>
      </c>
      <c r="F233" s="174">
        <f t="shared" si="55"/>
        <v>0</v>
      </c>
      <c r="G233" s="174">
        <f t="shared" si="62"/>
        <v>0</v>
      </c>
      <c r="H233" s="174">
        <f t="shared" si="63"/>
        <v>0</v>
      </c>
      <c r="M233" s="174">
        <f t="shared" si="56"/>
        <v>0</v>
      </c>
      <c r="N233" s="174">
        <f t="shared" si="57"/>
        <v>0</v>
      </c>
      <c r="O233" s="295">
        <f t="shared" si="58"/>
        <v>0</v>
      </c>
      <c r="P233" s="281">
        <f t="shared" si="59"/>
        <v>0</v>
      </c>
    </row>
    <row r="234" spans="1:16" x14ac:dyDescent="0.2">
      <c r="A234" s="155">
        <v>122414</v>
      </c>
      <c r="B234" s="156" t="s">
        <v>1322</v>
      </c>
      <c r="C234" s="174">
        <f t="shared" si="52"/>
        <v>0</v>
      </c>
      <c r="D234" s="174">
        <f t="shared" si="53"/>
        <v>0</v>
      </c>
      <c r="E234" s="174">
        <f t="shared" si="54"/>
        <v>0</v>
      </c>
      <c r="F234" s="174">
        <f t="shared" si="55"/>
        <v>0</v>
      </c>
      <c r="G234" s="174">
        <f t="shared" si="62"/>
        <v>0</v>
      </c>
      <c r="H234" s="174">
        <f t="shared" si="63"/>
        <v>0</v>
      </c>
      <c r="M234" s="174">
        <f t="shared" si="56"/>
        <v>0</v>
      </c>
      <c r="N234" s="174">
        <f t="shared" si="57"/>
        <v>0</v>
      </c>
      <c r="O234" s="295">
        <f t="shared" si="58"/>
        <v>0</v>
      </c>
      <c r="P234" s="281">
        <f t="shared" si="59"/>
        <v>0</v>
      </c>
    </row>
    <row r="235" spans="1:16" x14ac:dyDescent="0.2">
      <c r="A235" s="155">
        <v>122415</v>
      </c>
      <c r="B235" s="156" t="s">
        <v>1323</v>
      </c>
      <c r="C235" s="174">
        <f t="shared" si="52"/>
        <v>0</v>
      </c>
      <c r="D235" s="174">
        <f t="shared" si="53"/>
        <v>0</v>
      </c>
      <c r="E235" s="174">
        <f t="shared" si="54"/>
        <v>0</v>
      </c>
      <c r="F235" s="174">
        <f t="shared" si="55"/>
        <v>0</v>
      </c>
      <c r="G235" s="174">
        <f t="shared" si="62"/>
        <v>0</v>
      </c>
      <c r="H235" s="174">
        <f t="shared" si="63"/>
        <v>0</v>
      </c>
      <c r="M235" s="174">
        <f t="shared" si="56"/>
        <v>0</v>
      </c>
      <c r="N235" s="174">
        <f t="shared" si="57"/>
        <v>0</v>
      </c>
      <c r="O235" s="295">
        <f t="shared" si="58"/>
        <v>0</v>
      </c>
      <c r="P235" s="281">
        <f t="shared" si="59"/>
        <v>0</v>
      </c>
    </row>
    <row r="236" spans="1:16" x14ac:dyDescent="0.2">
      <c r="A236" s="155">
        <v>122416</v>
      </c>
      <c r="B236" s="156" t="s">
        <v>1735</v>
      </c>
      <c r="C236" s="174">
        <f t="shared" si="52"/>
        <v>0</v>
      </c>
      <c r="D236" s="174">
        <f t="shared" si="53"/>
        <v>0</v>
      </c>
      <c r="E236" s="174">
        <f t="shared" si="54"/>
        <v>0</v>
      </c>
      <c r="F236" s="174">
        <f t="shared" si="55"/>
        <v>0</v>
      </c>
      <c r="G236" s="174">
        <f t="shared" si="62"/>
        <v>0</v>
      </c>
      <c r="H236" s="174">
        <f t="shared" si="63"/>
        <v>0</v>
      </c>
      <c r="M236" s="174">
        <f t="shared" si="56"/>
        <v>0</v>
      </c>
      <c r="N236" s="174">
        <f t="shared" si="57"/>
        <v>0</v>
      </c>
      <c r="O236" s="295">
        <f t="shared" si="58"/>
        <v>0</v>
      </c>
      <c r="P236" s="281">
        <f t="shared" si="59"/>
        <v>0</v>
      </c>
    </row>
    <row r="237" spans="1:16" x14ac:dyDescent="0.2">
      <c r="A237" s="155">
        <v>122417</v>
      </c>
      <c r="B237" s="156" t="s">
        <v>1324</v>
      </c>
      <c r="C237" s="174">
        <f t="shared" si="52"/>
        <v>0</v>
      </c>
      <c r="D237" s="174">
        <f t="shared" si="53"/>
        <v>0</v>
      </c>
      <c r="E237" s="174">
        <f t="shared" si="54"/>
        <v>0</v>
      </c>
      <c r="F237" s="174">
        <f t="shared" si="55"/>
        <v>0</v>
      </c>
      <c r="G237" s="174">
        <f t="shared" si="62"/>
        <v>0</v>
      </c>
      <c r="H237" s="174">
        <f t="shared" si="63"/>
        <v>0</v>
      </c>
      <c r="M237" s="174">
        <f t="shared" si="56"/>
        <v>0</v>
      </c>
      <c r="N237" s="174">
        <f t="shared" si="57"/>
        <v>0</v>
      </c>
      <c r="O237" s="295">
        <f t="shared" si="58"/>
        <v>0</v>
      </c>
      <c r="P237" s="281">
        <f t="shared" si="59"/>
        <v>0</v>
      </c>
    </row>
    <row r="238" spans="1:16" x14ac:dyDescent="0.2">
      <c r="A238" s="155">
        <v>122418</v>
      </c>
      <c r="B238" s="156" t="s">
        <v>1315</v>
      </c>
      <c r="C238" s="174">
        <f t="shared" si="52"/>
        <v>0</v>
      </c>
      <c r="D238" s="174">
        <f t="shared" si="53"/>
        <v>0</v>
      </c>
      <c r="E238" s="174">
        <f t="shared" si="54"/>
        <v>0</v>
      </c>
      <c r="F238" s="174">
        <f t="shared" si="55"/>
        <v>0</v>
      </c>
      <c r="G238" s="174">
        <f t="shared" si="62"/>
        <v>0</v>
      </c>
      <c r="H238" s="174">
        <f t="shared" si="63"/>
        <v>0</v>
      </c>
      <c r="M238" s="174">
        <f t="shared" si="56"/>
        <v>0</v>
      </c>
      <c r="N238" s="174">
        <f t="shared" si="57"/>
        <v>0</v>
      </c>
      <c r="O238" s="295">
        <f t="shared" si="58"/>
        <v>0</v>
      </c>
      <c r="P238" s="281">
        <f t="shared" si="59"/>
        <v>0</v>
      </c>
    </row>
    <row r="239" spans="1:16" x14ac:dyDescent="0.2">
      <c r="A239" s="155">
        <v>122419</v>
      </c>
      <c r="B239" s="156" t="s">
        <v>1851</v>
      </c>
      <c r="C239" s="174">
        <f t="shared" si="52"/>
        <v>0</v>
      </c>
      <c r="D239" s="174">
        <f t="shared" si="53"/>
        <v>0</v>
      </c>
      <c r="E239" s="174">
        <f t="shared" si="54"/>
        <v>0</v>
      </c>
      <c r="F239" s="174">
        <f t="shared" si="55"/>
        <v>0</v>
      </c>
      <c r="G239" s="174">
        <f t="shared" si="62"/>
        <v>0</v>
      </c>
      <c r="H239" s="174">
        <f t="shared" si="63"/>
        <v>0</v>
      </c>
      <c r="M239" s="174">
        <f t="shared" si="56"/>
        <v>0</v>
      </c>
      <c r="N239" s="174">
        <f t="shared" si="57"/>
        <v>0</v>
      </c>
      <c r="O239" s="295">
        <f t="shared" si="58"/>
        <v>0</v>
      </c>
      <c r="P239" s="281">
        <f t="shared" si="59"/>
        <v>0</v>
      </c>
    </row>
    <row r="240" spans="1:16" x14ac:dyDescent="0.2">
      <c r="A240" s="155">
        <v>122420</v>
      </c>
      <c r="B240" s="156" t="s">
        <v>1666</v>
      </c>
      <c r="C240" s="174">
        <f t="shared" si="52"/>
        <v>0</v>
      </c>
      <c r="D240" s="174">
        <f t="shared" si="53"/>
        <v>0</v>
      </c>
      <c r="E240" s="174">
        <f t="shared" si="54"/>
        <v>0</v>
      </c>
      <c r="F240" s="174">
        <f t="shared" si="55"/>
        <v>0</v>
      </c>
      <c r="G240" s="174">
        <f t="shared" si="62"/>
        <v>0</v>
      </c>
      <c r="H240" s="174">
        <f t="shared" si="63"/>
        <v>0</v>
      </c>
      <c r="M240" s="174">
        <f t="shared" si="56"/>
        <v>0</v>
      </c>
      <c r="N240" s="174">
        <f t="shared" si="57"/>
        <v>0</v>
      </c>
      <c r="O240" s="295">
        <f t="shared" si="58"/>
        <v>0</v>
      </c>
      <c r="P240" s="281">
        <f t="shared" si="59"/>
        <v>0</v>
      </c>
    </row>
    <row r="241" spans="1:16" x14ac:dyDescent="0.2">
      <c r="A241" s="155">
        <v>122490</v>
      </c>
      <c r="B241" s="156" t="s">
        <v>1852</v>
      </c>
      <c r="C241" s="174">
        <f t="shared" si="52"/>
        <v>0</v>
      </c>
      <c r="D241" s="174">
        <f t="shared" si="53"/>
        <v>0</v>
      </c>
      <c r="E241" s="174">
        <f t="shared" si="54"/>
        <v>0</v>
      </c>
      <c r="F241" s="174">
        <f t="shared" si="55"/>
        <v>0</v>
      </c>
      <c r="G241" s="174">
        <f t="shared" si="62"/>
        <v>0</v>
      </c>
      <c r="H241" s="174">
        <f t="shared" si="63"/>
        <v>0</v>
      </c>
      <c r="M241" s="174">
        <f t="shared" si="56"/>
        <v>0</v>
      </c>
      <c r="N241" s="174">
        <f t="shared" si="57"/>
        <v>0</v>
      </c>
      <c r="O241" s="295">
        <f t="shared" si="58"/>
        <v>0</v>
      </c>
      <c r="P241" s="281">
        <f t="shared" si="59"/>
        <v>0</v>
      </c>
    </row>
    <row r="242" spans="1:16" s="171" customFormat="1" x14ac:dyDescent="0.2">
      <c r="A242" s="180">
        <v>122700</v>
      </c>
      <c r="B242" s="181" t="s">
        <v>1853</v>
      </c>
      <c r="C242" s="182">
        <f t="shared" si="52"/>
        <v>0</v>
      </c>
      <c r="D242" s="182">
        <f t="shared" si="53"/>
        <v>0</v>
      </c>
      <c r="E242" s="182">
        <f t="shared" si="54"/>
        <v>0</v>
      </c>
      <c r="F242" s="182">
        <f t="shared" si="55"/>
        <v>0</v>
      </c>
      <c r="G242" s="183">
        <f>SUM(G243:G246)</f>
        <v>0</v>
      </c>
      <c r="H242" s="183">
        <f>SUM(H243:H246)</f>
        <v>0</v>
      </c>
      <c r="M242" s="174">
        <f t="shared" si="56"/>
        <v>0</v>
      </c>
      <c r="N242" s="174">
        <f t="shared" si="57"/>
        <v>0</v>
      </c>
      <c r="O242" s="295">
        <f t="shared" si="58"/>
        <v>0</v>
      </c>
      <c r="P242" s="281">
        <f t="shared" si="59"/>
        <v>0</v>
      </c>
    </row>
    <row r="243" spans="1:16" x14ac:dyDescent="0.2">
      <c r="A243" s="155">
        <v>122701</v>
      </c>
      <c r="B243" s="156" t="s">
        <v>1668</v>
      </c>
      <c r="C243" s="174">
        <f t="shared" si="52"/>
        <v>0</v>
      </c>
      <c r="D243" s="174">
        <f t="shared" si="53"/>
        <v>0</v>
      </c>
      <c r="E243" s="174">
        <f t="shared" si="54"/>
        <v>0</v>
      </c>
      <c r="F243" s="174">
        <f t="shared" si="55"/>
        <v>0</v>
      </c>
      <c r="G243" s="174">
        <f>+F243</f>
        <v>0</v>
      </c>
      <c r="H243" s="174">
        <f>+F243-G243</f>
        <v>0</v>
      </c>
      <c r="M243" s="174">
        <f t="shared" si="56"/>
        <v>0</v>
      </c>
      <c r="N243" s="174">
        <f t="shared" si="57"/>
        <v>0</v>
      </c>
      <c r="O243" s="295">
        <f t="shared" si="58"/>
        <v>0</v>
      </c>
      <c r="P243" s="281">
        <f t="shared" si="59"/>
        <v>0</v>
      </c>
    </row>
    <row r="244" spans="1:16" x14ac:dyDescent="0.2">
      <c r="A244" s="155">
        <v>122703</v>
      </c>
      <c r="B244" s="156" t="s">
        <v>1833</v>
      </c>
      <c r="C244" s="174">
        <f t="shared" si="52"/>
        <v>0</v>
      </c>
      <c r="D244" s="174">
        <f t="shared" si="53"/>
        <v>0</v>
      </c>
      <c r="E244" s="174">
        <f t="shared" si="54"/>
        <v>0</v>
      </c>
      <c r="F244" s="174">
        <f t="shared" si="55"/>
        <v>0</v>
      </c>
      <c r="G244" s="174">
        <f>+F244</f>
        <v>0</v>
      </c>
      <c r="H244" s="174">
        <f>+F244-G244</f>
        <v>0</v>
      </c>
      <c r="M244" s="174">
        <f t="shared" si="56"/>
        <v>0</v>
      </c>
      <c r="N244" s="174">
        <f t="shared" si="57"/>
        <v>0</v>
      </c>
      <c r="O244" s="295">
        <f t="shared" si="58"/>
        <v>0</v>
      </c>
      <c r="P244" s="281">
        <f t="shared" si="59"/>
        <v>0</v>
      </c>
    </row>
    <row r="245" spans="1:16" x14ac:dyDescent="0.2">
      <c r="A245" s="155">
        <v>122704</v>
      </c>
      <c r="B245" s="156" t="s">
        <v>1670</v>
      </c>
      <c r="C245" s="174">
        <f t="shared" si="52"/>
        <v>0</v>
      </c>
      <c r="D245" s="174">
        <f t="shared" si="53"/>
        <v>0</v>
      </c>
      <c r="E245" s="174">
        <f t="shared" si="54"/>
        <v>0</v>
      </c>
      <c r="F245" s="174">
        <f t="shared" si="55"/>
        <v>0</v>
      </c>
      <c r="G245" s="174">
        <f>+F245</f>
        <v>0</v>
      </c>
      <c r="H245" s="174">
        <f>+F245-G245</f>
        <v>0</v>
      </c>
      <c r="M245" s="174">
        <f t="shared" si="56"/>
        <v>0</v>
      </c>
      <c r="N245" s="174">
        <f t="shared" si="57"/>
        <v>0</v>
      </c>
      <c r="O245" s="295">
        <f t="shared" si="58"/>
        <v>0</v>
      </c>
      <c r="P245" s="281">
        <f t="shared" si="59"/>
        <v>0</v>
      </c>
    </row>
    <row r="246" spans="1:16" x14ac:dyDescent="0.2">
      <c r="A246" s="155">
        <v>122705</v>
      </c>
      <c r="B246" s="156" t="s">
        <v>1671</v>
      </c>
      <c r="C246" s="174">
        <f t="shared" si="52"/>
        <v>0</v>
      </c>
      <c r="D246" s="174">
        <f t="shared" si="53"/>
        <v>0</v>
      </c>
      <c r="E246" s="174">
        <f t="shared" si="54"/>
        <v>0</v>
      </c>
      <c r="F246" s="174">
        <f t="shared" si="55"/>
        <v>0</v>
      </c>
      <c r="G246" s="174">
        <f>+F246</f>
        <v>0</v>
      </c>
      <c r="H246" s="174">
        <f>+F246-G246</f>
        <v>0</v>
      </c>
      <c r="M246" s="174">
        <f t="shared" si="56"/>
        <v>0</v>
      </c>
      <c r="N246" s="174">
        <f t="shared" si="57"/>
        <v>0</v>
      </c>
      <c r="O246" s="295">
        <f t="shared" si="58"/>
        <v>0</v>
      </c>
      <c r="P246" s="281">
        <f t="shared" si="59"/>
        <v>0</v>
      </c>
    </row>
    <row r="247" spans="1:16" s="171" customFormat="1" x14ac:dyDescent="0.2">
      <c r="A247" s="180">
        <v>123000</v>
      </c>
      <c r="B247" s="181" t="s">
        <v>1854</v>
      </c>
      <c r="C247" s="182">
        <f t="shared" si="52"/>
        <v>0</v>
      </c>
      <c r="D247" s="182">
        <f t="shared" si="53"/>
        <v>0</v>
      </c>
      <c r="E247" s="182">
        <f t="shared" si="54"/>
        <v>0</v>
      </c>
      <c r="F247" s="182">
        <f t="shared" si="55"/>
        <v>0</v>
      </c>
      <c r="G247" s="183">
        <f>SUM(G248:G251)</f>
        <v>0</v>
      </c>
      <c r="H247" s="183">
        <f>SUM(H248:H251)</f>
        <v>0</v>
      </c>
      <c r="M247" s="174">
        <f t="shared" si="56"/>
        <v>0</v>
      </c>
      <c r="N247" s="174">
        <f t="shared" si="57"/>
        <v>0</v>
      </c>
      <c r="O247" s="295">
        <f t="shared" si="58"/>
        <v>0</v>
      </c>
      <c r="P247" s="281">
        <f t="shared" si="59"/>
        <v>0</v>
      </c>
    </row>
    <row r="248" spans="1:16" x14ac:dyDescent="0.2">
      <c r="A248" s="155">
        <v>123001</v>
      </c>
      <c r="B248" s="156" t="s">
        <v>1668</v>
      </c>
      <c r="C248" s="174">
        <f t="shared" si="52"/>
        <v>0</v>
      </c>
      <c r="D248" s="174">
        <f t="shared" si="53"/>
        <v>0</v>
      </c>
      <c r="E248" s="174">
        <f t="shared" si="54"/>
        <v>0</v>
      </c>
      <c r="F248" s="174">
        <f t="shared" si="55"/>
        <v>0</v>
      </c>
      <c r="G248" s="174">
        <f>+F248</f>
        <v>0</v>
      </c>
      <c r="H248" s="174">
        <f>+F248-G248</f>
        <v>0</v>
      </c>
      <c r="M248" s="174">
        <f t="shared" si="56"/>
        <v>0</v>
      </c>
      <c r="N248" s="174">
        <f t="shared" si="57"/>
        <v>0</v>
      </c>
      <c r="O248" s="295">
        <f t="shared" si="58"/>
        <v>0</v>
      </c>
      <c r="P248" s="281">
        <f t="shared" si="59"/>
        <v>0</v>
      </c>
    </row>
    <row r="249" spans="1:16" x14ac:dyDescent="0.2">
      <c r="A249" s="155">
        <v>123003</v>
      </c>
      <c r="B249" s="156" t="s">
        <v>1833</v>
      </c>
      <c r="C249" s="174">
        <f t="shared" si="52"/>
        <v>0</v>
      </c>
      <c r="D249" s="174">
        <f t="shared" si="53"/>
        <v>0</v>
      </c>
      <c r="E249" s="174">
        <f t="shared" si="54"/>
        <v>0</v>
      </c>
      <c r="F249" s="174">
        <f t="shared" si="55"/>
        <v>0</v>
      </c>
      <c r="G249" s="174">
        <f>+F249</f>
        <v>0</v>
      </c>
      <c r="H249" s="174">
        <f>+F249-G249</f>
        <v>0</v>
      </c>
      <c r="M249" s="174">
        <f t="shared" si="56"/>
        <v>0</v>
      </c>
      <c r="N249" s="174">
        <f t="shared" si="57"/>
        <v>0</v>
      </c>
      <c r="O249" s="295">
        <f t="shared" si="58"/>
        <v>0</v>
      </c>
      <c r="P249" s="281">
        <f t="shared" si="59"/>
        <v>0</v>
      </c>
    </row>
    <row r="250" spans="1:16" x14ac:dyDescent="0.2">
      <c r="A250" s="155">
        <v>123004</v>
      </c>
      <c r="B250" s="156" t="s">
        <v>1670</v>
      </c>
      <c r="C250" s="174">
        <f t="shared" si="52"/>
        <v>0</v>
      </c>
      <c r="D250" s="174">
        <f t="shared" si="53"/>
        <v>0</v>
      </c>
      <c r="E250" s="174">
        <f t="shared" si="54"/>
        <v>0</v>
      </c>
      <c r="F250" s="174">
        <f t="shared" si="55"/>
        <v>0</v>
      </c>
      <c r="G250" s="174">
        <f>+F250</f>
        <v>0</v>
      </c>
      <c r="H250" s="174">
        <f>+F250-G250</f>
        <v>0</v>
      </c>
      <c r="M250" s="174">
        <f t="shared" si="56"/>
        <v>0</v>
      </c>
      <c r="N250" s="174">
        <f t="shared" si="57"/>
        <v>0</v>
      </c>
      <c r="O250" s="295">
        <f t="shared" si="58"/>
        <v>0</v>
      </c>
      <c r="P250" s="281">
        <f t="shared" si="59"/>
        <v>0</v>
      </c>
    </row>
    <row r="251" spans="1:16" x14ac:dyDescent="0.2">
      <c r="A251" s="155">
        <v>123005</v>
      </c>
      <c r="B251" s="156" t="s">
        <v>1671</v>
      </c>
      <c r="C251" s="174">
        <f t="shared" si="52"/>
        <v>0</v>
      </c>
      <c r="D251" s="174">
        <f t="shared" si="53"/>
        <v>0</v>
      </c>
      <c r="E251" s="174">
        <f t="shared" si="54"/>
        <v>0</v>
      </c>
      <c r="F251" s="174">
        <f t="shared" si="55"/>
        <v>0</v>
      </c>
      <c r="G251" s="174">
        <f>+F251</f>
        <v>0</v>
      </c>
      <c r="H251" s="174">
        <f>+F251-G251</f>
        <v>0</v>
      </c>
      <c r="M251" s="174">
        <f t="shared" si="56"/>
        <v>0</v>
      </c>
      <c r="N251" s="174">
        <f t="shared" si="57"/>
        <v>0</v>
      </c>
      <c r="O251" s="295">
        <f t="shared" si="58"/>
        <v>0</v>
      </c>
      <c r="P251" s="281">
        <f t="shared" si="59"/>
        <v>0</v>
      </c>
    </row>
    <row r="252" spans="1:16" s="171" customFormat="1" x14ac:dyDescent="0.2">
      <c r="A252" s="180">
        <v>123300</v>
      </c>
      <c r="B252" s="181" t="s">
        <v>1855</v>
      </c>
      <c r="C252" s="182">
        <f t="shared" si="52"/>
        <v>0</v>
      </c>
      <c r="D252" s="182">
        <f t="shared" si="53"/>
        <v>0</v>
      </c>
      <c r="E252" s="182">
        <f t="shared" si="54"/>
        <v>0</v>
      </c>
      <c r="F252" s="182">
        <f t="shared" si="55"/>
        <v>0</v>
      </c>
      <c r="G252" s="183">
        <f>SUM(G253:G256)</f>
        <v>0</v>
      </c>
      <c r="H252" s="183">
        <f>SUM(H253:H256)</f>
        <v>0</v>
      </c>
      <c r="M252" s="174">
        <f t="shared" si="56"/>
        <v>0</v>
      </c>
      <c r="N252" s="174">
        <f t="shared" si="57"/>
        <v>0</v>
      </c>
      <c r="O252" s="295">
        <f t="shared" si="58"/>
        <v>0</v>
      </c>
      <c r="P252" s="281">
        <f t="shared" si="59"/>
        <v>0</v>
      </c>
    </row>
    <row r="253" spans="1:16" x14ac:dyDescent="0.2">
      <c r="A253" s="155">
        <v>123301</v>
      </c>
      <c r="B253" s="156" t="s">
        <v>1668</v>
      </c>
      <c r="C253" s="174">
        <f t="shared" si="52"/>
        <v>0</v>
      </c>
      <c r="D253" s="174">
        <f t="shared" si="53"/>
        <v>0</v>
      </c>
      <c r="E253" s="174">
        <f t="shared" si="54"/>
        <v>0</v>
      </c>
      <c r="F253" s="174">
        <f t="shared" si="55"/>
        <v>0</v>
      </c>
      <c r="G253" s="174">
        <f>+F253</f>
        <v>0</v>
      </c>
      <c r="H253" s="174">
        <f>+F253-G253</f>
        <v>0</v>
      </c>
      <c r="M253" s="174">
        <f t="shared" si="56"/>
        <v>0</v>
      </c>
      <c r="N253" s="174">
        <f t="shared" si="57"/>
        <v>0</v>
      </c>
      <c r="O253" s="295">
        <f t="shared" si="58"/>
        <v>0</v>
      </c>
      <c r="P253" s="281">
        <f t="shared" si="59"/>
        <v>0</v>
      </c>
    </row>
    <row r="254" spans="1:16" x14ac:dyDescent="0.2">
      <c r="A254" s="155">
        <v>123303</v>
      </c>
      <c r="B254" s="156" t="s">
        <v>1833</v>
      </c>
      <c r="C254" s="174">
        <f t="shared" si="52"/>
        <v>0</v>
      </c>
      <c r="D254" s="174">
        <f t="shared" si="53"/>
        <v>0</v>
      </c>
      <c r="E254" s="174">
        <f t="shared" si="54"/>
        <v>0</v>
      </c>
      <c r="F254" s="174">
        <f t="shared" si="55"/>
        <v>0</v>
      </c>
      <c r="G254" s="174">
        <f>+F254</f>
        <v>0</v>
      </c>
      <c r="H254" s="174">
        <f>+F254-G254</f>
        <v>0</v>
      </c>
      <c r="M254" s="174">
        <f t="shared" si="56"/>
        <v>0</v>
      </c>
      <c r="N254" s="174">
        <f t="shared" si="57"/>
        <v>0</v>
      </c>
      <c r="O254" s="295">
        <f t="shared" si="58"/>
        <v>0</v>
      </c>
      <c r="P254" s="281">
        <f t="shared" si="59"/>
        <v>0</v>
      </c>
    </row>
    <row r="255" spans="1:16" x14ac:dyDescent="0.2">
      <c r="A255" s="155">
        <v>123304</v>
      </c>
      <c r="B255" s="156" t="s">
        <v>1670</v>
      </c>
      <c r="C255" s="174">
        <f t="shared" si="52"/>
        <v>0</v>
      </c>
      <c r="D255" s="174">
        <f t="shared" si="53"/>
        <v>0</v>
      </c>
      <c r="E255" s="174">
        <f t="shared" si="54"/>
        <v>0</v>
      </c>
      <c r="F255" s="174">
        <f t="shared" si="55"/>
        <v>0</v>
      </c>
      <c r="G255" s="174">
        <f>+F255</f>
        <v>0</v>
      </c>
      <c r="H255" s="174">
        <f>+F255-G255</f>
        <v>0</v>
      </c>
      <c r="M255" s="174">
        <f t="shared" si="56"/>
        <v>0</v>
      </c>
      <c r="N255" s="174">
        <f t="shared" si="57"/>
        <v>0</v>
      </c>
      <c r="O255" s="295">
        <f t="shared" si="58"/>
        <v>0</v>
      </c>
      <c r="P255" s="281">
        <f t="shared" si="59"/>
        <v>0</v>
      </c>
    </row>
    <row r="256" spans="1:16" x14ac:dyDescent="0.2">
      <c r="A256" s="155">
        <v>123305</v>
      </c>
      <c r="B256" s="156" t="s">
        <v>1671</v>
      </c>
      <c r="C256" s="174">
        <f t="shared" si="52"/>
        <v>0</v>
      </c>
      <c r="D256" s="174">
        <f t="shared" si="53"/>
        <v>0</v>
      </c>
      <c r="E256" s="174">
        <f t="shared" si="54"/>
        <v>0</v>
      </c>
      <c r="F256" s="174">
        <f t="shared" si="55"/>
        <v>0</v>
      </c>
      <c r="G256" s="174">
        <f>+F256</f>
        <v>0</v>
      </c>
      <c r="H256" s="174">
        <f>+F256-G256</f>
        <v>0</v>
      </c>
      <c r="M256" s="174">
        <f t="shared" si="56"/>
        <v>0</v>
      </c>
      <c r="N256" s="174">
        <f t="shared" si="57"/>
        <v>0</v>
      </c>
      <c r="O256" s="295">
        <f t="shared" si="58"/>
        <v>0</v>
      </c>
      <c r="P256" s="281">
        <f t="shared" si="59"/>
        <v>0</v>
      </c>
    </row>
    <row r="257" spans="1:16" s="171" customFormat="1" x14ac:dyDescent="0.2">
      <c r="A257" s="180">
        <v>123400</v>
      </c>
      <c r="B257" s="181" t="s">
        <v>1856</v>
      </c>
      <c r="C257" s="182">
        <f t="shared" si="52"/>
        <v>0</v>
      </c>
      <c r="D257" s="182">
        <f t="shared" si="53"/>
        <v>0</v>
      </c>
      <c r="E257" s="182">
        <f t="shared" si="54"/>
        <v>0</v>
      </c>
      <c r="F257" s="182">
        <f t="shared" si="55"/>
        <v>0</v>
      </c>
      <c r="G257" s="183">
        <f>SUM(G258:G267)</f>
        <v>0</v>
      </c>
      <c r="H257" s="183">
        <f>SUM(H258:H267)</f>
        <v>0</v>
      </c>
      <c r="M257" s="174">
        <f t="shared" si="56"/>
        <v>0</v>
      </c>
      <c r="N257" s="174">
        <f t="shared" si="57"/>
        <v>0</v>
      </c>
      <c r="O257" s="295">
        <f t="shared" si="58"/>
        <v>0</v>
      </c>
      <c r="P257" s="281">
        <f t="shared" si="59"/>
        <v>0</v>
      </c>
    </row>
    <row r="258" spans="1:16" x14ac:dyDescent="0.2">
      <c r="A258" s="155">
        <v>123401</v>
      </c>
      <c r="B258" s="156" t="s">
        <v>1857</v>
      </c>
      <c r="C258" s="174">
        <f t="shared" si="52"/>
        <v>0</v>
      </c>
      <c r="D258" s="174">
        <f t="shared" si="53"/>
        <v>0</v>
      </c>
      <c r="E258" s="174">
        <f t="shared" si="54"/>
        <v>0</v>
      </c>
      <c r="F258" s="174">
        <f t="shared" si="55"/>
        <v>0</v>
      </c>
      <c r="G258" s="174">
        <f t="shared" ref="G258:G267" si="64">+F258</f>
        <v>0</v>
      </c>
      <c r="H258" s="174">
        <f t="shared" ref="H258:H267" si="65">+F258-G258</f>
        <v>0</v>
      </c>
      <c r="M258" s="174">
        <f t="shared" si="56"/>
        <v>0</v>
      </c>
      <c r="N258" s="174">
        <f t="shared" si="57"/>
        <v>0</v>
      </c>
      <c r="O258" s="295">
        <f t="shared" si="58"/>
        <v>0</v>
      </c>
      <c r="P258" s="281">
        <f t="shared" si="59"/>
        <v>0</v>
      </c>
    </row>
    <row r="259" spans="1:16" x14ac:dyDescent="0.2">
      <c r="A259" s="155">
        <v>123402</v>
      </c>
      <c r="B259" s="156" t="s">
        <v>1858</v>
      </c>
      <c r="C259" s="174">
        <f t="shared" si="52"/>
        <v>0</v>
      </c>
      <c r="D259" s="174">
        <f t="shared" si="53"/>
        <v>0</v>
      </c>
      <c r="E259" s="174">
        <f t="shared" si="54"/>
        <v>0</v>
      </c>
      <c r="F259" s="174">
        <f t="shared" si="55"/>
        <v>0</v>
      </c>
      <c r="G259" s="174">
        <f t="shared" si="64"/>
        <v>0</v>
      </c>
      <c r="H259" s="174">
        <f t="shared" si="65"/>
        <v>0</v>
      </c>
      <c r="M259" s="174">
        <f t="shared" si="56"/>
        <v>0</v>
      </c>
      <c r="N259" s="174">
        <f t="shared" si="57"/>
        <v>0</v>
      </c>
      <c r="O259" s="295">
        <f t="shared" si="58"/>
        <v>0</v>
      </c>
      <c r="P259" s="281">
        <f t="shared" si="59"/>
        <v>0</v>
      </c>
    </row>
    <row r="260" spans="1:16" x14ac:dyDescent="0.2">
      <c r="A260" s="155">
        <v>123403</v>
      </c>
      <c r="B260" s="156" t="s">
        <v>1859</v>
      </c>
      <c r="C260" s="174">
        <f t="shared" si="52"/>
        <v>0</v>
      </c>
      <c r="D260" s="174">
        <f t="shared" si="53"/>
        <v>0</v>
      </c>
      <c r="E260" s="174">
        <f t="shared" si="54"/>
        <v>0</v>
      </c>
      <c r="F260" s="174">
        <f t="shared" si="55"/>
        <v>0</v>
      </c>
      <c r="G260" s="174">
        <f t="shared" si="64"/>
        <v>0</v>
      </c>
      <c r="H260" s="174">
        <f t="shared" si="65"/>
        <v>0</v>
      </c>
      <c r="M260" s="174">
        <f t="shared" si="56"/>
        <v>0</v>
      </c>
      <c r="N260" s="174">
        <f t="shared" si="57"/>
        <v>0</v>
      </c>
      <c r="O260" s="295">
        <f t="shared" si="58"/>
        <v>0</v>
      </c>
      <c r="P260" s="281">
        <f t="shared" si="59"/>
        <v>0</v>
      </c>
    </row>
    <row r="261" spans="1:16" x14ac:dyDescent="0.2">
      <c r="A261" s="155">
        <v>123404</v>
      </c>
      <c r="B261" s="156" t="s">
        <v>1860</v>
      </c>
      <c r="C261" s="174">
        <f t="shared" si="52"/>
        <v>0</v>
      </c>
      <c r="D261" s="174">
        <f t="shared" si="53"/>
        <v>0</v>
      </c>
      <c r="E261" s="174">
        <f t="shared" si="54"/>
        <v>0</v>
      </c>
      <c r="F261" s="174">
        <f t="shared" si="55"/>
        <v>0</v>
      </c>
      <c r="G261" s="174">
        <f t="shared" si="64"/>
        <v>0</v>
      </c>
      <c r="H261" s="174">
        <f t="shared" si="65"/>
        <v>0</v>
      </c>
      <c r="M261" s="174">
        <f t="shared" si="56"/>
        <v>0</v>
      </c>
      <c r="N261" s="174">
        <f t="shared" si="57"/>
        <v>0</v>
      </c>
      <c r="O261" s="295">
        <f t="shared" si="58"/>
        <v>0</v>
      </c>
      <c r="P261" s="281">
        <f t="shared" si="59"/>
        <v>0</v>
      </c>
    </row>
    <row r="262" spans="1:16" x14ac:dyDescent="0.2">
      <c r="A262" s="155">
        <v>123405</v>
      </c>
      <c r="B262" s="156" t="s">
        <v>1861</v>
      </c>
      <c r="C262" s="174">
        <f t="shared" si="52"/>
        <v>0</v>
      </c>
      <c r="D262" s="174">
        <f t="shared" si="53"/>
        <v>0</v>
      </c>
      <c r="E262" s="174">
        <f t="shared" si="54"/>
        <v>0</v>
      </c>
      <c r="F262" s="174">
        <f t="shared" si="55"/>
        <v>0</v>
      </c>
      <c r="G262" s="174">
        <f t="shared" si="64"/>
        <v>0</v>
      </c>
      <c r="H262" s="174">
        <f t="shared" si="65"/>
        <v>0</v>
      </c>
      <c r="M262" s="174">
        <f t="shared" si="56"/>
        <v>0</v>
      </c>
      <c r="N262" s="174">
        <f t="shared" si="57"/>
        <v>0</v>
      </c>
      <c r="O262" s="295">
        <f t="shared" si="58"/>
        <v>0</v>
      </c>
      <c r="P262" s="281">
        <f t="shared" si="59"/>
        <v>0</v>
      </c>
    </row>
    <row r="263" spans="1:16" x14ac:dyDescent="0.2">
      <c r="A263" s="155">
        <v>123406</v>
      </c>
      <c r="B263" s="156" t="s">
        <v>1862</v>
      </c>
      <c r="C263" s="174">
        <f t="shared" si="52"/>
        <v>0</v>
      </c>
      <c r="D263" s="174">
        <f t="shared" si="53"/>
        <v>0</v>
      </c>
      <c r="E263" s="174">
        <f t="shared" si="54"/>
        <v>0</v>
      </c>
      <c r="F263" s="174">
        <f t="shared" si="55"/>
        <v>0</v>
      </c>
      <c r="G263" s="174">
        <f t="shared" si="64"/>
        <v>0</v>
      </c>
      <c r="H263" s="174">
        <f t="shared" si="65"/>
        <v>0</v>
      </c>
      <c r="M263" s="174">
        <f t="shared" si="56"/>
        <v>0</v>
      </c>
      <c r="N263" s="174">
        <f t="shared" si="57"/>
        <v>0</v>
      </c>
      <c r="O263" s="295">
        <f t="shared" si="58"/>
        <v>0</v>
      </c>
      <c r="P263" s="281">
        <f t="shared" si="59"/>
        <v>0</v>
      </c>
    </row>
    <row r="264" spans="1:16" x14ac:dyDescent="0.2">
      <c r="A264" s="155">
        <v>123407</v>
      </c>
      <c r="B264" s="156" t="s">
        <v>1863</v>
      </c>
      <c r="C264" s="174">
        <f t="shared" si="52"/>
        <v>0</v>
      </c>
      <c r="D264" s="174">
        <f t="shared" si="53"/>
        <v>0</v>
      </c>
      <c r="E264" s="174">
        <f t="shared" si="54"/>
        <v>0</v>
      </c>
      <c r="F264" s="174">
        <f t="shared" si="55"/>
        <v>0</v>
      </c>
      <c r="G264" s="174">
        <f t="shared" si="64"/>
        <v>0</v>
      </c>
      <c r="H264" s="174">
        <f t="shared" si="65"/>
        <v>0</v>
      </c>
      <c r="M264" s="174">
        <f t="shared" si="56"/>
        <v>0</v>
      </c>
      <c r="N264" s="174">
        <f t="shared" si="57"/>
        <v>0</v>
      </c>
      <c r="O264" s="295">
        <f t="shared" si="58"/>
        <v>0</v>
      </c>
      <c r="P264" s="281">
        <f t="shared" si="59"/>
        <v>0</v>
      </c>
    </row>
    <row r="265" spans="1:16" x14ac:dyDescent="0.2">
      <c r="A265" s="155">
        <v>123408</v>
      </c>
      <c r="B265" s="156" t="s">
        <v>1864</v>
      </c>
      <c r="C265" s="174">
        <f t="shared" ref="C265:C328" si="66">IF(ISERROR(VLOOKUP($A265,MZ_ANTERIOR,3,0)),0,VLOOKUP($A265,MZ_ANTERIOR,3,0))</f>
        <v>0</v>
      </c>
      <c r="D265" s="174">
        <f t="shared" ref="D265:D328" si="67">IF(ISERROR(VLOOKUP($A265,MZ_ANTERIOR,4,0)),0,VLOOKUP($A265,MZ_ANTERIOR,4,0))</f>
        <v>0</v>
      </c>
      <c r="E265" s="174">
        <f t="shared" ref="E265:E328" si="68">IF(ISERROR(VLOOKUP($A265,MZ_ANTERIOR,5,0)),0,VLOOKUP($A265,MZ_ANTERIOR,5,0))</f>
        <v>0</v>
      </c>
      <c r="F265" s="174">
        <f t="shared" ref="F265:F328" si="69">+C265+D265-E265</f>
        <v>0</v>
      </c>
      <c r="G265" s="174">
        <f t="shared" si="64"/>
        <v>0</v>
      </c>
      <c r="H265" s="174">
        <f t="shared" si="65"/>
        <v>0</v>
      </c>
      <c r="M265" s="174">
        <f t="shared" si="56"/>
        <v>0</v>
      </c>
      <c r="N265" s="174">
        <f t="shared" si="57"/>
        <v>0</v>
      </c>
      <c r="O265" s="295">
        <f t="shared" si="58"/>
        <v>0</v>
      </c>
      <c r="P265" s="281">
        <f t="shared" si="59"/>
        <v>0</v>
      </c>
    </row>
    <row r="266" spans="1:16" x14ac:dyDescent="0.2">
      <c r="A266" s="155">
        <v>123409</v>
      </c>
      <c r="B266" s="156" t="s">
        <v>1865</v>
      </c>
      <c r="C266" s="174">
        <f t="shared" si="66"/>
        <v>0</v>
      </c>
      <c r="D266" s="174">
        <f t="shared" si="67"/>
        <v>0</v>
      </c>
      <c r="E266" s="174">
        <f t="shared" si="68"/>
        <v>0</v>
      </c>
      <c r="F266" s="174">
        <f t="shared" si="69"/>
        <v>0</v>
      </c>
      <c r="G266" s="174">
        <f t="shared" si="64"/>
        <v>0</v>
      </c>
      <c r="H266" s="174">
        <f t="shared" si="65"/>
        <v>0</v>
      </c>
      <c r="M266" s="174">
        <f t="shared" ref="M266:M329" si="70">+G266+H266</f>
        <v>0</v>
      </c>
      <c r="N266" s="174">
        <f t="shared" ref="N266:N329" si="71">+F266-M266</f>
        <v>0</v>
      </c>
      <c r="O266" s="295">
        <f t="shared" ref="O266:O329" si="72">SUM(C266:H266)</f>
        <v>0</v>
      </c>
      <c r="P266" s="281">
        <f t="shared" ref="P266:P329" si="73">IF(D266&lt;&gt;0,1,IF(G266&lt;&gt;0,2,IF(F266&lt;&gt;0,3,IF(E266&lt;&gt;0,4,0))))</f>
        <v>0</v>
      </c>
    </row>
    <row r="267" spans="1:16" x14ac:dyDescent="0.2">
      <c r="A267" s="155">
        <v>123410</v>
      </c>
      <c r="B267" s="156" t="s">
        <v>1866</v>
      </c>
      <c r="C267" s="174">
        <f t="shared" si="66"/>
        <v>0</v>
      </c>
      <c r="D267" s="174">
        <f t="shared" si="67"/>
        <v>0</v>
      </c>
      <c r="E267" s="174">
        <f t="shared" si="68"/>
        <v>0</v>
      </c>
      <c r="F267" s="174">
        <f t="shared" si="69"/>
        <v>0</v>
      </c>
      <c r="G267" s="174">
        <f t="shared" si="64"/>
        <v>0</v>
      </c>
      <c r="H267" s="174">
        <f t="shared" si="65"/>
        <v>0</v>
      </c>
      <c r="M267" s="174">
        <f t="shared" si="70"/>
        <v>0</v>
      </c>
      <c r="N267" s="174">
        <f t="shared" si="71"/>
        <v>0</v>
      </c>
      <c r="O267" s="295">
        <f t="shared" si="72"/>
        <v>0</v>
      </c>
      <c r="P267" s="281">
        <f t="shared" si="73"/>
        <v>0</v>
      </c>
    </row>
    <row r="268" spans="1:16" s="171" customFormat="1" x14ac:dyDescent="0.2">
      <c r="A268" s="180">
        <v>123500</v>
      </c>
      <c r="B268" s="181" t="s">
        <v>1867</v>
      </c>
      <c r="C268" s="182">
        <f t="shared" si="66"/>
        <v>0</v>
      </c>
      <c r="D268" s="182">
        <f t="shared" si="67"/>
        <v>0</v>
      </c>
      <c r="E268" s="182">
        <f t="shared" si="68"/>
        <v>0</v>
      </c>
      <c r="F268" s="182">
        <f t="shared" si="69"/>
        <v>0</v>
      </c>
      <c r="G268" s="183">
        <f>SUM(G269:G278)</f>
        <v>0</v>
      </c>
      <c r="H268" s="183">
        <f>SUM(H269:H278)</f>
        <v>0</v>
      </c>
      <c r="M268" s="174">
        <f t="shared" si="70"/>
        <v>0</v>
      </c>
      <c r="N268" s="174">
        <f t="shared" si="71"/>
        <v>0</v>
      </c>
      <c r="O268" s="295">
        <f t="shared" si="72"/>
        <v>0</v>
      </c>
      <c r="P268" s="281">
        <f t="shared" si="73"/>
        <v>0</v>
      </c>
    </row>
    <row r="269" spans="1:16" x14ac:dyDescent="0.2">
      <c r="A269" s="155">
        <v>123501</v>
      </c>
      <c r="B269" s="156" t="s">
        <v>1857</v>
      </c>
      <c r="C269" s="174">
        <f t="shared" si="66"/>
        <v>0</v>
      </c>
      <c r="D269" s="174">
        <f t="shared" si="67"/>
        <v>0</v>
      </c>
      <c r="E269" s="174">
        <f t="shared" si="68"/>
        <v>0</v>
      </c>
      <c r="F269" s="174">
        <f t="shared" si="69"/>
        <v>0</v>
      </c>
      <c r="G269" s="174">
        <f t="shared" ref="G269:G278" si="74">+F269</f>
        <v>0</v>
      </c>
      <c r="H269" s="174">
        <f t="shared" ref="H269:H278" si="75">+F269-G269</f>
        <v>0</v>
      </c>
      <c r="M269" s="174">
        <f t="shared" si="70"/>
        <v>0</v>
      </c>
      <c r="N269" s="174">
        <f t="shared" si="71"/>
        <v>0</v>
      </c>
      <c r="O269" s="295">
        <f t="shared" si="72"/>
        <v>0</v>
      </c>
      <c r="P269" s="281">
        <f t="shared" si="73"/>
        <v>0</v>
      </c>
    </row>
    <row r="270" spans="1:16" x14ac:dyDescent="0.2">
      <c r="A270" s="155">
        <v>123502</v>
      </c>
      <c r="B270" s="156" t="s">
        <v>1858</v>
      </c>
      <c r="C270" s="174">
        <f t="shared" si="66"/>
        <v>0</v>
      </c>
      <c r="D270" s="174">
        <f t="shared" si="67"/>
        <v>0</v>
      </c>
      <c r="E270" s="174">
        <f t="shared" si="68"/>
        <v>0</v>
      </c>
      <c r="F270" s="174">
        <f t="shared" si="69"/>
        <v>0</v>
      </c>
      <c r="G270" s="174">
        <f t="shared" si="74"/>
        <v>0</v>
      </c>
      <c r="H270" s="174">
        <f t="shared" si="75"/>
        <v>0</v>
      </c>
      <c r="M270" s="174">
        <f t="shared" si="70"/>
        <v>0</v>
      </c>
      <c r="N270" s="174">
        <f t="shared" si="71"/>
        <v>0</v>
      </c>
      <c r="O270" s="295">
        <f t="shared" si="72"/>
        <v>0</v>
      </c>
      <c r="P270" s="281">
        <f t="shared" si="73"/>
        <v>0</v>
      </c>
    </row>
    <row r="271" spans="1:16" x14ac:dyDescent="0.2">
      <c r="A271" s="155">
        <v>123503</v>
      </c>
      <c r="B271" s="156" t="s">
        <v>1859</v>
      </c>
      <c r="C271" s="174">
        <f t="shared" si="66"/>
        <v>0</v>
      </c>
      <c r="D271" s="174">
        <f t="shared" si="67"/>
        <v>0</v>
      </c>
      <c r="E271" s="174">
        <f t="shared" si="68"/>
        <v>0</v>
      </c>
      <c r="F271" s="174">
        <f t="shared" si="69"/>
        <v>0</v>
      </c>
      <c r="G271" s="174">
        <f t="shared" si="74"/>
        <v>0</v>
      </c>
      <c r="H271" s="174">
        <f t="shared" si="75"/>
        <v>0</v>
      </c>
      <c r="M271" s="174">
        <f t="shared" si="70"/>
        <v>0</v>
      </c>
      <c r="N271" s="174">
        <f t="shared" si="71"/>
        <v>0</v>
      </c>
      <c r="O271" s="295">
        <f t="shared" si="72"/>
        <v>0</v>
      </c>
      <c r="P271" s="281">
        <f t="shared" si="73"/>
        <v>0</v>
      </c>
    </row>
    <row r="272" spans="1:16" x14ac:dyDescent="0.2">
      <c r="A272" s="155">
        <v>123504</v>
      </c>
      <c r="B272" s="156" t="s">
        <v>1860</v>
      </c>
      <c r="C272" s="174">
        <f t="shared" si="66"/>
        <v>0</v>
      </c>
      <c r="D272" s="174">
        <f t="shared" si="67"/>
        <v>0</v>
      </c>
      <c r="E272" s="174">
        <f t="shared" si="68"/>
        <v>0</v>
      </c>
      <c r="F272" s="174">
        <f t="shared" si="69"/>
        <v>0</v>
      </c>
      <c r="G272" s="174">
        <f t="shared" si="74"/>
        <v>0</v>
      </c>
      <c r="H272" s="174">
        <f t="shared" si="75"/>
        <v>0</v>
      </c>
      <c r="M272" s="174">
        <f t="shared" si="70"/>
        <v>0</v>
      </c>
      <c r="N272" s="174">
        <f t="shared" si="71"/>
        <v>0</v>
      </c>
      <c r="O272" s="295">
        <f t="shared" si="72"/>
        <v>0</v>
      </c>
      <c r="P272" s="281">
        <f t="shared" si="73"/>
        <v>0</v>
      </c>
    </row>
    <row r="273" spans="1:16" x14ac:dyDescent="0.2">
      <c r="A273" s="155">
        <v>123505</v>
      </c>
      <c r="B273" s="156" t="s">
        <v>1861</v>
      </c>
      <c r="C273" s="174">
        <f t="shared" si="66"/>
        <v>0</v>
      </c>
      <c r="D273" s="174">
        <f t="shared" si="67"/>
        <v>0</v>
      </c>
      <c r="E273" s="174">
        <f t="shared" si="68"/>
        <v>0</v>
      </c>
      <c r="F273" s="174">
        <f t="shared" si="69"/>
        <v>0</v>
      </c>
      <c r="G273" s="174">
        <f t="shared" si="74"/>
        <v>0</v>
      </c>
      <c r="H273" s="174">
        <f t="shared" si="75"/>
        <v>0</v>
      </c>
      <c r="M273" s="174">
        <f t="shared" si="70"/>
        <v>0</v>
      </c>
      <c r="N273" s="174">
        <f t="shared" si="71"/>
        <v>0</v>
      </c>
      <c r="O273" s="295">
        <f t="shared" si="72"/>
        <v>0</v>
      </c>
      <c r="P273" s="281">
        <f t="shared" si="73"/>
        <v>0</v>
      </c>
    </row>
    <row r="274" spans="1:16" x14ac:dyDescent="0.2">
      <c r="A274" s="155">
        <v>123506</v>
      </c>
      <c r="B274" s="156" t="s">
        <v>1862</v>
      </c>
      <c r="C274" s="174">
        <f t="shared" si="66"/>
        <v>0</v>
      </c>
      <c r="D274" s="174">
        <f t="shared" si="67"/>
        <v>0</v>
      </c>
      <c r="E274" s="174">
        <f t="shared" si="68"/>
        <v>0</v>
      </c>
      <c r="F274" s="174">
        <f t="shared" si="69"/>
        <v>0</v>
      </c>
      <c r="G274" s="174">
        <f t="shared" si="74"/>
        <v>0</v>
      </c>
      <c r="H274" s="174">
        <f t="shared" si="75"/>
        <v>0</v>
      </c>
      <c r="M274" s="174">
        <f t="shared" si="70"/>
        <v>0</v>
      </c>
      <c r="N274" s="174">
        <f t="shared" si="71"/>
        <v>0</v>
      </c>
      <c r="O274" s="295">
        <f t="shared" si="72"/>
        <v>0</v>
      </c>
      <c r="P274" s="281">
        <f t="shared" si="73"/>
        <v>0</v>
      </c>
    </row>
    <row r="275" spans="1:16" x14ac:dyDescent="0.2">
      <c r="A275" s="155">
        <v>123507</v>
      </c>
      <c r="B275" s="156" t="s">
        <v>1863</v>
      </c>
      <c r="C275" s="174">
        <f t="shared" si="66"/>
        <v>0</v>
      </c>
      <c r="D275" s="174">
        <f t="shared" si="67"/>
        <v>0</v>
      </c>
      <c r="E275" s="174">
        <f t="shared" si="68"/>
        <v>0</v>
      </c>
      <c r="F275" s="174">
        <f t="shared" si="69"/>
        <v>0</v>
      </c>
      <c r="G275" s="174">
        <f t="shared" si="74"/>
        <v>0</v>
      </c>
      <c r="H275" s="174">
        <f t="shared" si="75"/>
        <v>0</v>
      </c>
      <c r="M275" s="174">
        <f t="shared" si="70"/>
        <v>0</v>
      </c>
      <c r="N275" s="174">
        <f t="shared" si="71"/>
        <v>0</v>
      </c>
      <c r="O275" s="295">
        <f t="shared" si="72"/>
        <v>0</v>
      </c>
      <c r="P275" s="281">
        <f t="shared" si="73"/>
        <v>0</v>
      </c>
    </row>
    <row r="276" spans="1:16" x14ac:dyDescent="0.2">
      <c r="A276" s="155">
        <v>123508</v>
      </c>
      <c r="B276" s="156" t="s">
        <v>1864</v>
      </c>
      <c r="C276" s="174">
        <f t="shared" si="66"/>
        <v>0</v>
      </c>
      <c r="D276" s="174">
        <f t="shared" si="67"/>
        <v>0</v>
      </c>
      <c r="E276" s="174">
        <f t="shared" si="68"/>
        <v>0</v>
      </c>
      <c r="F276" s="174">
        <f t="shared" si="69"/>
        <v>0</v>
      </c>
      <c r="G276" s="174">
        <f t="shared" si="74"/>
        <v>0</v>
      </c>
      <c r="H276" s="174">
        <f t="shared" si="75"/>
        <v>0</v>
      </c>
      <c r="M276" s="174">
        <f t="shared" si="70"/>
        <v>0</v>
      </c>
      <c r="N276" s="174">
        <f t="shared" si="71"/>
        <v>0</v>
      </c>
      <c r="O276" s="295">
        <f t="shared" si="72"/>
        <v>0</v>
      </c>
      <c r="P276" s="281">
        <f t="shared" si="73"/>
        <v>0</v>
      </c>
    </row>
    <row r="277" spans="1:16" x14ac:dyDescent="0.2">
      <c r="A277" s="155">
        <v>123509</v>
      </c>
      <c r="B277" s="156" t="s">
        <v>1865</v>
      </c>
      <c r="C277" s="174">
        <f t="shared" si="66"/>
        <v>0</v>
      </c>
      <c r="D277" s="174">
        <f t="shared" si="67"/>
        <v>0</v>
      </c>
      <c r="E277" s="174">
        <f t="shared" si="68"/>
        <v>0</v>
      </c>
      <c r="F277" s="174">
        <f t="shared" si="69"/>
        <v>0</v>
      </c>
      <c r="G277" s="174">
        <f t="shared" si="74"/>
        <v>0</v>
      </c>
      <c r="H277" s="174">
        <f t="shared" si="75"/>
        <v>0</v>
      </c>
      <c r="M277" s="174">
        <f t="shared" si="70"/>
        <v>0</v>
      </c>
      <c r="N277" s="174">
        <f t="shared" si="71"/>
        <v>0</v>
      </c>
      <c r="O277" s="295">
        <f t="shared" si="72"/>
        <v>0</v>
      </c>
      <c r="P277" s="281">
        <f t="shared" si="73"/>
        <v>0</v>
      </c>
    </row>
    <row r="278" spans="1:16" x14ac:dyDescent="0.2">
      <c r="A278" s="155">
        <v>123510</v>
      </c>
      <c r="B278" s="156" t="s">
        <v>1866</v>
      </c>
      <c r="C278" s="174">
        <f t="shared" si="66"/>
        <v>0</v>
      </c>
      <c r="D278" s="174">
        <f t="shared" si="67"/>
        <v>0</v>
      </c>
      <c r="E278" s="174">
        <f t="shared" si="68"/>
        <v>0</v>
      </c>
      <c r="F278" s="174">
        <f t="shared" si="69"/>
        <v>0</v>
      </c>
      <c r="G278" s="174">
        <f t="shared" si="74"/>
        <v>0</v>
      </c>
      <c r="H278" s="174">
        <f t="shared" si="75"/>
        <v>0</v>
      </c>
      <c r="M278" s="174">
        <f t="shared" si="70"/>
        <v>0</v>
      </c>
      <c r="N278" s="174">
        <f t="shared" si="71"/>
        <v>0</v>
      </c>
      <c r="O278" s="295">
        <f t="shared" si="72"/>
        <v>0</v>
      </c>
      <c r="P278" s="281">
        <f t="shared" si="73"/>
        <v>0</v>
      </c>
    </row>
    <row r="279" spans="1:16" s="171" customFormat="1" x14ac:dyDescent="0.2">
      <c r="A279" s="180">
        <v>123600</v>
      </c>
      <c r="B279" s="181" t="s">
        <v>1868</v>
      </c>
      <c r="C279" s="182">
        <f t="shared" si="66"/>
        <v>0</v>
      </c>
      <c r="D279" s="182">
        <f t="shared" si="67"/>
        <v>0</v>
      </c>
      <c r="E279" s="182">
        <f t="shared" si="68"/>
        <v>0</v>
      </c>
      <c r="F279" s="182">
        <f t="shared" si="69"/>
        <v>0</v>
      </c>
      <c r="G279" s="183">
        <f>SUM(G280:G289)</f>
        <v>0</v>
      </c>
      <c r="H279" s="183">
        <f>SUM(H280:H289)</f>
        <v>0</v>
      </c>
      <c r="M279" s="174">
        <f t="shared" si="70"/>
        <v>0</v>
      </c>
      <c r="N279" s="174">
        <f t="shared" si="71"/>
        <v>0</v>
      </c>
      <c r="O279" s="295">
        <f t="shared" si="72"/>
        <v>0</v>
      </c>
      <c r="P279" s="281">
        <f t="shared" si="73"/>
        <v>0</v>
      </c>
    </row>
    <row r="280" spans="1:16" x14ac:dyDescent="0.2">
      <c r="A280" s="155">
        <v>123601</v>
      </c>
      <c r="B280" s="156" t="s">
        <v>1857</v>
      </c>
      <c r="C280" s="174">
        <f t="shared" si="66"/>
        <v>0</v>
      </c>
      <c r="D280" s="174">
        <f t="shared" si="67"/>
        <v>0</v>
      </c>
      <c r="E280" s="174">
        <f t="shared" si="68"/>
        <v>0</v>
      </c>
      <c r="F280" s="174">
        <f t="shared" si="69"/>
        <v>0</v>
      </c>
      <c r="G280" s="174">
        <f t="shared" ref="G280:G289" si="76">+F280</f>
        <v>0</v>
      </c>
      <c r="H280" s="174">
        <f t="shared" ref="H280:H289" si="77">+F280-G280</f>
        <v>0</v>
      </c>
      <c r="M280" s="174">
        <f t="shared" si="70"/>
        <v>0</v>
      </c>
      <c r="N280" s="174">
        <f t="shared" si="71"/>
        <v>0</v>
      </c>
      <c r="O280" s="295">
        <f t="shared" si="72"/>
        <v>0</v>
      </c>
      <c r="P280" s="281">
        <f t="shared" si="73"/>
        <v>0</v>
      </c>
    </row>
    <row r="281" spans="1:16" x14ac:dyDescent="0.2">
      <c r="A281" s="155">
        <v>123602</v>
      </c>
      <c r="B281" s="156" t="s">
        <v>1858</v>
      </c>
      <c r="C281" s="174">
        <f t="shared" si="66"/>
        <v>0</v>
      </c>
      <c r="D281" s="174">
        <f t="shared" si="67"/>
        <v>0</v>
      </c>
      <c r="E281" s="174">
        <f t="shared" si="68"/>
        <v>0</v>
      </c>
      <c r="F281" s="174">
        <f t="shared" si="69"/>
        <v>0</v>
      </c>
      <c r="G281" s="174">
        <f t="shared" si="76"/>
        <v>0</v>
      </c>
      <c r="H281" s="174">
        <f t="shared" si="77"/>
        <v>0</v>
      </c>
      <c r="M281" s="174">
        <f t="shared" si="70"/>
        <v>0</v>
      </c>
      <c r="N281" s="174">
        <f t="shared" si="71"/>
        <v>0</v>
      </c>
      <c r="O281" s="295">
        <f t="shared" si="72"/>
        <v>0</v>
      </c>
      <c r="P281" s="281">
        <f t="shared" si="73"/>
        <v>0</v>
      </c>
    </row>
    <row r="282" spans="1:16" x14ac:dyDescent="0.2">
      <c r="A282" s="155">
        <v>123603</v>
      </c>
      <c r="B282" s="156" t="s">
        <v>1859</v>
      </c>
      <c r="C282" s="174">
        <f t="shared" si="66"/>
        <v>0</v>
      </c>
      <c r="D282" s="174">
        <f t="shared" si="67"/>
        <v>0</v>
      </c>
      <c r="E282" s="174">
        <f t="shared" si="68"/>
        <v>0</v>
      </c>
      <c r="F282" s="174">
        <f t="shared" si="69"/>
        <v>0</v>
      </c>
      <c r="G282" s="174">
        <f t="shared" si="76"/>
        <v>0</v>
      </c>
      <c r="H282" s="174">
        <f t="shared" si="77"/>
        <v>0</v>
      </c>
      <c r="M282" s="174">
        <f t="shared" si="70"/>
        <v>0</v>
      </c>
      <c r="N282" s="174">
        <f t="shared" si="71"/>
        <v>0</v>
      </c>
      <c r="O282" s="295">
        <f t="shared" si="72"/>
        <v>0</v>
      </c>
      <c r="P282" s="281">
        <f t="shared" si="73"/>
        <v>0</v>
      </c>
    </row>
    <row r="283" spans="1:16" x14ac:dyDescent="0.2">
      <c r="A283" s="155">
        <v>123604</v>
      </c>
      <c r="B283" s="156" t="s">
        <v>1860</v>
      </c>
      <c r="C283" s="174">
        <f t="shared" si="66"/>
        <v>0</v>
      </c>
      <c r="D283" s="174">
        <f t="shared" si="67"/>
        <v>0</v>
      </c>
      <c r="E283" s="174">
        <f t="shared" si="68"/>
        <v>0</v>
      </c>
      <c r="F283" s="174">
        <f t="shared" si="69"/>
        <v>0</v>
      </c>
      <c r="G283" s="174">
        <f t="shared" si="76"/>
        <v>0</v>
      </c>
      <c r="H283" s="174">
        <f t="shared" si="77"/>
        <v>0</v>
      </c>
      <c r="M283" s="174">
        <f t="shared" si="70"/>
        <v>0</v>
      </c>
      <c r="N283" s="174">
        <f t="shared" si="71"/>
        <v>0</v>
      </c>
      <c r="O283" s="295">
        <f t="shared" si="72"/>
        <v>0</v>
      </c>
      <c r="P283" s="281">
        <f t="shared" si="73"/>
        <v>0</v>
      </c>
    </row>
    <row r="284" spans="1:16" x14ac:dyDescent="0.2">
      <c r="A284" s="155">
        <v>123605</v>
      </c>
      <c r="B284" s="156" t="s">
        <v>1861</v>
      </c>
      <c r="C284" s="174">
        <f t="shared" si="66"/>
        <v>0</v>
      </c>
      <c r="D284" s="174">
        <f t="shared" si="67"/>
        <v>0</v>
      </c>
      <c r="E284" s="174">
        <f t="shared" si="68"/>
        <v>0</v>
      </c>
      <c r="F284" s="174">
        <f t="shared" si="69"/>
        <v>0</v>
      </c>
      <c r="G284" s="174">
        <f t="shared" si="76"/>
        <v>0</v>
      </c>
      <c r="H284" s="174">
        <f t="shared" si="77"/>
        <v>0</v>
      </c>
      <c r="M284" s="174">
        <f t="shared" si="70"/>
        <v>0</v>
      </c>
      <c r="N284" s="174">
        <f t="shared" si="71"/>
        <v>0</v>
      </c>
      <c r="O284" s="295">
        <f t="shared" si="72"/>
        <v>0</v>
      </c>
      <c r="P284" s="281">
        <f t="shared" si="73"/>
        <v>0</v>
      </c>
    </row>
    <row r="285" spans="1:16" x14ac:dyDescent="0.2">
      <c r="A285" s="155">
        <v>123606</v>
      </c>
      <c r="B285" s="156" t="s">
        <v>1862</v>
      </c>
      <c r="C285" s="174">
        <f t="shared" si="66"/>
        <v>0</v>
      </c>
      <c r="D285" s="174">
        <f t="shared" si="67"/>
        <v>0</v>
      </c>
      <c r="E285" s="174">
        <f t="shared" si="68"/>
        <v>0</v>
      </c>
      <c r="F285" s="174">
        <f t="shared" si="69"/>
        <v>0</v>
      </c>
      <c r="G285" s="174">
        <f t="shared" si="76"/>
        <v>0</v>
      </c>
      <c r="H285" s="174">
        <f t="shared" si="77"/>
        <v>0</v>
      </c>
      <c r="M285" s="174">
        <f t="shared" si="70"/>
        <v>0</v>
      </c>
      <c r="N285" s="174">
        <f t="shared" si="71"/>
        <v>0</v>
      </c>
      <c r="O285" s="295">
        <f t="shared" si="72"/>
        <v>0</v>
      </c>
      <c r="P285" s="281">
        <f t="shared" si="73"/>
        <v>0</v>
      </c>
    </row>
    <row r="286" spans="1:16" x14ac:dyDescent="0.2">
      <c r="A286" s="155">
        <v>123607</v>
      </c>
      <c r="B286" s="156" t="s">
        <v>1863</v>
      </c>
      <c r="C286" s="174">
        <f t="shared" si="66"/>
        <v>0</v>
      </c>
      <c r="D286" s="174">
        <f t="shared" si="67"/>
        <v>0</v>
      </c>
      <c r="E286" s="174">
        <f t="shared" si="68"/>
        <v>0</v>
      </c>
      <c r="F286" s="174">
        <f t="shared" si="69"/>
        <v>0</v>
      </c>
      <c r="G286" s="174">
        <f t="shared" si="76"/>
        <v>0</v>
      </c>
      <c r="H286" s="174">
        <f t="shared" si="77"/>
        <v>0</v>
      </c>
      <c r="M286" s="174">
        <f t="shared" si="70"/>
        <v>0</v>
      </c>
      <c r="N286" s="174">
        <f t="shared" si="71"/>
        <v>0</v>
      </c>
      <c r="O286" s="295">
        <f t="shared" si="72"/>
        <v>0</v>
      </c>
      <c r="P286" s="281">
        <f t="shared" si="73"/>
        <v>0</v>
      </c>
    </row>
    <row r="287" spans="1:16" x14ac:dyDescent="0.2">
      <c r="A287" s="155">
        <v>123608</v>
      </c>
      <c r="B287" s="156" t="s">
        <v>1864</v>
      </c>
      <c r="C287" s="174">
        <f t="shared" si="66"/>
        <v>0</v>
      </c>
      <c r="D287" s="174">
        <f t="shared" si="67"/>
        <v>0</v>
      </c>
      <c r="E287" s="174">
        <f t="shared" si="68"/>
        <v>0</v>
      </c>
      <c r="F287" s="174">
        <f t="shared" si="69"/>
        <v>0</v>
      </c>
      <c r="G287" s="174">
        <f t="shared" si="76"/>
        <v>0</v>
      </c>
      <c r="H287" s="174">
        <f t="shared" si="77"/>
        <v>0</v>
      </c>
      <c r="M287" s="174">
        <f t="shared" si="70"/>
        <v>0</v>
      </c>
      <c r="N287" s="174">
        <f t="shared" si="71"/>
        <v>0</v>
      </c>
      <c r="O287" s="295">
        <f t="shared" si="72"/>
        <v>0</v>
      </c>
      <c r="P287" s="281">
        <f t="shared" si="73"/>
        <v>0</v>
      </c>
    </row>
    <row r="288" spans="1:16" x14ac:dyDescent="0.2">
      <c r="A288" s="155">
        <v>123609</v>
      </c>
      <c r="B288" s="156" t="s">
        <v>1865</v>
      </c>
      <c r="C288" s="174">
        <f t="shared" si="66"/>
        <v>0</v>
      </c>
      <c r="D288" s="174">
        <f t="shared" si="67"/>
        <v>0</v>
      </c>
      <c r="E288" s="174">
        <f t="shared" si="68"/>
        <v>0</v>
      </c>
      <c r="F288" s="174">
        <f t="shared" si="69"/>
        <v>0</v>
      </c>
      <c r="G288" s="174">
        <f t="shared" si="76"/>
        <v>0</v>
      </c>
      <c r="H288" s="174">
        <f t="shared" si="77"/>
        <v>0</v>
      </c>
      <c r="M288" s="174">
        <f t="shared" si="70"/>
        <v>0</v>
      </c>
      <c r="N288" s="174">
        <f t="shared" si="71"/>
        <v>0</v>
      </c>
      <c r="O288" s="295">
        <f t="shared" si="72"/>
        <v>0</v>
      </c>
      <c r="P288" s="281">
        <f t="shared" si="73"/>
        <v>0</v>
      </c>
    </row>
    <row r="289" spans="1:16" x14ac:dyDescent="0.2">
      <c r="A289" s="155">
        <v>123610</v>
      </c>
      <c r="B289" s="156" t="s">
        <v>1866</v>
      </c>
      <c r="C289" s="174">
        <f t="shared" si="66"/>
        <v>0</v>
      </c>
      <c r="D289" s="174">
        <f t="shared" si="67"/>
        <v>0</v>
      </c>
      <c r="E289" s="174">
        <f t="shared" si="68"/>
        <v>0</v>
      </c>
      <c r="F289" s="174">
        <f t="shared" si="69"/>
        <v>0</v>
      </c>
      <c r="G289" s="174">
        <f t="shared" si="76"/>
        <v>0</v>
      </c>
      <c r="H289" s="174">
        <f t="shared" si="77"/>
        <v>0</v>
      </c>
      <c r="M289" s="174">
        <f t="shared" si="70"/>
        <v>0</v>
      </c>
      <c r="N289" s="174">
        <f t="shared" si="71"/>
        <v>0</v>
      </c>
      <c r="O289" s="295">
        <f t="shared" si="72"/>
        <v>0</v>
      </c>
      <c r="P289" s="281">
        <f t="shared" si="73"/>
        <v>0</v>
      </c>
    </row>
    <row r="290" spans="1:16" s="171" customFormat="1" x14ac:dyDescent="0.2">
      <c r="A290" s="180">
        <v>123800</v>
      </c>
      <c r="B290" s="181" t="s">
        <v>1869</v>
      </c>
      <c r="C290" s="182">
        <f t="shared" si="66"/>
        <v>0</v>
      </c>
      <c r="D290" s="182">
        <f t="shared" si="67"/>
        <v>0</v>
      </c>
      <c r="E290" s="182">
        <f t="shared" si="68"/>
        <v>0</v>
      </c>
      <c r="F290" s="182">
        <f t="shared" si="69"/>
        <v>0</v>
      </c>
      <c r="G290" s="183">
        <f>SUM(G291:G293)</f>
        <v>0</v>
      </c>
      <c r="H290" s="183">
        <f>SUM(H291:H293)</f>
        <v>0</v>
      </c>
      <c r="M290" s="174">
        <f t="shared" si="70"/>
        <v>0</v>
      </c>
      <c r="N290" s="174">
        <f t="shared" si="71"/>
        <v>0</v>
      </c>
      <c r="O290" s="295">
        <f t="shared" si="72"/>
        <v>0</v>
      </c>
      <c r="P290" s="281">
        <f t="shared" si="73"/>
        <v>0</v>
      </c>
    </row>
    <row r="291" spans="1:16" x14ac:dyDescent="0.2">
      <c r="A291" s="155">
        <v>123801</v>
      </c>
      <c r="B291" s="156" t="s">
        <v>1870</v>
      </c>
      <c r="C291" s="174">
        <f t="shared" si="66"/>
        <v>0</v>
      </c>
      <c r="D291" s="174">
        <f t="shared" si="67"/>
        <v>0</v>
      </c>
      <c r="E291" s="174">
        <f t="shared" si="68"/>
        <v>0</v>
      </c>
      <c r="F291" s="174">
        <f t="shared" si="69"/>
        <v>0</v>
      </c>
      <c r="G291" s="174">
        <f>+F291</f>
        <v>0</v>
      </c>
      <c r="H291" s="174">
        <f>+F291-G291</f>
        <v>0</v>
      </c>
      <c r="M291" s="174">
        <f t="shared" si="70"/>
        <v>0</v>
      </c>
      <c r="N291" s="174">
        <f t="shared" si="71"/>
        <v>0</v>
      </c>
      <c r="O291" s="295">
        <f t="shared" si="72"/>
        <v>0</v>
      </c>
      <c r="P291" s="281">
        <f t="shared" si="73"/>
        <v>0</v>
      </c>
    </row>
    <row r="292" spans="1:16" x14ac:dyDescent="0.2">
      <c r="A292" s="155">
        <v>123802</v>
      </c>
      <c r="B292" s="156" t="s">
        <v>1871</v>
      </c>
      <c r="C292" s="174">
        <f t="shared" si="66"/>
        <v>0</v>
      </c>
      <c r="D292" s="174">
        <f t="shared" si="67"/>
        <v>0</v>
      </c>
      <c r="E292" s="174">
        <f t="shared" si="68"/>
        <v>0</v>
      </c>
      <c r="F292" s="174">
        <f t="shared" si="69"/>
        <v>0</v>
      </c>
      <c r="G292" s="174">
        <f>+F292</f>
        <v>0</v>
      </c>
      <c r="H292" s="174">
        <f>+F292-G292</f>
        <v>0</v>
      </c>
      <c r="M292" s="174">
        <f t="shared" si="70"/>
        <v>0</v>
      </c>
      <c r="N292" s="174">
        <f t="shared" si="71"/>
        <v>0</v>
      </c>
      <c r="O292" s="295">
        <f t="shared" si="72"/>
        <v>0</v>
      </c>
      <c r="P292" s="281">
        <f t="shared" si="73"/>
        <v>0</v>
      </c>
    </row>
    <row r="293" spans="1:16" x14ac:dyDescent="0.2">
      <c r="A293" s="155">
        <v>123803</v>
      </c>
      <c r="B293" s="156" t="s">
        <v>1872</v>
      </c>
      <c r="C293" s="174">
        <f t="shared" si="66"/>
        <v>0</v>
      </c>
      <c r="D293" s="174">
        <f t="shared" si="67"/>
        <v>0</v>
      </c>
      <c r="E293" s="174">
        <f t="shared" si="68"/>
        <v>0</v>
      </c>
      <c r="F293" s="174">
        <f t="shared" si="69"/>
        <v>0</v>
      </c>
      <c r="G293" s="174">
        <f>+F293</f>
        <v>0</v>
      </c>
      <c r="H293" s="174">
        <f>+F293-G293</f>
        <v>0</v>
      </c>
      <c r="M293" s="174">
        <f t="shared" si="70"/>
        <v>0</v>
      </c>
      <c r="N293" s="174">
        <f t="shared" si="71"/>
        <v>0</v>
      </c>
      <c r="O293" s="295">
        <f t="shared" si="72"/>
        <v>0</v>
      </c>
      <c r="P293" s="281">
        <f t="shared" si="73"/>
        <v>0</v>
      </c>
    </row>
    <row r="294" spans="1:16" s="171" customFormat="1" x14ac:dyDescent="0.2">
      <c r="A294" s="180">
        <v>123900</v>
      </c>
      <c r="B294" s="181" t="s">
        <v>1873</v>
      </c>
      <c r="C294" s="182">
        <f t="shared" si="66"/>
        <v>0</v>
      </c>
      <c r="D294" s="182">
        <f t="shared" si="67"/>
        <v>0</v>
      </c>
      <c r="E294" s="182">
        <f t="shared" si="68"/>
        <v>0</v>
      </c>
      <c r="F294" s="182">
        <f t="shared" si="69"/>
        <v>0</v>
      </c>
      <c r="G294" s="183">
        <f>SUM(G295:G296)</f>
        <v>0</v>
      </c>
      <c r="H294" s="183">
        <f>SUM(H295:H296)</f>
        <v>0</v>
      </c>
      <c r="M294" s="174">
        <f t="shared" si="70"/>
        <v>0</v>
      </c>
      <c r="N294" s="174">
        <f t="shared" si="71"/>
        <v>0</v>
      </c>
      <c r="O294" s="295">
        <f t="shared" si="72"/>
        <v>0</v>
      </c>
      <c r="P294" s="281">
        <f t="shared" si="73"/>
        <v>0</v>
      </c>
    </row>
    <row r="295" spans="1:16" x14ac:dyDescent="0.2">
      <c r="A295" s="155">
        <v>123901</v>
      </c>
      <c r="B295" s="156" t="s">
        <v>1874</v>
      </c>
      <c r="C295" s="174">
        <f t="shared" si="66"/>
        <v>0</v>
      </c>
      <c r="D295" s="174">
        <f t="shared" si="67"/>
        <v>0</v>
      </c>
      <c r="E295" s="174">
        <f t="shared" si="68"/>
        <v>0</v>
      </c>
      <c r="F295" s="174">
        <f t="shared" si="69"/>
        <v>0</v>
      </c>
      <c r="G295" s="174">
        <f>+F295</f>
        <v>0</v>
      </c>
      <c r="H295" s="174">
        <f>+F295-G295</f>
        <v>0</v>
      </c>
      <c r="M295" s="174">
        <f t="shared" si="70"/>
        <v>0</v>
      </c>
      <c r="N295" s="174">
        <f t="shared" si="71"/>
        <v>0</v>
      </c>
      <c r="O295" s="295">
        <f t="shared" si="72"/>
        <v>0</v>
      </c>
      <c r="P295" s="281">
        <f t="shared" si="73"/>
        <v>0</v>
      </c>
    </row>
    <row r="296" spans="1:16" x14ac:dyDescent="0.2">
      <c r="A296" s="155">
        <v>123902</v>
      </c>
      <c r="B296" s="156" t="s">
        <v>1875</v>
      </c>
      <c r="C296" s="174">
        <f t="shared" si="66"/>
        <v>0</v>
      </c>
      <c r="D296" s="174">
        <f t="shared" si="67"/>
        <v>0</v>
      </c>
      <c r="E296" s="174">
        <f t="shared" si="68"/>
        <v>0</v>
      </c>
      <c r="F296" s="174">
        <f t="shared" si="69"/>
        <v>0</v>
      </c>
      <c r="G296" s="174">
        <f>+F296</f>
        <v>0</v>
      </c>
      <c r="H296" s="174">
        <f>+F296-G296</f>
        <v>0</v>
      </c>
      <c r="M296" s="174">
        <f t="shared" si="70"/>
        <v>0</v>
      </c>
      <c r="N296" s="174">
        <f t="shared" si="71"/>
        <v>0</v>
      </c>
      <c r="O296" s="295">
        <f t="shared" si="72"/>
        <v>0</v>
      </c>
      <c r="P296" s="281">
        <f t="shared" si="73"/>
        <v>0</v>
      </c>
    </row>
    <row r="297" spans="1:16" s="171" customFormat="1" x14ac:dyDescent="0.2">
      <c r="A297" s="180">
        <v>128000</v>
      </c>
      <c r="B297" s="181" t="s">
        <v>1876</v>
      </c>
      <c r="C297" s="182">
        <f t="shared" si="66"/>
        <v>0</v>
      </c>
      <c r="D297" s="182">
        <f t="shared" si="67"/>
        <v>0</v>
      </c>
      <c r="E297" s="182">
        <f t="shared" si="68"/>
        <v>0</v>
      </c>
      <c r="F297" s="182">
        <f t="shared" si="69"/>
        <v>0</v>
      </c>
      <c r="G297" s="183">
        <f>SUM(G298:G308)</f>
        <v>0</v>
      </c>
      <c r="H297" s="183">
        <f>SUM(H298:H308)</f>
        <v>0</v>
      </c>
      <c r="M297" s="174">
        <f t="shared" si="70"/>
        <v>0</v>
      </c>
      <c r="N297" s="174">
        <f t="shared" si="71"/>
        <v>0</v>
      </c>
      <c r="O297" s="295">
        <f t="shared" si="72"/>
        <v>0</v>
      </c>
      <c r="P297" s="281">
        <f t="shared" si="73"/>
        <v>0</v>
      </c>
    </row>
    <row r="298" spans="1:16" x14ac:dyDescent="0.2">
      <c r="A298" s="155">
        <v>128040</v>
      </c>
      <c r="B298" s="156" t="s">
        <v>1835</v>
      </c>
      <c r="C298" s="174">
        <f t="shared" si="66"/>
        <v>0</v>
      </c>
      <c r="D298" s="174">
        <f t="shared" si="67"/>
        <v>0</v>
      </c>
      <c r="E298" s="174">
        <f t="shared" si="68"/>
        <v>0</v>
      </c>
      <c r="F298" s="174">
        <f t="shared" si="69"/>
        <v>0</v>
      </c>
      <c r="G298" s="174">
        <f t="shared" ref="G298:G308" si="78">+F298</f>
        <v>0</v>
      </c>
      <c r="H298" s="174">
        <f t="shared" ref="H298:H308" si="79">+F298-G298</f>
        <v>0</v>
      </c>
      <c r="M298" s="174">
        <f t="shared" si="70"/>
        <v>0</v>
      </c>
      <c r="N298" s="174">
        <f t="shared" si="71"/>
        <v>0</v>
      </c>
      <c r="O298" s="295">
        <f t="shared" si="72"/>
        <v>0</v>
      </c>
      <c r="P298" s="281">
        <f t="shared" si="73"/>
        <v>0</v>
      </c>
    </row>
    <row r="299" spans="1:16" x14ac:dyDescent="0.2">
      <c r="A299" s="155">
        <v>128041</v>
      </c>
      <c r="B299" s="156" t="s">
        <v>1836</v>
      </c>
      <c r="C299" s="174">
        <f t="shared" si="66"/>
        <v>0</v>
      </c>
      <c r="D299" s="174">
        <f t="shared" si="67"/>
        <v>0</v>
      </c>
      <c r="E299" s="174">
        <f t="shared" si="68"/>
        <v>0</v>
      </c>
      <c r="F299" s="174">
        <f t="shared" si="69"/>
        <v>0</v>
      </c>
      <c r="G299" s="174">
        <f t="shared" si="78"/>
        <v>0</v>
      </c>
      <c r="H299" s="174">
        <f t="shared" si="79"/>
        <v>0</v>
      </c>
      <c r="M299" s="174">
        <f t="shared" si="70"/>
        <v>0</v>
      </c>
      <c r="N299" s="174">
        <f t="shared" si="71"/>
        <v>0</v>
      </c>
      <c r="O299" s="295">
        <f t="shared" si="72"/>
        <v>0</v>
      </c>
      <c r="P299" s="281">
        <f t="shared" si="73"/>
        <v>0</v>
      </c>
    </row>
    <row r="300" spans="1:16" x14ac:dyDescent="0.2">
      <c r="A300" s="155">
        <v>128042</v>
      </c>
      <c r="B300" s="156" t="s">
        <v>1837</v>
      </c>
      <c r="C300" s="174">
        <f t="shared" si="66"/>
        <v>0</v>
      </c>
      <c r="D300" s="174">
        <f t="shared" si="67"/>
        <v>0</v>
      </c>
      <c r="E300" s="174">
        <f t="shared" si="68"/>
        <v>0</v>
      </c>
      <c r="F300" s="174">
        <f t="shared" si="69"/>
        <v>0</v>
      </c>
      <c r="G300" s="174">
        <f t="shared" si="78"/>
        <v>0</v>
      </c>
      <c r="H300" s="174">
        <f t="shared" si="79"/>
        <v>0</v>
      </c>
      <c r="M300" s="174">
        <f t="shared" si="70"/>
        <v>0</v>
      </c>
      <c r="N300" s="174">
        <f t="shared" si="71"/>
        <v>0</v>
      </c>
      <c r="O300" s="295">
        <f t="shared" si="72"/>
        <v>0</v>
      </c>
      <c r="P300" s="281">
        <f t="shared" si="73"/>
        <v>0</v>
      </c>
    </row>
    <row r="301" spans="1:16" x14ac:dyDescent="0.2">
      <c r="A301" s="155">
        <v>128044</v>
      </c>
      <c r="B301" s="156" t="s">
        <v>1877</v>
      </c>
      <c r="C301" s="174">
        <f t="shared" si="66"/>
        <v>0</v>
      </c>
      <c r="D301" s="174">
        <f t="shared" si="67"/>
        <v>0</v>
      </c>
      <c r="E301" s="174">
        <f t="shared" si="68"/>
        <v>0</v>
      </c>
      <c r="F301" s="174">
        <f t="shared" si="69"/>
        <v>0</v>
      </c>
      <c r="G301" s="174">
        <f t="shared" si="78"/>
        <v>0</v>
      </c>
      <c r="H301" s="174">
        <f t="shared" si="79"/>
        <v>0</v>
      </c>
      <c r="M301" s="174">
        <f t="shared" si="70"/>
        <v>0</v>
      </c>
      <c r="N301" s="174">
        <f t="shared" si="71"/>
        <v>0</v>
      </c>
      <c r="O301" s="295">
        <f t="shared" si="72"/>
        <v>0</v>
      </c>
      <c r="P301" s="281">
        <f t="shared" si="73"/>
        <v>0</v>
      </c>
    </row>
    <row r="302" spans="1:16" x14ac:dyDescent="0.2">
      <c r="A302" s="155">
        <v>128046</v>
      </c>
      <c r="B302" s="156" t="s">
        <v>1878</v>
      </c>
      <c r="C302" s="174">
        <f t="shared" si="66"/>
        <v>0</v>
      </c>
      <c r="D302" s="174">
        <f t="shared" si="67"/>
        <v>0</v>
      </c>
      <c r="E302" s="174">
        <f t="shared" si="68"/>
        <v>0</v>
      </c>
      <c r="F302" s="174">
        <f t="shared" si="69"/>
        <v>0</v>
      </c>
      <c r="G302" s="174">
        <f t="shared" si="78"/>
        <v>0</v>
      </c>
      <c r="H302" s="174">
        <f t="shared" si="79"/>
        <v>0</v>
      </c>
      <c r="M302" s="174">
        <f t="shared" si="70"/>
        <v>0</v>
      </c>
      <c r="N302" s="174">
        <f t="shared" si="71"/>
        <v>0</v>
      </c>
      <c r="O302" s="295">
        <f t="shared" si="72"/>
        <v>0</v>
      </c>
      <c r="P302" s="281">
        <f t="shared" si="73"/>
        <v>0</v>
      </c>
    </row>
    <row r="303" spans="1:16" x14ac:dyDescent="0.2">
      <c r="A303" s="155">
        <v>128048</v>
      </c>
      <c r="B303" s="156" t="s">
        <v>1879</v>
      </c>
      <c r="C303" s="174">
        <f t="shared" si="66"/>
        <v>0</v>
      </c>
      <c r="D303" s="174">
        <f t="shared" si="67"/>
        <v>0</v>
      </c>
      <c r="E303" s="174">
        <f t="shared" si="68"/>
        <v>0</v>
      </c>
      <c r="F303" s="174">
        <f t="shared" si="69"/>
        <v>0</v>
      </c>
      <c r="G303" s="174">
        <f t="shared" si="78"/>
        <v>0</v>
      </c>
      <c r="H303" s="174">
        <f t="shared" si="79"/>
        <v>0</v>
      </c>
      <c r="M303" s="174">
        <f t="shared" si="70"/>
        <v>0</v>
      </c>
      <c r="N303" s="174">
        <f t="shared" si="71"/>
        <v>0</v>
      </c>
      <c r="O303" s="295">
        <f t="shared" si="72"/>
        <v>0</v>
      </c>
      <c r="P303" s="281">
        <f t="shared" si="73"/>
        <v>0</v>
      </c>
    </row>
    <row r="304" spans="1:16" x14ac:dyDescent="0.2">
      <c r="A304" s="155">
        <v>128032</v>
      </c>
      <c r="B304" s="156" t="s">
        <v>592</v>
      </c>
      <c r="C304" s="174">
        <f t="shared" si="66"/>
        <v>0</v>
      </c>
      <c r="D304" s="174">
        <f t="shared" si="67"/>
        <v>0</v>
      </c>
      <c r="E304" s="174">
        <f t="shared" si="68"/>
        <v>0</v>
      </c>
      <c r="F304" s="174">
        <f t="shared" si="69"/>
        <v>0</v>
      </c>
      <c r="G304" s="174">
        <f t="shared" si="78"/>
        <v>0</v>
      </c>
      <c r="H304" s="174">
        <f t="shared" si="79"/>
        <v>0</v>
      </c>
      <c r="M304" s="174">
        <f t="shared" si="70"/>
        <v>0</v>
      </c>
      <c r="N304" s="174">
        <f t="shared" si="71"/>
        <v>0</v>
      </c>
      <c r="O304" s="295">
        <f t="shared" si="72"/>
        <v>0</v>
      </c>
      <c r="P304" s="281">
        <f t="shared" si="73"/>
        <v>0</v>
      </c>
    </row>
    <row r="305" spans="1:16" x14ac:dyDescent="0.2">
      <c r="A305" s="155">
        <v>128033</v>
      </c>
      <c r="B305" s="156" t="s">
        <v>769</v>
      </c>
      <c r="C305" s="174">
        <f t="shared" si="66"/>
        <v>0</v>
      </c>
      <c r="D305" s="174">
        <f t="shared" si="67"/>
        <v>0</v>
      </c>
      <c r="E305" s="174">
        <f t="shared" si="68"/>
        <v>0</v>
      </c>
      <c r="F305" s="174">
        <f t="shared" si="69"/>
        <v>0</v>
      </c>
      <c r="G305" s="174">
        <f t="shared" si="78"/>
        <v>0</v>
      </c>
      <c r="H305" s="174">
        <f t="shared" si="79"/>
        <v>0</v>
      </c>
      <c r="M305" s="174">
        <f t="shared" si="70"/>
        <v>0</v>
      </c>
      <c r="N305" s="174">
        <f t="shared" si="71"/>
        <v>0</v>
      </c>
      <c r="O305" s="295">
        <f t="shared" si="72"/>
        <v>0</v>
      </c>
      <c r="P305" s="281">
        <f t="shared" si="73"/>
        <v>0</v>
      </c>
    </row>
    <row r="306" spans="1:16" x14ac:dyDescent="0.2">
      <c r="A306" s="155">
        <v>128034</v>
      </c>
      <c r="B306" s="156" t="s">
        <v>593</v>
      </c>
      <c r="C306" s="174">
        <f t="shared" si="66"/>
        <v>0</v>
      </c>
      <c r="D306" s="174">
        <f t="shared" si="67"/>
        <v>0</v>
      </c>
      <c r="E306" s="174">
        <f t="shared" si="68"/>
        <v>0</v>
      </c>
      <c r="F306" s="174">
        <f t="shared" si="69"/>
        <v>0</v>
      </c>
      <c r="G306" s="174">
        <f t="shared" si="78"/>
        <v>0</v>
      </c>
      <c r="H306" s="174">
        <f t="shared" si="79"/>
        <v>0</v>
      </c>
      <c r="M306" s="174">
        <f t="shared" si="70"/>
        <v>0</v>
      </c>
      <c r="N306" s="174">
        <f t="shared" si="71"/>
        <v>0</v>
      </c>
      <c r="O306" s="295">
        <f t="shared" si="72"/>
        <v>0</v>
      </c>
      <c r="P306" s="281">
        <f t="shared" si="73"/>
        <v>0</v>
      </c>
    </row>
    <row r="307" spans="1:16" x14ac:dyDescent="0.2">
      <c r="A307" s="155">
        <v>128035</v>
      </c>
      <c r="B307" s="156" t="s">
        <v>594</v>
      </c>
      <c r="C307" s="174">
        <f t="shared" si="66"/>
        <v>0</v>
      </c>
      <c r="D307" s="174">
        <f t="shared" si="67"/>
        <v>0</v>
      </c>
      <c r="E307" s="174">
        <f t="shared" si="68"/>
        <v>0</v>
      </c>
      <c r="F307" s="174">
        <f t="shared" si="69"/>
        <v>0</v>
      </c>
      <c r="G307" s="174">
        <f t="shared" si="78"/>
        <v>0</v>
      </c>
      <c r="H307" s="174">
        <f t="shared" si="79"/>
        <v>0</v>
      </c>
      <c r="M307" s="174">
        <f t="shared" si="70"/>
        <v>0</v>
      </c>
      <c r="N307" s="174">
        <f t="shared" si="71"/>
        <v>0</v>
      </c>
      <c r="O307" s="295">
        <f t="shared" si="72"/>
        <v>0</v>
      </c>
      <c r="P307" s="281">
        <f t="shared" si="73"/>
        <v>0</v>
      </c>
    </row>
    <row r="308" spans="1:16" x14ac:dyDescent="0.2">
      <c r="A308" s="155">
        <v>128036</v>
      </c>
      <c r="B308" s="156" t="s">
        <v>944</v>
      </c>
      <c r="C308" s="174">
        <f t="shared" si="66"/>
        <v>0</v>
      </c>
      <c r="D308" s="174">
        <f t="shared" si="67"/>
        <v>0</v>
      </c>
      <c r="E308" s="174">
        <f t="shared" si="68"/>
        <v>0</v>
      </c>
      <c r="F308" s="174">
        <f t="shared" si="69"/>
        <v>0</v>
      </c>
      <c r="G308" s="174">
        <f t="shared" si="78"/>
        <v>0</v>
      </c>
      <c r="H308" s="174">
        <f t="shared" si="79"/>
        <v>0</v>
      </c>
      <c r="M308" s="174">
        <f t="shared" si="70"/>
        <v>0</v>
      </c>
      <c r="N308" s="174">
        <f t="shared" si="71"/>
        <v>0</v>
      </c>
      <c r="O308" s="295">
        <f t="shared" si="72"/>
        <v>0</v>
      </c>
      <c r="P308" s="281">
        <f t="shared" si="73"/>
        <v>0</v>
      </c>
    </row>
    <row r="309" spans="1:16" s="172" customFormat="1" x14ac:dyDescent="0.2">
      <c r="A309" s="170">
        <v>130000</v>
      </c>
      <c r="B309" s="169" t="s">
        <v>1770</v>
      </c>
      <c r="C309" s="189">
        <f t="shared" si="66"/>
        <v>226560788843.32999</v>
      </c>
      <c r="D309" s="189">
        <f t="shared" si="67"/>
        <v>2350622529</v>
      </c>
      <c r="E309" s="189">
        <f t="shared" si="68"/>
        <v>199748808</v>
      </c>
      <c r="F309" s="189">
        <f t="shared" si="69"/>
        <v>228711662564.32999</v>
      </c>
      <c r="G309" s="189">
        <f>+G310+G369+G418+G456+G461+G467+G470+G476+G501+G514+G547+G556+G581+G585+G594+G597+G599+G602+G615+G659+G677</f>
        <v>0</v>
      </c>
      <c r="H309" s="189">
        <f>+H310+H369+H418+H456+H461+H467+H470+H476+H501+H514+H547+H556+H581+H585+H594+H597+H599+H602+H615+H659+H677</f>
        <v>228711662564.33002</v>
      </c>
      <c r="M309" s="174">
        <f t="shared" si="70"/>
        <v>228711662564.33002</v>
      </c>
      <c r="N309" s="174">
        <f t="shared" si="71"/>
        <v>0</v>
      </c>
      <c r="O309" s="295">
        <f t="shared" si="72"/>
        <v>686534485308.98999</v>
      </c>
      <c r="P309" s="281">
        <f t="shared" si="73"/>
        <v>1</v>
      </c>
    </row>
    <row r="310" spans="1:16" s="171" customFormat="1" x14ac:dyDescent="0.2">
      <c r="A310" s="180">
        <v>130500</v>
      </c>
      <c r="B310" s="181" t="s">
        <v>1880</v>
      </c>
      <c r="C310" s="182">
        <f t="shared" si="66"/>
        <v>0</v>
      </c>
      <c r="D310" s="182">
        <f t="shared" si="67"/>
        <v>0</v>
      </c>
      <c r="E310" s="182">
        <f t="shared" si="68"/>
        <v>0</v>
      </c>
      <c r="F310" s="182">
        <f t="shared" si="69"/>
        <v>0</v>
      </c>
      <c r="G310" s="183">
        <f>SUM(G311:G368)</f>
        <v>0</v>
      </c>
      <c r="H310" s="183">
        <f>SUM(H311:H368)</f>
        <v>0</v>
      </c>
      <c r="M310" s="174">
        <f t="shared" si="70"/>
        <v>0</v>
      </c>
      <c r="N310" s="174">
        <f t="shared" si="71"/>
        <v>0</v>
      </c>
      <c r="O310" s="295">
        <f t="shared" si="72"/>
        <v>0</v>
      </c>
      <c r="P310" s="281">
        <f t="shared" si="73"/>
        <v>0</v>
      </c>
    </row>
    <row r="311" spans="1:16" x14ac:dyDescent="0.2">
      <c r="A311" s="155">
        <v>130501</v>
      </c>
      <c r="B311" s="156" t="s">
        <v>595</v>
      </c>
      <c r="C311" s="174">
        <f t="shared" si="66"/>
        <v>0</v>
      </c>
      <c r="D311" s="174">
        <f t="shared" si="67"/>
        <v>0</v>
      </c>
      <c r="E311" s="174">
        <f t="shared" si="68"/>
        <v>0</v>
      </c>
      <c r="F311" s="174">
        <f t="shared" si="69"/>
        <v>0</v>
      </c>
      <c r="G311" s="174">
        <v>0</v>
      </c>
      <c r="H311" s="174">
        <f>+F311-G311</f>
        <v>0</v>
      </c>
      <c r="M311" s="174">
        <f t="shared" si="70"/>
        <v>0</v>
      </c>
      <c r="N311" s="174">
        <f t="shared" si="71"/>
        <v>0</v>
      </c>
      <c r="O311" s="295">
        <f t="shared" si="72"/>
        <v>0</v>
      </c>
      <c r="P311" s="281">
        <f t="shared" si="73"/>
        <v>0</v>
      </c>
    </row>
    <row r="312" spans="1:16" x14ac:dyDescent="0.2">
      <c r="A312" s="155">
        <v>130502</v>
      </c>
      <c r="B312" s="156" t="s">
        <v>596</v>
      </c>
      <c r="C312" s="174">
        <f t="shared" si="66"/>
        <v>0</v>
      </c>
      <c r="D312" s="174">
        <f t="shared" si="67"/>
        <v>0</v>
      </c>
      <c r="E312" s="174">
        <f t="shared" si="68"/>
        <v>0</v>
      </c>
      <c r="F312" s="174">
        <f t="shared" si="69"/>
        <v>0</v>
      </c>
      <c r="G312" s="174">
        <v>0</v>
      </c>
      <c r="H312" s="174">
        <f t="shared" ref="H312:H368" si="80">+F312-G312</f>
        <v>0</v>
      </c>
      <c r="M312" s="174">
        <f t="shared" si="70"/>
        <v>0</v>
      </c>
      <c r="N312" s="174">
        <f t="shared" si="71"/>
        <v>0</v>
      </c>
      <c r="O312" s="295">
        <f t="shared" si="72"/>
        <v>0</v>
      </c>
      <c r="P312" s="281">
        <f t="shared" si="73"/>
        <v>0</v>
      </c>
    </row>
    <row r="313" spans="1:16" x14ac:dyDescent="0.2">
      <c r="A313" s="155">
        <v>130503</v>
      </c>
      <c r="B313" s="156" t="s">
        <v>597</v>
      </c>
      <c r="C313" s="174">
        <f t="shared" si="66"/>
        <v>0</v>
      </c>
      <c r="D313" s="174">
        <f t="shared" si="67"/>
        <v>0</v>
      </c>
      <c r="E313" s="174">
        <f t="shared" si="68"/>
        <v>0</v>
      </c>
      <c r="F313" s="174">
        <f t="shared" si="69"/>
        <v>0</v>
      </c>
      <c r="G313" s="174">
        <v>0</v>
      </c>
      <c r="H313" s="174">
        <f t="shared" si="80"/>
        <v>0</v>
      </c>
      <c r="M313" s="174">
        <f t="shared" si="70"/>
        <v>0</v>
      </c>
      <c r="N313" s="174">
        <f t="shared" si="71"/>
        <v>0</v>
      </c>
      <c r="O313" s="295">
        <f t="shared" si="72"/>
        <v>0</v>
      </c>
      <c r="P313" s="281">
        <f t="shared" si="73"/>
        <v>0</v>
      </c>
    </row>
    <row r="314" spans="1:16" x14ac:dyDescent="0.2">
      <c r="A314" s="155">
        <v>130504</v>
      </c>
      <c r="B314" s="156" t="s">
        <v>1881</v>
      </c>
      <c r="C314" s="174">
        <f t="shared" si="66"/>
        <v>0</v>
      </c>
      <c r="D314" s="174">
        <f t="shared" si="67"/>
        <v>0</v>
      </c>
      <c r="E314" s="174">
        <f t="shared" si="68"/>
        <v>0</v>
      </c>
      <c r="F314" s="174">
        <f t="shared" si="69"/>
        <v>0</v>
      </c>
      <c r="G314" s="174">
        <v>0</v>
      </c>
      <c r="H314" s="174">
        <f t="shared" si="80"/>
        <v>0</v>
      </c>
      <c r="M314" s="174">
        <f t="shared" si="70"/>
        <v>0</v>
      </c>
      <c r="N314" s="174">
        <f t="shared" si="71"/>
        <v>0</v>
      </c>
      <c r="O314" s="295">
        <f t="shared" si="72"/>
        <v>0</v>
      </c>
      <c r="P314" s="281">
        <f t="shared" si="73"/>
        <v>0</v>
      </c>
    </row>
    <row r="315" spans="1:16" x14ac:dyDescent="0.2">
      <c r="A315" s="155">
        <v>130505</v>
      </c>
      <c r="B315" s="156" t="s">
        <v>598</v>
      </c>
      <c r="C315" s="174">
        <f t="shared" si="66"/>
        <v>0</v>
      </c>
      <c r="D315" s="174">
        <f t="shared" si="67"/>
        <v>0</v>
      </c>
      <c r="E315" s="174">
        <f t="shared" si="68"/>
        <v>0</v>
      </c>
      <c r="F315" s="174">
        <f t="shared" si="69"/>
        <v>0</v>
      </c>
      <c r="G315" s="174">
        <v>0</v>
      </c>
      <c r="H315" s="174">
        <f t="shared" si="80"/>
        <v>0</v>
      </c>
      <c r="M315" s="174">
        <f t="shared" si="70"/>
        <v>0</v>
      </c>
      <c r="N315" s="174">
        <f t="shared" si="71"/>
        <v>0</v>
      </c>
      <c r="O315" s="295">
        <f t="shared" si="72"/>
        <v>0</v>
      </c>
      <c r="P315" s="281">
        <f t="shared" si="73"/>
        <v>0</v>
      </c>
    </row>
    <row r="316" spans="1:16" x14ac:dyDescent="0.2">
      <c r="A316" s="155">
        <v>130507</v>
      </c>
      <c r="B316" s="156" t="s">
        <v>599</v>
      </c>
      <c r="C316" s="174">
        <f t="shared" si="66"/>
        <v>0</v>
      </c>
      <c r="D316" s="174">
        <f t="shared" si="67"/>
        <v>0</v>
      </c>
      <c r="E316" s="174">
        <f t="shared" si="68"/>
        <v>0</v>
      </c>
      <c r="F316" s="174">
        <f t="shared" si="69"/>
        <v>0</v>
      </c>
      <c r="G316" s="174">
        <v>0</v>
      </c>
      <c r="H316" s="174">
        <f t="shared" si="80"/>
        <v>0</v>
      </c>
      <c r="M316" s="174">
        <f t="shared" si="70"/>
        <v>0</v>
      </c>
      <c r="N316" s="174">
        <f t="shared" si="71"/>
        <v>0</v>
      </c>
      <c r="O316" s="295">
        <f t="shared" si="72"/>
        <v>0</v>
      </c>
      <c r="P316" s="281">
        <f t="shared" si="73"/>
        <v>0</v>
      </c>
    </row>
    <row r="317" spans="1:16" x14ac:dyDescent="0.2">
      <c r="A317" s="155">
        <v>130508</v>
      </c>
      <c r="B317" s="156" t="s">
        <v>600</v>
      </c>
      <c r="C317" s="174">
        <f t="shared" si="66"/>
        <v>0</v>
      </c>
      <c r="D317" s="174">
        <f t="shared" si="67"/>
        <v>0</v>
      </c>
      <c r="E317" s="174">
        <f t="shared" si="68"/>
        <v>0</v>
      </c>
      <c r="F317" s="174">
        <f t="shared" si="69"/>
        <v>0</v>
      </c>
      <c r="G317" s="174">
        <v>0</v>
      </c>
      <c r="H317" s="174">
        <f t="shared" si="80"/>
        <v>0</v>
      </c>
      <c r="M317" s="174">
        <f t="shared" si="70"/>
        <v>0</v>
      </c>
      <c r="N317" s="174">
        <f t="shared" si="71"/>
        <v>0</v>
      </c>
      <c r="O317" s="295">
        <f t="shared" si="72"/>
        <v>0</v>
      </c>
      <c r="P317" s="281">
        <f t="shared" si="73"/>
        <v>0</v>
      </c>
    </row>
    <row r="318" spans="1:16" x14ac:dyDescent="0.2">
      <c r="A318" s="155">
        <v>130509</v>
      </c>
      <c r="B318" s="156" t="s">
        <v>601</v>
      </c>
      <c r="C318" s="174">
        <f t="shared" si="66"/>
        <v>0</v>
      </c>
      <c r="D318" s="174">
        <f t="shared" si="67"/>
        <v>0</v>
      </c>
      <c r="E318" s="174">
        <f t="shared" si="68"/>
        <v>0</v>
      </c>
      <c r="F318" s="174">
        <f t="shared" si="69"/>
        <v>0</v>
      </c>
      <c r="G318" s="174">
        <v>0</v>
      </c>
      <c r="H318" s="174">
        <f t="shared" si="80"/>
        <v>0</v>
      </c>
      <c r="M318" s="174">
        <f t="shared" si="70"/>
        <v>0</v>
      </c>
      <c r="N318" s="174">
        <f t="shared" si="71"/>
        <v>0</v>
      </c>
      <c r="O318" s="295">
        <f t="shared" si="72"/>
        <v>0</v>
      </c>
      <c r="P318" s="281">
        <f t="shared" si="73"/>
        <v>0</v>
      </c>
    </row>
    <row r="319" spans="1:16" x14ac:dyDescent="0.2">
      <c r="A319" s="155">
        <v>130511</v>
      </c>
      <c r="B319" s="156" t="s">
        <v>1182</v>
      </c>
      <c r="C319" s="174">
        <f t="shared" si="66"/>
        <v>0</v>
      </c>
      <c r="D319" s="174">
        <f t="shared" si="67"/>
        <v>0</v>
      </c>
      <c r="E319" s="174">
        <f t="shared" si="68"/>
        <v>0</v>
      </c>
      <c r="F319" s="174">
        <f t="shared" si="69"/>
        <v>0</v>
      </c>
      <c r="G319" s="174">
        <v>0</v>
      </c>
      <c r="H319" s="174">
        <f t="shared" si="80"/>
        <v>0</v>
      </c>
      <c r="M319" s="174">
        <f t="shared" si="70"/>
        <v>0</v>
      </c>
      <c r="N319" s="174">
        <f t="shared" si="71"/>
        <v>0</v>
      </c>
      <c r="O319" s="295">
        <f t="shared" si="72"/>
        <v>0</v>
      </c>
      <c r="P319" s="281">
        <f t="shared" si="73"/>
        <v>0</v>
      </c>
    </row>
    <row r="320" spans="1:16" x14ac:dyDescent="0.2">
      <c r="A320" s="155">
        <v>130512</v>
      </c>
      <c r="B320" s="156" t="s">
        <v>602</v>
      </c>
      <c r="C320" s="174">
        <f t="shared" si="66"/>
        <v>0</v>
      </c>
      <c r="D320" s="174">
        <f t="shared" si="67"/>
        <v>0</v>
      </c>
      <c r="E320" s="174">
        <f t="shared" si="68"/>
        <v>0</v>
      </c>
      <c r="F320" s="174">
        <f t="shared" si="69"/>
        <v>0</v>
      </c>
      <c r="G320" s="174">
        <v>0</v>
      </c>
      <c r="H320" s="174">
        <f t="shared" si="80"/>
        <v>0</v>
      </c>
      <c r="M320" s="174">
        <f t="shared" si="70"/>
        <v>0</v>
      </c>
      <c r="N320" s="174">
        <f t="shared" si="71"/>
        <v>0</v>
      </c>
      <c r="O320" s="295">
        <f t="shared" si="72"/>
        <v>0</v>
      </c>
      <c r="P320" s="281">
        <f t="shared" si="73"/>
        <v>0</v>
      </c>
    </row>
    <row r="321" spans="1:16" x14ac:dyDescent="0.2">
      <c r="A321" s="155">
        <v>130514</v>
      </c>
      <c r="B321" s="156" t="s">
        <v>603</v>
      </c>
      <c r="C321" s="174">
        <f t="shared" si="66"/>
        <v>0</v>
      </c>
      <c r="D321" s="174">
        <f t="shared" si="67"/>
        <v>0</v>
      </c>
      <c r="E321" s="174">
        <f t="shared" si="68"/>
        <v>0</v>
      </c>
      <c r="F321" s="174">
        <f t="shared" si="69"/>
        <v>0</v>
      </c>
      <c r="G321" s="174">
        <v>0</v>
      </c>
      <c r="H321" s="174">
        <f t="shared" si="80"/>
        <v>0</v>
      </c>
      <c r="M321" s="174">
        <f t="shared" si="70"/>
        <v>0</v>
      </c>
      <c r="N321" s="174">
        <f t="shared" si="71"/>
        <v>0</v>
      </c>
      <c r="O321" s="295">
        <f t="shared" si="72"/>
        <v>0</v>
      </c>
      <c r="P321" s="281">
        <f t="shared" si="73"/>
        <v>0</v>
      </c>
    </row>
    <row r="322" spans="1:16" x14ac:dyDescent="0.2">
      <c r="A322" s="155">
        <v>130515</v>
      </c>
      <c r="B322" s="156" t="s">
        <v>604</v>
      </c>
      <c r="C322" s="174">
        <f t="shared" si="66"/>
        <v>0</v>
      </c>
      <c r="D322" s="174">
        <f t="shared" si="67"/>
        <v>0</v>
      </c>
      <c r="E322" s="174">
        <f t="shared" si="68"/>
        <v>0</v>
      </c>
      <c r="F322" s="174">
        <f t="shared" si="69"/>
        <v>0</v>
      </c>
      <c r="G322" s="174">
        <v>0</v>
      </c>
      <c r="H322" s="174">
        <f t="shared" si="80"/>
        <v>0</v>
      </c>
      <c r="M322" s="174">
        <f t="shared" si="70"/>
        <v>0</v>
      </c>
      <c r="N322" s="174">
        <f t="shared" si="71"/>
        <v>0</v>
      </c>
      <c r="O322" s="295">
        <f t="shared" si="72"/>
        <v>0</v>
      </c>
      <c r="P322" s="281">
        <f t="shared" si="73"/>
        <v>0</v>
      </c>
    </row>
    <row r="323" spans="1:16" x14ac:dyDescent="0.2">
      <c r="A323" s="155">
        <v>130519</v>
      </c>
      <c r="B323" s="156" t="s">
        <v>605</v>
      </c>
      <c r="C323" s="174">
        <f t="shared" si="66"/>
        <v>0</v>
      </c>
      <c r="D323" s="174">
        <f t="shared" si="67"/>
        <v>0</v>
      </c>
      <c r="E323" s="174">
        <f t="shared" si="68"/>
        <v>0</v>
      </c>
      <c r="F323" s="174">
        <f t="shared" si="69"/>
        <v>0</v>
      </c>
      <c r="G323" s="174">
        <v>0</v>
      </c>
      <c r="H323" s="174">
        <f t="shared" si="80"/>
        <v>0</v>
      </c>
      <c r="M323" s="174">
        <f t="shared" si="70"/>
        <v>0</v>
      </c>
      <c r="N323" s="174">
        <f t="shared" si="71"/>
        <v>0</v>
      </c>
      <c r="O323" s="295">
        <f t="shared" si="72"/>
        <v>0</v>
      </c>
      <c r="P323" s="281">
        <f t="shared" si="73"/>
        <v>0</v>
      </c>
    </row>
    <row r="324" spans="1:16" x14ac:dyDescent="0.2">
      <c r="A324" s="155">
        <v>130521</v>
      </c>
      <c r="B324" s="156" t="s">
        <v>606</v>
      </c>
      <c r="C324" s="174">
        <f t="shared" si="66"/>
        <v>0</v>
      </c>
      <c r="D324" s="174">
        <f t="shared" si="67"/>
        <v>0</v>
      </c>
      <c r="E324" s="174">
        <f t="shared" si="68"/>
        <v>0</v>
      </c>
      <c r="F324" s="174">
        <f t="shared" si="69"/>
        <v>0</v>
      </c>
      <c r="G324" s="174">
        <v>0</v>
      </c>
      <c r="H324" s="174">
        <f t="shared" si="80"/>
        <v>0</v>
      </c>
      <c r="M324" s="174">
        <f t="shared" si="70"/>
        <v>0</v>
      </c>
      <c r="N324" s="174">
        <f t="shared" si="71"/>
        <v>0</v>
      </c>
      <c r="O324" s="295">
        <f t="shared" si="72"/>
        <v>0</v>
      </c>
      <c r="P324" s="281">
        <f t="shared" si="73"/>
        <v>0</v>
      </c>
    </row>
    <row r="325" spans="1:16" x14ac:dyDescent="0.2">
      <c r="A325" s="155">
        <v>130522</v>
      </c>
      <c r="B325" s="156" t="s">
        <v>1882</v>
      </c>
      <c r="C325" s="174">
        <f t="shared" si="66"/>
        <v>0</v>
      </c>
      <c r="D325" s="174">
        <f t="shared" si="67"/>
        <v>0</v>
      </c>
      <c r="E325" s="174">
        <f t="shared" si="68"/>
        <v>0</v>
      </c>
      <c r="F325" s="174">
        <f t="shared" si="69"/>
        <v>0</v>
      </c>
      <c r="G325" s="174">
        <v>0</v>
      </c>
      <c r="H325" s="174">
        <f t="shared" si="80"/>
        <v>0</v>
      </c>
      <c r="M325" s="174">
        <f t="shared" si="70"/>
        <v>0</v>
      </c>
      <c r="N325" s="174">
        <f t="shared" si="71"/>
        <v>0</v>
      </c>
      <c r="O325" s="295">
        <f t="shared" si="72"/>
        <v>0</v>
      </c>
      <c r="P325" s="281">
        <f t="shared" si="73"/>
        <v>0</v>
      </c>
    </row>
    <row r="326" spans="1:16" x14ac:dyDescent="0.2">
      <c r="A326" s="155">
        <v>130523</v>
      </c>
      <c r="B326" s="156" t="s">
        <v>1241</v>
      </c>
      <c r="C326" s="174">
        <f t="shared" si="66"/>
        <v>0</v>
      </c>
      <c r="D326" s="174">
        <f t="shared" si="67"/>
        <v>0</v>
      </c>
      <c r="E326" s="174">
        <f t="shared" si="68"/>
        <v>0</v>
      </c>
      <c r="F326" s="174">
        <f t="shared" si="69"/>
        <v>0</v>
      </c>
      <c r="G326" s="174">
        <v>0</v>
      </c>
      <c r="H326" s="174">
        <f t="shared" si="80"/>
        <v>0</v>
      </c>
      <c r="M326" s="174">
        <f t="shared" si="70"/>
        <v>0</v>
      </c>
      <c r="N326" s="174">
        <f t="shared" si="71"/>
        <v>0</v>
      </c>
      <c r="O326" s="295">
        <f t="shared" si="72"/>
        <v>0</v>
      </c>
      <c r="P326" s="281">
        <f t="shared" si="73"/>
        <v>0</v>
      </c>
    </row>
    <row r="327" spans="1:16" x14ac:dyDescent="0.2">
      <c r="A327" s="155">
        <v>130524</v>
      </c>
      <c r="B327" s="156" t="s">
        <v>607</v>
      </c>
      <c r="C327" s="174">
        <f t="shared" si="66"/>
        <v>0</v>
      </c>
      <c r="D327" s="174">
        <f t="shared" si="67"/>
        <v>0</v>
      </c>
      <c r="E327" s="174">
        <f t="shared" si="68"/>
        <v>0</v>
      </c>
      <c r="F327" s="174">
        <f t="shared" si="69"/>
        <v>0</v>
      </c>
      <c r="G327" s="174">
        <v>0</v>
      </c>
      <c r="H327" s="174">
        <f t="shared" si="80"/>
        <v>0</v>
      </c>
      <c r="M327" s="174">
        <f t="shared" si="70"/>
        <v>0</v>
      </c>
      <c r="N327" s="174">
        <f t="shared" si="71"/>
        <v>0</v>
      </c>
      <c r="O327" s="295">
        <f t="shared" si="72"/>
        <v>0</v>
      </c>
      <c r="P327" s="281">
        <f t="shared" si="73"/>
        <v>0</v>
      </c>
    </row>
    <row r="328" spans="1:16" x14ac:dyDescent="0.2">
      <c r="A328" s="155">
        <v>130526</v>
      </c>
      <c r="B328" s="156" t="s">
        <v>608</v>
      </c>
      <c r="C328" s="174">
        <f t="shared" si="66"/>
        <v>0</v>
      </c>
      <c r="D328" s="174">
        <f t="shared" si="67"/>
        <v>0</v>
      </c>
      <c r="E328" s="174">
        <f t="shared" si="68"/>
        <v>0</v>
      </c>
      <c r="F328" s="174">
        <f t="shared" si="69"/>
        <v>0</v>
      </c>
      <c r="G328" s="174">
        <v>0</v>
      </c>
      <c r="H328" s="174">
        <f t="shared" si="80"/>
        <v>0</v>
      </c>
      <c r="M328" s="174">
        <f t="shared" si="70"/>
        <v>0</v>
      </c>
      <c r="N328" s="174">
        <f t="shared" si="71"/>
        <v>0</v>
      </c>
      <c r="O328" s="295">
        <f t="shared" si="72"/>
        <v>0</v>
      </c>
      <c r="P328" s="281">
        <f t="shared" si="73"/>
        <v>0</v>
      </c>
    </row>
    <row r="329" spans="1:16" x14ac:dyDescent="0.2">
      <c r="A329" s="155">
        <v>130527</v>
      </c>
      <c r="B329" s="156" t="s">
        <v>511</v>
      </c>
      <c r="C329" s="174">
        <f t="shared" ref="C329:C392" si="81">IF(ISERROR(VLOOKUP($A329,MZ_ANTERIOR,3,0)),0,VLOOKUP($A329,MZ_ANTERIOR,3,0))</f>
        <v>0</v>
      </c>
      <c r="D329" s="174">
        <f t="shared" ref="D329:D392" si="82">IF(ISERROR(VLOOKUP($A329,MZ_ANTERIOR,4,0)),0,VLOOKUP($A329,MZ_ANTERIOR,4,0))</f>
        <v>0</v>
      </c>
      <c r="E329" s="174">
        <f t="shared" ref="E329:E392" si="83">IF(ISERROR(VLOOKUP($A329,MZ_ANTERIOR,5,0)),0,VLOOKUP($A329,MZ_ANTERIOR,5,0))</f>
        <v>0</v>
      </c>
      <c r="F329" s="174">
        <f t="shared" ref="F329:F392" si="84">+C329+D329-E329</f>
        <v>0</v>
      </c>
      <c r="G329" s="174">
        <v>0</v>
      </c>
      <c r="H329" s="174">
        <f t="shared" si="80"/>
        <v>0</v>
      </c>
      <c r="M329" s="174">
        <f t="shared" si="70"/>
        <v>0</v>
      </c>
      <c r="N329" s="174">
        <f t="shared" si="71"/>
        <v>0</v>
      </c>
      <c r="O329" s="295">
        <f t="shared" si="72"/>
        <v>0</v>
      </c>
      <c r="P329" s="281">
        <f t="shared" si="73"/>
        <v>0</v>
      </c>
    </row>
    <row r="330" spans="1:16" x14ac:dyDescent="0.2">
      <c r="A330" s="155">
        <v>130528</v>
      </c>
      <c r="B330" s="156" t="s">
        <v>512</v>
      </c>
      <c r="C330" s="174">
        <f t="shared" si="81"/>
        <v>0</v>
      </c>
      <c r="D330" s="174">
        <f t="shared" si="82"/>
        <v>0</v>
      </c>
      <c r="E330" s="174">
        <f t="shared" si="83"/>
        <v>0</v>
      </c>
      <c r="F330" s="174">
        <f t="shared" si="84"/>
        <v>0</v>
      </c>
      <c r="G330" s="174">
        <v>0</v>
      </c>
      <c r="H330" s="174">
        <f t="shared" si="80"/>
        <v>0</v>
      </c>
      <c r="M330" s="174">
        <f t="shared" ref="M330:M393" si="85">+G330+H330</f>
        <v>0</v>
      </c>
      <c r="N330" s="174">
        <f t="shared" ref="N330:N393" si="86">+F330-M330</f>
        <v>0</v>
      </c>
      <c r="O330" s="295">
        <f t="shared" ref="O330:O393" si="87">SUM(C330:H330)</f>
        <v>0</v>
      </c>
      <c r="P330" s="281">
        <f t="shared" ref="P330:P393" si="88">IF(D330&lt;&gt;0,1,IF(G330&lt;&gt;0,2,IF(F330&lt;&gt;0,3,IF(E330&lt;&gt;0,4,0))))</f>
        <v>0</v>
      </c>
    </row>
    <row r="331" spans="1:16" x14ac:dyDescent="0.2">
      <c r="A331" s="155">
        <v>130533</v>
      </c>
      <c r="B331" s="156" t="s">
        <v>513</v>
      </c>
      <c r="C331" s="174">
        <f t="shared" si="81"/>
        <v>0</v>
      </c>
      <c r="D331" s="174">
        <f t="shared" si="82"/>
        <v>0</v>
      </c>
      <c r="E331" s="174">
        <f t="shared" si="83"/>
        <v>0</v>
      </c>
      <c r="F331" s="174">
        <f t="shared" si="84"/>
        <v>0</v>
      </c>
      <c r="G331" s="174">
        <v>0</v>
      </c>
      <c r="H331" s="174">
        <f t="shared" si="80"/>
        <v>0</v>
      </c>
      <c r="M331" s="174">
        <f t="shared" si="85"/>
        <v>0</v>
      </c>
      <c r="N331" s="174">
        <f t="shared" si="86"/>
        <v>0</v>
      </c>
      <c r="O331" s="295">
        <f t="shared" si="87"/>
        <v>0</v>
      </c>
      <c r="P331" s="281">
        <f t="shared" si="88"/>
        <v>0</v>
      </c>
    </row>
    <row r="332" spans="1:16" x14ac:dyDescent="0.2">
      <c r="A332" s="155">
        <v>130535</v>
      </c>
      <c r="B332" s="156" t="s">
        <v>1883</v>
      </c>
      <c r="C332" s="174">
        <f t="shared" si="81"/>
        <v>0</v>
      </c>
      <c r="D332" s="174">
        <f t="shared" si="82"/>
        <v>0</v>
      </c>
      <c r="E332" s="174">
        <f t="shared" si="83"/>
        <v>0</v>
      </c>
      <c r="F332" s="174">
        <f t="shared" si="84"/>
        <v>0</v>
      </c>
      <c r="G332" s="174">
        <v>0</v>
      </c>
      <c r="H332" s="174">
        <f t="shared" si="80"/>
        <v>0</v>
      </c>
      <c r="M332" s="174">
        <f t="shared" si="85"/>
        <v>0</v>
      </c>
      <c r="N332" s="174">
        <f t="shared" si="86"/>
        <v>0</v>
      </c>
      <c r="O332" s="295">
        <f t="shared" si="87"/>
        <v>0</v>
      </c>
      <c r="P332" s="281">
        <f t="shared" si="88"/>
        <v>0</v>
      </c>
    </row>
    <row r="333" spans="1:16" x14ac:dyDescent="0.2">
      <c r="A333" s="155">
        <v>130536</v>
      </c>
      <c r="B333" s="156" t="s">
        <v>514</v>
      </c>
      <c r="C333" s="174">
        <f t="shared" si="81"/>
        <v>0</v>
      </c>
      <c r="D333" s="174">
        <f t="shared" si="82"/>
        <v>0</v>
      </c>
      <c r="E333" s="174">
        <f t="shared" si="83"/>
        <v>0</v>
      </c>
      <c r="F333" s="174">
        <f t="shared" si="84"/>
        <v>0</v>
      </c>
      <c r="G333" s="174">
        <v>0</v>
      </c>
      <c r="H333" s="174">
        <f t="shared" si="80"/>
        <v>0</v>
      </c>
      <c r="M333" s="174">
        <f t="shared" si="85"/>
        <v>0</v>
      </c>
      <c r="N333" s="174">
        <f t="shared" si="86"/>
        <v>0</v>
      </c>
      <c r="O333" s="295">
        <f t="shared" si="87"/>
        <v>0</v>
      </c>
      <c r="P333" s="281">
        <f t="shared" si="88"/>
        <v>0</v>
      </c>
    </row>
    <row r="334" spans="1:16" x14ac:dyDescent="0.2">
      <c r="A334" s="155">
        <v>130539</v>
      </c>
      <c r="B334" s="156" t="s">
        <v>515</v>
      </c>
      <c r="C334" s="174">
        <f t="shared" si="81"/>
        <v>0</v>
      </c>
      <c r="D334" s="174">
        <f t="shared" si="82"/>
        <v>0</v>
      </c>
      <c r="E334" s="174">
        <f t="shared" si="83"/>
        <v>0</v>
      </c>
      <c r="F334" s="174">
        <f t="shared" si="84"/>
        <v>0</v>
      </c>
      <c r="G334" s="174">
        <v>0</v>
      </c>
      <c r="H334" s="174">
        <f t="shared" si="80"/>
        <v>0</v>
      </c>
      <c r="M334" s="174">
        <f t="shared" si="85"/>
        <v>0</v>
      </c>
      <c r="N334" s="174">
        <f t="shared" si="86"/>
        <v>0</v>
      </c>
      <c r="O334" s="295">
        <f t="shared" si="87"/>
        <v>0</v>
      </c>
      <c r="P334" s="281">
        <f t="shared" si="88"/>
        <v>0</v>
      </c>
    </row>
    <row r="335" spans="1:16" x14ac:dyDescent="0.2">
      <c r="A335" s="155">
        <v>130540</v>
      </c>
      <c r="B335" s="156" t="s">
        <v>1884</v>
      </c>
      <c r="C335" s="174">
        <f t="shared" si="81"/>
        <v>0</v>
      </c>
      <c r="D335" s="174">
        <f t="shared" si="82"/>
        <v>0</v>
      </c>
      <c r="E335" s="174">
        <f t="shared" si="83"/>
        <v>0</v>
      </c>
      <c r="F335" s="174">
        <f t="shared" si="84"/>
        <v>0</v>
      </c>
      <c r="G335" s="174">
        <v>0</v>
      </c>
      <c r="H335" s="174">
        <f t="shared" si="80"/>
        <v>0</v>
      </c>
      <c r="M335" s="174">
        <f t="shared" si="85"/>
        <v>0</v>
      </c>
      <c r="N335" s="174">
        <f t="shared" si="86"/>
        <v>0</v>
      </c>
      <c r="O335" s="295">
        <f t="shared" si="87"/>
        <v>0</v>
      </c>
      <c r="P335" s="281">
        <f t="shared" si="88"/>
        <v>0</v>
      </c>
    </row>
    <row r="336" spans="1:16" x14ac:dyDescent="0.2">
      <c r="A336" s="155">
        <v>130541</v>
      </c>
      <c r="B336" s="156" t="s">
        <v>516</v>
      </c>
      <c r="C336" s="174">
        <f t="shared" si="81"/>
        <v>0</v>
      </c>
      <c r="D336" s="174">
        <f t="shared" si="82"/>
        <v>0</v>
      </c>
      <c r="E336" s="174">
        <f t="shared" si="83"/>
        <v>0</v>
      </c>
      <c r="F336" s="174">
        <f t="shared" si="84"/>
        <v>0</v>
      </c>
      <c r="G336" s="174">
        <v>0</v>
      </c>
      <c r="H336" s="174">
        <f t="shared" si="80"/>
        <v>0</v>
      </c>
      <c r="M336" s="174">
        <f t="shared" si="85"/>
        <v>0</v>
      </c>
      <c r="N336" s="174">
        <f t="shared" si="86"/>
        <v>0</v>
      </c>
      <c r="O336" s="295">
        <f t="shared" si="87"/>
        <v>0</v>
      </c>
      <c r="P336" s="281">
        <f t="shared" si="88"/>
        <v>0</v>
      </c>
    </row>
    <row r="337" spans="1:16" x14ac:dyDescent="0.2">
      <c r="A337" s="155">
        <v>130542</v>
      </c>
      <c r="B337" s="156" t="s">
        <v>517</v>
      </c>
      <c r="C337" s="174">
        <f t="shared" si="81"/>
        <v>0</v>
      </c>
      <c r="D337" s="174">
        <f t="shared" si="82"/>
        <v>0</v>
      </c>
      <c r="E337" s="174">
        <f t="shared" si="83"/>
        <v>0</v>
      </c>
      <c r="F337" s="174">
        <f t="shared" si="84"/>
        <v>0</v>
      </c>
      <c r="G337" s="174">
        <v>0</v>
      </c>
      <c r="H337" s="174">
        <f t="shared" si="80"/>
        <v>0</v>
      </c>
      <c r="M337" s="174">
        <f t="shared" si="85"/>
        <v>0</v>
      </c>
      <c r="N337" s="174">
        <f t="shared" si="86"/>
        <v>0</v>
      </c>
      <c r="O337" s="295">
        <f t="shared" si="87"/>
        <v>0</v>
      </c>
      <c r="P337" s="281">
        <f t="shared" si="88"/>
        <v>0</v>
      </c>
    </row>
    <row r="338" spans="1:16" x14ac:dyDescent="0.2">
      <c r="A338" s="155">
        <v>130543</v>
      </c>
      <c r="B338" s="156" t="s">
        <v>518</v>
      </c>
      <c r="C338" s="174">
        <f t="shared" si="81"/>
        <v>0</v>
      </c>
      <c r="D338" s="174">
        <f t="shared" si="82"/>
        <v>0</v>
      </c>
      <c r="E338" s="174">
        <f t="shared" si="83"/>
        <v>0</v>
      </c>
      <c r="F338" s="174">
        <f t="shared" si="84"/>
        <v>0</v>
      </c>
      <c r="G338" s="174">
        <v>0</v>
      </c>
      <c r="H338" s="174">
        <f t="shared" si="80"/>
        <v>0</v>
      </c>
      <c r="M338" s="174">
        <f t="shared" si="85"/>
        <v>0</v>
      </c>
      <c r="N338" s="174">
        <f t="shared" si="86"/>
        <v>0</v>
      </c>
      <c r="O338" s="295">
        <f t="shared" si="87"/>
        <v>0</v>
      </c>
      <c r="P338" s="281">
        <f t="shared" si="88"/>
        <v>0</v>
      </c>
    </row>
    <row r="339" spans="1:16" x14ac:dyDescent="0.2">
      <c r="A339" s="155">
        <v>130545</v>
      </c>
      <c r="B339" s="156" t="s">
        <v>519</v>
      </c>
      <c r="C339" s="174">
        <f t="shared" si="81"/>
        <v>0</v>
      </c>
      <c r="D339" s="174">
        <f t="shared" si="82"/>
        <v>0</v>
      </c>
      <c r="E339" s="174">
        <f t="shared" si="83"/>
        <v>0</v>
      </c>
      <c r="F339" s="174">
        <f t="shared" si="84"/>
        <v>0</v>
      </c>
      <c r="G339" s="174">
        <v>0</v>
      </c>
      <c r="H339" s="174">
        <f t="shared" si="80"/>
        <v>0</v>
      </c>
      <c r="M339" s="174">
        <f t="shared" si="85"/>
        <v>0</v>
      </c>
      <c r="N339" s="174">
        <f t="shared" si="86"/>
        <v>0</v>
      </c>
      <c r="O339" s="295">
        <f t="shared" si="87"/>
        <v>0</v>
      </c>
      <c r="P339" s="281">
        <f t="shared" si="88"/>
        <v>0</v>
      </c>
    </row>
    <row r="340" spans="1:16" x14ac:dyDescent="0.2">
      <c r="A340" s="155">
        <v>130546</v>
      </c>
      <c r="B340" s="156" t="s">
        <v>520</v>
      </c>
      <c r="C340" s="174">
        <f t="shared" si="81"/>
        <v>0</v>
      </c>
      <c r="D340" s="174">
        <f t="shared" si="82"/>
        <v>0</v>
      </c>
      <c r="E340" s="174">
        <f t="shared" si="83"/>
        <v>0</v>
      </c>
      <c r="F340" s="174">
        <f t="shared" si="84"/>
        <v>0</v>
      </c>
      <c r="G340" s="174">
        <v>0</v>
      </c>
      <c r="H340" s="174">
        <f t="shared" si="80"/>
        <v>0</v>
      </c>
      <c r="M340" s="174">
        <f t="shared" si="85"/>
        <v>0</v>
      </c>
      <c r="N340" s="174">
        <f t="shared" si="86"/>
        <v>0</v>
      </c>
      <c r="O340" s="295">
        <f t="shared" si="87"/>
        <v>0</v>
      </c>
      <c r="P340" s="281">
        <f t="shared" si="88"/>
        <v>0</v>
      </c>
    </row>
    <row r="341" spans="1:16" x14ac:dyDescent="0.2">
      <c r="A341" s="155">
        <v>130547</v>
      </c>
      <c r="B341" s="156" t="s">
        <v>521</v>
      </c>
      <c r="C341" s="174">
        <f t="shared" si="81"/>
        <v>0</v>
      </c>
      <c r="D341" s="174">
        <f t="shared" si="82"/>
        <v>0</v>
      </c>
      <c r="E341" s="174">
        <f t="shared" si="83"/>
        <v>0</v>
      </c>
      <c r="F341" s="174">
        <f t="shared" si="84"/>
        <v>0</v>
      </c>
      <c r="G341" s="175">
        <v>0</v>
      </c>
      <c r="H341" s="174">
        <f t="shared" si="80"/>
        <v>0</v>
      </c>
      <c r="M341" s="174">
        <f t="shared" si="85"/>
        <v>0</v>
      </c>
      <c r="N341" s="174">
        <f t="shared" si="86"/>
        <v>0</v>
      </c>
      <c r="O341" s="295">
        <f t="shared" si="87"/>
        <v>0</v>
      </c>
      <c r="P341" s="281">
        <f t="shared" si="88"/>
        <v>0</v>
      </c>
    </row>
    <row r="342" spans="1:16" x14ac:dyDescent="0.2">
      <c r="A342" s="155">
        <v>130548</v>
      </c>
      <c r="B342" s="156" t="s">
        <v>522</v>
      </c>
      <c r="C342" s="174">
        <f t="shared" si="81"/>
        <v>0</v>
      </c>
      <c r="D342" s="174">
        <f t="shared" si="82"/>
        <v>0</v>
      </c>
      <c r="E342" s="174">
        <f t="shared" si="83"/>
        <v>0</v>
      </c>
      <c r="F342" s="174">
        <f t="shared" si="84"/>
        <v>0</v>
      </c>
      <c r="G342" s="174">
        <v>0</v>
      </c>
      <c r="H342" s="174">
        <f t="shared" si="80"/>
        <v>0</v>
      </c>
      <c r="M342" s="174">
        <f t="shared" si="85"/>
        <v>0</v>
      </c>
      <c r="N342" s="174">
        <f t="shared" si="86"/>
        <v>0</v>
      </c>
      <c r="O342" s="295">
        <f t="shared" si="87"/>
        <v>0</v>
      </c>
      <c r="P342" s="281">
        <f t="shared" si="88"/>
        <v>0</v>
      </c>
    </row>
    <row r="343" spans="1:16" x14ac:dyDescent="0.2">
      <c r="A343" s="155">
        <v>130549</v>
      </c>
      <c r="B343" s="156" t="s">
        <v>523</v>
      </c>
      <c r="C343" s="174">
        <f t="shared" si="81"/>
        <v>0</v>
      </c>
      <c r="D343" s="174">
        <f t="shared" si="82"/>
        <v>0</v>
      </c>
      <c r="E343" s="174">
        <f t="shared" si="83"/>
        <v>0</v>
      </c>
      <c r="F343" s="174">
        <f t="shared" si="84"/>
        <v>0</v>
      </c>
      <c r="G343" s="174">
        <v>0</v>
      </c>
      <c r="H343" s="174">
        <f t="shared" si="80"/>
        <v>0</v>
      </c>
      <c r="M343" s="174">
        <f t="shared" si="85"/>
        <v>0</v>
      </c>
      <c r="N343" s="174">
        <f t="shared" si="86"/>
        <v>0</v>
      </c>
      <c r="O343" s="295">
        <f t="shared" si="87"/>
        <v>0</v>
      </c>
      <c r="P343" s="281">
        <f t="shared" si="88"/>
        <v>0</v>
      </c>
    </row>
    <row r="344" spans="1:16" x14ac:dyDescent="0.2">
      <c r="A344" s="155">
        <v>130551</v>
      </c>
      <c r="B344" s="156" t="s">
        <v>524</v>
      </c>
      <c r="C344" s="174">
        <f t="shared" si="81"/>
        <v>0</v>
      </c>
      <c r="D344" s="174">
        <f t="shared" si="82"/>
        <v>0</v>
      </c>
      <c r="E344" s="174">
        <f t="shared" si="83"/>
        <v>0</v>
      </c>
      <c r="F344" s="174">
        <f t="shared" si="84"/>
        <v>0</v>
      </c>
      <c r="G344" s="174">
        <v>0</v>
      </c>
      <c r="H344" s="174">
        <f t="shared" si="80"/>
        <v>0</v>
      </c>
      <c r="M344" s="174">
        <f t="shared" si="85"/>
        <v>0</v>
      </c>
      <c r="N344" s="174">
        <f t="shared" si="86"/>
        <v>0</v>
      </c>
      <c r="O344" s="295">
        <f t="shared" si="87"/>
        <v>0</v>
      </c>
      <c r="P344" s="281">
        <f t="shared" si="88"/>
        <v>0</v>
      </c>
    </row>
    <row r="345" spans="1:16" x14ac:dyDescent="0.2">
      <c r="A345" s="155">
        <v>130552</v>
      </c>
      <c r="B345" s="156" t="s">
        <v>1885</v>
      </c>
      <c r="C345" s="174">
        <f t="shared" si="81"/>
        <v>0</v>
      </c>
      <c r="D345" s="174">
        <f t="shared" si="82"/>
        <v>0</v>
      </c>
      <c r="E345" s="174">
        <f t="shared" si="83"/>
        <v>0</v>
      </c>
      <c r="F345" s="174">
        <f t="shared" si="84"/>
        <v>0</v>
      </c>
      <c r="G345" s="174">
        <v>0</v>
      </c>
      <c r="H345" s="174">
        <f t="shared" si="80"/>
        <v>0</v>
      </c>
      <c r="M345" s="174">
        <f t="shared" si="85"/>
        <v>0</v>
      </c>
      <c r="N345" s="174">
        <f t="shared" si="86"/>
        <v>0</v>
      </c>
      <c r="O345" s="295">
        <f t="shared" si="87"/>
        <v>0</v>
      </c>
      <c r="P345" s="281">
        <f t="shared" si="88"/>
        <v>0</v>
      </c>
    </row>
    <row r="346" spans="1:16" x14ac:dyDescent="0.2">
      <c r="A346" s="155">
        <v>130553</v>
      </c>
      <c r="B346" s="156" t="s">
        <v>1886</v>
      </c>
      <c r="C346" s="174">
        <f t="shared" si="81"/>
        <v>0</v>
      </c>
      <c r="D346" s="174">
        <f t="shared" si="82"/>
        <v>0</v>
      </c>
      <c r="E346" s="174">
        <f t="shared" si="83"/>
        <v>0</v>
      </c>
      <c r="F346" s="174">
        <f t="shared" si="84"/>
        <v>0</v>
      </c>
      <c r="G346" s="174">
        <v>0</v>
      </c>
      <c r="H346" s="174">
        <f t="shared" si="80"/>
        <v>0</v>
      </c>
      <c r="M346" s="174">
        <f t="shared" si="85"/>
        <v>0</v>
      </c>
      <c r="N346" s="174">
        <f t="shared" si="86"/>
        <v>0</v>
      </c>
      <c r="O346" s="295">
        <f t="shared" si="87"/>
        <v>0</v>
      </c>
      <c r="P346" s="281">
        <f t="shared" si="88"/>
        <v>0</v>
      </c>
    </row>
    <row r="347" spans="1:16" x14ac:dyDescent="0.2">
      <c r="A347" s="155">
        <v>130554</v>
      </c>
      <c r="B347" s="156" t="s">
        <v>525</v>
      </c>
      <c r="C347" s="174">
        <f t="shared" si="81"/>
        <v>0</v>
      </c>
      <c r="D347" s="174">
        <f t="shared" si="82"/>
        <v>0</v>
      </c>
      <c r="E347" s="174">
        <f t="shared" si="83"/>
        <v>0</v>
      </c>
      <c r="F347" s="174">
        <f t="shared" si="84"/>
        <v>0</v>
      </c>
      <c r="G347" s="174">
        <v>0</v>
      </c>
      <c r="H347" s="174">
        <f t="shared" si="80"/>
        <v>0</v>
      </c>
      <c r="M347" s="174">
        <f t="shared" si="85"/>
        <v>0</v>
      </c>
      <c r="N347" s="174">
        <f t="shared" si="86"/>
        <v>0</v>
      </c>
      <c r="O347" s="295">
        <f t="shared" si="87"/>
        <v>0</v>
      </c>
      <c r="P347" s="281">
        <f t="shared" si="88"/>
        <v>0</v>
      </c>
    </row>
    <row r="348" spans="1:16" x14ac:dyDescent="0.2">
      <c r="A348" s="155">
        <v>130555</v>
      </c>
      <c r="B348" s="156" t="s">
        <v>1887</v>
      </c>
      <c r="C348" s="174">
        <f t="shared" si="81"/>
        <v>0</v>
      </c>
      <c r="D348" s="174">
        <f t="shared" si="82"/>
        <v>0</v>
      </c>
      <c r="E348" s="174">
        <f t="shared" si="83"/>
        <v>0</v>
      </c>
      <c r="F348" s="174">
        <f t="shared" si="84"/>
        <v>0</v>
      </c>
      <c r="G348" s="174">
        <v>0</v>
      </c>
      <c r="H348" s="174">
        <f t="shared" si="80"/>
        <v>0</v>
      </c>
      <c r="M348" s="174">
        <f t="shared" si="85"/>
        <v>0</v>
      </c>
      <c r="N348" s="174">
        <f t="shared" si="86"/>
        <v>0</v>
      </c>
      <c r="O348" s="295">
        <f t="shared" si="87"/>
        <v>0</v>
      </c>
      <c r="P348" s="281">
        <f t="shared" si="88"/>
        <v>0</v>
      </c>
    </row>
    <row r="349" spans="1:16" x14ac:dyDescent="0.2">
      <c r="A349" s="155">
        <v>130556</v>
      </c>
      <c r="B349" s="156" t="s">
        <v>526</v>
      </c>
      <c r="C349" s="174">
        <f t="shared" si="81"/>
        <v>0</v>
      </c>
      <c r="D349" s="174">
        <f t="shared" si="82"/>
        <v>0</v>
      </c>
      <c r="E349" s="174">
        <f t="shared" si="83"/>
        <v>0</v>
      </c>
      <c r="F349" s="174">
        <f t="shared" si="84"/>
        <v>0</v>
      </c>
      <c r="G349" s="174">
        <v>0</v>
      </c>
      <c r="H349" s="174">
        <f t="shared" si="80"/>
        <v>0</v>
      </c>
      <c r="M349" s="174">
        <f t="shared" si="85"/>
        <v>0</v>
      </c>
      <c r="N349" s="174">
        <f t="shared" si="86"/>
        <v>0</v>
      </c>
      <c r="O349" s="295">
        <f t="shared" si="87"/>
        <v>0</v>
      </c>
      <c r="P349" s="281">
        <f t="shared" si="88"/>
        <v>0</v>
      </c>
    </row>
    <row r="350" spans="1:16" x14ac:dyDescent="0.2">
      <c r="A350" s="155">
        <v>130557</v>
      </c>
      <c r="B350" s="156" t="s">
        <v>1888</v>
      </c>
      <c r="C350" s="174">
        <f t="shared" si="81"/>
        <v>0</v>
      </c>
      <c r="D350" s="174">
        <f t="shared" si="82"/>
        <v>0</v>
      </c>
      <c r="E350" s="174">
        <f t="shared" si="83"/>
        <v>0</v>
      </c>
      <c r="F350" s="174">
        <f t="shared" si="84"/>
        <v>0</v>
      </c>
      <c r="G350" s="174">
        <v>0</v>
      </c>
      <c r="H350" s="174">
        <f t="shared" si="80"/>
        <v>0</v>
      </c>
      <c r="M350" s="174">
        <f t="shared" si="85"/>
        <v>0</v>
      </c>
      <c r="N350" s="174">
        <f t="shared" si="86"/>
        <v>0</v>
      </c>
      <c r="O350" s="295">
        <f t="shared" si="87"/>
        <v>0</v>
      </c>
      <c r="P350" s="281">
        <f t="shared" si="88"/>
        <v>0</v>
      </c>
    </row>
    <row r="351" spans="1:16" x14ac:dyDescent="0.2">
      <c r="A351" s="155">
        <v>130558</v>
      </c>
      <c r="B351" s="156" t="s">
        <v>1889</v>
      </c>
      <c r="C351" s="174">
        <f t="shared" si="81"/>
        <v>0</v>
      </c>
      <c r="D351" s="174">
        <f t="shared" si="82"/>
        <v>0</v>
      </c>
      <c r="E351" s="174">
        <f t="shared" si="83"/>
        <v>0</v>
      </c>
      <c r="F351" s="174">
        <f t="shared" si="84"/>
        <v>0</v>
      </c>
      <c r="G351" s="174">
        <v>0</v>
      </c>
      <c r="H351" s="174">
        <f t="shared" si="80"/>
        <v>0</v>
      </c>
      <c r="M351" s="174">
        <f t="shared" si="85"/>
        <v>0</v>
      </c>
      <c r="N351" s="174">
        <f t="shared" si="86"/>
        <v>0</v>
      </c>
      <c r="O351" s="295">
        <f t="shared" si="87"/>
        <v>0</v>
      </c>
      <c r="P351" s="281">
        <f t="shared" si="88"/>
        <v>0</v>
      </c>
    </row>
    <row r="352" spans="1:16" x14ac:dyDescent="0.2">
      <c r="A352" s="155">
        <v>130559</v>
      </c>
      <c r="B352" s="156" t="s">
        <v>1890</v>
      </c>
      <c r="C352" s="174">
        <f t="shared" si="81"/>
        <v>0</v>
      </c>
      <c r="D352" s="174">
        <f t="shared" si="82"/>
        <v>0</v>
      </c>
      <c r="E352" s="174">
        <f t="shared" si="83"/>
        <v>0</v>
      </c>
      <c r="F352" s="174">
        <f t="shared" si="84"/>
        <v>0</v>
      </c>
      <c r="G352" s="174">
        <v>0</v>
      </c>
      <c r="H352" s="174">
        <f t="shared" si="80"/>
        <v>0</v>
      </c>
      <c r="M352" s="174">
        <f t="shared" si="85"/>
        <v>0</v>
      </c>
      <c r="N352" s="174">
        <f t="shared" si="86"/>
        <v>0</v>
      </c>
      <c r="O352" s="295">
        <f t="shared" si="87"/>
        <v>0</v>
      </c>
      <c r="P352" s="281">
        <f t="shared" si="88"/>
        <v>0</v>
      </c>
    </row>
    <row r="353" spans="1:16" x14ac:dyDescent="0.2">
      <c r="A353" s="155">
        <v>130560</v>
      </c>
      <c r="B353" s="156" t="s">
        <v>1891</v>
      </c>
      <c r="C353" s="174">
        <f t="shared" si="81"/>
        <v>0</v>
      </c>
      <c r="D353" s="174">
        <f t="shared" si="82"/>
        <v>0</v>
      </c>
      <c r="E353" s="174">
        <f t="shared" si="83"/>
        <v>0</v>
      </c>
      <c r="F353" s="174">
        <f t="shared" si="84"/>
        <v>0</v>
      </c>
      <c r="G353" s="174">
        <v>0</v>
      </c>
      <c r="H353" s="174">
        <f t="shared" si="80"/>
        <v>0</v>
      </c>
      <c r="M353" s="174">
        <f t="shared" si="85"/>
        <v>0</v>
      </c>
      <c r="N353" s="174">
        <f t="shared" si="86"/>
        <v>0</v>
      </c>
      <c r="O353" s="295">
        <f t="shared" si="87"/>
        <v>0</v>
      </c>
      <c r="P353" s="281">
        <f t="shared" si="88"/>
        <v>0</v>
      </c>
    </row>
    <row r="354" spans="1:16" x14ac:dyDescent="0.2">
      <c r="A354" s="155">
        <v>130561</v>
      </c>
      <c r="B354" s="156" t="s">
        <v>1892</v>
      </c>
      <c r="C354" s="174">
        <f t="shared" si="81"/>
        <v>0</v>
      </c>
      <c r="D354" s="174">
        <f t="shared" si="82"/>
        <v>0</v>
      </c>
      <c r="E354" s="174">
        <f t="shared" si="83"/>
        <v>0</v>
      </c>
      <c r="F354" s="174">
        <f t="shared" si="84"/>
        <v>0</v>
      </c>
      <c r="G354" s="174">
        <v>0</v>
      </c>
      <c r="H354" s="174">
        <f t="shared" si="80"/>
        <v>0</v>
      </c>
      <c r="M354" s="174">
        <f t="shared" si="85"/>
        <v>0</v>
      </c>
      <c r="N354" s="174">
        <f t="shared" si="86"/>
        <v>0</v>
      </c>
      <c r="O354" s="295">
        <f t="shared" si="87"/>
        <v>0</v>
      </c>
      <c r="P354" s="281">
        <f t="shared" si="88"/>
        <v>0</v>
      </c>
    </row>
    <row r="355" spans="1:16" x14ac:dyDescent="0.2">
      <c r="A355" s="155">
        <v>130562</v>
      </c>
      <c r="B355" s="156" t="s">
        <v>1893</v>
      </c>
      <c r="C355" s="174">
        <f t="shared" si="81"/>
        <v>0</v>
      </c>
      <c r="D355" s="174">
        <f t="shared" si="82"/>
        <v>0</v>
      </c>
      <c r="E355" s="174">
        <f t="shared" si="83"/>
        <v>0</v>
      </c>
      <c r="F355" s="174">
        <f t="shared" si="84"/>
        <v>0</v>
      </c>
      <c r="G355" s="174">
        <v>0</v>
      </c>
      <c r="H355" s="174">
        <f t="shared" si="80"/>
        <v>0</v>
      </c>
      <c r="M355" s="174">
        <f t="shared" si="85"/>
        <v>0</v>
      </c>
      <c r="N355" s="174">
        <f t="shared" si="86"/>
        <v>0</v>
      </c>
      <c r="O355" s="295">
        <f t="shared" si="87"/>
        <v>0</v>
      </c>
      <c r="P355" s="281">
        <f t="shared" si="88"/>
        <v>0</v>
      </c>
    </row>
    <row r="356" spans="1:16" x14ac:dyDescent="0.2">
      <c r="A356" s="155">
        <v>130563</v>
      </c>
      <c r="B356" s="156" t="s">
        <v>1894</v>
      </c>
      <c r="C356" s="174">
        <f t="shared" si="81"/>
        <v>0</v>
      </c>
      <c r="D356" s="174">
        <f t="shared" si="82"/>
        <v>0</v>
      </c>
      <c r="E356" s="174">
        <f t="shared" si="83"/>
        <v>0</v>
      </c>
      <c r="F356" s="174">
        <f t="shared" si="84"/>
        <v>0</v>
      </c>
      <c r="G356" s="174">
        <v>0</v>
      </c>
      <c r="H356" s="174">
        <f t="shared" si="80"/>
        <v>0</v>
      </c>
      <c r="M356" s="174">
        <f t="shared" si="85"/>
        <v>0</v>
      </c>
      <c r="N356" s="174">
        <f t="shared" si="86"/>
        <v>0</v>
      </c>
      <c r="O356" s="295">
        <f t="shared" si="87"/>
        <v>0</v>
      </c>
      <c r="P356" s="281">
        <f t="shared" si="88"/>
        <v>0</v>
      </c>
    </row>
    <row r="357" spans="1:16" x14ac:dyDescent="0.2">
      <c r="A357" s="155">
        <v>130564</v>
      </c>
      <c r="B357" s="156" t="s">
        <v>1895</v>
      </c>
      <c r="C357" s="174">
        <f t="shared" si="81"/>
        <v>0</v>
      </c>
      <c r="D357" s="174">
        <f t="shared" si="82"/>
        <v>0</v>
      </c>
      <c r="E357" s="174">
        <f t="shared" si="83"/>
        <v>0</v>
      </c>
      <c r="F357" s="174">
        <f t="shared" si="84"/>
        <v>0</v>
      </c>
      <c r="G357" s="174">
        <v>0</v>
      </c>
      <c r="H357" s="174">
        <f t="shared" si="80"/>
        <v>0</v>
      </c>
      <c r="M357" s="174">
        <f t="shared" si="85"/>
        <v>0</v>
      </c>
      <c r="N357" s="174">
        <f t="shared" si="86"/>
        <v>0</v>
      </c>
      <c r="O357" s="295">
        <f t="shared" si="87"/>
        <v>0</v>
      </c>
      <c r="P357" s="281">
        <f t="shared" si="88"/>
        <v>0</v>
      </c>
    </row>
    <row r="358" spans="1:16" x14ac:dyDescent="0.2">
      <c r="A358" s="155">
        <v>130565</v>
      </c>
      <c r="B358" s="156" t="s">
        <v>1896</v>
      </c>
      <c r="C358" s="174">
        <f t="shared" si="81"/>
        <v>0</v>
      </c>
      <c r="D358" s="174">
        <f t="shared" si="82"/>
        <v>0</v>
      </c>
      <c r="E358" s="174">
        <f t="shared" si="83"/>
        <v>0</v>
      </c>
      <c r="F358" s="174">
        <f t="shared" si="84"/>
        <v>0</v>
      </c>
      <c r="G358" s="174">
        <v>0</v>
      </c>
      <c r="H358" s="174">
        <f t="shared" si="80"/>
        <v>0</v>
      </c>
      <c r="M358" s="174">
        <f t="shared" si="85"/>
        <v>0</v>
      </c>
      <c r="N358" s="174">
        <f t="shared" si="86"/>
        <v>0</v>
      </c>
      <c r="O358" s="295">
        <f t="shared" si="87"/>
        <v>0</v>
      </c>
      <c r="P358" s="281">
        <f t="shared" si="88"/>
        <v>0</v>
      </c>
    </row>
    <row r="359" spans="1:16" x14ac:dyDescent="0.2">
      <c r="A359" s="155">
        <v>130566</v>
      </c>
      <c r="B359" s="156" t="s">
        <v>1897</v>
      </c>
      <c r="C359" s="174">
        <f t="shared" si="81"/>
        <v>0</v>
      </c>
      <c r="D359" s="174">
        <f t="shared" si="82"/>
        <v>0</v>
      </c>
      <c r="E359" s="174">
        <f t="shared" si="83"/>
        <v>0</v>
      </c>
      <c r="F359" s="174">
        <f t="shared" si="84"/>
        <v>0</v>
      </c>
      <c r="G359" s="174">
        <v>0</v>
      </c>
      <c r="H359" s="174">
        <f t="shared" si="80"/>
        <v>0</v>
      </c>
      <c r="M359" s="174">
        <f t="shared" si="85"/>
        <v>0</v>
      </c>
      <c r="N359" s="174">
        <f t="shared" si="86"/>
        <v>0</v>
      </c>
      <c r="O359" s="295">
        <f t="shared" si="87"/>
        <v>0</v>
      </c>
      <c r="P359" s="281">
        <f t="shared" si="88"/>
        <v>0</v>
      </c>
    </row>
    <row r="360" spans="1:16" x14ac:dyDescent="0.2">
      <c r="A360" s="155">
        <v>130567</v>
      </c>
      <c r="B360" s="156" t="s">
        <v>1898</v>
      </c>
      <c r="C360" s="174">
        <f t="shared" si="81"/>
        <v>0</v>
      </c>
      <c r="D360" s="174">
        <f t="shared" si="82"/>
        <v>0</v>
      </c>
      <c r="E360" s="174">
        <f t="shared" si="83"/>
        <v>0</v>
      </c>
      <c r="F360" s="174">
        <f t="shared" si="84"/>
        <v>0</v>
      </c>
      <c r="G360" s="174">
        <v>0</v>
      </c>
      <c r="H360" s="174">
        <f t="shared" si="80"/>
        <v>0</v>
      </c>
      <c r="M360" s="174">
        <f t="shared" si="85"/>
        <v>0</v>
      </c>
      <c r="N360" s="174">
        <f t="shared" si="86"/>
        <v>0</v>
      </c>
      <c r="O360" s="295">
        <f t="shared" si="87"/>
        <v>0</v>
      </c>
      <c r="P360" s="281">
        <f t="shared" si="88"/>
        <v>0</v>
      </c>
    </row>
    <row r="361" spans="1:16" x14ac:dyDescent="0.2">
      <c r="A361" s="155">
        <v>130568</v>
      </c>
      <c r="B361" s="156" t="s">
        <v>1899</v>
      </c>
      <c r="C361" s="174">
        <f t="shared" si="81"/>
        <v>0</v>
      </c>
      <c r="D361" s="174">
        <f t="shared" si="82"/>
        <v>0</v>
      </c>
      <c r="E361" s="174">
        <f t="shared" si="83"/>
        <v>0</v>
      </c>
      <c r="F361" s="174">
        <f t="shared" si="84"/>
        <v>0</v>
      </c>
      <c r="G361" s="174">
        <v>0</v>
      </c>
      <c r="H361" s="174">
        <f t="shared" si="80"/>
        <v>0</v>
      </c>
      <c r="M361" s="174">
        <f t="shared" si="85"/>
        <v>0</v>
      </c>
      <c r="N361" s="174">
        <f t="shared" si="86"/>
        <v>0</v>
      </c>
      <c r="O361" s="295">
        <f t="shared" si="87"/>
        <v>0</v>
      </c>
      <c r="P361" s="281">
        <f t="shared" si="88"/>
        <v>0</v>
      </c>
    </row>
    <row r="362" spans="1:16" x14ac:dyDescent="0.2">
      <c r="A362" s="155">
        <v>130569</v>
      </c>
      <c r="B362" s="156" t="s">
        <v>1900</v>
      </c>
      <c r="C362" s="174">
        <f t="shared" si="81"/>
        <v>0</v>
      </c>
      <c r="D362" s="174">
        <f t="shared" si="82"/>
        <v>0</v>
      </c>
      <c r="E362" s="174">
        <f t="shared" si="83"/>
        <v>0</v>
      </c>
      <c r="F362" s="174">
        <f t="shared" si="84"/>
        <v>0</v>
      </c>
      <c r="G362" s="174">
        <v>0</v>
      </c>
      <c r="H362" s="174">
        <f t="shared" si="80"/>
        <v>0</v>
      </c>
      <c r="M362" s="174">
        <f t="shared" si="85"/>
        <v>0</v>
      </c>
      <c r="N362" s="174">
        <f t="shared" si="86"/>
        <v>0</v>
      </c>
      <c r="O362" s="295">
        <f t="shared" si="87"/>
        <v>0</v>
      </c>
      <c r="P362" s="281">
        <f t="shared" si="88"/>
        <v>0</v>
      </c>
    </row>
    <row r="363" spans="1:16" x14ac:dyDescent="0.2">
      <c r="A363" s="155">
        <v>130570</v>
      </c>
      <c r="B363" s="156" t="s">
        <v>1901</v>
      </c>
      <c r="C363" s="174">
        <f t="shared" si="81"/>
        <v>0</v>
      </c>
      <c r="D363" s="174">
        <f t="shared" si="82"/>
        <v>0</v>
      </c>
      <c r="E363" s="174">
        <f t="shared" si="83"/>
        <v>0</v>
      </c>
      <c r="F363" s="174">
        <f t="shared" si="84"/>
        <v>0</v>
      </c>
      <c r="G363" s="174">
        <v>0</v>
      </c>
      <c r="H363" s="174">
        <f t="shared" si="80"/>
        <v>0</v>
      </c>
      <c r="M363" s="174">
        <f t="shared" si="85"/>
        <v>0</v>
      </c>
      <c r="N363" s="174">
        <f t="shared" si="86"/>
        <v>0</v>
      </c>
      <c r="O363" s="295">
        <f t="shared" si="87"/>
        <v>0</v>
      </c>
      <c r="P363" s="281">
        <f t="shared" si="88"/>
        <v>0</v>
      </c>
    </row>
    <row r="364" spans="1:16" x14ac:dyDescent="0.2">
      <c r="A364" s="155">
        <v>130571</v>
      </c>
      <c r="B364" s="156" t="s">
        <v>1902</v>
      </c>
      <c r="C364" s="174">
        <f t="shared" si="81"/>
        <v>0</v>
      </c>
      <c r="D364" s="174">
        <f t="shared" si="82"/>
        <v>0</v>
      </c>
      <c r="E364" s="174">
        <f t="shared" si="83"/>
        <v>0</v>
      </c>
      <c r="F364" s="174">
        <f t="shared" si="84"/>
        <v>0</v>
      </c>
      <c r="G364" s="174">
        <v>0</v>
      </c>
      <c r="H364" s="174">
        <f t="shared" si="80"/>
        <v>0</v>
      </c>
      <c r="M364" s="174">
        <f t="shared" si="85"/>
        <v>0</v>
      </c>
      <c r="N364" s="174">
        <f t="shared" si="86"/>
        <v>0</v>
      </c>
      <c r="O364" s="295">
        <f t="shared" si="87"/>
        <v>0</v>
      </c>
      <c r="P364" s="281">
        <f t="shared" si="88"/>
        <v>0</v>
      </c>
    </row>
    <row r="365" spans="1:16" x14ac:dyDescent="0.2">
      <c r="A365" s="155">
        <v>130575</v>
      </c>
      <c r="B365" s="156" t="s">
        <v>527</v>
      </c>
      <c r="C365" s="174">
        <f t="shared" si="81"/>
        <v>0</v>
      </c>
      <c r="D365" s="174">
        <f t="shared" si="82"/>
        <v>0</v>
      </c>
      <c r="E365" s="174">
        <f t="shared" si="83"/>
        <v>0</v>
      </c>
      <c r="F365" s="174">
        <f t="shared" si="84"/>
        <v>0</v>
      </c>
      <c r="G365" s="174">
        <v>0</v>
      </c>
      <c r="H365" s="174">
        <f t="shared" si="80"/>
        <v>0</v>
      </c>
      <c r="M365" s="174">
        <f t="shared" si="85"/>
        <v>0</v>
      </c>
      <c r="N365" s="174">
        <f t="shared" si="86"/>
        <v>0</v>
      </c>
      <c r="O365" s="295">
        <f t="shared" si="87"/>
        <v>0</v>
      </c>
      <c r="P365" s="281">
        <f t="shared" si="88"/>
        <v>0</v>
      </c>
    </row>
    <row r="366" spans="1:16" x14ac:dyDescent="0.2">
      <c r="A366" s="155">
        <v>130580</v>
      </c>
      <c r="B366" s="156" t="s">
        <v>528</v>
      </c>
      <c r="C366" s="174">
        <f t="shared" si="81"/>
        <v>0</v>
      </c>
      <c r="D366" s="174">
        <f t="shared" si="82"/>
        <v>0</v>
      </c>
      <c r="E366" s="174">
        <f t="shared" si="83"/>
        <v>0</v>
      </c>
      <c r="F366" s="174">
        <f t="shared" si="84"/>
        <v>0</v>
      </c>
      <c r="G366" s="175">
        <v>0</v>
      </c>
      <c r="H366" s="174">
        <f t="shared" si="80"/>
        <v>0</v>
      </c>
      <c r="M366" s="174">
        <f t="shared" si="85"/>
        <v>0</v>
      </c>
      <c r="N366" s="174">
        <f t="shared" si="86"/>
        <v>0</v>
      </c>
      <c r="O366" s="295">
        <f t="shared" si="87"/>
        <v>0</v>
      </c>
      <c r="P366" s="281">
        <f t="shared" si="88"/>
        <v>0</v>
      </c>
    </row>
    <row r="367" spans="1:16" x14ac:dyDescent="0.2">
      <c r="A367" s="155">
        <v>130585</v>
      </c>
      <c r="B367" s="156" t="s">
        <v>529</v>
      </c>
      <c r="C367" s="174">
        <f t="shared" si="81"/>
        <v>0</v>
      </c>
      <c r="D367" s="174">
        <f t="shared" si="82"/>
        <v>0</v>
      </c>
      <c r="E367" s="174">
        <f t="shared" si="83"/>
        <v>0</v>
      </c>
      <c r="F367" s="174">
        <f t="shared" si="84"/>
        <v>0</v>
      </c>
      <c r="G367" s="174">
        <v>0</v>
      </c>
      <c r="H367" s="174">
        <f>+F367-G367</f>
        <v>0</v>
      </c>
      <c r="M367" s="174">
        <f t="shared" si="85"/>
        <v>0</v>
      </c>
      <c r="N367" s="174">
        <f t="shared" si="86"/>
        <v>0</v>
      </c>
      <c r="O367" s="295">
        <f t="shared" si="87"/>
        <v>0</v>
      </c>
      <c r="P367" s="281">
        <f t="shared" si="88"/>
        <v>0</v>
      </c>
    </row>
    <row r="368" spans="1:16" x14ac:dyDescent="0.2">
      <c r="A368" s="155">
        <v>130590</v>
      </c>
      <c r="B368" s="156" t="s">
        <v>530</v>
      </c>
      <c r="C368" s="174">
        <f t="shared" si="81"/>
        <v>0</v>
      </c>
      <c r="D368" s="174">
        <f t="shared" si="82"/>
        <v>0</v>
      </c>
      <c r="E368" s="174">
        <f t="shared" si="83"/>
        <v>0</v>
      </c>
      <c r="F368" s="174">
        <f t="shared" si="84"/>
        <v>0</v>
      </c>
      <c r="G368" s="174">
        <v>0</v>
      </c>
      <c r="H368" s="174">
        <f t="shared" si="80"/>
        <v>0</v>
      </c>
      <c r="M368" s="174">
        <f t="shared" si="85"/>
        <v>0</v>
      </c>
      <c r="N368" s="174">
        <f t="shared" si="86"/>
        <v>0</v>
      </c>
      <c r="O368" s="295">
        <f t="shared" si="87"/>
        <v>0</v>
      </c>
      <c r="P368" s="281">
        <f t="shared" si="88"/>
        <v>0</v>
      </c>
    </row>
    <row r="369" spans="1:16" s="171" customFormat="1" x14ac:dyDescent="0.2">
      <c r="A369" s="180">
        <v>131000</v>
      </c>
      <c r="B369" s="181" t="s">
        <v>1903</v>
      </c>
      <c r="C369" s="182">
        <f t="shared" si="81"/>
        <v>0</v>
      </c>
      <c r="D369" s="182">
        <f t="shared" si="82"/>
        <v>0</v>
      </c>
      <c r="E369" s="182">
        <f t="shared" si="83"/>
        <v>0</v>
      </c>
      <c r="F369" s="182">
        <f t="shared" si="84"/>
        <v>0</v>
      </c>
      <c r="G369" s="183">
        <f>SUM(G370:G417)</f>
        <v>0</v>
      </c>
      <c r="H369" s="183">
        <f>SUM(H370:H417)</f>
        <v>0</v>
      </c>
      <c r="M369" s="174">
        <f t="shared" si="85"/>
        <v>0</v>
      </c>
      <c r="N369" s="174">
        <f t="shared" si="86"/>
        <v>0</v>
      </c>
      <c r="O369" s="295">
        <f t="shared" si="87"/>
        <v>0</v>
      </c>
      <c r="P369" s="281">
        <f t="shared" si="88"/>
        <v>0</v>
      </c>
    </row>
    <row r="370" spans="1:16" x14ac:dyDescent="0.2">
      <c r="A370" s="155">
        <v>131001</v>
      </c>
      <c r="B370" s="156" t="s">
        <v>595</v>
      </c>
      <c r="C370" s="174">
        <f t="shared" si="81"/>
        <v>0</v>
      </c>
      <c r="D370" s="174">
        <f t="shared" si="82"/>
        <v>0</v>
      </c>
      <c r="E370" s="174">
        <f t="shared" si="83"/>
        <v>0</v>
      </c>
      <c r="F370" s="174">
        <f t="shared" si="84"/>
        <v>0</v>
      </c>
      <c r="G370" s="174">
        <v>0</v>
      </c>
      <c r="H370" s="174">
        <f t="shared" ref="H370:H417" si="89">+F370-G370</f>
        <v>0</v>
      </c>
      <c r="M370" s="174">
        <f t="shared" si="85"/>
        <v>0</v>
      </c>
      <c r="N370" s="174">
        <f t="shared" si="86"/>
        <v>0</v>
      </c>
      <c r="O370" s="295">
        <f t="shared" si="87"/>
        <v>0</v>
      </c>
      <c r="P370" s="281">
        <f t="shared" si="88"/>
        <v>0</v>
      </c>
    </row>
    <row r="371" spans="1:16" x14ac:dyDescent="0.2">
      <c r="A371" s="155">
        <v>131002</v>
      </c>
      <c r="B371" s="156" t="s">
        <v>596</v>
      </c>
      <c r="C371" s="174">
        <f t="shared" si="81"/>
        <v>0</v>
      </c>
      <c r="D371" s="174">
        <f t="shared" si="82"/>
        <v>0</v>
      </c>
      <c r="E371" s="174">
        <f t="shared" si="83"/>
        <v>0</v>
      </c>
      <c r="F371" s="174">
        <f t="shared" si="84"/>
        <v>0</v>
      </c>
      <c r="G371" s="174">
        <v>0</v>
      </c>
      <c r="H371" s="174">
        <f t="shared" si="89"/>
        <v>0</v>
      </c>
      <c r="M371" s="174">
        <f t="shared" si="85"/>
        <v>0</v>
      </c>
      <c r="N371" s="174">
        <f t="shared" si="86"/>
        <v>0</v>
      </c>
      <c r="O371" s="295">
        <f t="shared" si="87"/>
        <v>0</v>
      </c>
      <c r="P371" s="281">
        <f t="shared" si="88"/>
        <v>0</v>
      </c>
    </row>
    <row r="372" spans="1:16" x14ac:dyDescent="0.2">
      <c r="A372" s="155">
        <v>131003</v>
      </c>
      <c r="B372" s="156" t="s">
        <v>597</v>
      </c>
      <c r="C372" s="174">
        <f t="shared" si="81"/>
        <v>0</v>
      </c>
      <c r="D372" s="174">
        <f t="shared" si="82"/>
        <v>0</v>
      </c>
      <c r="E372" s="174">
        <f t="shared" si="83"/>
        <v>0</v>
      </c>
      <c r="F372" s="174">
        <f t="shared" si="84"/>
        <v>0</v>
      </c>
      <c r="G372" s="174">
        <v>0</v>
      </c>
      <c r="H372" s="174">
        <f t="shared" si="89"/>
        <v>0</v>
      </c>
      <c r="M372" s="174">
        <f t="shared" si="85"/>
        <v>0</v>
      </c>
      <c r="N372" s="174">
        <f t="shared" si="86"/>
        <v>0</v>
      </c>
      <c r="O372" s="295">
        <f t="shared" si="87"/>
        <v>0</v>
      </c>
      <c r="P372" s="281">
        <f t="shared" si="88"/>
        <v>0</v>
      </c>
    </row>
    <row r="373" spans="1:16" x14ac:dyDescent="0.2">
      <c r="A373" s="155">
        <v>131004</v>
      </c>
      <c r="B373" s="156" t="s">
        <v>1881</v>
      </c>
      <c r="C373" s="174">
        <f t="shared" si="81"/>
        <v>0</v>
      </c>
      <c r="D373" s="174">
        <f t="shared" si="82"/>
        <v>0</v>
      </c>
      <c r="E373" s="174">
        <f t="shared" si="83"/>
        <v>0</v>
      </c>
      <c r="F373" s="174">
        <f t="shared" si="84"/>
        <v>0</v>
      </c>
      <c r="G373" s="174">
        <v>0</v>
      </c>
      <c r="H373" s="174">
        <f t="shared" si="89"/>
        <v>0</v>
      </c>
      <c r="M373" s="174">
        <f t="shared" si="85"/>
        <v>0</v>
      </c>
      <c r="N373" s="174">
        <f t="shared" si="86"/>
        <v>0</v>
      </c>
      <c r="O373" s="295">
        <f t="shared" si="87"/>
        <v>0</v>
      </c>
      <c r="P373" s="281">
        <f t="shared" si="88"/>
        <v>0</v>
      </c>
    </row>
    <row r="374" spans="1:16" x14ac:dyDescent="0.2">
      <c r="A374" s="155">
        <v>131005</v>
      </c>
      <c r="B374" s="156" t="s">
        <v>598</v>
      </c>
      <c r="C374" s="174">
        <f t="shared" si="81"/>
        <v>0</v>
      </c>
      <c r="D374" s="174">
        <f t="shared" si="82"/>
        <v>0</v>
      </c>
      <c r="E374" s="174">
        <f t="shared" si="83"/>
        <v>0</v>
      </c>
      <c r="F374" s="174">
        <f t="shared" si="84"/>
        <v>0</v>
      </c>
      <c r="G374" s="174">
        <v>0</v>
      </c>
      <c r="H374" s="174">
        <f t="shared" si="89"/>
        <v>0</v>
      </c>
      <c r="M374" s="174">
        <f t="shared" si="85"/>
        <v>0</v>
      </c>
      <c r="N374" s="174">
        <f t="shared" si="86"/>
        <v>0</v>
      </c>
      <c r="O374" s="295">
        <f t="shared" si="87"/>
        <v>0</v>
      </c>
      <c r="P374" s="281">
        <f t="shared" si="88"/>
        <v>0</v>
      </c>
    </row>
    <row r="375" spans="1:16" x14ac:dyDescent="0.2">
      <c r="A375" s="155">
        <v>131007</v>
      </c>
      <c r="B375" s="156" t="s">
        <v>599</v>
      </c>
      <c r="C375" s="174">
        <f t="shared" si="81"/>
        <v>0</v>
      </c>
      <c r="D375" s="174">
        <f t="shared" si="82"/>
        <v>0</v>
      </c>
      <c r="E375" s="174">
        <f t="shared" si="83"/>
        <v>0</v>
      </c>
      <c r="F375" s="174">
        <f t="shared" si="84"/>
        <v>0</v>
      </c>
      <c r="G375" s="174">
        <v>0</v>
      </c>
      <c r="H375" s="174">
        <f t="shared" si="89"/>
        <v>0</v>
      </c>
      <c r="M375" s="174">
        <f t="shared" si="85"/>
        <v>0</v>
      </c>
      <c r="N375" s="174">
        <f t="shared" si="86"/>
        <v>0</v>
      </c>
      <c r="O375" s="295">
        <f t="shared" si="87"/>
        <v>0</v>
      </c>
      <c r="P375" s="281">
        <f t="shared" si="88"/>
        <v>0</v>
      </c>
    </row>
    <row r="376" spans="1:16" x14ac:dyDescent="0.2">
      <c r="A376" s="155">
        <v>131008</v>
      </c>
      <c r="B376" s="156" t="s">
        <v>600</v>
      </c>
      <c r="C376" s="174">
        <f t="shared" si="81"/>
        <v>0</v>
      </c>
      <c r="D376" s="174">
        <f t="shared" si="82"/>
        <v>0</v>
      </c>
      <c r="E376" s="174">
        <f t="shared" si="83"/>
        <v>0</v>
      </c>
      <c r="F376" s="174">
        <f t="shared" si="84"/>
        <v>0</v>
      </c>
      <c r="G376" s="174">
        <v>0</v>
      </c>
      <c r="H376" s="174">
        <f t="shared" si="89"/>
        <v>0</v>
      </c>
      <c r="M376" s="174">
        <f t="shared" si="85"/>
        <v>0</v>
      </c>
      <c r="N376" s="174">
        <f t="shared" si="86"/>
        <v>0</v>
      </c>
      <c r="O376" s="295">
        <f t="shared" si="87"/>
        <v>0</v>
      </c>
      <c r="P376" s="281">
        <f t="shared" si="88"/>
        <v>0</v>
      </c>
    </row>
    <row r="377" spans="1:16" x14ac:dyDescent="0.2">
      <c r="A377" s="155">
        <v>131014</v>
      </c>
      <c r="B377" s="156" t="s">
        <v>604</v>
      </c>
      <c r="C377" s="174">
        <f t="shared" si="81"/>
        <v>0</v>
      </c>
      <c r="D377" s="174">
        <f t="shared" si="82"/>
        <v>0</v>
      </c>
      <c r="E377" s="174">
        <f t="shared" si="83"/>
        <v>0</v>
      </c>
      <c r="F377" s="174">
        <f t="shared" si="84"/>
        <v>0</v>
      </c>
      <c r="G377" s="174">
        <v>0</v>
      </c>
      <c r="H377" s="174">
        <f t="shared" si="89"/>
        <v>0</v>
      </c>
      <c r="M377" s="174">
        <f t="shared" si="85"/>
        <v>0</v>
      </c>
      <c r="N377" s="174">
        <f t="shared" si="86"/>
        <v>0</v>
      </c>
      <c r="O377" s="295">
        <f t="shared" si="87"/>
        <v>0</v>
      </c>
      <c r="P377" s="281">
        <f t="shared" si="88"/>
        <v>0</v>
      </c>
    </row>
    <row r="378" spans="1:16" x14ac:dyDescent="0.2">
      <c r="A378" s="155">
        <v>131018</v>
      </c>
      <c r="B378" s="156" t="s">
        <v>605</v>
      </c>
      <c r="C378" s="174">
        <f t="shared" si="81"/>
        <v>0</v>
      </c>
      <c r="D378" s="174">
        <f t="shared" si="82"/>
        <v>0</v>
      </c>
      <c r="E378" s="174">
        <f t="shared" si="83"/>
        <v>0</v>
      </c>
      <c r="F378" s="174">
        <f t="shared" si="84"/>
        <v>0</v>
      </c>
      <c r="G378" s="174">
        <v>0</v>
      </c>
      <c r="H378" s="174">
        <f t="shared" si="89"/>
        <v>0</v>
      </c>
      <c r="M378" s="174">
        <f t="shared" si="85"/>
        <v>0</v>
      </c>
      <c r="N378" s="174">
        <f t="shared" si="86"/>
        <v>0</v>
      </c>
      <c r="O378" s="295">
        <f t="shared" si="87"/>
        <v>0</v>
      </c>
      <c r="P378" s="281">
        <f t="shared" si="88"/>
        <v>0</v>
      </c>
    </row>
    <row r="379" spans="1:16" x14ac:dyDescent="0.2">
      <c r="A379" s="155">
        <v>131020</v>
      </c>
      <c r="B379" s="156" t="s">
        <v>606</v>
      </c>
      <c r="C379" s="174">
        <f t="shared" si="81"/>
        <v>0</v>
      </c>
      <c r="D379" s="174">
        <f t="shared" si="82"/>
        <v>0</v>
      </c>
      <c r="E379" s="174">
        <f t="shared" si="83"/>
        <v>0</v>
      </c>
      <c r="F379" s="174">
        <f t="shared" si="84"/>
        <v>0</v>
      </c>
      <c r="G379" s="174">
        <v>0</v>
      </c>
      <c r="H379" s="174">
        <f t="shared" si="89"/>
        <v>0</v>
      </c>
      <c r="M379" s="174">
        <f t="shared" si="85"/>
        <v>0</v>
      </c>
      <c r="N379" s="174">
        <f t="shared" si="86"/>
        <v>0</v>
      </c>
      <c r="O379" s="295">
        <f t="shared" si="87"/>
        <v>0</v>
      </c>
      <c r="P379" s="281">
        <f t="shared" si="88"/>
        <v>0</v>
      </c>
    </row>
    <row r="380" spans="1:16" x14ac:dyDescent="0.2">
      <c r="A380" s="155">
        <v>131021</v>
      </c>
      <c r="B380" s="156" t="s">
        <v>1882</v>
      </c>
      <c r="C380" s="174">
        <f t="shared" si="81"/>
        <v>0</v>
      </c>
      <c r="D380" s="174">
        <f t="shared" si="82"/>
        <v>0</v>
      </c>
      <c r="E380" s="174">
        <f t="shared" si="83"/>
        <v>0</v>
      </c>
      <c r="F380" s="174">
        <f t="shared" si="84"/>
        <v>0</v>
      </c>
      <c r="G380" s="174">
        <v>0</v>
      </c>
      <c r="H380" s="174">
        <f t="shared" si="89"/>
        <v>0</v>
      </c>
      <c r="M380" s="174">
        <f t="shared" si="85"/>
        <v>0</v>
      </c>
      <c r="N380" s="174">
        <f t="shared" si="86"/>
        <v>0</v>
      </c>
      <c r="O380" s="295">
        <f t="shared" si="87"/>
        <v>0</v>
      </c>
      <c r="P380" s="281">
        <f t="shared" si="88"/>
        <v>0</v>
      </c>
    </row>
    <row r="381" spans="1:16" x14ac:dyDescent="0.2">
      <c r="A381" s="155">
        <v>131022</v>
      </c>
      <c r="B381" s="156" t="s">
        <v>1241</v>
      </c>
      <c r="C381" s="174">
        <f t="shared" si="81"/>
        <v>0</v>
      </c>
      <c r="D381" s="174">
        <f t="shared" si="82"/>
        <v>0</v>
      </c>
      <c r="E381" s="174">
        <f t="shared" si="83"/>
        <v>0</v>
      </c>
      <c r="F381" s="174">
        <f t="shared" si="84"/>
        <v>0</v>
      </c>
      <c r="G381" s="174">
        <v>0</v>
      </c>
      <c r="H381" s="174">
        <f t="shared" si="89"/>
        <v>0</v>
      </c>
      <c r="M381" s="174">
        <f t="shared" si="85"/>
        <v>0</v>
      </c>
      <c r="N381" s="174">
        <f t="shared" si="86"/>
        <v>0</v>
      </c>
      <c r="O381" s="295">
        <f t="shared" si="87"/>
        <v>0</v>
      </c>
      <c r="P381" s="281">
        <f t="shared" si="88"/>
        <v>0</v>
      </c>
    </row>
    <row r="382" spans="1:16" x14ac:dyDescent="0.2">
      <c r="A382" s="155">
        <v>131023</v>
      </c>
      <c r="B382" s="156" t="s">
        <v>607</v>
      </c>
      <c r="C382" s="174">
        <f t="shared" si="81"/>
        <v>0</v>
      </c>
      <c r="D382" s="174">
        <f t="shared" si="82"/>
        <v>0</v>
      </c>
      <c r="E382" s="174">
        <f t="shared" si="83"/>
        <v>0</v>
      </c>
      <c r="F382" s="174">
        <f t="shared" si="84"/>
        <v>0</v>
      </c>
      <c r="G382" s="174">
        <v>0</v>
      </c>
      <c r="H382" s="174">
        <f t="shared" si="89"/>
        <v>0</v>
      </c>
      <c r="M382" s="174">
        <f t="shared" si="85"/>
        <v>0</v>
      </c>
      <c r="N382" s="174">
        <f t="shared" si="86"/>
        <v>0</v>
      </c>
      <c r="O382" s="295">
        <f t="shared" si="87"/>
        <v>0</v>
      </c>
      <c r="P382" s="281">
        <f t="shared" si="88"/>
        <v>0</v>
      </c>
    </row>
    <row r="383" spans="1:16" x14ac:dyDescent="0.2">
      <c r="A383" s="155">
        <v>131025</v>
      </c>
      <c r="B383" s="156" t="s">
        <v>608</v>
      </c>
      <c r="C383" s="174">
        <f t="shared" si="81"/>
        <v>0</v>
      </c>
      <c r="D383" s="174">
        <f t="shared" si="82"/>
        <v>0</v>
      </c>
      <c r="E383" s="174">
        <f t="shared" si="83"/>
        <v>0</v>
      </c>
      <c r="F383" s="174">
        <f t="shared" si="84"/>
        <v>0</v>
      </c>
      <c r="G383" s="174">
        <v>0</v>
      </c>
      <c r="H383" s="174">
        <f t="shared" si="89"/>
        <v>0</v>
      </c>
      <c r="M383" s="174">
        <f t="shared" si="85"/>
        <v>0</v>
      </c>
      <c r="N383" s="174">
        <f t="shared" si="86"/>
        <v>0</v>
      </c>
      <c r="O383" s="295">
        <f t="shared" si="87"/>
        <v>0</v>
      </c>
      <c r="P383" s="281">
        <f t="shared" si="88"/>
        <v>0</v>
      </c>
    </row>
    <row r="384" spans="1:16" x14ac:dyDescent="0.2">
      <c r="A384" s="155">
        <v>131026</v>
      </c>
      <c r="B384" s="156" t="s">
        <v>511</v>
      </c>
      <c r="C384" s="174">
        <f t="shared" si="81"/>
        <v>0</v>
      </c>
      <c r="D384" s="174">
        <f t="shared" si="82"/>
        <v>0</v>
      </c>
      <c r="E384" s="174">
        <f t="shared" si="83"/>
        <v>0</v>
      </c>
      <c r="F384" s="174">
        <f t="shared" si="84"/>
        <v>0</v>
      </c>
      <c r="G384" s="174">
        <v>0</v>
      </c>
      <c r="H384" s="174">
        <f t="shared" si="89"/>
        <v>0</v>
      </c>
      <c r="M384" s="174">
        <f t="shared" si="85"/>
        <v>0</v>
      </c>
      <c r="N384" s="174">
        <f t="shared" si="86"/>
        <v>0</v>
      </c>
      <c r="O384" s="295">
        <f t="shared" si="87"/>
        <v>0</v>
      </c>
      <c r="P384" s="281">
        <f t="shared" si="88"/>
        <v>0</v>
      </c>
    </row>
    <row r="385" spans="1:16" x14ac:dyDescent="0.2">
      <c r="A385" s="155">
        <v>131028</v>
      </c>
      <c r="B385" s="156" t="s">
        <v>512</v>
      </c>
      <c r="C385" s="174">
        <f t="shared" si="81"/>
        <v>0</v>
      </c>
      <c r="D385" s="174">
        <f t="shared" si="82"/>
        <v>0</v>
      </c>
      <c r="E385" s="174">
        <f t="shared" si="83"/>
        <v>0</v>
      </c>
      <c r="F385" s="174">
        <f t="shared" si="84"/>
        <v>0</v>
      </c>
      <c r="G385" s="174">
        <v>0</v>
      </c>
      <c r="H385" s="174">
        <f t="shared" si="89"/>
        <v>0</v>
      </c>
      <c r="M385" s="174">
        <f t="shared" si="85"/>
        <v>0</v>
      </c>
      <c r="N385" s="174">
        <f t="shared" si="86"/>
        <v>0</v>
      </c>
      <c r="O385" s="295">
        <f t="shared" si="87"/>
        <v>0</v>
      </c>
      <c r="P385" s="281">
        <f t="shared" si="88"/>
        <v>0</v>
      </c>
    </row>
    <row r="386" spans="1:16" x14ac:dyDescent="0.2">
      <c r="A386" s="155">
        <v>131033</v>
      </c>
      <c r="B386" s="156" t="s">
        <v>513</v>
      </c>
      <c r="C386" s="174">
        <f t="shared" si="81"/>
        <v>0</v>
      </c>
      <c r="D386" s="174">
        <f t="shared" si="82"/>
        <v>0</v>
      </c>
      <c r="E386" s="174">
        <f t="shared" si="83"/>
        <v>0</v>
      </c>
      <c r="F386" s="174">
        <f t="shared" si="84"/>
        <v>0</v>
      </c>
      <c r="G386" s="174">
        <v>0</v>
      </c>
      <c r="H386" s="174">
        <f t="shared" si="89"/>
        <v>0</v>
      </c>
      <c r="M386" s="174">
        <f t="shared" si="85"/>
        <v>0</v>
      </c>
      <c r="N386" s="174">
        <f t="shared" si="86"/>
        <v>0</v>
      </c>
      <c r="O386" s="295">
        <f t="shared" si="87"/>
        <v>0</v>
      </c>
      <c r="P386" s="281">
        <f t="shared" si="88"/>
        <v>0</v>
      </c>
    </row>
    <row r="387" spans="1:16" x14ac:dyDescent="0.2">
      <c r="A387" s="155">
        <v>131035</v>
      </c>
      <c r="B387" s="156" t="s">
        <v>1883</v>
      </c>
      <c r="C387" s="174">
        <f t="shared" si="81"/>
        <v>0</v>
      </c>
      <c r="D387" s="174">
        <f t="shared" si="82"/>
        <v>0</v>
      </c>
      <c r="E387" s="174">
        <f t="shared" si="83"/>
        <v>0</v>
      </c>
      <c r="F387" s="174">
        <f t="shared" si="84"/>
        <v>0</v>
      </c>
      <c r="G387" s="174">
        <v>0</v>
      </c>
      <c r="H387" s="174">
        <f t="shared" si="89"/>
        <v>0</v>
      </c>
      <c r="M387" s="174">
        <f t="shared" si="85"/>
        <v>0</v>
      </c>
      <c r="N387" s="174">
        <f t="shared" si="86"/>
        <v>0</v>
      </c>
      <c r="O387" s="295">
        <f t="shared" si="87"/>
        <v>0</v>
      </c>
      <c r="P387" s="281">
        <f t="shared" si="88"/>
        <v>0</v>
      </c>
    </row>
    <row r="388" spans="1:16" x14ac:dyDescent="0.2">
      <c r="A388" s="155">
        <v>131036</v>
      </c>
      <c r="B388" s="156" t="s">
        <v>514</v>
      </c>
      <c r="C388" s="174">
        <f t="shared" si="81"/>
        <v>0</v>
      </c>
      <c r="D388" s="174">
        <f t="shared" si="82"/>
        <v>0</v>
      </c>
      <c r="E388" s="174">
        <f t="shared" si="83"/>
        <v>0</v>
      </c>
      <c r="F388" s="174">
        <f t="shared" si="84"/>
        <v>0</v>
      </c>
      <c r="G388" s="174">
        <v>0</v>
      </c>
      <c r="H388" s="174">
        <f t="shared" si="89"/>
        <v>0</v>
      </c>
      <c r="M388" s="174">
        <f t="shared" si="85"/>
        <v>0</v>
      </c>
      <c r="N388" s="174">
        <f t="shared" si="86"/>
        <v>0</v>
      </c>
      <c r="O388" s="295">
        <f t="shared" si="87"/>
        <v>0</v>
      </c>
      <c r="P388" s="281">
        <f t="shared" si="88"/>
        <v>0</v>
      </c>
    </row>
    <row r="389" spans="1:16" x14ac:dyDescent="0.2">
      <c r="A389" s="155">
        <v>131039</v>
      </c>
      <c r="B389" s="156" t="s">
        <v>1884</v>
      </c>
      <c r="C389" s="174">
        <f t="shared" si="81"/>
        <v>0</v>
      </c>
      <c r="D389" s="174">
        <f t="shared" si="82"/>
        <v>0</v>
      </c>
      <c r="E389" s="174">
        <f t="shared" si="83"/>
        <v>0</v>
      </c>
      <c r="F389" s="174">
        <f t="shared" si="84"/>
        <v>0</v>
      </c>
      <c r="G389" s="174">
        <v>0</v>
      </c>
      <c r="H389" s="174">
        <f t="shared" si="89"/>
        <v>0</v>
      </c>
      <c r="M389" s="174">
        <f t="shared" si="85"/>
        <v>0</v>
      </c>
      <c r="N389" s="174">
        <f t="shared" si="86"/>
        <v>0</v>
      </c>
      <c r="O389" s="295">
        <f t="shared" si="87"/>
        <v>0</v>
      </c>
      <c r="P389" s="281">
        <f t="shared" si="88"/>
        <v>0</v>
      </c>
    </row>
    <row r="390" spans="1:16" x14ac:dyDescent="0.2">
      <c r="A390" s="155">
        <v>131040</v>
      </c>
      <c r="B390" s="156" t="s">
        <v>516</v>
      </c>
      <c r="C390" s="174">
        <f t="shared" si="81"/>
        <v>0</v>
      </c>
      <c r="D390" s="174">
        <f t="shared" si="82"/>
        <v>0</v>
      </c>
      <c r="E390" s="174">
        <f t="shared" si="83"/>
        <v>0</v>
      </c>
      <c r="F390" s="174">
        <f t="shared" si="84"/>
        <v>0</v>
      </c>
      <c r="G390" s="174">
        <v>0</v>
      </c>
      <c r="H390" s="174">
        <f t="shared" si="89"/>
        <v>0</v>
      </c>
      <c r="M390" s="174">
        <f t="shared" si="85"/>
        <v>0</v>
      </c>
      <c r="N390" s="174">
        <f t="shared" si="86"/>
        <v>0</v>
      </c>
      <c r="O390" s="295">
        <f t="shared" si="87"/>
        <v>0</v>
      </c>
      <c r="P390" s="281">
        <f t="shared" si="88"/>
        <v>0</v>
      </c>
    </row>
    <row r="391" spans="1:16" x14ac:dyDescent="0.2">
      <c r="A391" s="155">
        <v>131041</v>
      </c>
      <c r="B391" s="156" t="s">
        <v>517</v>
      </c>
      <c r="C391" s="174">
        <f t="shared" si="81"/>
        <v>0</v>
      </c>
      <c r="D391" s="174">
        <f t="shared" si="82"/>
        <v>0</v>
      </c>
      <c r="E391" s="174">
        <f t="shared" si="83"/>
        <v>0</v>
      </c>
      <c r="F391" s="174">
        <f t="shared" si="84"/>
        <v>0</v>
      </c>
      <c r="G391" s="174">
        <v>0</v>
      </c>
      <c r="H391" s="174">
        <f t="shared" si="89"/>
        <v>0</v>
      </c>
      <c r="M391" s="174">
        <f t="shared" si="85"/>
        <v>0</v>
      </c>
      <c r="N391" s="174">
        <f t="shared" si="86"/>
        <v>0</v>
      </c>
      <c r="O391" s="295">
        <f t="shared" si="87"/>
        <v>0</v>
      </c>
      <c r="P391" s="281">
        <f t="shared" si="88"/>
        <v>0</v>
      </c>
    </row>
    <row r="392" spans="1:16" x14ac:dyDescent="0.2">
      <c r="A392" s="155">
        <v>131042</v>
      </c>
      <c r="B392" s="156" t="s">
        <v>518</v>
      </c>
      <c r="C392" s="174">
        <f t="shared" si="81"/>
        <v>0</v>
      </c>
      <c r="D392" s="174">
        <f t="shared" si="82"/>
        <v>0</v>
      </c>
      <c r="E392" s="174">
        <f t="shared" si="83"/>
        <v>0</v>
      </c>
      <c r="F392" s="174">
        <f t="shared" si="84"/>
        <v>0</v>
      </c>
      <c r="G392" s="174">
        <v>0</v>
      </c>
      <c r="H392" s="174">
        <f t="shared" si="89"/>
        <v>0</v>
      </c>
      <c r="M392" s="174">
        <f t="shared" si="85"/>
        <v>0</v>
      </c>
      <c r="N392" s="174">
        <f t="shared" si="86"/>
        <v>0</v>
      </c>
      <c r="O392" s="295">
        <f t="shared" si="87"/>
        <v>0</v>
      </c>
      <c r="P392" s="281">
        <f t="shared" si="88"/>
        <v>0</v>
      </c>
    </row>
    <row r="393" spans="1:16" x14ac:dyDescent="0.2">
      <c r="A393" s="155">
        <v>131044</v>
      </c>
      <c r="B393" s="156" t="s">
        <v>519</v>
      </c>
      <c r="C393" s="174">
        <f t="shared" ref="C393:C456" si="90">IF(ISERROR(VLOOKUP($A393,MZ_ANTERIOR,3,0)),0,VLOOKUP($A393,MZ_ANTERIOR,3,0))</f>
        <v>0</v>
      </c>
      <c r="D393" s="174">
        <f t="shared" ref="D393:D456" si="91">IF(ISERROR(VLOOKUP($A393,MZ_ANTERIOR,4,0)),0,VLOOKUP($A393,MZ_ANTERIOR,4,0))</f>
        <v>0</v>
      </c>
      <c r="E393" s="174">
        <f t="shared" ref="E393:E456" si="92">IF(ISERROR(VLOOKUP($A393,MZ_ANTERIOR,5,0)),0,VLOOKUP($A393,MZ_ANTERIOR,5,0))</f>
        <v>0</v>
      </c>
      <c r="F393" s="174">
        <f t="shared" ref="F393:F456" si="93">+C393+D393-E393</f>
        <v>0</v>
      </c>
      <c r="G393" s="174">
        <v>0</v>
      </c>
      <c r="H393" s="174">
        <f t="shared" si="89"/>
        <v>0</v>
      </c>
      <c r="M393" s="174">
        <f t="shared" si="85"/>
        <v>0</v>
      </c>
      <c r="N393" s="174">
        <f t="shared" si="86"/>
        <v>0</v>
      </c>
      <c r="O393" s="295">
        <f t="shared" si="87"/>
        <v>0</v>
      </c>
      <c r="P393" s="281">
        <f t="shared" si="88"/>
        <v>0</v>
      </c>
    </row>
    <row r="394" spans="1:16" x14ac:dyDescent="0.2">
      <c r="A394" s="155">
        <v>131045</v>
      </c>
      <c r="B394" s="156" t="s">
        <v>520</v>
      </c>
      <c r="C394" s="174">
        <f t="shared" si="90"/>
        <v>0</v>
      </c>
      <c r="D394" s="174">
        <f t="shared" si="91"/>
        <v>0</v>
      </c>
      <c r="E394" s="174">
        <f t="shared" si="92"/>
        <v>0</v>
      </c>
      <c r="F394" s="174">
        <f t="shared" si="93"/>
        <v>0</v>
      </c>
      <c r="G394" s="174">
        <v>0</v>
      </c>
      <c r="H394" s="174">
        <f t="shared" si="89"/>
        <v>0</v>
      </c>
      <c r="M394" s="174">
        <f t="shared" ref="M394:M457" si="94">+G394+H394</f>
        <v>0</v>
      </c>
      <c r="N394" s="174">
        <f t="shared" ref="N394:N457" si="95">+F394-M394</f>
        <v>0</v>
      </c>
      <c r="O394" s="295">
        <f t="shared" ref="O394:O457" si="96">SUM(C394:H394)</f>
        <v>0</v>
      </c>
      <c r="P394" s="281">
        <f t="shared" ref="P394:P457" si="97">IF(D394&lt;&gt;0,1,IF(G394&lt;&gt;0,2,IF(F394&lt;&gt;0,3,IF(E394&lt;&gt;0,4,0))))</f>
        <v>0</v>
      </c>
    </row>
    <row r="395" spans="1:16" x14ac:dyDescent="0.2">
      <c r="A395" s="155">
        <v>131046</v>
      </c>
      <c r="B395" s="156" t="s">
        <v>521</v>
      </c>
      <c r="C395" s="174">
        <f t="shared" si="90"/>
        <v>0</v>
      </c>
      <c r="D395" s="174">
        <f t="shared" si="91"/>
        <v>0</v>
      </c>
      <c r="E395" s="174">
        <f t="shared" si="92"/>
        <v>0</v>
      </c>
      <c r="F395" s="174">
        <f t="shared" si="93"/>
        <v>0</v>
      </c>
      <c r="G395" s="174">
        <v>0</v>
      </c>
      <c r="H395" s="174">
        <f t="shared" si="89"/>
        <v>0</v>
      </c>
      <c r="M395" s="174">
        <f t="shared" si="94"/>
        <v>0</v>
      </c>
      <c r="N395" s="174">
        <f t="shared" si="95"/>
        <v>0</v>
      </c>
      <c r="O395" s="295">
        <f t="shared" si="96"/>
        <v>0</v>
      </c>
      <c r="P395" s="281">
        <f t="shared" si="97"/>
        <v>0</v>
      </c>
    </row>
    <row r="396" spans="1:16" x14ac:dyDescent="0.2">
      <c r="A396" s="155">
        <v>131047</v>
      </c>
      <c r="B396" s="156" t="s">
        <v>522</v>
      </c>
      <c r="C396" s="174">
        <f t="shared" si="90"/>
        <v>0</v>
      </c>
      <c r="D396" s="174">
        <f t="shared" si="91"/>
        <v>0</v>
      </c>
      <c r="E396" s="174">
        <f t="shared" si="92"/>
        <v>0</v>
      </c>
      <c r="F396" s="174">
        <f t="shared" si="93"/>
        <v>0</v>
      </c>
      <c r="G396" s="174">
        <v>0</v>
      </c>
      <c r="H396" s="174">
        <f t="shared" si="89"/>
        <v>0</v>
      </c>
      <c r="M396" s="174">
        <f t="shared" si="94"/>
        <v>0</v>
      </c>
      <c r="N396" s="174">
        <f t="shared" si="95"/>
        <v>0</v>
      </c>
      <c r="O396" s="295">
        <f t="shared" si="96"/>
        <v>0</v>
      </c>
      <c r="P396" s="281">
        <f t="shared" si="97"/>
        <v>0</v>
      </c>
    </row>
    <row r="397" spans="1:16" x14ac:dyDescent="0.2">
      <c r="A397" s="155">
        <v>131048</v>
      </c>
      <c r="B397" s="156" t="s">
        <v>523</v>
      </c>
      <c r="C397" s="174">
        <f t="shared" si="90"/>
        <v>0</v>
      </c>
      <c r="D397" s="174">
        <f t="shared" si="91"/>
        <v>0</v>
      </c>
      <c r="E397" s="174">
        <f t="shared" si="92"/>
        <v>0</v>
      </c>
      <c r="F397" s="174">
        <f t="shared" si="93"/>
        <v>0</v>
      </c>
      <c r="G397" s="174">
        <v>0</v>
      </c>
      <c r="H397" s="174">
        <f t="shared" si="89"/>
        <v>0</v>
      </c>
      <c r="M397" s="174">
        <f t="shared" si="94"/>
        <v>0</v>
      </c>
      <c r="N397" s="174">
        <f t="shared" si="95"/>
        <v>0</v>
      </c>
      <c r="O397" s="295">
        <f t="shared" si="96"/>
        <v>0</v>
      </c>
      <c r="P397" s="281">
        <f t="shared" si="97"/>
        <v>0</v>
      </c>
    </row>
    <row r="398" spans="1:16" x14ac:dyDescent="0.2">
      <c r="A398" s="155">
        <v>131050</v>
      </c>
      <c r="B398" s="156" t="s">
        <v>524</v>
      </c>
      <c r="C398" s="174">
        <f t="shared" si="90"/>
        <v>0</v>
      </c>
      <c r="D398" s="174">
        <f t="shared" si="91"/>
        <v>0</v>
      </c>
      <c r="E398" s="174">
        <f t="shared" si="92"/>
        <v>0</v>
      </c>
      <c r="F398" s="174">
        <f t="shared" si="93"/>
        <v>0</v>
      </c>
      <c r="G398" s="174">
        <v>0</v>
      </c>
      <c r="H398" s="174">
        <f t="shared" si="89"/>
        <v>0</v>
      </c>
      <c r="M398" s="174">
        <f t="shared" si="94"/>
        <v>0</v>
      </c>
      <c r="N398" s="174">
        <f t="shared" si="95"/>
        <v>0</v>
      </c>
      <c r="O398" s="295">
        <f t="shared" si="96"/>
        <v>0</v>
      </c>
      <c r="P398" s="281">
        <f t="shared" si="97"/>
        <v>0</v>
      </c>
    </row>
    <row r="399" spans="1:16" x14ac:dyDescent="0.2">
      <c r="A399" s="155">
        <v>131051</v>
      </c>
      <c r="B399" s="156" t="s">
        <v>1886</v>
      </c>
      <c r="C399" s="174">
        <f t="shared" si="90"/>
        <v>0</v>
      </c>
      <c r="D399" s="174">
        <f t="shared" si="91"/>
        <v>0</v>
      </c>
      <c r="E399" s="174">
        <f t="shared" si="92"/>
        <v>0</v>
      </c>
      <c r="F399" s="174">
        <f t="shared" si="93"/>
        <v>0</v>
      </c>
      <c r="G399" s="174">
        <v>0</v>
      </c>
      <c r="H399" s="174">
        <f t="shared" si="89"/>
        <v>0</v>
      </c>
      <c r="M399" s="174">
        <f t="shared" si="94"/>
        <v>0</v>
      </c>
      <c r="N399" s="174">
        <f t="shared" si="95"/>
        <v>0</v>
      </c>
      <c r="O399" s="295">
        <f t="shared" si="96"/>
        <v>0</v>
      </c>
      <c r="P399" s="281">
        <f t="shared" si="97"/>
        <v>0</v>
      </c>
    </row>
    <row r="400" spans="1:16" x14ac:dyDescent="0.2">
      <c r="A400" s="155">
        <v>131052</v>
      </c>
      <c r="B400" s="156" t="s">
        <v>1885</v>
      </c>
      <c r="C400" s="174">
        <f t="shared" si="90"/>
        <v>0</v>
      </c>
      <c r="D400" s="174">
        <f t="shared" si="91"/>
        <v>0</v>
      </c>
      <c r="E400" s="174">
        <f t="shared" si="92"/>
        <v>0</v>
      </c>
      <c r="F400" s="174">
        <f t="shared" si="93"/>
        <v>0</v>
      </c>
      <c r="G400" s="174">
        <v>0</v>
      </c>
      <c r="H400" s="174">
        <f t="shared" si="89"/>
        <v>0</v>
      </c>
      <c r="M400" s="174">
        <f t="shared" si="94"/>
        <v>0</v>
      </c>
      <c r="N400" s="174">
        <f t="shared" si="95"/>
        <v>0</v>
      </c>
      <c r="O400" s="295">
        <f t="shared" si="96"/>
        <v>0</v>
      </c>
      <c r="P400" s="281">
        <f t="shared" si="97"/>
        <v>0</v>
      </c>
    </row>
    <row r="401" spans="1:16" x14ac:dyDescent="0.2">
      <c r="A401" s="155">
        <v>131054</v>
      </c>
      <c r="B401" s="156" t="s">
        <v>525</v>
      </c>
      <c r="C401" s="174">
        <f t="shared" si="90"/>
        <v>0</v>
      </c>
      <c r="D401" s="174">
        <f t="shared" si="91"/>
        <v>0</v>
      </c>
      <c r="E401" s="174">
        <f t="shared" si="92"/>
        <v>0</v>
      </c>
      <c r="F401" s="174">
        <f t="shared" si="93"/>
        <v>0</v>
      </c>
      <c r="G401" s="174">
        <v>0</v>
      </c>
      <c r="H401" s="174">
        <f t="shared" si="89"/>
        <v>0</v>
      </c>
      <c r="M401" s="174">
        <f t="shared" si="94"/>
        <v>0</v>
      </c>
      <c r="N401" s="174">
        <f t="shared" si="95"/>
        <v>0</v>
      </c>
      <c r="O401" s="295">
        <f t="shared" si="96"/>
        <v>0</v>
      </c>
      <c r="P401" s="281">
        <f t="shared" si="97"/>
        <v>0</v>
      </c>
    </row>
    <row r="402" spans="1:16" x14ac:dyDescent="0.2">
      <c r="A402" s="155">
        <v>131055</v>
      </c>
      <c r="B402" s="156" t="s">
        <v>1887</v>
      </c>
      <c r="C402" s="174">
        <f t="shared" si="90"/>
        <v>0</v>
      </c>
      <c r="D402" s="174">
        <f t="shared" si="91"/>
        <v>0</v>
      </c>
      <c r="E402" s="174">
        <f t="shared" si="92"/>
        <v>0</v>
      </c>
      <c r="F402" s="174">
        <f t="shared" si="93"/>
        <v>0</v>
      </c>
      <c r="G402" s="174">
        <v>0</v>
      </c>
      <c r="H402" s="174">
        <f t="shared" si="89"/>
        <v>0</v>
      </c>
      <c r="M402" s="174">
        <f t="shared" si="94"/>
        <v>0</v>
      </c>
      <c r="N402" s="174">
        <f t="shared" si="95"/>
        <v>0</v>
      </c>
      <c r="O402" s="295">
        <f t="shared" si="96"/>
        <v>0</v>
      </c>
      <c r="P402" s="281">
        <f t="shared" si="97"/>
        <v>0</v>
      </c>
    </row>
    <row r="403" spans="1:16" x14ac:dyDescent="0.2">
      <c r="A403" s="155">
        <v>131056</v>
      </c>
      <c r="B403" s="156" t="s">
        <v>1889</v>
      </c>
      <c r="C403" s="174">
        <f t="shared" si="90"/>
        <v>0</v>
      </c>
      <c r="D403" s="174">
        <f t="shared" si="91"/>
        <v>0</v>
      </c>
      <c r="E403" s="174">
        <f t="shared" si="92"/>
        <v>0</v>
      </c>
      <c r="F403" s="174">
        <f t="shared" si="93"/>
        <v>0</v>
      </c>
      <c r="G403" s="174">
        <v>0</v>
      </c>
      <c r="H403" s="174">
        <f t="shared" si="89"/>
        <v>0</v>
      </c>
      <c r="M403" s="174">
        <f t="shared" si="94"/>
        <v>0</v>
      </c>
      <c r="N403" s="174">
        <f t="shared" si="95"/>
        <v>0</v>
      </c>
      <c r="O403" s="295">
        <f t="shared" si="96"/>
        <v>0</v>
      </c>
      <c r="P403" s="281">
        <f t="shared" si="97"/>
        <v>0</v>
      </c>
    </row>
    <row r="404" spans="1:16" x14ac:dyDescent="0.2">
      <c r="A404" s="155">
        <v>131057</v>
      </c>
      <c r="B404" s="156" t="s">
        <v>1890</v>
      </c>
      <c r="C404" s="174">
        <f t="shared" si="90"/>
        <v>0</v>
      </c>
      <c r="D404" s="174">
        <f t="shared" si="91"/>
        <v>0</v>
      </c>
      <c r="E404" s="174">
        <f t="shared" si="92"/>
        <v>0</v>
      </c>
      <c r="F404" s="174">
        <f t="shared" si="93"/>
        <v>0</v>
      </c>
      <c r="G404" s="174">
        <v>0</v>
      </c>
      <c r="H404" s="174">
        <f t="shared" si="89"/>
        <v>0</v>
      </c>
      <c r="M404" s="174">
        <f t="shared" si="94"/>
        <v>0</v>
      </c>
      <c r="N404" s="174">
        <f t="shared" si="95"/>
        <v>0</v>
      </c>
      <c r="O404" s="295">
        <f t="shared" si="96"/>
        <v>0</v>
      </c>
      <c r="P404" s="281">
        <f t="shared" si="97"/>
        <v>0</v>
      </c>
    </row>
    <row r="405" spans="1:16" x14ac:dyDescent="0.2">
      <c r="A405" s="155">
        <v>131059</v>
      </c>
      <c r="B405" s="156" t="s">
        <v>1893</v>
      </c>
      <c r="C405" s="174">
        <f t="shared" si="90"/>
        <v>0</v>
      </c>
      <c r="D405" s="174">
        <f t="shared" si="91"/>
        <v>0</v>
      </c>
      <c r="E405" s="174">
        <f t="shared" si="92"/>
        <v>0</v>
      </c>
      <c r="F405" s="174">
        <f t="shared" si="93"/>
        <v>0</v>
      </c>
      <c r="G405" s="174">
        <v>0</v>
      </c>
      <c r="H405" s="174">
        <f t="shared" si="89"/>
        <v>0</v>
      </c>
      <c r="M405" s="174">
        <f t="shared" si="94"/>
        <v>0</v>
      </c>
      <c r="N405" s="174">
        <f t="shared" si="95"/>
        <v>0</v>
      </c>
      <c r="O405" s="295">
        <f t="shared" si="96"/>
        <v>0</v>
      </c>
      <c r="P405" s="281">
        <f t="shared" si="97"/>
        <v>0</v>
      </c>
    </row>
    <row r="406" spans="1:16" x14ac:dyDescent="0.2">
      <c r="A406" s="155">
        <v>131060</v>
      </c>
      <c r="B406" s="156" t="s">
        <v>1897</v>
      </c>
      <c r="C406" s="174">
        <f t="shared" si="90"/>
        <v>0</v>
      </c>
      <c r="D406" s="174">
        <f t="shared" si="91"/>
        <v>0</v>
      </c>
      <c r="E406" s="174">
        <f t="shared" si="92"/>
        <v>0</v>
      </c>
      <c r="F406" s="174">
        <f t="shared" si="93"/>
        <v>0</v>
      </c>
      <c r="G406" s="174">
        <v>0</v>
      </c>
      <c r="H406" s="174">
        <f t="shared" si="89"/>
        <v>0</v>
      </c>
      <c r="M406" s="174">
        <f t="shared" si="94"/>
        <v>0</v>
      </c>
      <c r="N406" s="174">
        <f t="shared" si="95"/>
        <v>0</v>
      </c>
      <c r="O406" s="295">
        <f t="shared" si="96"/>
        <v>0</v>
      </c>
      <c r="P406" s="281">
        <f t="shared" si="97"/>
        <v>0</v>
      </c>
    </row>
    <row r="407" spans="1:16" x14ac:dyDescent="0.2">
      <c r="A407" s="155">
        <v>131063</v>
      </c>
      <c r="B407" s="156" t="s">
        <v>1894</v>
      </c>
      <c r="C407" s="174">
        <f t="shared" si="90"/>
        <v>0</v>
      </c>
      <c r="D407" s="174">
        <f t="shared" si="91"/>
        <v>0</v>
      </c>
      <c r="E407" s="174">
        <f t="shared" si="92"/>
        <v>0</v>
      </c>
      <c r="F407" s="174">
        <f t="shared" si="93"/>
        <v>0</v>
      </c>
      <c r="G407" s="174">
        <v>0</v>
      </c>
      <c r="H407" s="174">
        <f t="shared" si="89"/>
        <v>0</v>
      </c>
      <c r="M407" s="174">
        <f t="shared" si="94"/>
        <v>0</v>
      </c>
      <c r="N407" s="174">
        <f t="shared" si="95"/>
        <v>0</v>
      </c>
      <c r="O407" s="295">
        <f t="shared" si="96"/>
        <v>0</v>
      </c>
      <c r="P407" s="281">
        <f t="shared" si="97"/>
        <v>0</v>
      </c>
    </row>
    <row r="408" spans="1:16" x14ac:dyDescent="0.2">
      <c r="A408" s="155">
        <v>131064</v>
      </c>
      <c r="B408" s="156" t="s">
        <v>1895</v>
      </c>
      <c r="C408" s="174">
        <f t="shared" si="90"/>
        <v>0</v>
      </c>
      <c r="D408" s="174">
        <f t="shared" si="91"/>
        <v>0</v>
      </c>
      <c r="E408" s="174">
        <f t="shared" si="92"/>
        <v>0</v>
      </c>
      <c r="F408" s="174">
        <f t="shared" si="93"/>
        <v>0</v>
      </c>
      <c r="G408" s="174">
        <v>0</v>
      </c>
      <c r="H408" s="174">
        <f t="shared" si="89"/>
        <v>0</v>
      </c>
      <c r="M408" s="174">
        <f t="shared" si="94"/>
        <v>0</v>
      </c>
      <c r="N408" s="174">
        <f t="shared" si="95"/>
        <v>0</v>
      </c>
      <c r="O408" s="295">
        <f t="shared" si="96"/>
        <v>0</v>
      </c>
      <c r="P408" s="281">
        <f t="shared" si="97"/>
        <v>0</v>
      </c>
    </row>
    <row r="409" spans="1:16" x14ac:dyDescent="0.2">
      <c r="A409" s="155">
        <v>131065</v>
      </c>
      <c r="B409" s="156" t="s">
        <v>1896</v>
      </c>
      <c r="C409" s="174">
        <f t="shared" si="90"/>
        <v>0</v>
      </c>
      <c r="D409" s="174">
        <f t="shared" si="91"/>
        <v>0</v>
      </c>
      <c r="E409" s="174">
        <f t="shared" si="92"/>
        <v>0</v>
      </c>
      <c r="F409" s="174">
        <f t="shared" si="93"/>
        <v>0</v>
      </c>
      <c r="G409" s="174">
        <v>0</v>
      </c>
      <c r="H409" s="174">
        <f t="shared" si="89"/>
        <v>0</v>
      </c>
      <c r="M409" s="174">
        <f t="shared" si="94"/>
        <v>0</v>
      </c>
      <c r="N409" s="174">
        <f t="shared" si="95"/>
        <v>0</v>
      </c>
      <c r="O409" s="295">
        <f t="shared" si="96"/>
        <v>0</v>
      </c>
      <c r="P409" s="281">
        <f t="shared" si="97"/>
        <v>0</v>
      </c>
    </row>
    <row r="410" spans="1:16" x14ac:dyDescent="0.2">
      <c r="A410" s="155">
        <v>131067</v>
      </c>
      <c r="B410" s="156" t="s">
        <v>1898</v>
      </c>
      <c r="C410" s="174">
        <f t="shared" si="90"/>
        <v>0</v>
      </c>
      <c r="D410" s="174">
        <f t="shared" si="91"/>
        <v>0</v>
      </c>
      <c r="E410" s="174">
        <f t="shared" si="92"/>
        <v>0</v>
      </c>
      <c r="F410" s="174">
        <f t="shared" si="93"/>
        <v>0</v>
      </c>
      <c r="G410" s="174">
        <v>0</v>
      </c>
      <c r="H410" s="174">
        <f t="shared" si="89"/>
        <v>0</v>
      </c>
      <c r="M410" s="174">
        <f t="shared" si="94"/>
        <v>0</v>
      </c>
      <c r="N410" s="174">
        <f t="shared" si="95"/>
        <v>0</v>
      </c>
      <c r="O410" s="295">
        <f t="shared" si="96"/>
        <v>0</v>
      </c>
      <c r="P410" s="281">
        <f t="shared" si="97"/>
        <v>0</v>
      </c>
    </row>
    <row r="411" spans="1:16" x14ac:dyDescent="0.2">
      <c r="A411" s="155">
        <v>131068</v>
      </c>
      <c r="B411" s="156" t="s">
        <v>1899</v>
      </c>
      <c r="C411" s="174">
        <f t="shared" si="90"/>
        <v>0</v>
      </c>
      <c r="D411" s="174">
        <f t="shared" si="91"/>
        <v>0</v>
      </c>
      <c r="E411" s="174">
        <f t="shared" si="92"/>
        <v>0</v>
      </c>
      <c r="F411" s="174">
        <f t="shared" si="93"/>
        <v>0</v>
      </c>
      <c r="G411" s="174">
        <v>0</v>
      </c>
      <c r="H411" s="174">
        <f t="shared" si="89"/>
        <v>0</v>
      </c>
      <c r="M411" s="174">
        <f t="shared" si="94"/>
        <v>0</v>
      </c>
      <c r="N411" s="174">
        <f t="shared" si="95"/>
        <v>0</v>
      </c>
      <c r="O411" s="295">
        <f t="shared" si="96"/>
        <v>0</v>
      </c>
      <c r="P411" s="281">
        <f t="shared" si="97"/>
        <v>0</v>
      </c>
    </row>
    <row r="412" spans="1:16" x14ac:dyDescent="0.2">
      <c r="A412" s="155">
        <v>131069</v>
      </c>
      <c r="B412" s="156" t="s">
        <v>1900</v>
      </c>
      <c r="C412" s="174">
        <f t="shared" si="90"/>
        <v>0</v>
      </c>
      <c r="D412" s="174">
        <f t="shared" si="91"/>
        <v>0</v>
      </c>
      <c r="E412" s="174">
        <f t="shared" si="92"/>
        <v>0</v>
      </c>
      <c r="F412" s="174">
        <f t="shared" si="93"/>
        <v>0</v>
      </c>
      <c r="G412" s="174">
        <v>0</v>
      </c>
      <c r="H412" s="174">
        <f t="shared" si="89"/>
        <v>0</v>
      </c>
      <c r="M412" s="174">
        <f t="shared" si="94"/>
        <v>0</v>
      </c>
      <c r="N412" s="174">
        <f t="shared" si="95"/>
        <v>0</v>
      </c>
      <c r="O412" s="295">
        <f t="shared" si="96"/>
        <v>0</v>
      </c>
      <c r="P412" s="281">
        <f t="shared" si="97"/>
        <v>0</v>
      </c>
    </row>
    <row r="413" spans="1:16" x14ac:dyDescent="0.2">
      <c r="A413" s="155">
        <v>131075</v>
      </c>
      <c r="B413" s="156" t="s">
        <v>527</v>
      </c>
      <c r="C413" s="174">
        <f t="shared" si="90"/>
        <v>0</v>
      </c>
      <c r="D413" s="174">
        <f t="shared" si="91"/>
        <v>0</v>
      </c>
      <c r="E413" s="174">
        <f t="shared" si="92"/>
        <v>0</v>
      </c>
      <c r="F413" s="174">
        <f t="shared" si="93"/>
        <v>0</v>
      </c>
      <c r="G413" s="174">
        <v>0</v>
      </c>
      <c r="H413" s="174">
        <f t="shared" si="89"/>
        <v>0</v>
      </c>
      <c r="M413" s="174">
        <f t="shared" si="94"/>
        <v>0</v>
      </c>
      <c r="N413" s="174">
        <f t="shared" si="95"/>
        <v>0</v>
      </c>
      <c r="O413" s="295">
        <f t="shared" si="96"/>
        <v>0</v>
      </c>
      <c r="P413" s="281">
        <f t="shared" si="97"/>
        <v>0</v>
      </c>
    </row>
    <row r="414" spans="1:16" x14ac:dyDescent="0.2">
      <c r="A414" s="155">
        <v>131080</v>
      </c>
      <c r="B414" s="156" t="s">
        <v>528</v>
      </c>
      <c r="C414" s="174">
        <f t="shared" si="90"/>
        <v>0</v>
      </c>
      <c r="D414" s="174">
        <f t="shared" si="91"/>
        <v>0</v>
      </c>
      <c r="E414" s="174">
        <f t="shared" si="92"/>
        <v>0</v>
      </c>
      <c r="F414" s="174">
        <f t="shared" si="93"/>
        <v>0</v>
      </c>
      <c r="G414" s="174">
        <v>0</v>
      </c>
      <c r="H414" s="174">
        <f t="shared" si="89"/>
        <v>0</v>
      </c>
      <c r="M414" s="174">
        <f t="shared" si="94"/>
        <v>0</v>
      </c>
      <c r="N414" s="174">
        <f t="shared" si="95"/>
        <v>0</v>
      </c>
      <c r="O414" s="295">
        <f t="shared" si="96"/>
        <v>0</v>
      </c>
      <c r="P414" s="281">
        <f t="shared" si="97"/>
        <v>0</v>
      </c>
    </row>
    <row r="415" spans="1:16" x14ac:dyDescent="0.2">
      <c r="A415" s="155">
        <v>131085</v>
      </c>
      <c r="B415" s="156" t="s">
        <v>529</v>
      </c>
      <c r="C415" s="174">
        <f t="shared" si="90"/>
        <v>0</v>
      </c>
      <c r="D415" s="174">
        <f t="shared" si="91"/>
        <v>0</v>
      </c>
      <c r="E415" s="174">
        <f t="shared" si="92"/>
        <v>0</v>
      </c>
      <c r="F415" s="174">
        <f t="shared" si="93"/>
        <v>0</v>
      </c>
      <c r="G415" s="174">
        <v>0</v>
      </c>
      <c r="H415" s="174">
        <f t="shared" si="89"/>
        <v>0</v>
      </c>
      <c r="M415" s="174">
        <f t="shared" si="94"/>
        <v>0</v>
      </c>
      <c r="N415" s="174">
        <f t="shared" si="95"/>
        <v>0</v>
      </c>
      <c r="O415" s="295">
        <f t="shared" si="96"/>
        <v>0</v>
      </c>
      <c r="P415" s="281">
        <f t="shared" si="97"/>
        <v>0</v>
      </c>
    </row>
    <row r="416" spans="1:16" x14ac:dyDescent="0.2">
      <c r="A416" s="155">
        <v>131090</v>
      </c>
      <c r="B416" s="156" t="s">
        <v>530</v>
      </c>
      <c r="C416" s="174">
        <f t="shared" si="90"/>
        <v>0</v>
      </c>
      <c r="D416" s="174">
        <f t="shared" si="91"/>
        <v>0</v>
      </c>
      <c r="E416" s="174">
        <f t="shared" si="92"/>
        <v>0</v>
      </c>
      <c r="F416" s="174">
        <f t="shared" si="93"/>
        <v>0</v>
      </c>
      <c r="G416" s="174">
        <v>0</v>
      </c>
      <c r="H416" s="174">
        <f t="shared" si="89"/>
        <v>0</v>
      </c>
      <c r="M416" s="174">
        <f t="shared" si="94"/>
        <v>0</v>
      </c>
      <c r="N416" s="174">
        <f t="shared" si="95"/>
        <v>0</v>
      </c>
      <c r="O416" s="295">
        <f t="shared" si="96"/>
        <v>0</v>
      </c>
      <c r="P416" s="281">
        <f t="shared" si="97"/>
        <v>0</v>
      </c>
    </row>
    <row r="417" spans="1:16" x14ac:dyDescent="0.2">
      <c r="A417" s="155">
        <v>131058</v>
      </c>
      <c r="B417" s="156" t="s">
        <v>1892</v>
      </c>
      <c r="C417" s="174">
        <f t="shared" si="90"/>
        <v>0</v>
      </c>
      <c r="D417" s="174">
        <f t="shared" si="91"/>
        <v>0</v>
      </c>
      <c r="E417" s="174">
        <f t="shared" si="92"/>
        <v>0</v>
      </c>
      <c r="F417" s="174">
        <f t="shared" si="93"/>
        <v>0</v>
      </c>
      <c r="G417" s="175">
        <v>0</v>
      </c>
      <c r="H417" s="174">
        <f t="shared" si="89"/>
        <v>0</v>
      </c>
      <c r="M417" s="174">
        <f t="shared" si="94"/>
        <v>0</v>
      </c>
      <c r="N417" s="174">
        <f t="shared" si="95"/>
        <v>0</v>
      </c>
      <c r="O417" s="295">
        <f t="shared" si="96"/>
        <v>0</v>
      </c>
      <c r="P417" s="281">
        <f t="shared" si="97"/>
        <v>0</v>
      </c>
    </row>
    <row r="418" spans="1:16" s="171" customFormat="1" x14ac:dyDescent="0.2">
      <c r="A418" s="180">
        <v>131100</v>
      </c>
      <c r="B418" s="181" t="s">
        <v>1904</v>
      </c>
      <c r="C418" s="182">
        <f t="shared" si="90"/>
        <v>1343810532</v>
      </c>
      <c r="D418" s="182">
        <f t="shared" si="91"/>
        <v>0</v>
      </c>
      <c r="E418" s="182">
        <f t="shared" si="92"/>
        <v>137679</v>
      </c>
      <c r="F418" s="182">
        <f t="shared" si="93"/>
        <v>1343672853</v>
      </c>
      <c r="G418" s="183">
        <f>SUM(G419:G455)</f>
        <v>0</v>
      </c>
      <c r="H418" s="183">
        <f>SUM(H419:H455)</f>
        <v>1343672853</v>
      </c>
      <c r="M418" s="174">
        <f t="shared" si="94"/>
        <v>1343672853</v>
      </c>
      <c r="N418" s="174">
        <f t="shared" si="95"/>
        <v>0</v>
      </c>
      <c r="O418" s="295">
        <f t="shared" si="96"/>
        <v>4031293917</v>
      </c>
      <c r="P418" s="281">
        <f t="shared" si="97"/>
        <v>3</v>
      </c>
    </row>
    <row r="419" spans="1:16" x14ac:dyDescent="0.2">
      <c r="A419" s="155">
        <v>131101</v>
      </c>
      <c r="B419" s="156" t="s">
        <v>532</v>
      </c>
      <c r="C419" s="174">
        <f t="shared" si="90"/>
        <v>0</v>
      </c>
      <c r="D419" s="174">
        <f t="shared" si="91"/>
        <v>0</v>
      </c>
      <c r="E419" s="174">
        <f t="shared" si="92"/>
        <v>0</v>
      </c>
      <c r="F419" s="174">
        <f t="shared" si="93"/>
        <v>0</v>
      </c>
      <c r="G419" s="175">
        <v>0</v>
      </c>
      <c r="H419" s="174">
        <f>+F419-G419</f>
        <v>0</v>
      </c>
      <c r="M419" s="174">
        <f t="shared" si="94"/>
        <v>0</v>
      </c>
      <c r="N419" s="174">
        <f t="shared" si="95"/>
        <v>0</v>
      </c>
      <c r="O419" s="295">
        <f t="shared" si="96"/>
        <v>0</v>
      </c>
      <c r="P419" s="281">
        <f t="shared" si="97"/>
        <v>0</v>
      </c>
    </row>
    <row r="420" spans="1:16" x14ac:dyDescent="0.2">
      <c r="A420" s="155">
        <v>131102</v>
      </c>
      <c r="B420" s="156" t="s">
        <v>533</v>
      </c>
      <c r="C420" s="174">
        <f t="shared" si="90"/>
        <v>580407450</v>
      </c>
      <c r="D420" s="174">
        <f t="shared" si="91"/>
        <v>0</v>
      </c>
      <c r="E420" s="174">
        <f t="shared" si="92"/>
        <v>0</v>
      </c>
      <c r="F420" s="174">
        <f t="shared" si="93"/>
        <v>580407450</v>
      </c>
      <c r="G420" s="175">
        <v>0</v>
      </c>
      <c r="H420" s="174">
        <f t="shared" ref="H420:H455" si="98">+F420-G420</f>
        <v>580407450</v>
      </c>
      <c r="M420" s="174">
        <f t="shared" si="94"/>
        <v>580407450</v>
      </c>
      <c r="N420" s="174">
        <f t="shared" si="95"/>
        <v>0</v>
      </c>
      <c r="O420" s="295">
        <f t="shared" si="96"/>
        <v>1741222350</v>
      </c>
      <c r="P420" s="281">
        <f t="shared" si="97"/>
        <v>3</v>
      </c>
    </row>
    <row r="421" spans="1:16" x14ac:dyDescent="0.2">
      <c r="A421" s="155">
        <v>131103</v>
      </c>
      <c r="B421" s="156" t="s">
        <v>534</v>
      </c>
      <c r="C421" s="174">
        <f t="shared" si="90"/>
        <v>0</v>
      </c>
      <c r="D421" s="174">
        <f t="shared" si="91"/>
        <v>0</v>
      </c>
      <c r="E421" s="174">
        <f t="shared" si="92"/>
        <v>0</v>
      </c>
      <c r="F421" s="174">
        <f t="shared" si="93"/>
        <v>0</v>
      </c>
      <c r="G421" s="175">
        <v>0</v>
      </c>
      <c r="H421" s="174">
        <f t="shared" si="98"/>
        <v>0</v>
      </c>
      <c r="M421" s="174">
        <f t="shared" si="94"/>
        <v>0</v>
      </c>
      <c r="N421" s="174">
        <f t="shared" si="95"/>
        <v>0</v>
      </c>
      <c r="O421" s="295">
        <f t="shared" si="96"/>
        <v>0</v>
      </c>
      <c r="P421" s="281">
        <f t="shared" si="97"/>
        <v>0</v>
      </c>
    </row>
    <row r="422" spans="1:16" x14ac:dyDescent="0.2">
      <c r="A422" s="155">
        <v>131104</v>
      </c>
      <c r="B422" s="156" t="s">
        <v>535</v>
      </c>
      <c r="C422" s="174">
        <f t="shared" si="90"/>
        <v>97841876</v>
      </c>
      <c r="D422" s="174">
        <f t="shared" si="91"/>
        <v>0</v>
      </c>
      <c r="E422" s="174">
        <f t="shared" si="92"/>
        <v>137679</v>
      </c>
      <c r="F422" s="174">
        <f t="shared" si="93"/>
        <v>97704197</v>
      </c>
      <c r="G422" s="175">
        <v>0</v>
      </c>
      <c r="H422" s="174">
        <f t="shared" si="98"/>
        <v>97704197</v>
      </c>
      <c r="M422" s="174">
        <f t="shared" si="94"/>
        <v>97704197</v>
      </c>
      <c r="N422" s="174">
        <f t="shared" si="95"/>
        <v>0</v>
      </c>
      <c r="O422" s="295">
        <f t="shared" si="96"/>
        <v>293387949</v>
      </c>
      <c r="P422" s="281">
        <f t="shared" si="97"/>
        <v>3</v>
      </c>
    </row>
    <row r="423" spans="1:16" x14ac:dyDescent="0.2">
      <c r="A423" s="155">
        <v>131105</v>
      </c>
      <c r="B423" s="156" t="s">
        <v>537</v>
      </c>
      <c r="C423" s="174">
        <f t="shared" si="90"/>
        <v>0</v>
      </c>
      <c r="D423" s="174">
        <f t="shared" si="91"/>
        <v>0</v>
      </c>
      <c r="E423" s="174">
        <f t="shared" si="92"/>
        <v>0</v>
      </c>
      <c r="F423" s="174">
        <f t="shared" si="93"/>
        <v>0</v>
      </c>
      <c r="G423" s="175">
        <v>0</v>
      </c>
      <c r="H423" s="174">
        <f t="shared" si="98"/>
        <v>0</v>
      </c>
      <c r="M423" s="174">
        <f t="shared" si="94"/>
        <v>0</v>
      </c>
      <c r="N423" s="174">
        <f t="shared" si="95"/>
        <v>0</v>
      </c>
      <c r="O423" s="295">
        <f t="shared" si="96"/>
        <v>0</v>
      </c>
      <c r="P423" s="281">
        <f t="shared" si="97"/>
        <v>0</v>
      </c>
    </row>
    <row r="424" spans="1:16" x14ac:dyDescent="0.2">
      <c r="A424" s="155">
        <v>131106</v>
      </c>
      <c r="B424" s="156" t="s">
        <v>538</v>
      </c>
      <c r="C424" s="174">
        <f t="shared" si="90"/>
        <v>0</v>
      </c>
      <c r="D424" s="174">
        <f t="shared" si="91"/>
        <v>0</v>
      </c>
      <c r="E424" s="174">
        <f t="shared" si="92"/>
        <v>0</v>
      </c>
      <c r="F424" s="174">
        <f t="shared" si="93"/>
        <v>0</v>
      </c>
      <c r="G424" s="175">
        <v>0</v>
      </c>
      <c r="H424" s="174">
        <f t="shared" si="98"/>
        <v>0</v>
      </c>
      <c r="M424" s="174">
        <f t="shared" si="94"/>
        <v>0</v>
      </c>
      <c r="N424" s="174">
        <f t="shared" si="95"/>
        <v>0</v>
      </c>
      <c r="O424" s="295">
        <f t="shared" si="96"/>
        <v>0</v>
      </c>
      <c r="P424" s="281">
        <f t="shared" si="97"/>
        <v>0</v>
      </c>
    </row>
    <row r="425" spans="1:16" x14ac:dyDescent="0.2">
      <c r="A425" s="155">
        <v>131107</v>
      </c>
      <c r="B425" s="156" t="s">
        <v>539</v>
      </c>
      <c r="C425" s="174">
        <f t="shared" si="90"/>
        <v>0</v>
      </c>
      <c r="D425" s="174">
        <f t="shared" si="91"/>
        <v>0</v>
      </c>
      <c r="E425" s="174">
        <f t="shared" si="92"/>
        <v>0</v>
      </c>
      <c r="F425" s="174">
        <f t="shared" si="93"/>
        <v>0</v>
      </c>
      <c r="G425" s="175">
        <v>0</v>
      </c>
      <c r="H425" s="174">
        <f t="shared" si="98"/>
        <v>0</v>
      </c>
      <c r="M425" s="174">
        <f t="shared" si="94"/>
        <v>0</v>
      </c>
      <c r="N425" s="174">
        <f t="shared" si="95"/>
        <v>0</v>
      </c>
      <c r="O425" s="295">
        <f t="shared" si="96"/>
        <v>0</v>
      </c>
      <c r="P425" s="281">
        <f t="shared" si="97"/>
        <v>0</v>
      </c>
    </row>
    <row r="426" spans="1:16" x14ac:dyDescent="0.2">
      <c r="A426" s="155">
        <v>131108</v>
      </c>
      <c r="B426" s="156" t="s">
        <v>541</v>
      </c>
      <c r="C426" s="174">
        <f t="shared" si="90"/>
        <v>0</v>
      </c>
      <c r="D426" s="174">
        <f t="shared" si="91"/>
        <v>0</v>
      </c>
      <c r="E426" s="174">
        <f t="shared" si="92"/>
        <v>0</v>
      </c>
      <c r="F426" s="174">
        <f t="shared" si="93"/>
        <v>0</v>
      </c>
      <c r="G426" s="175">
        <v>0</v>
      </c>
      <c r="H426" s="174">
        <f t="shared" si="98"/>
        <v>0</v>
      </c>
      <c r="M426" s="174">
        <f t="shared" si="94"/>
        <v>0</v>
      </c>
      <c r="N426" s="174">
        <f t="shared" si="95"/>
        <v>0</v>
      </c>
      <c r="O426" s="295">
        <f t="shared" si="96"/>
        <v>0</v>
      </c>
      <c r="P426" s="281">
        <f t="shared" si="97"/>
        <v>0</v>
      </c>
    </row>
    <row r="427" spans="1:16" x14ac:dyDescent="0.2">
      <c r="A427" s="155">
        <v>131109</v>
      </c>
      <c r="B427" s="156" t="s">
        <v>542</v>
      </c>
      <c r="C427" s="174">
        <f t="shared" si="90"/>
        <v>0</v>
      </c>
      <c r="D427" s="174">
        <f t="shared" si="91"/>
        <v>0</v>
      </c>
      <c r="E427" s="174">
        <f t="shared" si="92"/>
        <v>0</v>
      </c>
      <c r="F427" s="174">
        <f t="shared" si="93"/>
        <v>0</v>
      </c>
      <c r="G427" s="175">
        <v>0</v>
      </c>
      <c r="H427" s="174">
        <f t="shared" si="98"/>
        <v>0</v>
      </c>
      <c r="M427" s="174">
        <f t="shared" si="94"/>
        <v>0</v>
      </c>
      <c r="N427" s="174">
        <f t="shared" si="95"/>
        <v>0</v>
      </c>
      <c r="O427" s="295">
        <f t="shared" si="96"/>
        <v>0</v>
      </c>
      <c r="P427" s="281">
        <f t="shared" si="97"/>
        <v>0</v>
      </c>
    </row>
    <row r="428" spans="1:16" x14ac:dyDescent="0.2">
      <c r="A428" s="155">
        <v>131110</v>
      </c>
      <c r="B428" s="156" t="s">
        <v>1905</v>
      </c>
      <c r="C428" s="174">
        <f t="shared" si="90"/>
        <v>0</v>
      </c>
      <c r="D428" s="174">
        <f t="shared" si="91"/>
        <v>0</v>
      </c>
      <c r="E428" s="174">
        <f t="shared" si="92"/>
        <v>0</v>
      </c>
      <c r="F428" s="174">
        <f t="shared" si="93"/>
        <v>0</v>
      </c>
      <c r="G428" s="175">
        <v>0</v>
      </c>
      <c r="H428" s="174">
        <f t="shared" si="98"/>
        <v>0</v>
      </c>
      <c r="M428" s="174">
        <f t="shared" si="94"/>
        <v>0</v>
      </c>
      <c r="N428" s="174">
        <f t="shared" si="95"/>
        <v>0</v>
      </c>
      <c r="O428" s="295">
        <f t="shared" si="96"/>
        <v>0</v>
      </c>
      <c r="P428" s="281">
        <f t="shared" si="97"/>
        <v>0</v>
      </c>
    </row>
    <row r="429" spans="1:16" x14ac:dyDescent="0.2">
      <c r="A429" s="155">
        <v>131111</v>
      </c>
      <c r="B429" s="156" t="s">
        <v>1093</v>
      </c>
      <c r="C429" s="174">
        <f t="shared" si="90"/>
        <v>0</v>
      </c>
      <c r="D429" s="174">
        <f t="shared" si="91"/>
        <v>0</v>
      </c>
      <c r="E429" s="174">
        <f t="shared" si="92"/>
        <v>0</v>
      </c>
      <c r="F429" s="174">
        <f t="shared" si="93"/>
        <v>0</v>
      </c>
      <c r="G429" s="175">
        <v>0</v>
      </c>
      <c r="H429" s="174">
        <f t="shared" si="98"/>
        <v>0</v>
      </c>
      <c r="M429" s="174">
        <f t="shared" si="94"/>
        <v>0</v>
      </c>
      <c r="N429" s="174">
        <f t="shared" si="95"/>
        <v>0</v>
      </c>
      <c r="O429" s="295">
        <f t="shared" si="96"/>
        <v>0</v>
      </c>
      <c r="P429" s="281">
        <f t="shared" si="97"/>
        <v>0</v>
      </c>
    </row>
    <row r="430" spans="1:16" x14ac:dyDescent="0.2">
      <c r="A430" s="155">
        <v>131112</v>
      </c>
      <c r="B430" s="156" t="s">
        <v>545</v>
      </c>
      <c r="C430" s="174">
        <f t="shared" si="90"/>
        <v>0</v>
      </c>
      <c r="D430" s="174">
        <f t="shared" si="91"/>
        <v>0</v>
      </c>
      <c r="E430" s="174">
        <f t="shared" si="92"/>
        <v>0</v>
      </c>
      <c r="F430" s="174">
        <f t="shared" si="93"/>
        <v>0</v>
      </c>
      <c r="G430" s="175">
        <v>0</v>
      </c>
      <c r="H430" s="174">
        <f t="shared" si="98"/>
        <v>0</v>
      </c>
      <c r="M430" s="174">
        <f t="shared" si="94"/>
        <v>0</v>
      </c>
      <c r="N430" s="174">
        <f t="shared" si="95"/>
        <v>0</v>
      </c>
      <c r="O430" s="295">
        <f t="shared" si="96"/>
        <v>0</v>
      </c>
      <c r="P430" s="281">
        <f t="shared" si="97"/>
        <v>0</v>
      </c>
    </row>
    <row r="431" spans="1:16" x14ac:dyDescent="0.2">
      <c r="A431" s="155">
        <v>131113</v>
      </c>
      <c r="B431" s="156" t="s">
        <v>546</v>
      </c>
      <c r="C431" s="174">
        <f t="shared" si="90"/>
        <v>0</v>
      </c>
      <c r="D431" s="174">
        <f t="shared" si="91"/>
        <v>0</v>
      </c>
      <c r="E431" s="174">
        <f t="shared" si="92"/>
        <v>0</v>
      </c>
      <c r="F431" s="174">
        <f t="shared" si="93"/>
        <v>0</v>
      </c>
      <c r="G431" s="175">
        <v>0</v>
      </c>
      <c r="H431" s="174">
        <f t="shared" si="98"/>
        <v>0</v>
      </c>
      <c r="M431" s="174">
        <f t="shared" si="94"/>
        <v>0</v>
      </c>
      <c r="N431" s="174">
        <f t="shared" si="95"/>
        <v>0</v>
      </c>
      <c r="O431" s="295">
        <f t="shared" si="96"/>
        <v>0</v>
      </c>
      <c r="P431" s="281">
        <f t="shared" si="97"/>
        <v>0</v>
      </c>
    </row>
    <row r="432" spans="1:16" x14ac:dyDescent="0.2">
      <c r="A432" s="155">
        <v>131114</v>
      </c>
      <c r="B432" s="156" t="s">
        <v>547</v>
      </c>
      <c r="C432" s="174">
        <f t="shared" si="90"/>
        <v>0</v>
      </c>
      <c r="D432" s="174">
        <f t="shared" si="91"/>
        <v>0</v>
      </c>
      <c r="E432" s="174">
        <f t="shared" si="92"/>
        <v>0</v>
      </c>
      <c r="F432" s="174">
        <f t="shared" si="93"/>
        <v>0</v>
      </c>
      <c r="G432" s="175">
        <v>0</v>
      </c>
      <c r="H432" s="174">
        <f t="shared" si="98"/>
        <v>0</v>
      </c>
      <c r="M432" s="174">
        <f t="shared" si="94"/>
        <v>0</v>
      </c>
      <c r="N432" s="174">
        <f t="shared" si="95"/>
        <v>0</v>
      </c>
      <c r="O432" s="295">
        <f t="shared" si="96"/>
        <v>0</v>
      </c>
      <c r="P432" s="281">
        <f t="shared" si="97"/>
        <v>0</v>
      </c>
    </row>
    <row r="433" spans="1:16" x14ac:dyDescent="0.2">
      <c r="A433" s="155">
        <v>131115</v>
      </c>
      <c r="B433" s="156" t="s">
        <v>548</v>
      </c>
      <c r="C433" s="174">
        <f t="shared" si="90"/>
        <v>0</v>
      </c>
      <c r="D433" s="174">
        <f t="shared" si="91"/>
        <v>0</v>
      </c>
      <c r="E433" s="174">
        <f t="shared" si="92"/>
        <v>0</v>
      </c>
      <c r="F433" s="174">
        <f t="shared" si="93"/>
        <v>0</v>
      </c>
      <c r="G433" s="175">
        <v>0</v>
      </c>
      <c r="H433" s="174">
        <f t="shared" si="98"/>
        <v>0</v>
      </c>
      <c r="M433" s="174">
        <f t="shared" si="94"/>
        <v>0</v>
      </c>
      <c r="N433" s="174">
        <f t="shared" si="95"/>
        <v>0</v>
      </c>
      <c r="O433" s="295">
        <f t="shared" si="96"/>
        <v>0</v>
      </c>
      <c r="P433" s="281">
        <f t="shared" si="97"/>
        <v>0</v>
      </c>
    </row>
    <row r="434" spans="1:16" x14ac:dyDescent="0.2">
      <c r="A434" s="155">
        <v>131116</v>
      </c>
      <c r="B434" s="156" t="s">
        <v>549</v>
      </c>
      <c r="C434" s="174">
        <f t="shared" si="90"/>
        <v>0</v>
      </c>
      <c r="D434" s="174">
        <f t="shared" si="91"/>
        <v>0</v>
      </c>
      <c r="E434" s="174">
        <f t="shared" si="92"/>
        <v>0</v>
      </c>
      <c r="F434" s="174">
        <f t="shared" si="93"/>
        <v>0</v>
      </c>
      <c r="G434" s="175">
        <v>0</v>
      </c>
      <c r="H434" s="174">
        <f t="shared" si="98"/>
        <v>0</v>
      </c>
      <c r="M434" s="174">
        <f t="shared" si="94"/>
        <v>0</v>
      </c>
      <c r="N434" s="174">
        <f t="shared" si="95"/>
        <v>0</v>
      </c>
      <c r="O434" s="295">
        <f t="shared" si="96"/>
        <v>0</v>
      </c>
      <c r="P434" s="281">
        <f t="shared" si="97"/>
        <v>0</v>
      </c>
    </row>
    <row r="435" spans="1:16" x14ac:dyDescent="0.2">
      <c r="A435" s="155">
        <v>131117</v>
      </c>
      <c r="B435" s="156" t="s">
        <v>1906</v>
      </c>
      <c r="C435" s="174">
        <f t="shared" si="90"/>
        <v>0</v>
      </c>
      <c r="D435" s="174">
        <f t="shared" si="91"/>
        <v>0</v>
      </c>
      <c r="E435" s="174">
        <f t="shared" si="92"/>
        <v>0</v>
      </c>
      <c r="F435" s="174">
        <f t="shared" si="93"/>
        <v>0</v>
      </c>
      <c r="G435" s="175">
        <v>0</v>
      </c>
      <c r="H435" s="174">
        <f t="shared" si="98"/>
        <v>0</v>
      </c>
      <c r="M435" s="174">
        <f t="shared" si="94"/>
        <v>0</v>
      </c>
      <c r="N435" s="174">
        <f t="shared" si="95"/>
        <v>0</v>
      </c>
      <c r="O435" s="295">
        <f t="shared" si="96"/>
        <v>0</v>
      </c>
      <c r="P435" s="281">
        <f t="shared" si="97"/>
        <v>0</v>
      </c>
    </row>
    <row r="436" spans="1:16" x14ac:dyDescent="0.2">
      <c r="A436" s="155">
        <v>131118</v>
      </c>
      <c r="B436" s="156" t="s">
        <v>60</v>
      </c>
      <c r="C436" s="174">
        <f t="shared" si="90"/>
        <v>0</v>
      </c>
      <c r="D436" s="174">
        <f t="shared" si="91"/>
        <v>0</v>
      </c>
      <c r="E436" s="174">
        <f t="shared" si="92"/>
        <v>0</v>
      </c>
      <c r="F436" s="174">
        <f t="shared" si="93"/>
        <v>0</v>
      </c>
      <c r="G436" s="175">
        <v>0</v>
      </c>
      <c r="H436" s="174">
        <f t="shared" si="98"/>
        <v>0</v>
      </c>
      <c r="M436" s="174">
        <f t="shared" si="94"/>
        <v>0</v>
      </c>
      <c r="N436" s="174">
        <f t="shared" si="95"/>
        <v>0</v>
      </c>
      <c r="O436" s="295">
        <f t="shared" si="96"/>
        <v>0</v>
      </c>
      <c r="P436" s="281">
        <f t="shared" si="97"/>
        <v>0</v>
      </c>
    </row>
    <row r="437" spans="1:16" x14ac:dyDescent="0.2">
      <c r="A437" s="155">
        <v>131119</v>
      </c>
      <c r="B437" s="156" t="s">
        <v>752</v>
      </c>
      <c r="C437" s="174">
        <f t="shared" si="90"/>
        <v>0</v>
      </c>
      <c r="D437" s="174">
        <f t="shared" si="91"/>
        <v>0</v>
      </c>
      <c r="E437" s="174">
        <f t="shared" si="92"/>
        <v>0</v>
      </c>
      <c r="F437" s="174">
        <f t="shared" si="93"/>
        <v>0</v>
      </c>
      <c r="G437" s="175">
        <v>0</v>
      </c>
      <c r="H437" s="174">
        <f t="shared" si="98"/>
        <v>0</v>
      </c>
      <c r="M437" s="174">
        <f t="shared" si="94"/>
        <v>0</v>
      </c>
      <c r="N437" s="174">
        <f t="shared" si="95"/>
        <v>0</v>
      </c>
      <c r="O437" s="295">
        <f t="shared" si="96"/>
        <v>0</v>
      </c>
      <c r="P437" s="281">
        <f t="shared" si="97"/>
        <v>0</v>
      </c>
    </row>
    <row r="438" spans="1:16" x14ac:dyDescent="0.2">
      <c r="A438" s="155">
        <v>131121</v>
      </c>
      <c r="B438" s="156" t="s">
        <v>551</v>
      </c>
      <c r="C438" s="174">
        <f t="shared" si="90"/>
        <v>0</v>
      </c>
      <c r="D438" s="174">
        <f t="shared" si="91"/>
        <v>0</v>
      </c>
      <c r="E438" s="174">
        <f t="shared" si="92"/>
        <v>0</v>
      </c>
      <c r="F438" s="174">
        <f t="shared" si="93"/>
        <v>0</v>
      </c>
      <c r="G438" s="175">
        <v>0</v>
      </c>
      <c r="H438" s="174">
        <f t="shared" si="98"/>
        <v>0</v>
      </c>
      <c r="M438" s="174">
        <f t="shared" si="94"/>
        <v>0</v>
      </c>
      <c r="N438" s="174">
        <f t="shared" si="95"/>
        <v>0</v>
      </c>
      <c r="O438" s="295">
        <f t="shared" si="96"/>
        <v>0</v>
      </c>
      <c r="P438" s="281">
        <f t="shared" si="97"/>
        <v>0</v>
      </c>
    </row>
    <row r="439" spans="1:16" x14ac:dyDescent="0.2">
      <c r="A439" s="155">
        <v>131122</v>
      </c>
      <c r="B439" s="156" t="s">
        <v>552</v>
      </c>
      <c r="C439" s="174">
        <f t="shared" si="90"/>
        <v>0</v>
      </c>
      <c r="D439" s="174">
        <f t="shared" si="91"/>
        <v>0</v>
      </c>
      <c r="E439" s="174">
        <f t="shared" si="92"/>
        <v>0</v>
      </c>
      <c r="F439" s="174">
        <f t="shared" si="93"/>
        <v>0</v>
      </c>
      <c r="G439" s="175">
        <v>0</v>
      </c>
      <c r="H439" s="174">
        <f t="shared" si="98"/>
        <v>0</v>
      </c>
      <c r="M439" s="174">
        <f t="shared" si="94"/>
        <v>0</v>
      </c>
      <c r="N439" s="174">
        <f t="shared" si="95"/>
        <v>0</v>
      </c>
      <c r="O439" s="295">
        <f t="shared" si="96"/>
        <v>0</v>
      </c>
      <c r="P439" s="281">
        <f t="shared" si="97"/>
        <v>0</v>
      </c>
    </row>
    <row r="440" spans="1:16" x14ac:dyDescent="0.2">
      <c r="A440" s="155">
        <v>131123</v>
      </c>
      <c r="B440" s="156" t="s">
        <v>553</v>
      </c>
      <c r="C440" s="174">
        <f t="shared" si="90"/>
        <v>0</v>
      </c>
      <c r="D440" s="174">
        <f t="shared" si="91"/>
        <v>0</v>
      </c>
      <c r="E440" s="174">
        <f t="shared" si="92"/>
        <v>0</v>
      </c>
      <c r="F440" s="174">
        <f t="shared" si="93"/>
        <v>0</v>
      </c>
      <c r="G440" s="175">
        <v>0</v>
      </c>
      <c r="H440" s="174">
        <f t="shared" si="98"/>
        <v>0</v>
      </c>
      <c r="M440" s="174">
        <f t="shared" si="94"/>
        <v>0</v>
      </c>
      <c r="N440" s="174">
        <f t="shared" si="95"/>
        <v>0</v>
      </c>
      <c r="O440" s="295">
        <f t="shared" si="96"/>
        <v>0</v>
      </c>
      <c r="P440" s="281">
        <f t="shared" si="97"/>
        <v>0</v>
      </c>
    </row>
    <row r="441" spans="1:16" x14ac:dyDescent="0.2">
      <c r="A441" s="155">
        <v>131124</v>
      </c>
      <c r="B441" s="156" t="s">
        <v>554</v>
      </c>
      <c r="C441" s="174">
        <f t="shared" si="90"/>
        <v>0</v>
      </c>
      <c r="D441" s="174">
        <f t="shared" si="91"/>
        <v>0</v>
      </c>
      <c r="E441" s="174">
        <f t="shared" si="92"/>
        <v>0</v>
      </c>
      <c r="F441" s="174">
        <f t="shared" si="93"/>
        <v>0</v>
      </c>
      <c r="G441" s="175">
        <v>0</v>
      </c>
      <c r="H441" s="174">
        <f t="shared" si="98"/>
        <v>0</v>
      </c>
      <c r="M441" s="174">
        <f t="shared" si="94"/>
        <v>0</v>
      </c>
      <c r="N441" s="174">
        <f t="shared" si="95"/>
        <v>0</v>
      </c>
      <c r="O441" s="295">
        <f t="shared" si="96"/>
        <v>0</v>
      </c>
      <c r="P441" s="281">
        <f t="shared" si="97"/>
        <v>0</v>
      </c>
    </row>
    <row r="442" spans="1:16" x14ac:dyDescent="0.2">
      <c r="A442" s="155">
        <v>131125</v>
      </c>
      <c r="B442" s="156" t="s">
        <v>555</v>
      </c>
      <c r="C442" s="174">
        <f t="shared" si="90"/>
        <v>0</v>
      </c>
      <c r="D442" s="174">
        <f t="shared" si="91"/>
        <v>0</v>
      </c>
      <c r="E442" s="174">
        <f t="shared" si="92"/>
        <v>0</v>
      </c>
      <c r="F442" s="174">
        <f t="shared" si="93"/>
        <v>0</v>
      </c>
      <c r="G442" s="175">
        <v>0</v>
      </c>
      <c r="H442" s="174">
        <f t="shared" si="98"/>
        <v>0</v>
      </c>
      <c r="M442" s="174">
        <f t="shared" si="94"/>
        <v>0</v>
      </c>
      <c r="N442" s="174">
        <f t="shared" si="95"/>
        <v>0</v>
      </c>
      <c r="O442" s="295">
        <f t="shared" si="96"/>
        <v>0</v>
      </c>
      <c r="P442" s="281">
        <f t="shared" si="97"/>
        <v>0</v>
      </c>
    </row>
    <row r="443" spans="1:16" x14ac:dyDescent="0.2">
      <c r="A443" s="155">
        <v>131126</v>
      </c>
      <c r="B443" s="156" t="s">
        <v>557</v>
      </c>
      <c r="C443" s="174">
        <f t="shared" si="90"/>
        <v>0</v>
      </c>
      <c r="D443" s="174">
        <f t="shared" si="91"/>
        <v>0</v>
      </c>
      <c r="E443" s="174">
        <f t="shared" si="92"/>
        <v>0</v>
      </c>
      <c r="F443" s="174">
        <f t="shared" si="93"/>
        <v>0</v>
      </c>
      <c r="G443" s="175">
        <v>0</v>
      </c>
      <c r="H443" s="174">
        <f t="shared" si="98"/>
        <v>0</v>
      </c>
      <c r="M443" s="174">
        <f t="shared" si="94"/>
        <v>0</v>
      </c>
      <c r="N443" s="174">
        <f t="shared" si="95"/>
        <v>0</v>
      </c>
      <c r="O443" s="295">
        <f t="shared" si="96"/>
        <v>0</v>
      </c>
      <c r="P443" s="281">
        <f t="shared" si="97"/>
        <v>0</v>
      </c>
    </row>
    <row r="444" spans="1:16" x14ac:dyDescent="0.2">
      <c r="A444" s="155">
        <v>131127</v>
      </c>
      <c r="B444" s="156" t="s">
        <v>558</v>
      </c>
      <c r="C444" s="174">
        <f t="shared" si="90"/>
        <v>0</v>
      </c>
      <c r="D444" s="174">
        <f t="shared" si="91"/>
        <v>0</v>
      </c>
      <c r="E444" s="174">
        <f t="shared" si="92"/>
        <v>0</v>
      </c>
      <c r="F444" s="174">
        <f t="shared" si="93"/>
        <v>0</v>
      </c>
      <c r="G444" s="175">
        <v>0</v>
      </c>
      <c r="H444" s="174">
        <f t="shared" si="98"/>
        <v>0</v>
      </c>
      <c r="M444" s="174">
        <f t="shared" si="94"/>
        <v>0</v>
      </c>
      <c r="N444" s="174">
        <f t="shared" si="95"/>
        <v>0</v>
      </c>
      <c r="O444" s="295">
        <f t="shared" si="96"/>
        <v>0</v>
      </c>
      <c r="P444" s="281">
        <f t="shared" si="97"/>
        <v>0</v>
      </c>
    </row>
    <row r="445" spans="1:16" x14ac:dyDescent="0.2">
      <c r="A445" s="155">
        <v>131128</v>
      </c>
      <c r="B445" s="156" t="s">
        <v>559</v>
      </c>
      <c r="C445" s="174">
        <f t="shared" si="90"/>
        <v>0</v>
      </c>
      <c r="D445" s="174">
        <f t="shared" si="91"/>
        <v>0</v>
      </c>
      <c r="E445" s="174">
        <f t="shared" si="92"/>
        <v>0</v>
      </c>
      <c r="F445" s="174">
        <f t="shared" si="93"/>
        <v>0</v>
      </c>
      <c r="G445" s="175">
        <v>0</v>
      </c>
      <c r="H445" s="174">
        <f t="shared" si="98"/>
        <v>0</v>
      </c>
      <c r="M445" s="174">
        <f t="shared" si="94"/>
        <v>0</v>
      </c>
      <c r="N445" s="174">
        <f t="shared" si="95"/>
        <v>0</v>
      </c>
      <c r="O445" s="295">
        <f t="shared" si="96"/>
        <v>0</v>
      </c>
      <c r="P445" s="281">
        <f t="shared" si="97"/>
        <v>0</v>
      </c>
    </row>
    <row r="446" spans="1:16" x14ac:dyDescent="0.2">
      <c r="A446" s="155">
        <v>131129</v>
      </c>
      <c r="B446" s="156" t="s">
        <v>560</v>
      </c>
      <c r="C446" s="174">
        <f t="shared" si="90"/>
        <v>0</v>
      </c>
      <c r="D446" s="174">
        <f t="shared" si="91"/>
        <v>0</v>
      </c>
      <c r="E446" s="174">
        <f t="shared" si="92"/>
        <v>0</v>
      </c>
      <c r="F446" s="174">
        <f t="shared" si="93"/>
        <v>0</v>
      </c>
      <c r="G446" s="175">
        <v>0</v>
      </c>
      <c r="H446" s="174">
        <f t="shared" si="98"/>
        <v>0</v>
      </c>
      <c r="M446" s="174">
        <f t="shared" si="94"/>
        <v>0</v>
      </c>
      <c r="N446" s="174">
        <f t="shared" si="95"/>
        <v>0</v>
      </c>
      <c r="O446" s="295">
        <f t="shared" si="96"/>
        <v>0</v>
      </c>
      <c r="P446" s="281">
        <f t="shared" si="97"/>
        <v>0</v>
      </c>
    </row>
    <row r="447" spans="1:16" x14ac:dyDescent="0.2">
      <c r="A447" s="155">
        <v>131130</v>
      </c>
      <c r="B447" s="156" t="s">
        <v>561</v>
      </c>
      <c r="C447" s="174">
        <f t="shared" si="90"/>
        <v>0</v>
      </c>
      <c r="D447" s="174">
        <f t="shared" si="91"/>
        <v>0</v>
      </c>
      <c r="E447" s="174">
        <f t="shared" si="92"/>
        <v>0</v>
      </c>
      <c r="F447" s="174">
        <f t="shared" si="93"/>
        <v>0</v>
      </c>
      <c r="G447" s="175">
        <v>0</v>
      </c>
      <c r="H447" s="174">
        <f t="shared" si="98"/>
        <v>0</v>
      </c>
      <c r="M447" s="174">
        <f t="shared" si="94"/>
        <v>0</v>
      </c>
      <c r="N447" s="174">
        <f t="shared" si="95"/>
        <v>0</v>
      </c>
      <c r="O447" s="295">
        <f t="shared" si="96"/>
        <v>0</v>
      </c>
      <c r="P447" s="281">
        <f t="shared" si="97"/>
        <v>0</v>
      </c>
    </row>
    <row r="448" spans="1:16" x14ac:dyDescent="0.2">
      <c r="A448" s="155">
        <v>131135</v>
      </c>
      <c r="B448" s="156" t="s">
        <v>1907</v>
      </c>
      <c r="C448" s="174">
        <f t="shared" si="90"/>
        <v>0</v>
      </c>
      <c r="D448" s="174">
        <f t="shared" si="91"/>
        <v>0</v>
      </c>
      <c r="E448" s="174">
        <f t="shared" si="92"/>
        <v>0</v>
      </c>
      <c r="F448" s="174">
        <f t="shared" si="93"/>
        <v>0</v>
      </c>
      <c r="G448" s="175">
        <v>0</v>
      </c>
      <c r="H448" s="174">
        <f t="shared" si="98"/>
        <v>0</v>
      </c>
      <c r="M448" s="174">
        <f t="shared" si="94"/>
        <v>0</v>
      </c>
      <c r="N448" s="174">
        <f t="shared" si="95"/>
        <v>0</v>
      </c>
      <c r="O448" s="295">
        <f t="shared" si="96"/>
        <v>0</v>
      </c>
      <c r="P448" s="281">
        <f t="shared" si="97"/>
        <v>0</v>
      </c>
    </row>
    <row r="449" spans="1:16" x14ac:dyDescent="0.2">
      <c r="A449" s="155">
        <v>131136</v>
      </c>
      <c r="B449" s="156" t="s">
        <v>1908</v>
      </c>
      <c r="C449" s="174">
        <f t="shared" si="90"/>
        <v>0</v>
      </c>
      <c r="D449" s="174">
        <f t="shared" si="91"/>
        <v>0</v>
      </c>
      <c r="E449" s="174">
        <f t="shared" si="92"/>
        <v>0</v>
      </c>
      <c r="F449" s="174">
        <f t="shared" si="93"/>
        <v>0</v>
      </c>
      <c r="G449" s="175">
        <v>0</v>
      </c>
      <c r="H449" s="174">
        <f t="shared" si="98"/>
        <v>0</v>
      </c>
      <c r="M449" s="174">
        <f t="shared" si="94"/>
        <v>0</v>
      </c>
      <c r="N449" s="174">
        <f t="shared" si="95"/>
        <v>0</v>
      </c>
      <c r="O449" s="295">
        <f t="shared" si="96"/>
        <v>0</v>
      </c>
      <c r="P449" s="281">
        <f t="shared" si="97"/>
        <v>0</v>
      </c>
    </row>
    <row r="450" spans="1:16" x14ac:dyDescent="0.2">
      <c r="A450" s="155">
        <v>131137</v>
      </c>
      <c r="B450" s="156" t="s">
        <v>1909</v>
      </c>
      <c r="C450" s="174">
        <f t="shared" si="90"/>
        <v>0</v>
      </c>
      <c r="D450" s="174">
        <f t="shared" si="91"/>
        <v>0</v>
      </c>
      <c r="E450" s="174">
        <f t="shared" si="92"/>
        <v>0</v>
      </c>
      <c r="F450" s="174">
        <f t="shared" si="93"/>
        <v>0</v>
      </c>
      <c r="G450" s="175">
        <v>0</v>
      </c>
      <c r="H450" s="174">
        <f t="shared" si="98"/>
        <v>0</v>
      </c>
      <c r="M450" s="174">
        <f t="shared" si="94"/>
        <v>0</v>
      </c>
      <c r="N450" s="174">
        <f t="shared" si="95"/>
        <v>0</v>
      </c>
      <c r="O450" s="295">
        <f t="shared" si="96"/>
        <v>0</v>
      </c>
      <c r="P450" s="281">
        <f t="shared" si="97"/>
        <v>0</v>
      </c>
    </row>
    <row r="451" spans="1:16" x14ac:dyDescent="0.2">
      <c r="A451" s="155">
        <v>131138</v>
      </c>
      <c r="B451" s="156" t="s">
        <v>945</v>
      </c>
      <c r="C451" s="174">
        <f t="shared" si="90"/>
        <v>0</v>
      </c>
      <c r="D451" s="174">
        <f t="shared" si="91"/>
        <v>0</v>
      </c>
      <c r="E451" s="174">
        <f t="shared" si="92"/>
        <v>0</v>
      </c>
      <c r="F451" s="174">
        <f t="shared" si="93"/>
        <v>0</v>
      </c>
      <c r="G451" s="175">
        <v>0</v>
      </c>
      <c r="H451" s="174">
        <f t="shared" si="98"/>
        <v>0</v>
      </c>
      <c r="M451" s="174">
        <f t="shared" si="94"/>
        <v>0</v>
      </c>
      <c r="N451" s="174">
        <f t="shared" si="95"/>
        <v>0</v>
      </c>
      <c r="O451" s="295">
        <f t="shared" si="96"/>
        <v>0</v>
      </c>
      <c r="P451" s="281">
        <f t="shared" si="97"/>
        <v>0</v>
      </c>
    </row>
    <row r="452" spans="1:16" x14ac:dyDescent="0.2">
      <c r="A452" s="155">
        <v>131139</v>
      </c>
      <c r="B452" s="156" t="s">
        <v>188</v>
      </c>
      <c r="C452" s="174">
        <f t="shared" si="90"/>
        <v>0</v>
      </c>
      <c r="D452" s="174">
        <f t="shared" si="91"/>
        <v>0</v>
      </c>
      <c r="E452" s="174">
        <f t="shared" si="92"/>
        <v>0</v>
      </c>
      <c r="F452" s="174">
        <f t="shared" si="93"/>
        <v>0</v>
      </c>
      <c r="G452" s="175">
        <v>0</v>
      </c>
      <c r="H452" s="174">
        <f t="shared" si="98"/>
        <v>0</v>
      </c>
      <c r="M452" s="174">
        <f t="shared" si="94"/>
        <v>0</v>
      </c>
      <c r="N452" s="174">
        <f t="shared" si="95"/>
        <v>0</v>
      </c>
      <c r="O452" s="295">
        <f t="shared" si="96"/>
        <v>0</v>
      </c>
      <c r="P452" s="281">
        <f t="shared" si="97"/>
        <v>0</v>
      </c>
    </row>
    <row r="453" spans="1:16" x14ac:dyDescent="0.2">
      <c r="A453" s="155">
        <v>131141</v>
      </c>
      <c r="B453" s="156" t="s">
        <v>1910</v>
      </c>
      <c r="C453" s="174">
        <f t="shared" si="90"/>
        <v>0</v>
      </c>
      <c r="D453" s="174">
        <f t="shared" si="91"/>
        <v>0</v>
      </c>
      <c r="E453" s="174">
        <f t="shared" si="92"/>
        <v>0</v>
      </c>
      <c r="F453" s="174">
        <f t="shared" si="93"/>
        <v>0</v>
      </c>
      <c r="G453" s="175">
        <v>0</v>
      </c>
      <c r="H453" s="174">
        <f t="shared" si="98"/>
        <v>0</v>
      </c>
      <c r="M453" s="174">
        <f t="shared" si="94"/>
        <v>0</v>
      </c>
      <c r="N453" s="174">
        <f t="shared" si="95"/>
        <v>0</v>
      </c>
      <c r="O453" s="295">
        <f t="shared" si="96"/>
        <v>0</v>
      </c>
      <c r="P453" s="281">
        <f t="shared" si="97"/>
        <v>0</v>
      </c>
    </row>
    <row r="454" spans="1:16" x14ac:dyDescent="0.2">
      <c r="A454" s="155">
        <v>131142</v>
      </c>
      <c r="B454" s="156" t="s">
        <v>1911</v>
      </c>
      <c r="C454" s="174">
        <f t="shared" si="90"/>
        <v>0</v>
      </c>
      <c r="D454" s="174">
        <f t="shared" si="91"/>
        <v>0</v>
      </c>
      <c r="E454" s="174">
        <f t="shared" si="92"/>
        <v>0</v>
      </c>
      <c r="F454" s="174">
        <f t="shared" si="93"/>
        <v>0</v>
      </c>
      <c r="G454" s="175">
        <v>0</v>
      </c>
      <c r="H454" s="174">
        <f t="shared" si="98"/>
        <v>0</v>
      </c>
      <c r="M454" s="174">
        <f t="shared" si="94"/>
        <v>0</v>
      </c>
      <c r="N454" s="174">
        <f t="shared" si="95"/>
        <v>0</v>
      </c>
      <c r="O454" s="295">
        <f t="shared" si="96"/>
        <v>0</v>
      </c>
      <c r="P454" s="281">
        <f t="shared" si="97"/>
        <v>0</v>
      </c>
    </row>
    <row r="455" spans="1:16" x14ac:dyDescent="0.2">
      <c r="A455" s="155">
        <v>131190</v>
      </c>
      <c r="B455" s="156" t="s">
        <v>1912</v>
      </c>
      <c r="C455" s="174">
        <f t="shared" si="90"/>
        <v>665561206</v>
      </c>
      <c r="D455" s="174">
        <f t="shared" si="91"/>
        <v>0</v>
      </c>
      <c r="E455" s="174">
        <f t="shared" si="92"/>
        <v>0</v>
      </c>
      <c r="F455" s="174">
        <f t="shared" si="93"/>
        <v>665561206</v>
      </c>
      <c r="G455" s="175">
        <v>0</v>
      </c>
      <c r="H455" s="174">
        <f t="shared" si="98"/>
        <v>665561206</v>
      </c>
      <c r="M455" s="174">
        <f t="shared" si="94"/>
        <v>665561206</v>
      </c>
      <c r="N455" s="174">
        <f t="shared" si="95"/>
        <v>0</v>
      </c>
      <c r="O455" s="295">
        <f t="shared" si="96"/>
        <v>1996683618</v>
      </c>
      <c r="P455" s="281">
        <f t="shared" si="97"/>
        <v>3</v>
      </c>
    </row>
    <row r="456" spans="1:16" s="171" customFormat="1" x14ac:dyDescent="0.2">
      <c r="A456" s="180">
        <v>131200</v>
      </c>
      <c r="B456" s="181" t="s">
        <v>612</v>
      </c>
      <c r="C456" s="182">
        <f t="shared" si="90"/>
        <v>0</v>
      </c>
      <c r="D456" s="182">
        <f t="shared" si="91"/>
        <v>0</v>
      </c>
      <c r="E456" s="182">
        <f t="shared" si="92"/>
        <v>0</v>
      </c>
      <c r="F456" s="182">
        <f t="shared" si="93"/>
        <v>0</v>
      </c>
      <c r="G456" s="183">
        <f>SUM(G457:G460)</f>
        <v>0</v>
      </c>
      <c r="H456" s="183">
        <f>SUM(H457:H460)</f>
        <v>0</v>
      </c>
      <c r="M456" s="174">
        <f t="shared" si="94"/>
        <v>0</v>
      </c>
      <c r="N456" s="174">
        <f t="shared" si="95"/>
        <v>0</v>
      </c>
      <c r="O456" s="295">
        <f t="shared" si="96"/>
        <v>0</v>
      </c>
      <c r="P456" s="281">
        <f t="shared" si="97"/>
        <v>0</v>
      </c>
    </row>
    <row r="457" spans="1:16" x14ac:dyDescent="0.2">
      <c r="A457" s="155">
        <v>131201</v>
      </c>
      <c r="B457" s="156" t="s">
        <v>928</v>
      </c>
      <c r="C457" s="174">
        <f t="shared" ref="C457:C520" si="99">IF(ISERROR(VLOOKUP($A457,MZ_ANTERIOR,3,0)),0,VLOOKUP($A457,MZ_ANTERIOR,3,0))</f>
        <v>0</v>
      </c>
      <c r="D457" s="174">
        <f t="shared" ref="D457:D520" si="100">IF(ISERROR(VLOOKUP($A457,MZ_ANTERIOR,4,0)),0,VLOOKUP($A457,MZ_ANTERIOR,4,0))</f>
        <v>0</v>
      </c>
      <c r="E457" s="174">
        <f t="shared" ref="E457:E520" si="101">IF(ISERROR(VLOOKUP($A457,MZ_ANTERIOR,5,0)),0,VLOOKUP($A457,MZ_ANTERIOR,5,0))</f>
        <v>0</v>
      </c>
      <c r="F457" s="174">
        <f t="shared" ref="F457:F520" si="102">+C457+D457-E457</f>
        <v>0</v>
      </c>
      <c r="G457" s="174">
        <v>0</v>
      </c>
      <c r="H457" s="174">
        <f t="shared" ref="H457:H460" si="103">+F457-G457</f>
        <v>0</v>
      </c>
      <c r="M457" s="174">
        <f t="shared" si="94"/>
        <v>0</v>
      </c>
      <c r="N457" s="174">
        <f t="shared" si="95"/>
        <v>0</v>
      </c>
      <c r="O457" s="295">
        <f t="shared" si="96"/>
        <v>0</v>
      </c>
      <c r="P457" s="281">
        <f t="shared" si="97"/>
        <v>0</v>
      </c>
    </row>
    <row r="458" spans="1:16" x14ac:dyDescent="0.2">
      <c r="A458" s="155">
        <v>131202</v>
      </c>
      <c r="B458" s="156" t="s">
        <v>929</v>
      </c>
      <c r="C458" s="174">
        <f t="shared" si="99"/>
        <v>0</v>
      </c>
      <c r="D458" s="174">
        <f t="shared" si="100"/>
        <v>0</v>
      </c>
      <c r="E458" s="174">
        <f t="shared" si="101"/>
        <v>0</v>
      </c>
      <c r="F458" s="174">
        <f t="shared" si="102"/>
        <v>0</v>
      </c>
      <c r="G458" s="175">
        <f>SUM(G459:G460)</f>
        <v>0</v>
      </c>
      <c r="H458" s="174">
        <f t="shared" si="103"/>
        <v>0</v>
      </c>
      <c r="M458" s="174">
        <f t="shared" ref="M458:M521" si="104">+G458+H458</f>
        <v>0</v>
      </c>
      <c r="N458" s="174">
        <f t="shared" ref="N458:N521" si="105">+F458-M458</f>
        <v>0</v>
      </c>
      <c r="O458" s="295">
        <f t="shared" ref="O458:O521" si="106">SUM(C458:H458)</f>
        <v>0</v>
      </c>
      <c r="P458" s="281">
        <f t="shared" ref="P458:P521" si="107">IF(D458&lt;&gt;0,1,IF(G458&lt;&gt;0,2,IF(F458&lt;&gt;0,3,IF(E458&lt;&gt;0,4,0))))</f>
        <v>0</v>
      </c>
    </row>
    <row r="459" spans="1:16" x14ac:dyDescent="0.2">
      <c r="A459" s="155">
        <v>131203</v>
      </c>
      <c r="B459" s="156" t="s">
        <v>930</v>
      </c>
      <c r="C459" s="174">
        <f t="shared" si="99"/>
        <v>0</v>
      </c>
      <c r="D459" s="174">
        <f t="shared" si="100"/>
        <v>0</v>
      </c>
      <c r="E459" s="174">
        <f t="shared" si="101"/>
        <v>0</v>
      </c>
      <c r="F459" s="174">
        <f t="shared" si="102"/>
        <v>0</v>
      </c>
      <c r="G459" s="174">
        <v>0</v>
      </c>
      <c r="H459" s="174">
        <f t="shared" si="103"/>
        <v>0</v>
      </c>
      <c r="M459" s="174">
        <f t="shared" si="104"/>
        <v>0</v>
      </c>
      <c r="N459" s="174">
        <f t="shared" si="105"/>
        <v>0</v>
      </c>
      <c r="O459" s="295">
        <f t="shared" si="106"/>
        <v>0</v>
      </c>
      <c r="P459" s="281">
        <f t="shared" si="107"/>
        <v>0</v>
      </c>
    </row>
    <row r="460" spans="1:16" x14ac:dyDescent="0.2">
      <c r="A460" s="155">
        <v>131204</v>
      </c>
      <c r="B460" s="156" t="s">
        <v>931</v>
      </c>
      <c r="C460" s="174">
        <f t="shared" si="99"/>
        <v>0</v>
      </c>
      <c r="D460" s="174">
        <f t="shared" si="100"/>
        <v>0</v>
      </c>
      <c r="E460" s="174">
        <f t="shared" si="101"/>
        <v>0</v>
      </c>
      <c r="F460" s="174">
        <f t="shared" si="102"/>
        <v>0</v>
      </c>
      <c r="G460" s="174">
        <v>0</v>
      </c>
      <c r="H460" s="174">
        <f t="shared" si="103"/>
        <v>0</v>
      </c>
      <c r="M460" s="174">
        <f t="shared" si="104"/>
        <v>0</v>
      </c>
      <c r="N460" s="174">
        <f t="shared" si="105"/>
        <v>0</v>
      </c>
      <c r="O460" s="295">
        <f t="shared" si="106"/>
        <v>0</v>
      </c>
      <c r="P460" s="281">
        <f t="shared" si="107"/>
        <v>0</v>
      </c>
    </row>
    <row r="461" spans="1:16" s="171" customFormat="1" x14ac:dyDescent="0.2">
      <c r="A461" s="180">
        <v>131300</v>
      </c>
      <c r="B461" s="181" t="s">
        <v>932</v>
      </c>
      <c r="C461" s="182">
        <f t="shared" si="99"/>
        <v>0</v>
      </c>
      <c r="D461" s="182">
        <f t="shared" si="100"/>
        <v>0</v>
      </c>
      <c r="E461" s="182">
        <f t="shared" si="101"/>
        <v>0</v>
      </c>
      <c r="F461" s="182">
        <f t="shared" si="102"/>
        <v>0</v>
      </c>
      <c r="G461" s="183">
        <f>SUM(G462:G466)</f>
        <v>0</v>
      </c>
      <c r="H461" s="183">
        <f>SUM(H462:H466)</f>
        <v>0</v>
      </c>
      <c r="M461" s="174">
        <f t="shared" si="104"/>
        <v>0</v>
      </c>
      <c r="N461" s="174">
        <f t="shared" si="105"/>
        <v>0</v>
      </c>
      <c r="O461" s="295">
        <f t="shared" si="106"/>
        <v>0</v>
      </c>
      <c r="P461" s="281">
        <f t="shared" si="107"/>
        <v>0</v>
      </c>
    </row>
    <row r="462" spans="1:16" x14ac:dyDescent="0.2">
      <c r="A462" s="155">
        <v>131301</v>
      </c>
      <c r="B462" s="156" t="s">
        <v>933</v>
      </c>
      <c r="C462" s="174">
        <f t="shared" si="99"/>
        <v>0</v>
      </c>
      <c r="D462" s="174">
        <f t="shared" si="100"/>
        <v>0</v>
      </c>
      <c r="E462" s="174">
        <f t="shared" si="101"/>
        <v>0</v>
      </c>
      <c r="F462" s="174">
        <f t="shared" si="102"/>
        <v>0</v>
      </c>
      <c r="G462" s="174">
        <v>0</v>
      </c>
      <c r="H462" s="174">
        <f t="shared" ref="H462:H466" si="108">+F462-G462</f>
        <v>0</v>
      </c>
      <c r="M462" s="174">
        <f t="shared" si="104"/>
        <v>0</v>
      </c>
      <c r="N462" s="174">
        <f t="shared" si="105"/>
        <v>0</v>
      </c>
      <c r="O462" s="295">
        <f t="shared" si="106"/>
        <v>0</v>
      </c>
      <c r="P462" s="281">
        <f t="shared" si="107"/>
        <v>0</v>
      </c>
    </row>
    <row r="463" spans="1:16" x14ac:dyDescent="0.2">
      <c r="A463" s="155">
        <v>131302</v>
      </c>
      <c r="B463" s="156" t="s">
        <v>934</v>
      </c>
      <c r="C463" s="174">
        <f t="shared" si="99"/>
        <v>0</v>
      </c>
      <c r="D463" s="174">
        <f t="shared" si="100"/>
        <v>0</v>
      </c>
      <c r="E463" s="174">
        <f t="shared" si="101"/>
        <v>0</v>
      </c>
      <c r="F463" s="174">
        <f t="shared" si="102"/>
        <v>0</v>
      </c>
      <c r="G463" s="174">
        <v>0</v>
      </c>
      <c r="H463" s="174">
        <f t="shared" si="108"/>
        <v>0</v>
      </c>
      <c r="M463" s="174">
        <f t="shared" si="104"/>
        <v>0</v>
      </c>
      <c r="N463" s="174">
        <f t="shared" si="105"/>
        <v>0</v>
      </c>
      <c r="O463" s="295">
        <f t="shared" si="106"/>
        <v>0</v>
      </c>
      <c r="P463" s="281">
        <f t="shared" si="107"/>
        <v>0</v>
      </c>
    </row>
    <row r="464" spans="1:16" x14ac:dyDescent="0.2">
      <c r="A464" s="155">
        <v>131303</v>
      </c>
      <c r="B464" s="156" t="s">
        <v>935</v>
      </c>
      <c r="C464" s="174">
        <f t="shared" si="99"/>
        <v>0</v>
      </c>
      <c r="D464" s="174">
        <f t="shared" si="100"/>
        <v>0</v>
      </c>
      <c r="E464" s="174">
        <f t="shared" si="101"/>
        <v>0</v>
      </c>
      <c r="F464" s="174">
        <f t="shared" si="102"/>
        <v>0</v>
      </c>
      <c r="G464" s="174">
        <v>0</v>
      </c>
      <c r="H464" s="174">
        <f t="shared" si="108"/>
        <v>0</v>
      </c>
      <c r="M464" s="174">
        <f t="shared" si="104"/>
        <v>0</v>
      </c>
      <c r="N464" s="174">
        <f t="shared" si="105"/>
        <v>0</v>
      </c>
      <c r="O464" s="295">
        <f t="shared" si="106"/>
        <v>0</v>
      </c>
      <c r="P464" s="281">
        <f t="shared" si="107"/>
        <v>0</v>
      </c>
    </row>
    <row r="465" spans="1:16" x14ac:dyDescent="0.2">
      <c r="A465" s="155">
        <v>131304</v>
      </c>
      <c r="B465" s="156" t="s">
        <v>1913</v>
      </c>
      <c r="C465" s="174">
        <f t="shared" si="99"/>
        <v>0</v>
      </c>
      <c r="D465" s="174">
        <f t="shared" si="100"/>
        <v>0</v>
      </c>
      <c r="E465" s="174">
        <f t="shared" si="101"/>
        <v>0</v>
      </c>
      <c r="F465" s="174">
        <f t="shared" si="102"/>
        <v>0</v>
      </c>
      <c r="G465" s="174">
        <v>0</v>
      </c>
      <c r="H465" s="174">
        <f t="shared" si="108"/>
        <v>0</v>
      </c>
      <c r="M465" s="174">
        <f t="shared" si="104"/>
        <v>0</v>
      </c>
      <c r="N465" s="174">
        <f t="shared" si="105"/>
        <v>0</v>
      </c>
      <c r="O465" s="295">
        <f t="shared" si="106"/>
        <v>0</v>
      </c>
      <c r="P465" s="281">
        <f t="shared" si="107"/>
        <v>0</v>
      </c>
    </row>
    <row r="466" spans="1:16" x14ac:dyDescent="0.2">
      <c r="A466" s="155">
        <v>131390</v>
      </c>
      <c r="B466" s="156" t="s">
        <v>1914</v>
      </c>
      <c r="C466" s="174">
        <f t="shared" si="99"/>
        <v>0</v>
      </c>
      <c r="D466" s="174">
        <f t="shared" si="100"/>
        <v>0</v>
      </c>
      <c r="E466" s="174">
        <f t="shared" si="101"/>
        <v>0</v>
      </c>
      <c r="F466" s="174">
        <f t="shared" si="102"/>
        <v>0</v>
      </c>
      <c r="G466" s="174">
        <v>0</v>
      </c>
      <c r="H466" s="174">
        <f t="shared" si="108"/>
        <v>0</v>
      </c>
      <c r="M466" s="174">
        <f t="shared" si="104"/>
        <v>0</v>
      </c>
      <c r="N466" s="174">
        <f t="shared" si="105"/>
        <v>0</v>
      </c>
      <c r="O466" s="295">
        <f t="shared" si="106"/>
        <v>0</v>
      </c>
      <c r="P466" s="281">
        <f t="shared" si="107"/>
        <v>0</v>
      </c>
    </row>
    <row r="467" spans="1:16" s="171" customFormat="1" x14ac:dyDescent="0.2">
      <c r="A467" s="180">
        <v>131400</v>
      </c>
      <c r="B467" s="181" t="s">
        <v>1915</v>
      </c>
      <c r="C467" s="182">
        <f t="shared" si="99"/>
        <v>0</v>
      </c>
      <c r="D467" s="182">
        <f t="shared" si="100"/>
        <v>0</v>
      </c>
      <c r="E467" s="182">
        <f t="shared" si="101"/>
        <v>0</v>
      </c>
      <c r="F467" s="182">
        <f t="shared" si="102"/>
        <v>0</v>
      </c>
      <c r="G467" s="183">
        <f>SUM(G468:G469)</f>
        <v>0</v>
      </c>
      <c r="H467" s="183">
        <f>SUM(H468:H469)</f>
        <v>0</v>
      </c>
      <c r="M467" s="174">
        <f t="shared" si="104"/>
        <v>0</v>
      </c>
      <c r="N467" s="174">
        <f t="shared" si="105"/>
        <v>0</v>
      </c>
      <c r="O467" s="295">
        <f t="shared" si="106"/>
        <v>0</v>
      </c>
      <c r="P467" s="281">
        <f t="shared" si="107"/>
        <v>0</v>
      </c>
    </row>
    <row r="468" spans="1:16" x14ac:dyDescent="0.2">
      <c r="A468" s="155">
        <v>131401</v>
      </c>
      <c r="B468" s="156" t="s">
        <v>1916</v>
      </c>
      <c r="C468" s="174">
        <f t="shared" si="99"/>
        <v>0</v>
      </c>
      <c r="D468" s="174">
        <f t="shared" si="100"/>
        <v>0</v>
      </c>
      <c r="E468" s="174">
        <f t="shared" si="101"/>
        <v>0</v>
      </c>
      <c r="F468" s="174">
        <f t="shared" si="102"/>
        <v>0</v>
      </c>
      <c r="G468" s="174">
        <v>0</v>
      </c>
      <c r="H468" s="174">
        <f t="shared" ref="H468:H469" si="109">+F468-G468</f>
        <v>0</v>
      </c>
      <c r="M468" s="174">
        <f t="shared" si="104"/>
        <v>0</v>
      </c>
      <c r="N468" s="174">
        <f t="shared" si="105"/>
        <v>0</v>
      </c>
      <c r="O468" s="295">
        <f t="shared" si="106"/>
        <v>0</v>
      </c>
      <c r="P468" s="281">
        <f t="shared" si="107"/>
        <v>0</v>
      </c>
    </row>
    <row r="469" spans="1:16" x14ac:dyDescent="0.2">
      <c r="A469" s="155">
        <v>131402</v>
      </c>
      <c r="B469" s="156" t="s">
        <v>1917</v>
      </c>
      <c r="C469" s="174">
        <f t="shared" si="99"/>
        <v>0</v>
      </c>
      <c r="D469" s="174">
        <f t="shared" si="100"/>
        <v>0</v>
      </c>
      <c r="E469" s="174">
        <f t="shared" si="101"/>
        <v>0</v>
      </c>
      <c r="F469" s="174">
        <f t="shared" si="102"/>
        <v>0</v>
      </c>
      <c r="G469" s="174">
        <v>0</v>
      </c>
      <c r="H469" s="174">
        <f t="shared" si="109"/>
        <v>0</v>
      </c>
      <c r="M469" s="174">
        <f t="shared" si="104"/>
        <v>0</v>
      </c>
      <c r="N469" s="174">
        <f t="shared" si="105"/>
        <v>0</v>
      </c>
      <c r="O469" s="295">
        <f t="shared" si="106"/>
        <v>0</v>
      </c>
      <c r="P469" s="281">
        <f t="shared" si="107"/>
        <v>0</v>
      </c>
    </row>
    <row r="470" spans="1:16" s="171" customFormat="1" x14ac:dyDescent="0.2">
      <c r="A470" s="180">
        <v>131600</v>
      </c>
      <c r="B470" s="181" t="s">
        <v>937</v>
      </c>
      <c r="C470" s="182">
        <f t="shared" si="99"/>
        <v>0</v>
      </c>
      <c r="D470" s="182">
        <f t="shared" si="100"/>
        <v>0</v>
      </c>
      <c r="E470" s="182">
        <f t="shared" si="101"/>
        <v>0</v>
      </c>
      <c r="F470" s="182">
        <f t="shared" si="102"/>
        <v>0</v>
      </c>
      <c r="G470" s="183">
        <f>SUM(G471:G475)</f>
        <v>0</v>
      </c>
      <c r="H470" s="183">
        <f>SUM(H471:H475)</f>
        <v>0</v>
      </c>
      <c r="M470" s="174">
        <f t="shared" si="104"/>
        <v>0</v>
      </c>
      <c r="N470" s="174">
        <f t="shared" si="105"/>
        <v>0</v>
      </c>
      <c r="O470" s="295">
        <f t="shared" si="106"/>
        <v>0</v>
      </c>
      <c r="P470" s="281">
        <f t="shared" si="107"/>
        <v>0</v>
      </c>
    </row>
    <row r="471" spans="1:16" x14ac:dyDescent="0.2">
      <c r="A471" s="155">
        <v>131601</v>
      </c>
      <c r="B471" s="156" t="s">
        <v>1731</v>
      </c>
      <c r="C471" s="174">
        <f t="shared" si="99"/>
        <v>0</v>
      </c>
      <c r="D471" s="174">
        <f t="shared" si="100"/>
        <v>0</v>
      </c>
      <c r="E471" s="174">
        <f t="shared" si="101"/>
        <v>0</v>
      </c>
      <c r="F471" s="174">
        <f t="shared" si="102"/>
        <v>0</v>
      </c>
      <c r="G471" s="174">
        <v>0</v>
      </c>
      <c r="H471" s="174">
        <f t="shared" ref="H471:H475" si="110">+F471-G471</f>
        <v>0</v>
      </c>
      <c r="M471" s="174">
        <f t="shared" si="104"/>
        <v>0</v>
      </c>
      <c r="N471" s="174">
        <f t="shared" si="105"/>
        <v>0</v>
      </c>
      <c r="O471" s="295">
        <f t="shared" si="106"/>
        <v>0</v>
      </c>
      <c r="P471" s="281">
        <f t="shared" si="107"/>
        <v>0</v>
      </c>
    </row>
    <row r="472" spans="1:16" x14ac:dyDescent="0.2">
      <c r="A472" s="155">
        <v>131603</v>
      </c>
      <c r="B472" s="156" t="s">
        <v>940</v>
      </c>
      <c r="C472" s="174">
        <f t="shared" si="99"/>
        <v>0</v>
      </c>
      <c r="D472" s="174">
        <f t="shared" si="100"/>
        <v>0</v>
      </c>
      <c r="E472" s="174">
        <f t="shared" si="101"/>
        <v>0</v>
      </c>
      <c r="F472" s="174">
        <f t="shared" si="102"/>
        <v>0</v>
      </c>
      <c r="G472" s="174">
        <v>0</v>
      </c>
      <c r="H472" s="174">
        <f t="shared" si="110"/>
        <v>0</v>
      </c>
      <c r="M472" s="174">
        <f t="shared" si="104"/>
        <v>0</v>
      </c>
      <c r="N472" s="174">
        <f t="shared" si="105"/>
        <v>0</v>
      </c>
      <c r="O472" s="295">
        <f t="shared" si="106"/>
        <v>0</v>
      </c>
      <c r="P472" s="281">
        <f t="shared" si="107"/>
        <v>0</v>
      </c>
    </row>
    <row r="473" spans="1:16" x14ac:dyDescent="0.2">
      <c r="A473" s="155">
        <v>131604</v>
      </c>
      <c r="B473" s="156" t="s">
        <v>941</v>
      </c>
      <c r="C473" s="174">
        <f t="shared" si="99"/>
        <v>0</v>
      </c>
      <c r="D473" s="174">
        <f t="shared" si="100"/>
        <v>0</v>
      </c>
      <c r="E473" s="174">
        <f t="shared" si="101"/>
        <v>0</v>
      </c>
      <c r="F473" s="174">
        <f t="shared" si="102"/>
        <v>0</v>
      </c>
      <c r="G473" s="174">
        <v>0</v>
      </c>
      <c r="H473" s="174">
        <f t="shared" si="110"/>
        <v>0</v>
      </c>
      <c r="M473" s="174">
        <f t="shared" si="104"/>
        <v>0</v>
      </c>
      <c r="N473" s="174">
        <f t="shared" si="105"/>
        <v>0</v>
      </c>
      <c r="O473" s="295">
        <f t="shared" si="106"/>
        <v>0</v>
      </c>
      <c r="P473" s="281">
        <f t="shared" si="107"/>
        <v>0</v>
      </c>
    </row>
    <row r="474" spans="1:16" x14ac:dyDescent="0.2">
      <c r="A474" s="155">
        <v>131605</v>
      </c>
      <c r="B474" s="156" t="s">
        <v>1523</v>
      </c>
      <c r="C474" s="174">
        <f t="shared" si="99"/>
        <v>0</v>
      </c>
      <c r="D474" s="174">
        <f t="shared" si="100"/>
        <v>0</v>
      </c>
      <c r="E474" s="174">
        <f t="shared" si="101"/>
        <v>0</v>
      </c>
      <c r="F474" s="174">
        <f t="shared" si="102"/>
        <v>0</v>
      </c>
      <c r="G474" s="174">
        <v>0</v>
      </c>
      <c r="H474" s="174">
        <f t="shared" si="110"/>
        <v>0</v>
      </c>
      <c r="M474" s="174">
        <f t="shared" si="104"/>
        <v>0</v>
      </c>
      <c r="N474" s="174">
        <f t="shared" si="105"/>
        <v>0</v>
      </c>
      <c r="O474" s="295">
        <f t="shared" si="106"/>
        <v>0</v>
      </c>
      <c r="P474" s="281">
        <f t="shared" si="107"/>
        <v>0</v>
      </c>
    </row>
    <row r="475" spans="1:16" x14ac:dyDescent="0.2">
      <c r="A475" s="155">
        <v>131606</v>
      </c>
      <c r="B475" s="156" t="s">
        <v>1132</v>
      </c>
      <c r="C475" s="174">
        <f t="shared" si="99"/>
        <v>0</v>
      </c>
      <c r="D475" s="174">
        <f t="shared" si="100"/>
        <v>0</v>
      </c>
      <c r="E475" s="174">
        <f t="shared" si="101"/>
        <v>0</v>
      </c>
      <c r="F475" s="174">
        <f t="shared" si="102"/>
        <v>0</v>
      </c>
      <c r="G475" s="174">
        <v>0</v>
      </c>
      <c r="H475" s="174">
        <f t="shared" si="110"/>
        <v>0</v>
      </c>
      <c r="M475" s="174">
        <f t="shared" si="104"/>
        <v>0</v>
      </c>
      <c r="N475" s="174">
        <f t="shared" si="105"/>
        <v>0</v>
      </c>
      <c r="O475" s="295">
        <f t="shared" si="106"/>
        <v>0</v>
      </c>
      <c r="P475" s="281">
        <f t="shared" si="107"/>
        <v>0</v>
      </c>
    </row>
    <row r="476" spans="1:16" s="171" customFormat="1" x14ac:dyDescent="0.2">
      <c r="A476" s="180">
        <v>131700</v>
      </c>
      <c r="B476" s="181" t="s">
        <v>1133</v>
      </c>
      <c r="C476" s="182">
        <f t="shared" si="99"/>
        <v>0</v>
      </c>
      <c r="D476" s="182">
        <f t="shared" si="100"/>
        <v>0</v>
      </c>
      <c r="E476" s="182">
        <f t="shared" si="101"/>
        <v>0</v>
      </c>
      <c r="F476" s="182">
        <f t="shared" si="102"/>
        <v>0</v>
      </c>
      <c r="G476" s="183">
        <f>SUM(G477:G500)</f>
        <v>0</v>
      </c>
      <c r="H476" s="183">
        <f>SUM(H477:H500)</f>
        <v>0</v>
      </c>
      <c r="M476" s="174">
        <f t="shared" si="104"/>
        <v>0</v>
      </c>
      <c r="N476" s="174">
        <f t="shared" si="105"/>
        <v>0</v>
      </c>
      <c r="O476" s="295">
        <f t="shared" si="106"/>
        <v>0</v>
      </c>
      <c r="P476" s="281">
        <f t="shared" si="107"/>
        <v>0</v>
      </c>
    </row>
    <row r="477" spans="1:16" x14ac:dyDescent="0.2">
      <c r="A477" s="155">
        <v>131701</v>
      </c>
      <c r="B477" s="156" t="s">
        <v>1134</v>
      </c>
      <c r="C477" s="174">
        <f t="shared" si="99"/>
        <v>0</v>
      </c>
      <c r="D477" s="174">
        <f t="shared" si="100"/>
        <v>0</v>
      </c>
      <c r="E477" s="174">
        <f t="shared" si="101"/>
        <v>0</v>
      </c>
      <c r="F477" s="174">
        <f t="shared" si="102"/>
        <v>0</v>
      </c>
      <c r="G477" s="174">
        <v>0</v>
      </c>
      <c r="H477" s="174">
        <f t="shared" ref="H477:H500" si="111">+F477-G477</f>
        <v>0</v>
      </c>
      <c r="M477" s="174">
        <f t="shared" si="104"/>
        <v>0</v>
      </c>
      <c r="N477" s="174">
        <f t="shared" si="105"/>
        <v>0</v>
      </c>
      <c r="O477" s="295">
        <f t="shared" si="106"/>
        <v>0</v>
      </c>
      <c r="P477" s="281">
        <f t="shared" si="107"/>
        <v>0</v>
      </c>
    </row>
    <row r="478" spans="1:16" x14ac:dyDescent="0.2">
      <c r="A478" s="155">
        <v>131702</v>
      </c>
      <c r="B478" s="156" t="s">
        <v>1135</v>
      </c>
      <c r="C478" s="174">
        <f t="shared" si="99"/>
        <v>0</v>
      </c>
      <c r="D478" s="174">
        <f t="shared" si="100"/>
        <v>0</v>
      </c>
      <c r="E478" s="174">
        <f t="shared" si="101"/>
        <v>0</v>
      </c>
      <c r="F478" s="174">
        <f t="shared" si="102"/>
        <v>0</v>
      </c>
      <c r="G478" s="174">
        <v>0</v>
      </c>
      <c r="H478" s="174">
        <f t="shared" si="111"/>
        <v>0</v>
      </c>
      <c r="M478" s="174">
        <f t="shared" si="104"/>
        <v>0</v>
      </c>
      <c r="N478" s="174">
        <f t="shared" si="105"/>
        <v>0</v>
      </c>
      <c r="O478" s="295">
        <f t="shared" si="106"/>
        <v>0</v>
      </c>
      <c r="P478" s="281">
        <f t="shared" si="107"/>
        <v>0</v>
      </c>
    </row>
    <row r="479" spans="1:16" x14ac:dyDescent="0.2">
      <c r="A479" s="155">
        <v>131703</v>
      </c>
      <c r="B479" s="156" t="s">
        <v>1136</v>
      </c>
      <c r="C479" s="174">
        <f t="shared" si="99"/>
        <v>0</v>
      </c>
      <c r="D479" s="174">
        <f t="shared" si="100"/>
        <v>0</v>
      </c>
      <c r="E479" s="174">
        <f t="shared" si="101"/>
        <v>0</v>
      </c>
      <c r="F479" s="174">
        <f t="shared" si="102"/>
        <v>0</v>
      </c>
      <c r="G479" s="174">
        <v>0</v>
      </c>
      <c r="H479" s="174">
        <f t="shared" si="111"/>
        <v>0</v>
      </c>
      <c r="M479" s="174">
        <f t="shared" si="104"/>
        <v>0</v>
      </c>
      <c r="N479" s="174">
        <f t="shared" si="105"/>
        <v>0</v>
      </c>
      <c r="O479" s="295">
        <f t="shared" si="106"/>
        <v>0</v>
      </c>
      <c r="P479" s="281">
        <f t="shared" si="107"/>
        <v>0</v>
      </c>
    </row>
    <row r="480" spans="1:16" x14ac:dyDescent="0.2">
      <c r="A480" s="155">
        <v>131704</v>
      </c>
      <c r="B480" s="156" t="s">
        <v>1137</v>
      </c>
      <c r="C480" s="174">
        <f t="shared" si="99"/>
        <v>0</v>
      </c>
      <c r="D480" s="174">
        <f t="shared" si="100"/>
        <v>0</v>
      </c>
      <c r="E480" s="174">
        <f t="shared" si="101"/>
        <v>0</v>
      </c>
      <c r="F480" s="174">
        <f t="shared" si="102"/>
        <v>0</v>
      </c>
      <c r="G480" s="174">
        <v>0</v>
      </c>
      <c r="H480" s="174">
        <f t="shared" si="111"/>
        <v>0</v>
      </c>
      <c r="M480" s="174">
        <f t="shared" si="104"/>
        <v>0</v>
      </c>
      <c r="N480" s="174">
        <f t="shared" si="105"/>
        <v>0</v>
      </c>
      <c r="O480" s="295">
        <f t="shared" si="106"/>
        <v>0</v>
      </c>
      <c r="P480" s="281">
        <f t="shared" si="107"/>
        <v>0</v>
      </c>
    </row>
    <row r="481" spans="1:16" x14ac:dyDescent="0.2">
      <c r="A481" s="155">
        <v>131707</v>
      </c>
      <c r="B481" s="156" t="s">
        <v>1140</v>
      </c>
      <c r="C481" s="174">
        <f t="shared" si="99"/>
        <v>0</v>
      </c>
      <c r="D481" s="174">
        <f t="shared" si="100"/>
        <v>0</v>
      </c>
      <c r="E481" s="174">
        <f t="shared" si="101"/>
        <v>0</v>
      </c>
      <c r="F481" s="174">
        <f t="shared" si="102"/>
        <v>0</v>
      </c>
      <c r="G481" s="174">
        <v>0</v>
      </c>
      <c r="H481" s="174">
        <f t="shared" si="111"/>
        <v>0</v>
      </c>
      <c r="M481" s="174">
        <f t="shared" si="104"/>
        <v>0</v>
      </c>
      <c r="N481" s="174">
        <f t="shared" si="105"/>
        <v>0</v>
      </c>
      <c r="O481" s="295">
        <f t="shared" si="106"/>
        <v>0</v>
      </c>
      <c r="P481" s="281">
        <f t="shared" si="107"/>
        <v>0</v>
      </c>
    </row>
    <row r="482" spans="1:16" x14ac:dyDescent="0.2">
      <c r="A482" s="155">
        <v>131708</v>
      </c>
      <c r="B482" s="156" t="s">
        <v>1141</v>
      </c>
      <c r="C482" s="174">
        <f t="shared" si="99"/>
        <v>0</v>
      </c>
      <c r="D482" s="174">
        <f t="shared" si="100"/>
        <v>0</v>
      </c>
      <c r="E482" s="174">
        <f t="shared" si="101"/>
        <v>0</v>
      </c>
      <c r="F482" s="174">
        <f t="shared" si="102"/>
        <v>0</v>
      </c>
      <c r="G482" s="174">
        <v>0</v>
      </c>
      <c r="H482" s="174">
        <f t="shared" si="111"/>
        <v>0</v>
      </c>
      <c r="M482" s="174">
        <f t="shared" si="104"/>
        <v>0</v>
      </c>
      <c r="N482" s="174">
        <f t="shared" si="105"/>
        <v>0</v>
      </c>
      <c r="O482" s="295">
        <f t="shared" si="106"/>
        <v>0</v>
      </c>
      <c r="P482" s="281">
        <f t="shared" si="107"/>
        <v>0</v>
      </c>
    </row>
    <row r="483" spans="1:16" x14ac:dyDescent="0.2">
      <c r="A483" s="155">
        <v>131710</v>
      </c>
      <c r="B483" s="156" t="s">
        <v>1143</v>
      </c>
      <c r="C483" s="174">
        <f t="shared" si="99"/>
        <v>0</v>
      </c>
      <c r="D483" s="174">
        <f t="shared" si="100"/>
        <v>0</v>
      </c>
      <c r="E483" s="174">
        <f t="shared" si="101"/>
        <v>0</v>
      </c>
      <c r="F483" s="174">
        <f t="shared" si="102"/>
        <v>0</v>
      </c>
      <c r="G483" s="174">
        <v>0</v>
      </c>
      <c r="H483" s="174">
        <f t="shared" si="111"/>
        <v>0</v>
      </c>
      <c r="M483" s="174">
        <f t="shared" si="104"/>
        <v>0</v>
      </c>
      <c r="N483" s="174">
        <f t="shared" si="105"/>
        <v>0</v>
      </c>
      <c r="O483" s="295">
        <f t="shared" si="106"/>
        <v>0</v>
      </c>
      <c r="P483" s="281">
        <f t="shared" si="107"/>
        <v>0</v>
      </c>
    </row>
    <row r="484" spans="1:16" x14ac:dyDescent="0.2">
      <c r="A484" s="155">
        <v>131711</v>
      </c>
      <c r="B484" s="156" t="s">
        <v>1144</v>
      </c>
      <c r="C484" s="174">
        <f t="shared" si="99"/>
        <v>0</v>
      </c>
      <c r="D484" s="174">
        <f t="shared" si="100"/>
        <v>0</v>
      </c>
      <c r="E484" s="174">
        <f t="shared" si="101"/>
        <v>0</v>
      </c>
      <c r="F484" s="174">
        <f t="shared" si="102"/>
        <v>0</v>
      </c>
      <c r="G484" s="174">
        <v>0</v>
      </c>
      <c r="H484" s="174">
        <f t="shared" si="111"/>
        <v>0</v>
      </c>
      <c r="M484" s="174">
        <f t="shared" si="104"/>
        <v>0</v>
      </c>
      <c r="N484" s="174">
        <f t="shared" si="105"/>
        <v>0</v>
      </c>
      <c r="O484" s="295">
        <f t="shared" si="106"/>
        <v>0</v>
      </c>
      <c r="P484" s="281">
        <f t="shared" si="107"/>
        <v>0</v>
      </c>
    </row>
    <row r="485" spans="1:16" x14ac:dyDescent="0.2">
      <c r="A485" s="155">
        <v>131712</v>
      </c>
      <c r="B485" s="156" t="s">
        <v>1145</v>
      </c>
      <c r="C485" s="174">
        <f t="shared" si="99"/>
        <v>0</v>
      </c>
      <c r="D485" s="174">
        <f t="shared" si="100"/>
        <v>0</v>
      </c>
      <c r="E485" s="174">
        <f t="shared" si="101"/>
        <v>0</v>
      </c>
      <c r="F485" s="174">
        <f t="shared" si="102"/>
        <v>0</v>
      </c>
      <c r="G485" s="174">
        <v>0</v>
      </c>
      <c r="H485" s="174">
        <f t="shared" si="111"/>
        <v>0</v>
      </c>
      <c r="M485" s="174">
        <f t="shared" si="104"/>
        <v>0</v>
      </c>
      <c r="N485" s="174">
        <f t="shared" si="105"/>
        <v>0</v>
      </c>
      <c r="O485" s="295">
        <f t="shared" si="106"/>
        <v>0</v>
      </c>
      <c r="P485" s="281">
        <f t="shared" si="107"/>
        <v>0</v>
      </c>
    </row>
    <row r="486" spans="1:16" x14ac:dyDescent="0.2">
      <c r="A486" s="155">
        <v>131713</v>
      </c>
      <c r="B486" s="156" t="s">
        <v>1146</v>
      </c>
      <c r="C486" s="174">
        <f t="shared" si="99"/>
        <v>0</v>
      </c>
      <c r="D486" s="174">
        <f t="shared" si="100"/>
        <v>0</v>
      </c>
      <c r="E486" s="174">
        <f t="shared" si="101"/>
        <v>0</v>
      </c>
      <c r="F486" s="174">
        <f t="shared" si="102"/>
        <v>0</v>
      </c>
      <c r="G486" s="174">
        <v>0</v>
      </c>
      <c r="H486" s="174">
        <f t="shared" si="111"/>
        <v>0</v>
      </c>
      <c r="M486" s="174">
        <f t="shared" si="104"/>
        <v>0</v>
      </c>
      <c r="N486" s="174">
        <f t="shared" si="105"/>
        <v>0</v>
      </c>
      <c r="O486" s="295">
        <f t="shared" si="106"/>
        <v>0</v>
      </c>
      <c r="P486" s="281">
        <f t="shared" si="107"/>
        <v>0</v>
      </c>
    </row>
    <row r="487" spans="1:16" x14ac:dyDescent="0.2">
      <c r="A487" s="155">
        <v>131714</v>
      </c>
      <c r="B487" s="156" t="s">
        <v>1147</v>
      </c>
      <c r="C487" s="174">
        <f t="shared" si="99"/>
        <v>0</v>
      </c>
      <c r="D487" s="174">
        <f t="shared" si="100"/>
        <v>0</v>
      </c>
      <c r="E487" s="174">
        <f t="shared" si="101"/>
        <v>0</v>
      </c>
      <c r="F487" s="174">
        <f t="shared" si="102"/>
        <v>0</v>
      </c>
      <c r="G487" s="174">
        <v>0</v>
      </c>
      <c r="H487" s="174">
        <f t="shared" si="111"/>
        <v>0</v>
      </c>
      <c r="M487" s="174">
        <f t="shared" si="104"/>
        <v>0</v>
      </c>
      <c r="N487" s="174">
        <f t="shared" si="105"/>
        <v>0</v>
      </c>
      <c r="O487" s="295">
        <f t="shared" si="106"/>
        <v>0</v>
      </c>
      <c r="P487" s="281">
        <f t="shared" si="107"/>
        <v>0</v>
      </c>
    </row>
    <row r="488" spans="1:16" x14ac:dyDescent="0.2">
      <c r="A488" s="155">
        <v>131715</v>
      </c>
      <c r="B488" s="156" t="s">
        <v>1148</v>
      </c>
      <c r="C488" s="174">
        <f t="shared" si="99"/>
        <v>0</v>
      </c>
      <c r="D488" s="174">
        <f t="shared" si="100"/>
        <v>0</v>
      </c>
      <c r="E488" s="174">
        <f t="shared" si="101"/>
        <v>0</v>
      </c>
      <c r="F488" s="174">
        <f t="shared" si="102"/>
        <v>0</v>
      </c>
      <c r="G488" s="174">
        <v>0</v>
      </c>
      <c r="H488" s="174">
        <f t="shared" si="111"/>
        <v>0</v>
      </c>
      <c r="M488" s="174">
        <f t="shared" si="104"/>
        <v>0</v>
      </c>
      <c r="N488" s="174">
        <f t="shared" si="105"/>
        <v>0</v>
      </c>
      <c r="O488" s="295">
        <f t="shared" si="106"/>
        <v>0</v>
      </c>
      <c r="P488" s="281">
        <f t="shared" si="107"/>
        <v>0</v>
      </c>
    </row>
    <row r="489" spans="1:16" x14ac:dyDescent="0.2">
      <c r="A489" s="155">
        <v>131716</v>
      </c>
      <c r="B489" s="156" t="s">
        <v>1149</v>
      </c>
      <c r="C489" s="174">
        <f t="shared" si="99"/>
        <v>0</v>
      </c>
      <c r="D489" s="174">
        <f t="shared" si="100"/>
        <v>0</v>
      </c>
      <c r="E489" s="174">
        <f t="shared" si="101"/>
        <v>0</v>
      </c>
      <c r="F489" s="174">
        <f t="shared" si="102"/>
        <v>0</v>
      </c>
      <c r="G489" s="174">
        <v>0</v>
      </c>
      <c r="H489" s="174">
        <f t="shared" si="111"/>
        <v>0</v>
      </c>
      <c r="M489" s="174">
        <f t="shared" si="104"/>
        <v>0</v>
      </c>
      <c r="N489" s="174">
        <f t="shared" si="105"/>
        <v>0</v>
      </c>
      <c r="O489" s="295">
        <f t="shared" si="106"/>
        <v>0</v>
      </c>
      <c r="P489" s="281">
        <f t="shared" si="107"/>
        <v>0</v>
      </c>
    </row>
    <row r="490" spans="1:16" x14ac:dyDescent="0.2">
      <c r="A490" s="155">
        <v>131717</v>
      </c>
      <c r="B490" s="156" t="s">
        <v>1150</v>
      </c>
      <c r="C490" s="174">
        <f t="shared" si="99"/>
        <v>0</v>
      </c>
      <c r="D490" s="174">
        <f t="shared" si="100"/>
        <v>0</v>
      </c>
      <c r="E490" s="174">
        <f t="shared" si="101"/>
        <v>0</v>
      </c>
      <c r="F490" s="174">
        <f t="shared" si="102"/>
        <v>0</v>
      </c>
      <c r="G490" s="174">
        <v>0</v>
      </c>
      <c r="H490" s="174">
        <f t="shared" si="111"/>
        <v>0</v>
      </c>
      <c r="M490" s="174">
        <f t="shared" si="104"/>
        <v>0</v>
      </c>
      <c r="N490" s="174">
        <f t="shared" si="105"/>
        <v>0</v>
      </c>
      <c r="O490" s="295">
        <f t="shared" si="106"/>
        <v>0</v>
      </c>
      <c r="P490" s="281">
        <f t="shared" si="107"/>
        <v>0</v>
      </c>
    </row>
    <row r="491" spans="1:16" x14ac:dyDescent="0.2">
      <c r="A491" s="155">
        <v>131718</v>
      </c>
      <c r="B491" s="156" t="s">
        <v>1151</v>
      </c>
      <c r="C491" s="174">
        <f t="shared" si="99"/>
        <v>0</v>
      </c>
      <c r="D491" s="174">
        <f t="shared" si="100"/>
        <v>0</v>
      </c>
      <c r="E491" s="174">
        <f t="shared" si="101"/>
        <v>0</v>
      </c>
      <c r="F491" s="174">
        <f t="shared" si="102"/>
        <v>0</v>
      </c>
      <c r="G491" s="174">
        <v>0</v>
      </c>
      <c r="H491" s="174">
        <f t="shared" si="111"/>
        <v>0</v>
      </c>
      <c r="M491" s="174">
        <f t="shared" si="104"/>
        <v>0</v>
      </c>
      <c r="N491" s="174">
        <f t="shared" si="105"/>
        <v>0</v>
      </c>
      <c r="O491" s="295">
        <f t="shared" si="106"/>
        <v>0</v>
      </c>
      <c r="P491" s="281">
        <f t="shared" si="107"/>
        <v>0</v>
      </c>
    </row>
    <row r="492" spans="1:16" x14ac:dyDescent="0.2">
      <c r="A492" s="155">
        <v>131719</v>
      </c>
      <c r="B492" s="156" t="s">
        <v>1152</v>
      </c>
      <c r="C492" s="174">
        <f t="shared" si="99"/>
        <v>0</v>
      </c>
      <c r="D492" s="174">
        <f t="shared" si="100"/>
        <v>0</v>
      </c>
      <c r="E492" s="174">
        <f t="shared" si="101"/>
        <v>0</v>
      </c>
      <c r="F492" s="174">
        <f t="shared" si="102"/>
        <v>0</v>
      </c>
      <c r="G492" s="174">
        <v>0</v>
      </c>
      <c r="H492" s="174">
        <f t="shared" si="111"/>
        <v>0</v>
      </c>
      <c r="M492" s="174">
        <f t="shared" si="104"/>
        <v>0</v>
      </c>
      <c r="N492" s="174">
        <f t="shared" si="105"/>
        <v>0</v>
      </c>
      <c r="O492" s="295">
        <f t="shared" si="106"/>
        <v>0</v>
      </c>
      <c r="P492" s="281">
        <f t="shared" si="107"/>
        <v>0</v>
      </c>
    </row>
    <row r="493" spans="1:16" x14ac:dyDescent="0.2">
      <c r="A493" s="155">
        <v>131720</v>
      </c>
      <c r="B493" s="156" t="s">
        <v>1154</v>
      </c>
      <c r="C493" s="174">
        <f t="shared" si="99"/>
        <v>0</v>
      </c>
      <c r="D493" s="174">
        <f t="shared" si="100"/>
        <v>0</v>
      </c>
      <c r="E493" s="174">
        <f t="shared" si="101"/>
        <v>0</v>
      </c>
      <c r="F493" s="174">
        <f t="shared" si="102"/>
        <v>0</v>
      </c>
      <c r="G493" s="174">
        <v>0</v>
      </c>
      <c r="H493" s="174">
        <f t="shared" si="111"/>
        <v>0</v>
      </c>
      <c r="M493" s="174">
        <f t="shared" si="104"/>
        <v>0</v>
      </c>
      <c r="N493" s="174">
        <f t="shared" si="105"/>
        <v>0</v>
      </c>
      <c r="O493" s="295">
        <f t="shared" si="106"/>
        <v>0</v>
      </c>
      <c r="P493" s="281">
        <f t="shared" si="107"/>
        <v>0</v>
      </c>
    </row>
    <row r="494" spans="1:16" x14ac:dyDescent="0.2">
      <c r="A494" s="155">
        <v>131723</v>
      </c>
      <c r="B494" s="156" t="s">
        <v>72</v>
      </c>
      <c r="C494" s="174">
        <f t="shared" si="99"/>
        <v>0</v>
      </c>
      <c r="D494" s="174">
        <f t="shared" si="100"/>
        <v>0</v>
      </c>
      <c r="E494" s="174">
        <f t="shared" si="101"/>
        <v>0</v>
      </c>
      <c r="F494" s="174">
        <f t="shared" si="102"/>
        <v>0</v>
      </c>
      <c r="G494" s="174">
        <v>0</v>
      </c>
      <c r="H494" s="174">
        <f t="shared" si="111"/>
        <v>0</v>
      </c>
      <c r="M494" s="174">
        <f t="shared" si="104"/>
        <v>0</v>
      </c>
      <c r="N494" s="174">
        <f t="shared" si="105"/>
        <v>0</v>
      </c>
      <c r="O494" s="295">
        <f t="shared" si="106"/>
        <v>0</v>
      </c>
      <c r="P494" s="281">
        <f t="shared" si="107"/>
        <v>0</v>
      </c>
    </row>
    <row r="495" spans="1:16" x14ac:dyDescent="0.2">
      <c r="A495" s="155">
        <v>131724</v>
      </c>
      <c r="B495" s="156" t="s">
        <v>73</v>
      </c>
      <c r="C495" s="174">
        <f t="shared" si="99"/>
        <v>0</v>
      </c>
      <c r="D495" s="174">
        <f t="shared" si="100"/>
        <v>0</v>
      </c>
      <c r="E495" s="174">
        <f t="shared" si="101"/>
        <v>0</v>
      </c>
      <c r="F495" s="174">
        <f t="shared" si="102"/>
        <v>0</v>
      </c>
      <c r="G495" s="174">
        <v>0</v>
      </c>
      <c r="H495" s="174">
        <f t="shared" si="111"/>
        <v>0</v>
      </c>
      <c r="M495" s="174">
        <f t="shared" si="104"/>
        <v>0</v>
      </c>
      <c r="N495" s="174">
        <f t="shared" si="105"/>
        <v>0</v>
      </c>
      <c r="O495" s="295">
        <f t="shared" si="106"/>
        <v>0</v>
      </c>
      <c r="P495" s="281">
        <f t="shared" si="107"/>
        <v>0</v>
      </c>
    </row>
    <row r="496" spans="1:16" x14ac:dyDescent="0.2">
      <c r="A496" s="155">
        <v>131725</v>
      </c>
      <c r="B496" s="156" t="s">
        <v>74</v>
      </c>
      <c r="C496" s="174">
        <f t="shared" si="99"/>
        <v>0</v>
      </c>
      <c r="D496" s="174">
        <f t="shared" si="100"/>
        <v>0</v>
      </c>
      <c r="E496" s="174">
        <f t="shared" si="101"/>
        <v>0</v>
      </c>
      <c r="F496" s="174">
        <f t="shared" si="102"/>
        <v>0</v>
      </c>
      <c r="G496" s="174">
        <v>0</v>
      </c>
      <c r="H496" s="174">
        <f t="shared" si="111"/>
        <v>0</v>
      </c>
      <c r="M496" s="174">
        <f t="shared" si="104"/>
        <v>0</v>
      </c>
      <c r="N496" s="174">
        <f t="shared" si="105"/>
        <v>0</v>
      </c>
      <c r="O496" s="295">
        <f t="shared" si="106"/>
        <v>0</v>
      </c>
      <c r="P496" s="281">
        <f t="shared" si="107"/>
        <v>0</v>
      </c>
    </row>
    <row r="497" spans="1:16" x14ac:dyDescent="0.2">
      <c r="A497" s="155">
        <v>131726</v>
      </c>
      <c r="B497" s="156" t="s">
        <v>1153</v>
      </c>
      <c r="C497" s="174">
        <f t="shared" si="99"/>
        <v>0</v>
      </c>
      <c r="D497" s="174">
        <f t="shared" si="100"/>
        <v>0</v>
      </c>
      <c r="E497" s="174">
        <f t="shared" si="101"/>
        <v>0</v>
      </c>
      <c r="F497" s="174">
        <f t="shared" si="102"/>
        <v>0</v>
      </c>
      <c r="G497" s="174">
        <v>0</v>
      </c>
      <c r="H497" s="174">
        <f t="shared" si="111"/>
        <v>0</v>
      </c>
      <c r="M497" s="174">
        <f t="shared" si="104"/>
        <v>0</v>
      </c>
      <c r="N497" s="174">
        <f t="shared" si="105"/>
        <v>0</v>
      </c>
      <c r="O497" s="295">
        <f t="shared" si="106"/>
        <v>0</v>
      </c>
      <c r="P497" s="281">
        <f t="shared" si="107"/>
        <v>0</v>
      </c>
    </row>
    <row r="498" spans="1:16" x14ac:dyDescent="0.2">
      <c r="A498" s="155">
        <v>131728</v>
      </c>
      <c r="B498" s="156" t="s">
        <v>1918</v>
      </c>
      <c r="C498" s="174">
        <f t="shared" si="99"/>
        <v>0</v>
      </c>
      <c r="D498" s="174">
        <f t="shared" si="100"/>
        <v>0</v>
      </c>
      <c r="E498" s="174">
        <f t="shared" si="101"/>
        <v>0</v>
      </c>
      <c r="F498" s="174">
        <f t="shared" si="102"/>
        <v>0</v>
      </c>
      <c r="G498" s="174">
        <v>0</v>
      </c>
      <c r="H498" s="174">
        <f t="shared" si="111"/>
        <v>0</v>
      </c>
      <c r="M498" s="174">
        <f t="shared" si="104"/>
        <v>0</v>
      </c>
      <c r="N498" s="174">
        <f t="shared" si="105"/>
        <v>0</v>
      </c>
      <c r="O498" s="295">
        <f t="shared" si="106"/>
        <v>0</v>
      </c>
      <c r="P498" s="281">
        <f t="shared" si="107"/>
        <v>0</v>
      </c>
    </row>
    <row r="499" spans="1:16" x14ac:dyDescent="0.2">
      <c r="A499" s="155">
        <v>131729</v>
      </c>
      <c r="B499" s="156" t="s">
        <v>1919</v>
      </c>
      <c r="C499" s="174">
        <f t="shared" si="99"/>
        <v>0</v>
      </c>
      <c r="D499" s="174">
        <f t="shared" si="100"/>
        <v>0</v>
      </c>
      <c r="E499" s="174">
        <f t="shared" si="101"/>
        <v>0</v>
      </c>
      <c r="F499" s="174">
        <f t="shared" si="102"/>
        <v>0</v>
      </c>
      <c r="G499" s="174">
        <v>0</v>
      </c>
      <c r="H499" s="174">
        <f t="shared" si="111"/>
        <v>0</v>
      </c>
      <c r="M499" s="174">
        <f t="shared" si="104"/>
        <v>0</v>
      </c>
      <c r="N499" s="174">
        <f t="shared" si="105"/>
        <v>0</v>
      </c>
      <c r="O499" s="295">
        <f t="shared" si="106"/>
        <v>0</v>
      </c>
      <c r="P499" s="281">
        <f t="shared" si="107"/>
        <v>0</v>
      </c>
    </row>
    <row r="500" spans="1:16" x14ac:dyDescent="0.2">
      <c r="A500" s="155">
        <v>131790</v>
      </c>
      <c r="B500" s="156" t="s">
        <v>75</v>
      </c>
      <c r="C500" s="174">
        <f t="shared" si="99"/>
        <v>0</v>
      </c>
      <c r="D500" s="174">
        <f t="shared" si="100"/>
        <v>0</v>
      </c>
      <c r="E500" s="174">
        <f t="shared" si="101"/>
        <v>0</v>
      </c>
      <c r="F500" s="174">
        <f t="shared" si="102"/>
        <v>0</v>
      </c>
      <c r="G500" s="174">
        <v>0</v>
      </c>
      <c r="H500" s="174">
        <f t="shared" si="111"/>
        <v>0</v>
      </c>
      <c r="M500" s="174">
        <f t="shared" si="104"/>
        <v>0</v>
      </c>
      <c r="N500" s="174">
        <f t="shared" si="105"/>
        <v>0</v>
      </c>
      <c r="O500" s="295">
        <f t="shared" si="106"/>
        <v>0</v>
      </c>
      <c r="P500" s="281">
        <f t="shared" si="107"/>
        <v>0</v>
      </c>
    </row>
    <row r="501" spans="1:16" s="171" customFormat="1" x14ac:dyDescent="0.2">
      <c r="A501" s="180">
        <v>131800</v>
      </c>
      <c r="B501" s="181" t="s">
        <v>1920</v>
      </c>
      <c r="C501" s="182">
        <f t="shared" si="99"/>
        <v>0</v>
      </c>
      <c r="D501" s="182">
        <f t="shared" si="100"/>
        <v>0</v>
      </c>
      <c r="E501" s="182">
        <f t="shared" si="101"/>
        <v>0</v>
      </c>
      <c r="F501" s="182">
        <f t="shared" si="102"/>
        <v>0</v>
      </c>
      <c r="G501" s="183">
        <f>SUM(G502:G513)</f>
        <v>0</v>
      </c>
      <c r="H501" s="183">
        <f>SUM(H502:H513)</f>
        <v>0</v>
      </c>
      <c r="M501" s="174">
        <f t="shared" si="104"/>
        <v>0</v>
      </c>
      <c r="N501" s="174">
        <f t="shared" si="105"/>
        <v>0</v>
      </c>
      <c r="O501" s="295">
        <f t="shared" si="106"/>
        <v>0</v>
      </c>
      <c r="P501" s="281">
        <f t="shared" si="107"/>
        <v>0</v>
      </c>
    </row>
    <row r="502" spans="1:16" x14ac:dyDescent="0.2">
      <c r="A502" s="155">
        <v>131801</v>
      </c>
      <c r="B502" s="156" t="s">
        <v>77</v>
      </c>
      <c r="C502" s="174">
        <f t="shared" si="99"/>
        <v>0</v>
      </c>
      <c r="D502" s="174">
        <f t="shared" si="100"/>
        <v>0</v>
      </c>
      <c r="E502" s="174">
        <f t="shared" si="101"/>
        <v>0</v>
      </c>
      <c r="F502" s="174">
        <f t="shared" si="102"/>
        <v>0</v>
      </c>
      <c r="G502" s="174">
        <v>0</v>
      </c>
      <c r="H502" s="174">
        <f t="shared" ref="H502:H513" si="112">+F502-G502</f>
        <v>0</v>
      </c>
      <c r="M502" s="174">
        <f t="shared" si="104"/>
        <v>0</v>
      </c>
      <c r="N502" s="174">
        <f t="shared" si="105"/>
        <v>0</v>
      </c>
      <c r="O502" s="295">
        <f t="shared" si="106"/>
        <v>0</v>
      </c>
      <c r="P502" s="281">
        <f t="shared" si="107"/>
        <v>0</v>
      </c>
    </row>
    <row r="503" spans="1:16" x14ac:dyDescent="0.2">
      <c r="A503" s="155">
        <v>131802</v>
      </c>
      <c r="B503" s="156" t="s">
        <v>78</v>
      </c>
      <c r="C503" s="174">
        <f t="shared" si="99"/>
        <v>0</v>
      </c>
      <c r="D503" s="174">
        <f t="shared" si="100"/>
        <v>0</v>
      </c>
      <c r="E503" s="174">
        <f t="shared" si="101"/>
        <v>0</v>
      </c>
      <c r="F503" s="174">
        <f t="shared" si="102"/>
        <v>0</v>
      </c>
      <c r="G503" s="174">
        <v>0</v>
      </c>
      <c r="H503" s="174">
        <f t="shared" si="112"/>
        <v>0</v>
      </c>
      <c r="M503" s="174">
        <f t="shared" si="104"/>
        <v>0</v>
      </c>
      <c r="N503" s="174">
        <f t="shared" si="105"/>
        <v>0</v>
      </c>
      <c r="O503" s="295">
        <f t="shared" si="106"/>
        <v>0</v>
      </c>
      <c r="P503" s="281">
        <f t="shared" si="107"/>
        <v>0</v>
      </c>
    </row>
    <row r="504" spans="1:16" x14ac:dyDescent="0.2">
      <c r="A504" s="155">
        <v>131803</v>
      </c>
      <c r="B504" s="156" t="s">
        <v>79</v>
      </c>
      <c r="C504" s="174">
        <f t="shared" si="99"/>
        <v>0</v>
      </c>
      <c r="D504" s="174">
        <f t="shared" si="100"/>
        <v>0</v>
      </c>
      <c r="E504" s="174">
        <f t="shared" si="101"/>
        <v>0</v>
      </c>
      <c r="F504" s="174">
        <f t="shared" si="102"/>
        <v>0</v>
      </c>
      <c r="G504" s="174">
        <v>0</v>
      </c>
      <c r="H504" s="174">
        <f t="shared" si="112"/>
        <v>0</v>
      </c>
      <c r="M504" s="174">
        <f t="shared" si="104"/>
        <v>0</v>
      </c>
      <c r="N504" s="174">
        <f t="shared" si="105"/>
        <v>0</v>
      </c>
      <c r="O504" s="295">
        <f t="shared" si="106"/>
        <v>0</v>
      </c>
      <c r="P504" s="281">
        <f t="shared" si="107"/>
        <v>0</v>
      </c>
    </row>
    <row r="505" spans="1:16" x14ac:dyDescent="0.2">
      <c r="A505" s="155">
        <v>131804</v>
      </c>
      <c r="B505" s="156" t="s">
        <v>80</v>
      </c>
      <c r="C505" s="174">
        <f t="shared" si="99"/>
        <v>0</v>
      </c>
      <c r="D505" s="174">
        <f t="shared" si="100"/>
        <v>0</v>
      </c>
      <c r="E505" s="174">
        <f t="shared" si="101"/>
        <v>0</v>
      </c>
      <c r="F505" s="174">
        <f t="shared" si="102"/>
        <v>0</v>
      </c>
      <c r="G505" s="174">
        <v>0</v>
      </c>
      <c r="H505" s="174">
        <f t="shared" si="112"/>
        <v>0</v>
      </c>
      <c r="M505" s="174">
        <f t="shared" si="104"/>
        <v>0</v>
      </c>
      <c r="N505" s="174">
        <f t="shared" si="105"/>
        <v>0</v>
      </c>
      <c r="O505" s="295">
        <f t="shared" si="106"/>
        <v>0</v>
      </c>
      <c r="P505" s="281">
        <f t="shared" si="107"/>
        <v>0</v>
      </c>
    </row>
    <row r="506" spans="1:16" x14ac:dyDescent="0.2">
      <c r="A506" s="155">
        <v>131805</v>
      </c>
      <c r="B506" s="156" t="s">
        <v>81</v>
      </c>
      <c r="C506" s="174">
        <f t="shared" si="99"/>
        <v>0</v>
      </c>
      <c r="D506" s="174">
        <f t="shared" si="100"/>
        <v>0</v>
      </c>
      <c r="E506" s="174">
        <f t="shared" si="101"/>
        <v>0</v>
      </c>
      <c r="F506" s="174">
        <f t="shared" si="102"/>
        <v>0</v>
      </c>
      <c r="G506" s="174">
        <v>0</v>
      </c>
      <c r="H506" s="174">
        <f t="shared" si="112"/>
        <v>0</v>
      </c>
      <c r="M506" s="174">
        <f t="shared" si="104"/>
        <v>0</v>
      </c>
      <c r="N506" s="174">
        <f t="shared" si="105"/>
        <v>0</v>
      </c>
      <c r="O506" s="295">
        <f t="shared" si="106"/>
        <v>0</v>
      </c>
      <c r="P506" s="281">
        <f t="shared" si="107"/>
        <v>0</v>
      </c>
    </row>
    <row r="507" spans="1:16" s="22" customFormat="1" ht="15" x14ac:dyDescent="0.2">
      <c r="A507" s="155">
        <v>131806</v>
      </c>
      <c r="B507" s="156" t="s">
        <v>82</v>
      </c>
      <c r="C507" s="174">
        <f t="shared" si="99"/>
        <v>0</v>
      </c>
      <c r="D507" s="174">
        <f t="shared" si="100"/>
        <v>0</v>
      </c>
      <c r="E507" s="174">
        <f t="shared" si="101"/>
        <v>0</v>
      </c>
      <c r="F507" s="174">
        <f t="shared" si="102"/>
        <v>0</v>
      </c>
      <c r="G507" s="174">
        <v>0</v>
      </c>
      <c r="H507" s="174">
        <f t="shared" si="112"/>
        <v>0</v>
      </c>
      <c r="M507" s="174">
        <f t="shared" si="104"/>
        <v>0</v>
      </c>
      <c r="N507" s="174">
        <f t="shared" si="105"/>
        <v>0</v>
      </c>
      <c r="O507" s="295">
        <f t="shared" si="106"/>
        <v>0</v>
      </c>
      <c r="P507" s="281">
        <f t="shared" si="107"/>
        <v>0</v>
      </c>
    </row>
    <row r="508" spans="1:16" x14ac:dyDescent="0.2">
      <c r="A508" s="155">
        <v>131807</v>
      </c>
      <c r="B508" s="156" t="s">
        <v>83</v>
      </c>
      <c r="C508" s="174">
        <f t="shared" si="99"/>
        <v>0</v>
      </c>
      <c r="D508" s="174">
        <f t="shared" si="100"/>
        <v>0</v>
      </c>
      <c r="E508" s="174">
        <f t="shared" si="101"/>
        <v>0</v>
      </c>
      <c r="F508" s="174">
        <f t="shared" si="102"/>
        <v>0</v>
      </c>
      <c r="G508" s="174">
        <v>0</v>
      </c>
      <c r="H508" s="174">
        <f t="shared" si="112"/>
        <v>0</v>
      </c>
      <c r="M508" s="174">
        <f t="shared" si="104"/>
        <v>0</v>
      </c>
      <c r="N508" s="174">
        <f t="shared" si="105"/>
        <v>0</v>
      </c>
      <c r="O508" s="295">
        <f t="shared" si="106"/>
        <v>0</v>
      </c>
      <c r="P508" s="281">
        <f t="shared" si="107"/>
        <v>0</v>
      </c>
    </row>
    <row r="509" spans="1:16" x14ac:dyDescent="0.2">
      <c r="A509" s="155">
        <v>131808</v>
      </c>
      <c r="B509" s="156" t="s">
        <v>84</v>
      </c>
      <c r="C509" s="174">
        <f t="shared" si="99"/>
        <v>0</v>
      </c>
      <c r="D509" s="174">
        <f t="shared" si="100"/>
        <v>0</v>
      </c>
      <c r="E509" s="174">
        <f t="shared" si="101"/>
        <v>0</v>
      </c>
      <c r="F509" s="174">
        <f t="shared" si="102"/>
        <v>0</v>
      </c>
      <c r="G509" s="174">
        <v>0</v>
      </c>
      <c r="H509" s="174">
        <f t="shared" si="112"/>
        <v>0</v>
      </c>
      <c r="M509" s="174">
        <f t="shared" si="104"/>
        <v>0</v>
      </c>
      <c r="N509" s="174">
        <f t="shared" si="105"/>
        <v>0</v>
      </c>
      <c r="O509" s="295">
        <f t="shared" si="106"/>
        <v>0</v>
      </c>
      <c r="P509" s="281">
        <f t="shared" si="107"/>
        <v>0</v>
      </c>
    </row>
    <row r="510" spans="1:16" x14ac:dyDescent="0.2">
      <c r="A510" s="155">
        <v>131809</v>
      </c>
      <c r="B510" s="156" t="s">
        <v>85</v>
      </c>
      <c r="C510" s="174">
        <f t="shared" si="99"/>
        <v>0</v>
      </c>
      <c r="D510" s="174">
        <f t="shared" si="100"/>
        <v>0</v>
      </c>
      <c r="E510" s="174">
        <f t="shared" si="101"/>
        <v>0</v>
      </c>
      <c r="F510" s="174">
        <f t="shared" si="102"/>
        <v>0</v>
      </c>
      <c r="G510" s="174">
        <v>0</v>
      </c>
      <c r="H510" s="174">
        <f t="shared" si="112"/>
        <v>0</v>
      </c>
      <c r="M510" s="174">
        <f t="shared" si="104"/>
        <v>0</v>
      </c>
      <c r="N510" s="174">
        <f t="shared" si="105"/>
        <v>0</v>
      </c>
      <c r="O510" s="295">
        <f t="shared" si="106"/>
        <v>0</v>
      </c>
      <c r="P510" s="281">
        <f t="shared" si="107"/>
        <v>0</v>
      </c>
    </row>
    <row r="511" spans="1:16" x14ac:dyDescent="0.2">
      <c r="A511" s="155">
        <v>131810</v>
      </c>
      <c r="B511" s="156" t="s">
        <v>86</v>
      </c>
      <c r="C511" s="174">
        <f t="shared" si="99"/>
        <v>0</v>
      </c>
      <c r="D511" s="174">
        <f t="shared" si="100"/>
        <v>0</v>
      </c>
      <c r="E511" s="174">
        <f t="shared" si="101"/>
        <v>0</v>
      </c>
      <c r="F511" s="174">
        <f t="shared" si="102"/>
        <v>0</v>
      </c>
      <c r="G511" s="174">
        <v>0</v>
      </c>
      <c r="H511" s="174">
        <f t="shared" si="112"/>
        <v>0</v>
      </c>
      <c r="M511" s="174">
        <f t="shared" si="104"/>
        <v>0</v>
      </c>
      <c r="N511" s="174">
        <f t="shared" si="105"/>
        <v>0</v>
      </c>
      <c r="O511" s="295">
        <f t="shared" si="106"/>
        <v>0</v>
      </c>
      <c r="P511" s="281">
        <f t="shared" si="107"/>
        <v>0</v>
      </c>
    </row>
    <row r="512" spans="1:16" x14ac:dyDescent="0.2">
      <c r="A512" s="155">
        <v>131811</v>
      </c>
      <c r="B512" s="156" t="s">
        <v>87</v>
      </c>
      <c r="C512" s="174">
        <f t="shared" si="99"/>
        <v>0</v>
      </c>
      <c r="D512" s="174">
        <f t="shared" si="100"/>
        <v>0</v>
      </c>
      <c r="E512" s="174">
        <f t="shared" si="101"/>
        <v>0</v>
      </c>
      <c r="F512" s="174">
        <f t="shared" si="102"/>
        <v>0</v>
      </c>
      <c r="G512" s="174">
        <v>0</v>
      </c>
      <c r="H512" s="174">
        <f t="shared" si="112"/>
        <v>0</v>
      </c>
      <c r="M512" s="174">
        <f t="shared" si="104"/>
        <v>0</v>
      </c>
      <c r="N512" s="174">
        <f t="shared" si="105"/>
        <v>0</v>
      </c>
      <c r="O512" s="295">
        <f t="shared" si="106"/>
        <v>0</v>
      </c>
      <c r="P512" s="281">
        <f t="shared" si="107"/>
        <v>0</v>
      </c>
    </row>
    <row r="513" spans="1:16" x14ac:dyDescent="0.2">
      <c r="A513" s="155">
        <v>131812</v>
      </c>
      <c r="B513" s="156" t="s">
        <v>88</v>
      </c>
      <c r="C513" s="174">
        <f t="shared" si="99"/>
        <v>0</v>
      </c>
      <c r="D513" s="174">
        <f t="shared" si="100"/>
        <v>0</v>
      </c>
      <c r="E513" s="174">
        <f t="shared" si="101"/>
        <v>0</v>
      </c>
      <c r="F513" s="174">
        <f t="shared" si="102"/>
        <v>0</v>
      </c>
      <c r="G513" s="174">
        <v>0</v>
      </c>
      <c r="H513" s="174">
        <f t="shared" si="112"/>
        <v>0</v>
      </c>
      <c r="M513" s="174">
        <f t="shared" si="104"/>
        <v>0</v>
      </c>
      <c r="N513" s="174">
        <f t="shared" si="105"/>
        <v>0</v>
      </c>
      <c r="O513" s="295">
        <f t="shared" si="106"/>
        <v>0</v>
      </c>
      <c r="P513" s="281">
        <f t="shared" si="107"/>
        <v>0</v>
      </c>
    </row>
    <row r="514" spans="1:16" s="171" customFormat="1" x14ac:dyDescent="0.2">
      <c r="A514" s="180">
        <v>131900</v>
      </c>
      <c r="B514" s="181" t="s">
        <v>1921</v>
      </c>
      <c r="C514" s="182">
        <f t="shared" si="99"/>
        <v>0</v>
      </c>
      <c r="D514" s="182">
        <f t="shared" si="100"/>
        <v>0</v>
      </c>
      <c r="E514" s="182">
        <f t="shared" si="101"/>
        <v>0</v>
      </c>
      <c r="F514" s="182">
        <f t="shared" si="102"/>
        <v>0</v>
      </c>
      <c r="G514" s="183">
        <f>SUM(G515:G546)</f>
        <v>0</v>
      </c>
      <c r="H514" s="183">
        <f>SUM(H515:H546)</f>
        <v>0</v>
      </c>
      <c r="M514" s="174">
        <f t="shared" si="104"/>
        <v>0</v>
      </c>
      <c r="N514" s="174">
        <f t="shared" si="105"/>
        <v>0</v>
      </c>
      <c r="O514" s="295">
        <f t="shared" si="106"/>
        <v>0</v>
      </c>
      <c r="P514" s="281">
        <f t="shared" si="107"/>
        <v>0</v>
      </c>
    </row>
    <row r="515" spans="1:16" x14ac:dyDescent="0.2">
      <c r="A515" s="155">
        <v>131901</v>
      </c>
      <c r="B515" s="156" t="s">
        <v>1922</v>
      </c>
      <c r="C515" s="174">
        <f t="shared" si="99"/>
        <v>0</v>
      </c>
      <c r="D515" s="174">
        <f t="shared" si="100"/>
        <v>0</v>
      </c>
      <c r="E515" s="174">
        <f t="shared" si="101"/>
        <v>0</v>
      </c>
      <c r="F515" s="174">
        <f t="shared" si="102"/>
        <v>0</v>
      </c>
      <c r="G515" s="174">
        <v>0</v>
      </c>
      <c r="H515" s="174">
        <f>+F515-G515</f>
        <v>0</v>
      </c>
      <c r="M515" s="174">
        <f t="shared" si="104"/>
        <v>0</v>
      </c>
      <c r="N515" s="174">
        <f t="shared" si="105"/>
        <v>0</v>
      </c>
      <c r="O515" s="295">
        <f t="shared" si="106"/>
        <v>0</v>
      </c>
      <c r="P515" s="281">
        <f t="shared" si="107"/>
        <v>0</v>
      </c>
    </row>
    <row r="516" spans="1:16" x14ac:dyDescent="0.2">
      <c r="A516" s="155">
        <v>131902</v>
      </c>
      <c r="B516" s="156" t="s">
        <v>1923</v>
      </c>
      <c r="C516" s="174">
        <f t="shared" si="99"/>
        <v>0</v>
      </c>
      <c r="D516" s="174">
        <f t="shared" si="100"/>
        <v>0</v>
      </c>
      <c r="E516" s="174">
        <f t="shared" si="101"/>
        <v>0</v>
      </c>
      <c r="F516" s="174">
        <f t="shared" si="102"/>
        <v>0</v>
      </c>
      <c r="G516" s="174">
        <v>0</v>
      </c>
      <c r="H516" s="174">
        <f t="shared" ref="H516:H555" si="113">+F516-G516</f>
        <v>0</v>
      </c>
      <c r="M516" s="174">
        <f t="shared" si="104"/>
        <v>0</v>
      </c>
      <c r="N516" s="174">
        <f t="shared" si="105"/>
        <v>0</v>
      </c>
      <c r="O516" s="295">
        <f t="shared" si="106"/>
        <v>0</v>
      </c>
      <c r="P516" s="281">
        <f t="shared" si="107"/>
        <v>0</v>
      </c>
    </row>
    <row r="517" spans="1:16" x14ac:dyDescent="0.2">
      <c r="A517" s="155">
        <v>131903</v>
      </c>
      <c r="B517" s="156" t="s">
        <v>1924</v>
      </c>
      <c r="C517" s="174">
        <f t="shared" si="99"/>
        <v>0</v>
      </c>
      <c r="D517" s="174">
        <f t="shared" si="100"/>
        <v>0</v>
      </c>
      <c r="E517" s="174">
        <f t="shared" si="101"/>
        <v>0</v>
      </c>
      <c r="F517" s="174">
        <f t="shared" si="102"/>
        <v>0</v>
      </c>
      <c r="G517" s="174">
        <v>0</v>
      </c>
      <c r="H517" s="174">
        <f t="shared" si="113"/>
        <v>0</v>
      </c>
      <c r="M517" s="174">
        <f t="shared" si="104"/>
        <v>0</v>
      </c>
      <c r="N517" s="174">
        <f t="shared" si="105"/>
        <v>0</v>
      </c>
      <c r="O517" s="295">
        <f t="shared" si="106"/>
        <v>0</v>
      </c>
      <c r="P517" s="281">
        <f t="shared" si="107"/>
        <v>0</v>
      </c>
    </row>
    <row r="518" spans="1:16" x14ac:dyDescent="0.2">
      <c r="A518" s="155">
        <v>131904</v>
      </c>
      <c r="B518" s="156" t="s">
        <v>1925</v>
      </c>
      <c r="C518" s="174">
        <f t="shared" si="99"/>
        <v>0</v>
      </c>
      <c r="D518" s="174">
        <f t="shared" si="100"/>
        <v>0</v>
      </c>
      <c r="E518" s="174">
        <f t="shared" si="101"/>
        <v>0</v>
      </c>
      <c r="F518" s="174">
        <f t="shared" si="102"/>
        <v>0</v>
      </c>
      <c r="G518" s="174">
        <v>0</v>
      </c>
      <c r="H518" s="174">
        <f t="shared" si="113"/>
        <v>0</v>
      </c>
      <c r="M518" s="174">
        <f t="shared" si="104"/>
        <v>0</v>
      </c>
      <c r="N518" s="174">
        <f t="shared" si="105"/>
        <v>0</v>
      </c>
      <c r="O518" s="295">
        <f t="shared" si="106"/>
        <v>0</v>
      </c>
      <c r="P518" s="281">
        <f t="shared" si="107"/>
        <v>0</v>
      </c>
    </row>
    <row r="519" spans="1:16" x14ac:dyDescent="0.2">
      <c r="A519" s="155">
        <v>131905</v>
      </c>
      <c r="B519" s="156" t="s">
        <v>1926</v>
      </c>
      <c r="C519" s="174">
        <f t="shared" si="99"/>
        <v>0</v>
      </c>
      <c r="D519" s="174">
        <f t="shared" si="100"/>
        <v>0</v>
      </c>
      <c r="E519" s="174">
        <f t="shared" si="101"/>
        <v>0</v>
      </c>
      <c r="F519" s="174">
        <f t="shared" si="102"/>
        <v>0</v>
      </c>
      <c r="G519" s="174">
        <v>0</v>
      </c>
      <c r="H519" s="174">
        <f t="shared" si="113"/>
        <v>0</v>
      </c>
      <c r="M519" s="174">
        <f t="shared" si="104"/>
        <v>0</v>
      </c>
      <c r="N519" s="174">
        <f t="shared" si="105"/>
        <v>0</v>
      </c>
      <c r="O519" s="295">
        <f t="shared" si="106"/>
        <v>0</v>
      </c>
      <c r="P519" s="281">
        <f t="shared" si="107"/>
        <v>0</v>
      </c>
    </row>
    <row r="520" spans="1:16" x14ac:dyDescent="0.2">
      <c r="A520" s="155">
        <v>131906</v>
      </c>
      <c r="B520" s="156" t="s">
        <v>1927</v>
      </c>
      <c r="C520" s="174">
        <f t="shared" si="99"/>
        <v>0</v>
      </c>
      <c r="D520" s="174">
        <f t="shared" si="100"/>
        <v>0</v>
      </c>
      <c r="E520" s="174">
        <f t="shared" si="101"/>
        <v>0</v>
      </c>
      <c r="F520" s="174">
        <f t="shared" si="102"/>
        <v>0</v>
      </c>
      <c r="G520" s="174">
        <v>0</v>
      </c>
      <c r="H520" s="174">
        <f t="shared" si="113"/>
        <v>0</v>
      </c>
      <c r="M520" s="174">
        <f t="shared" si="104"/>
        <v>0</v>
      </c>
      <c r="N520" s="174">
        <f t="shared" si="105"/>
        <v>0</v>
      </c>
      <c r="O520" s="295">
        <f t="shared" si="106"/>
        <v>0</v>
      </c>
      <c r="P520" s="281">
        <f t="shared" si="107"/>
        <v>0</v>
      </c>
    </row>
    <row r="521" spans="1:16" x14ac:dyDescent="0.2">
      <c r="A521" s="155">
        <v>131907</v>
      </c>
      <c r="B521" s="156" t="s">
        <v>1928</v>
      </c>
      <c r="C521" s="174">
        <f t="shared" ref="C521:C584" si="114">IF(ISERROR(VLOOKUP($A521,MZ_ANTERIOR,3,0)),0,VLOOKUP($A521,MZ_ANTERIOR,3,0))</f>
        <v>0</v>
      </c>
      <c r="D521" s="174">
        <f t="shared" ref="D521:D584" si="115">IF(ISERROR(VLOOKUP($A521,MZ_ANTERIOR,4,0)),0,VLOOKUP($A521,MZ_ANTERIOR,4,0))</f>
        <v>0</v>
      </c>
      <c r="E521" s="174">
        <f t="shared" ref="E521:E584" si="116">IF(ISERROR(VLOOKUP($A521,MZ_ANTERIOR,5,0)),0,VLOOKUP($A521,MZ_ANTERIOR,5,0))</f>
        <v>0</v>
      </c>
      <c r="F521" s="174">
        <f t="shared" ref="F521:F584" si="117">+C521+D521-E521</f>
        <v>0</v>
      </c>
      <c r="G521" s="174">
        <v>0</v>
      </c>
      <c r="H521" s="174">
        <f t="shared" si="113"/>
        <v>0</v>
      </c>
      <c r="M521" s="174">
        <f t="shared" si="104"/>
        <v>0</v>
      </c>
      <c r="N521" s="174">
        <f t="shared" si="105"/>
        <v>0</v>
      </c>
      <c r="O521" s="295">
        <f t="shared" si="106"/>
        <v>0</v>
      </c>
      <c r="P521" s="281">
        <f t="shared" si="107"/>
        <v>0</v>
      </c>
    </row>
    <row r="522" spans="1:16" x14ac:dyDescent="0.2">
      <c r="A522" s="155">
        <v>131908</v>
      </c>
      <c r="B522" s="156" t="s">
        <v>1929</v>
      </c>
      <c r="C522" s="174">
        <f t="shared" si="114"/>
        <v>0</v>
      </c>
      <c r="D522" s="174">
        <f t="shared" si="115"/>
        <v>0</v>
      </c>
      <c r="E522" s="174">
        <f t="shared" si="116"/>
        <v>0</v>
      </c>
      <c r="F522" s="174">
        <f t="shared" si="117"/>
        <v>0</v>
      </c>
      <c r="G522" s="174">
        <v>0</v>
      </c>
      <c r="H522" s="174">
        <f t="shared" si="113"/>
        <v>0</v>
      </c>
      <c r="M522" s="174">
        <f t="shared" ref="M522:M585" si="118">+G522+H522</f>
        <v>0</v>
      </c>
      <c r="N522" s="174">
        <f t="shared" ref="N522:N585" si="119">+F522-M522</f>
        <v>0</v>
      </c>
      <c r="O522" s="295">
        <f t="shared" ref="O522:O585" si="120">SUM(C522:H522)</f>
        <v>0</v>
      </c>
      <c r="P522" s="281">
        <f t="shared" ref="P522:P585" si="121">IF(D522&lt;&gt;0,1,IF(G522&lt;&gt;0,2,IF(F522&lt;&gt;0,3,IF(E522&lt;&gt;0,4,0))))</f>
        <v>0</v>
      </c>
    </row>
    <row r="523" spans="1:16" x14ac:dyDescent="0.2">
      <c r="A523" s="155">
        <v>131909</v>
      </c>
      <c r="B523" s="156" t="s">
        <v>1930</v>
      </c>
      <c r="C523" s="174">
        <f t="shared" si="114"/>
        <v>0</v>
      </c>
      <c r="D523" s="174">
        <f t="shared" si="115"/>
        <v>0</v>
      </c>
      <c r="E523" s="174">
        <f t="shared" si="116"/>
        <v>0</v>
      </c>
      <c r="F523" s="174">
        <f t="shared" si="117"/>
        <v>0</v>
      </c>
      <c r="G523" s="174">
        <v>0</v>
      </c>
      <c r="H523" s="174">
        <f t="shared" si="113"/>
        <v>0</v>
      </c>
      <c r="M523" s="174">
        <f t="shared" si="118"/>
        <v>0</v>
      </c>
      <c r="N523" s="174">
        <f t="shared" si="119"/>
        <v>0</v>
      </c>
      <c r="O523" s="295">
        <f t="shared" si="120"/>
        <v>0</v>
      </c>
      <c r="P523" s="281">
        <f t="shared" si="121"/>
        <v>0</v>
      </c>
    </row>
    <row r="524" spans="1:16" x14ac:dyDescent="0.2">
      <c r="A524" s="155">
        <v>131910</v>
      </c>
      <c r="B524" s="156" t="s">
        <v>1931</v>
      </c>
      <c r="C524" s="174">
        <f t="shared" si="114"/>
        <v>0</v>
      </c>
      <c r="D524" s="174">
        <f t="shared" si="115"/>
        <v>0</v>
      </c>
      <c r="E524" s="174">
        <f t="shared" si="116"/>
        <v>0</v>
      </c>
      <c r="F524" s="174">
        <f t="shared" si="117"/>
        <v>0</v>
      </c>
      <c r="G524" s="174">
        <v>0</v>
      </c>
      <c r="H524" s="174">
        <f t="shared" si="113"/>
        <v>0</v>
      </c>
      <c r="M524" s="174">
        <f t="shared" si="118"/>
        <v>0</v>
      </c>
      <c r="N524" s="174">
        <f t="shared" si="119"/>
        <v>0</v>
      </c>
      <c r="O524" s="295">
        <f t="shared" si="120"/>
        <v>0</v>
      </c>
      <c r="P524" s="281">
        <f t="shared" si="121"/>
        <v>0</v>
      </c>
    </row>
    <row r="525" spans="1:16" x14ac:dyDescent="0.2">
      <c r="A525" s="155">
        <v>131911</v>
      </c>
      <c r="B525" s="156" t="s">
        <v>1932</v>
      </c>
      <c r="C525" s="174">
        <f t="shared" si="114"/>
        <v>0</v>
      </c>
      <c r="D525" s="174">
        <f t="shared" si="115"/>
        <v>0</v>
      </c>
      <c r="E525" s="174">
        <f t="shared" si="116"/>
        <v>0</v>
      </c>
      <c r="F525" s="174">
        <f t="shared" si="117"/>
        <v>0</v>
      </c>
      <c r="G525" s="174">
        <v>0</v>
      </c>
      <c r="H525" s="174">
        <f t="shared" si="113"/>
        <v>0</v>
      </c>
      <c r="M525" s="174">
        <f t="shared" si="118"/>
        <v>0</v>
      </c>
      <c r="N525" s="174">
        <f t="shared" si="119"/>
        <v>0</v>
      </c>
      <c r="O525" s="295">
        <f t="shared" si="120"/>
        <v>0</v>
      </c>
      <c r="P525" s="281">
        <f t="shared" si="121"/>
        <v>0</v>
      </c>
    </row>
    <row r="526" spans="1:16" x14ac:dyDescent="0.2">
      <c r="A526" s="155">
        <v>131912</v>
      </c>
      <c r="B526" s="156" t="s">
        <v>1933</v>
      </c>
      <c r="C526" s="174">
        <f t="shared" si="114"/>
        <v>0</v>
      </c>
      <c r="D526" s="174">
        <f t="shared" si="115"/>
        <v>0</v>
      </c>
      <c r="E526" s="174">
        <f t="shared" si="116"/>
        <v>0</v>
      </c>
      <c r="F526" s="174">
        <f t="shared" si="117"/>
        <v>0</v>
      </c>
      <c r="G526" s="174">
        <v>0</v>
      </c>
      <c r="H526" s="174">
        <f t="shared" si="113"/>
        <v>0</v>
      </c>
      <c r="M526" s="174">
        <f t="shared" si="118"/>
        <v>0</v>
      </c>
      <c r="N526" s="174">
        <f t="shared" si="119"/>
        <v>0</v>
      </c>
      <c r="O526" s="295">
        <f t="shared" si="120"/>
        <v>0</v>
      </c>
      <c r="P526" s="281">
        <f t="shared" si="121"/>
        <v>0</v>
      </c>
    </row>
    <row r="527" spans="1:16" x14ac:dyDescent="0.2">
      <c r="A527" s="155">
        <v>131913</v>
      </c>
      <c r="B527" s="156" t="s">
        <v>1934</v>
      </c>
      <c r="C527" s="174">
        <f t="shared" si="114"/>
        <v>0</v>
      </c>
      <c r="D527" s="174">
        <f t="shared" si="115"/>
        <v>0</v>
      </c>
      <c r="E527" s="174">
        <f t="shared" si="116"/>
        <v>0</v>
      </c>
      <c r="F527" s="174">
        <f t="shared" si="117"/>
        <v>0</v>
      </c>
      <c r="G527" s="174">
        <v>0</v>
      </c>
      <c r="H527" s="174">
        <f t="shared" si="113"/>
        <v>0</v>
      </c>
      <c r="M527" s="174">
        <f t="shared" si="118"/>
        <v>0</v>
      </c>
      <c r="N527" s="174">
        <f t="shared" si="119"/>
        <v>0</v>
      </c>
      <c r="O527" s="295">
        <f t="shared" si="120"/>
        <v>0</v>
      </c>
      <c r="P527" s="281">
        <f t="shared" si="121"/>
        <v>0</v>
      </c>
    </row>
    <row r="528" spans="1:16" x14ac:dyDescent="0.2">
      <c r="A528" s="155">
        <v>131914</v>
      </c>
      <c r="B528" s="156" t="s">
        <v>1935</v>
      </c>
      <c r="C528" s="174">
        <f t="shared" si="114"/>
        <v>0</v>
      </c>
      <c r="D528" s="174">
        <f t="shared" si="115"/>
        <v>0</v>
      </c>
      <c r="E528" s="174">
        <f t="shared" si="116"/>
        <v>0</v>
      </c>
      <c r="F528" s="174">
        <f t="shared" si="117"/>
        <v>0</v>
      </c>
      <c r="G528" s="174">
        <v>0</v>
      </c>
      <c r="H528" s="174">
        <f t="shared" si="113"/>
        <v>0</v>
      </c>
      <c r="M528" s="174">
        <f t="shared" si="118"/>
        <v>0</v>
      </c>
      <c r="N528" s="174">
        <f t="shared" si="119"/>
        <v>0</v>
      </c>
      <c r="O528" s="295">
        <f t="shared" si="120"/>
        <v>0</v>
      </c>
      <c r="P528" s="281">
        <f t="shared" si="121"/>
        <v>0</v>
      </c>
    </row>
    <row r="529" spans="1:16" x14ac:dyDescent="0.2">
      <c r="A529" s="155">
        <v>131915</v>
      </c>
      <c r="B529" s="156" t="s">
        <v>1936</v>
      </c>
      <c r="C529" s="174">
        <f t="shared" si="114"/>
        <v>0</v>
      </c>
      <c r="D529" s="174">
        <f t="shared" si="115"/>
        <v>0</v>
      </c>
      <c r="E529" s="174">
        <f t="shared" si="116"/>
        <v>0</v>
      </c>
      <c r="F529" s="174">
        <f t="shared" si="117"/>
        <v>0</v>
      </c>
      <c r="G529" s="174">
        <v>0</v>
      </c>
      <c r="H529" s="174">
        <f t="shared" si="113"/>
        <v>0</v>
      </c>
      <c r="M529" s="174">
        <f t="shared" si="118"/>
        <v>0</v>
      </c>
      <c r="N529" s="174">
        <f t="shared" si="119"/>
        <v>0</v>
      </c>
      <c r="O529" s="295">
        <f t="shared" si="120"/>
        <v>0</v>
      </c>
      <c r="P529" s="281">
        <f t="shared" si="121"/>
        <v>0</v>
      </c>
    </row>
    <row r="530" spans="1:16" x14ac:dyDescent="0.2">
      <c r="A530" s="155">
        <v>131916</v>
      </c>
      <c r="B530" s="156" t="s">
        <v>1937</v>
      </c>
      <c r="C530" s="174">
        <f t="shared" si="114"/>
        <v>0</v>
      </c>
      <c r="D530" s="174">
        <f t="shared" si="115"/>
        <v>0</v>
      </c>
      <c r="E530" s="174">
        <f t="shared" si="116"/>
        <v>0</v>
      </c>
      <c r="F530" s="174">
        <f t="shared" si="117"/>
        <v>0</v>
      </c>
      <c r="G530" s="174">
        <v>0</v>
      </c>
      <c r="H530" s="174">
        <f t="shared" si="113"/>
        <v>0</v>
      </c>
      <c r="M530" s="174">
        <f t="shared" si="118"/>
        <v>0</v>
      </c>
      <c r="N530" s="174">
        <f t="shared" si="119"/>
        <v>0</v>
      </c>
      <c r="O530" s="295">
        <f t="shared" si="120"/>
        <v>0</v>
      </c>
      <c r="P530" s="281">
        <f t="shared" si="121"/>
        <v>0</v>
      </c>
    </row>
    <row r="531" spans="1:16" x14ac:dyDescent="0.2">
      <c r="A531" s="155">
        <v>131917</v>
      </c>
      <c r="B531" s="156" t="s">
        <v>1938</v>
      </c>
      <c r="C531" s="174">
        <f t="shared" si="114"/>
        <v>0</v>
      </c>
      <c r="D531" s="174">
        <f t="shared" si="115"/>
        <v>0</v>
      </c>
      <c r="E531" s="174">
        <f t="shared" si="116"/>
        <v>0</v>
      </c>
      <c r="F531" s="174">
        <f t="shared" si="117"/>
        <v>0</v>
      </c>
      <c r="G531" s="174">
        <v>0</v>
      </c>
      <c r="H531" s="174">
        <f t="shared" si="113"/>
        <v>0</v>
      </c>
      <c r="M531" s="174">
        <f t="shared" si="118"/>
        <v>0</v>
      </c>
      <c r="N531" s="174">
        <f t="shared" si="119"/>
        <v>0</v>
      </c>
      <c r="O531" s="295">
        <f t="shared" si="120"/>
        <v>0</v>
      </c>
      <c r="P531" s="281">
        <f t="shared" si="121"/>
        <v>0</v>
      </c>
    </row>
    <row r="532" spans="1:16" x14ac:dyDescent="0.2">
      <c r="A532" s="155">
        <v>131918</v>
      </c>
      <c r="B532" s="156" t="s">
        <v>1939</v>
      </c>
      <c r="C532" s="174">
        <f t="shared" si="114"/>
        <v>0</v>
      </c>
      <c r="D532" s="174">
        <f t="shared" si="115"/>
        <v>0</v>
      </c>
      <c r="E532" s="174">
        <f t="shared" si="116"/>
        <v>0</v>
      </c>
      <c r="F532" s="174">
        <f t="shared" si="117"/>
        <v>0</v>
      </c>
      <c r="G532" s="174">
        <v>0</v>
      </c>
      <c r="H532" s="174">
        <f t="shared" si="113"/>
        <v>0</v>
      </c>
      <c r="M532" s="174">
        <f t="shared" si="118"/>
        <v>0</v>
      </c>
      <c r="N532" s="174">
        <f t="shared" si="119"/>
        <v>0</v>
      </c>
      <c r="O532" s="295">
        <f t="shared" si="120"/>
        <v>0</v>
      </c>
      <c r="P532" s="281">
        <f t="shared" si="121"/>
        <v>0</v>
      </c>
    </row>
    <row r="533" spans="1:16" x14ac:dyDescent="0.2">
      <c r="A533" s="155">
        <v>131919</v>
      </c>
      <c r="B533" s="156" t="s">
        <v>1940</v>
      </c>
      <c r="C533" s="174">
        <f t="shared" si="114"/>
        <v>0</v>
      </c>
      <c r="D533" s="174">
        <f t="shared" si="115"/>
        <v>0</v>
      </c>
      <c r="E533" s="174">
        <f t="shared" si="116"/>
        <v>0</v>
      </c>
      <c r="F533" s="174">
        <f t="shared" si="117"/>
        <v>0</v>
      </c>
      <c r="G533" s="174">
        <v>0</v>
      </c>
      <c r="H533" s="174">
        <f t="shared" si="113"/>
        <v>0</v>
      </c>
      <c r="M533" s="174">
        <f t="shared" si="118"/>
        <v>0</v>
      </c>
      <c r="N533" s="174">
        <f t="shared" si="119"/>
        <v>0</v>
      </c>
      <c r="O533" s="295">
        <f t="shared" si="120"/>
        <v>0</v>
      </c>
      <c r="P533" s="281">
        <f t="shared" si="121"/>
        <v>0</v>
      </c>
    </row>
    <row r="534" spans="1:16" x14ac:dyDescent="0.2">
      <c r="A534" s="155">
        <v>131920</v>
      </c>
      <c r="B534" s="156" t="s">
        <v>1941</v>
      </c>
      <c r="C534" s="174">
        <f t="shared" si="114"/>
        <v>0</v>
      </c>
      <c r="D534" s="174">
        <f t="shared" si="115"/>
        <v>0</v>
      </c>
      <c r="E534" s="174">
        <f t="shared" si="116"/>
        <v>0</v>
      </c>
      <c r="F534" s="174">
        <f t="shared" si="117"/>
        <v>0</v>
      </c>
      <c r="G534" s="174">
        <v>0</v>
      </c>
      <c r="H534" s="174">
        <f t="shared" si="113"/>
        <v>0</v>
      </c>
      <c r="M534" s="174">
        <f t="shared" si="118"/>
        <v>0</v>
      </c>
      <c r="N534" s="174">
        <f t="shared" si="119"/>
        <v>0</v>
      </c>
      <c r="O534" s="295">
        <f t="shared" si="120"/>
        <v>0</v>
      </c>
      <c r="P534" s="281">
        <f t="shared" si="121"/>
        <v>0</v>
      </c>
    </row>
    <row r="535" spans="1:16" x14ac:dyDescent="0.2">
      <c r="A535" s="155">
        <v>131921</v>
      </c>
      <c r="B535" s="156" t="s">
        <v>1942</v>
      </c>
      <c r="C535" s="174">
        <f t="shared" si="114"/>
        <v>0</v>
      </c>
      <c r="D535" s="174">
        <f t="shared" si="115"/>
        <v>0</v>
      </c>
      <c r="E535" s="174">
        <f t="shared" si="116"/>
        <v>0</v>
      </c>
      <c r="F535" s="174">
        <f t="shared" si="117"/>
        <v>0</v>
      </c>
      <c r="G535" s="174">
        <v>0</v>
      </c>
      <c r="H535" s="174">
        <f t="shared" si="113"/>
        <v>0</v>
      </c>
      <c r="M535" s="174">
        <f t="shared" si="118"/>
        <v>0</v>
      </c>
      <c r="N535" s="174">
        <f t="shared" si="119"/>
        <v>0</v>
      </c>
      <c r="O535" s="295">
        <f t="shared" si="120"/>
        <v>0</v>
      </c>
      <c r="P535" s="281">
        <f t="shared" si="121"/>
        <v>0</v>
      </c>
    </row>
    <row r="536" spans="1:16" x14ac:dyDescent="0.2">
      <c r="A536" s="155">
        <v>131922</v>
      </c>
      <c r="B536" s="156" t="s">
        <v>1943</v>
      </c>
      <c r="C536" s="174">
        <f t="shared" si="114"/>
        <v>0</v>
      </c>
      <c r="D536" s="174">
        <f t="shared" si="115"/>
        <v>0</v>
      </c>
      <c r="E536" s="174">
        <f t="shared" si="116"/>
        <v>0</v>
      </c>
      <c r="F536" s="174">
        <f t="shared" si="117"/>
        <v>0</v>
      </c>
      <c r="G536" s="174">
        <v>0</v>
      </c>
      <c r="H536" s="174">
        <f t="shared" si="113"/>
        <v>0</v>
      </c>
      <c r="M536" s="174">
        <f t="shared" si="118"/>
        <v>0</v>
      </c>
      <c r="N536" s="174">
        <f t="shared" si="119"/>
        <v>0</v>
      </c>
      <c r="O536" s="295">
        <f t="shared" si="120"/>
        <v>0</v>
      </c>
      <c r="P536" s="281">
        <f t="shared" si="121"/>
        <v>0</v>
      </c>
    </row>
    <row r="537" spans="1:16" x14ac:dyDescent="0.2">
      <c r="A537" s="155">
        <v>131923</v>
      </c>
      <c r="B537" s="156" t="s">
        <v>1944</v>
      </c>
      <c r="C537" s="174">
        <f t="shared" si="114"/>
        <v>0</v>
      </c>
      <c r="D537" s="174">
        <f t="shared" si="115"/>
        <v>0</v>
      </c>
      <c r="E537" s="174">
        <f t="shared" si="116"/>
        <v>0</v>
      </c>
      <c r="F537" s="174">
        <f t="shared" si="117"/>
        <v>0</v>
      </c>
      <c r="G537" s="174">
        <v>0</v>
      </c>
      <c r="H537" s="174">
        <f t="shared" si="113"/>
        <v>0</v>
      </c>
      <c r="M537" s="174">
        <f t="shared" si="118"/>
        <v>0</v>
      </c>
      <c r="N537" s="174">
        <f t="shared" si="119"/>
        <v>0</v>
      </c>
      <c r="O537" s="295">
        <f t="shared" si="120"/>
        <v>0</v>
      </c>
      <c r="P537" s="281">
        <f t="shared" si="121"/>
        <v>0</v>
      </c>
    </row>
    <row r="538" spans="1:16" x14ac:dyDescent="0.2">
      <c r="A538" s="155">
        <v>131924</v>
      </c>
      <c r="B538" s="156" t="s">
        <v>1945</v>
      </c>
      <c r="C538" s="174">
        <f t="shared" si="114"/>
        <v>0</v>
      </c>
      <c r="D538" s="174">
        <f t="shared" si="115"/>
        <v>0</v>
      </c>
      <c r="E538" s="174">
        <f t="shared" si="116"/>
        <v>0</v>
      </c>
      <c r="F538" s="174">
        <f t="shared" si="117"/>
        <v>0</v>
      </c>
      <c r="G538" s="174">
        <v>0</v>
      </c>
      <c r="H538" s="174">
        <f t="shared" si="113"/>
        <v>0</v>
      </c>
      <c r="M538" s="174">
        <f t="shared" si="118"/>
        <v>0</v>
      </c>
      <c r="N538" s="174">
        <f t="shared" si="119"/>
        <v>0</v>
      </c>
      <c r="O538" s="295">
        <f t="shared" si="120"/>
        <v>0</v>
      </c>
      <c r="P538" s="281">
        <f t="shared" si="121"/>
        <v>0</v>
      </c>
    </row>
    <row r="539" spans="1:16" x14ac:dyDescent="0.2">
      <c r="A539" s="155">
        <v>131925</v>
      </c>
      <c r="B539" s="156" t="s">
        <v>1946</v>
      </c>
      <c r="C539" s="174">
        <f t="shared" si="114"/>
        <v>0</v>
      </c>
      <c r="D539" s="174">
        <f t="shared" si="115"/>
        <v>0</v>
      </c>
      <c r="E539" s="174">
        <f t="shared" si="116"/>
        <v>0</v>
      </c>
      <c r="F539" s="174">
        <f t="shared" si="117"/>
        <v>0</v>
      </c>
      <c r="G539" s="174">
        <v>0</v>
      </c>
      <c r="H539" s="174">
        <f t="shared" si="113"/>
        <v>0</v>
      </c>
      <c r="M539" s="174">
        <f t="shared" si="118"/>
        <v>0</v>
      </c>
      <c r="N539" s="174">
        <f t="shared" si="119"/>
        <v>0</v>
      </c>
      <c r="O539" s="295">
        <f t="shared" si="120"/>
        <v>0</v>
      </c>
      <c r="P539" s="281">
        <f t="shared" si="121"/>
        <v>0</v>
      </c>
    </row>
    <row r="540" spans="1:16" x14ac:dyDescent="0.2">
      <c r="A540" s="155">
        <v>131926</v>
      </c>
      <c r="B540" s="156" t="s">
        <v>1947</v>
      </c>
      <c r="C540" s="174">
        <f t="shared" si="114"/>
        <v>0</v>
      </c>
      <c r="D540" s="174">
        <f t="shared" si="115"/>
        <v>0</v>
      </c>
      <c r="E540" s="174">
        <f t="shared" si="116"/>
        <v>0</v>
      </c>
      <c r="F540" s="174">
        <f t="shared" si="117"/>
        <v>0</v>
      </c>
      <c r="G540" s="174">
        <v>0</v>
      </c>
      <c r="H540" s="174">
        <f t="shared" si="113"/>
        <v>0</v>
      </c>
      <c r="M540" s="174">
        <f t="shared" si="118"/>
        <v>0</v>
      </c>
      <c r="N540" s="174">
        <f t="shared" si="119"/>
        <v>0</v>
      </c>
      <c r="O540" s="295">
        <f t="shared" si="120"/>
        <v>0</v>
      </c>
      <c r="P540" s="281">
        <f t="shared" si="121"/>
        <v>0</v>
      </c>
    </row>
    <row r="541" spans="1:16" x14ac:dyDescent="0.2">
      <c r="A541" s="155">
        <v>131927</v>
      </c>
      <c r="B541" s="156" t="s">
        <v>1948</v>
      </c>
      <c r="C541" s="174">
        <f t="shared" si="114"/>
        <v>0</v>
      </c>
      <c r="D541" s="174">
        <f t="shared" si="115"/>
        <v>0</v>
      </c>
      <c r="E541" s="174">
        <f t="shared" si="116"/>
        <v>0</v>
      </c>
      <c r="F541" s="174">
        <f t="shared" si="117"/>
        <v>0</v>
      </c>
      <c r="G541" s="174">
        <v>0</v>
      </c>
      <c r="H541" s="174">
        <f t="shared" si="113"/>
        <v>0</v>
      </c>
      <c r="M541" s="174">
        <f t="shared" si="118"/>
        <v>0</v>
      </c>
      <c r="N541" s="174">
        <f t="shared" si="119"/>
        <v>0</v>
      </c>
      <c r="O541" s="295">
        <f t="shared" si="120"/>
        <v>0</v>
      </c>
      <c r="P541" s="281">
        <f t="shared" si="121"/>
        <v>0</v>
      </c>
    </row>
    <row r="542" spans="1:16" x14ac:dyDescent="0.2">
      <c r="A542" s="155">
        <v>131928</v>
      </c>
      <c r="B542" s="156" t="s">
        <v>1949</v>
      </c>
      <c r="C542" s="174">
        <f t="shared" si="114"/>
        <v>0</v>
      </c>
      <c r="D542" s="174">
        <f t="shared" si="115"/>
        <v>0</v>
      </c>
      <c r="E542" s="174">
        <f t="shared" si="116"/>
        <v>0</v>
      </c>
      <c r="F542" s="174">
        <f t="shared" si="117"/>
        <v>0</v>
      </c>
      <c r="G542" s="174">
        <v>0</v>
      </c>
      <c r="H542" s="174">
        <f t="shared" si="113"/>
        <v>0</v>
      </c>
      <c r="M542" s="174">
        <f t="shared" si="118"/>
        <v>0</v>
      </c>
      <c r="N542" s="174">
        <f t="shared" si="119"/>
        <v>0</v>
      </c>
      <c r="O542" s="295">
        <f t="shared" si="120"/>
        <v>0</v>
      </c>
      <c r="P542" s="281">
        <f t="shared" si="121"/>
        <v>0</v>
      </c>
    </row>
    <row r="543" spans="1:16" x14ac:dyDescent="0.2">
      <c r="A543" s="155">
        <v>131929</v>
      </c>
      <c r="B543" s="156" t="s">
        <v>791</v>
      </c>
      <c r="C543" s="174">
        <f t="shared" si="114"/>
        <v>0</v>
      </c>
      <c r="D543" s="174">
        <f t="shared" si="115"/>
        <v>0</v>
      </c>
      <c r="E543" s="174">
        <f t="shared" si="116"/>
        <v>0</v>
      </c>
      <c r="F543" s="174">
        <f t="shared" si="117"/>
        <v>0</v>
      </c>
      <c r="G543" s="174">
        <v>0</v>
      </c>
      <c r="H543" s="174">
        <f t="shared" si="113"/>
        <v>0</v>
      </c>
      <c r="M543" s="174">
        <f t="shared" si="118"/>
        <v>0</v>
      </c>
      <c r="N543" s="174">
        <f t="shared" si="119"/>
        <v>0</v>
      </c>
      <c r="O543" s="295">
        <f t="shared" si="120"/>
        <v>0</v>
      </c>
      <c r="P543" s="281">
        <f t="shared" si="121"/>
        <v>0</v>
      </c>
    </row>
    <row r="544" spans="1:16" x14ac:dyDescent="0.2">
      <c r="A544" s="155">
        <v>131930</v>
      </c>
      <c r="B544" s="156" t="s">
        <v>792</v>
      </c>
      <c r="C544" s="174">
        <f t="shared" si="114"/>
        <v>0</v>
      </c>
      <c r="D544" s="174">
        <f t="shared" si="115"/>
        <v>0</v>
      </c>
      <c r="E544" s="174">
        <f t="shared" si="116"/>
        <v>0</v>
      </c>
      <c r="F544" s="174">
        <f t="shared" si="117"/>
        <v>0</v>
      </c>
      <c r="G544" s="174">
        <v>0</v>
      </c>
      <c r="H544" s="174">
        <f t="shared" si="113"/>
        <v>0</v>
      </c>
      <c r="M544" s="174">
        <f t="shared" si="118"/>
        <v>0</v>
      </c>
      <c r="N544" s="174">
        <f t="shared" si="119"/>
        <v>0</v>
      </c>
      <c r="O544" s="295">
        <f t="shared" si="120"/>
        <v>0</v>
      </c>
      <c r="P544" s="281">
        <f t="shared" si="121"/>
        <v>0</v>
      </c>
    </row>
    <row r="545" spans="1:16" x14ac:dyDescent="0.2">
      <c r="A545" s="155">
        <v>131980</v>
      </c>
      <c r="B545" s="156" t="s">
        <v>1950</v>
      </c>
      <c r="C545" s="174">
        <f t="shared" si="114"/>
        <v>0</v>
      </c>
      <c r="D545" s="174">
        <f t="shared" si="115"/>
        <v>0</v>
      </c>
      <c r="E545" s="174">
        <f t="shared" si="116"/>
        <v>0</v>
      </c>
      <c r="F545" s="174">
        <f t="shared" si="117"/>
        <v>0</v>
      </c>
      <c r="G545" s="174">
        <v>0</v>
      </c>
      <c r="H545" s="174">
        <f t="shared" si="113"/>
        <v>0</v>
      </c>
      <c r="M545" s="174">
        <f t="shared" si="118"/>
        <v>0</v>
      </c>
      <c r="N545" s="174">
        <f t="shared" si="119"/>
        <v>0</v>
      </c>
      <c r="O545" s="295">
        <f t="shared" si="120"/>
        <v>0</v>
      </c>
      <c r="P545" s="281">
        <f t="shared" si="121"/>
        <v>0</v>
      </c>
    </row>
    <row r="546" spans="1:16" x14ac:dyDescent="0.2">
      <c r="A546" s="155">
        <v>131990</v>
      </c>
      <c r="B546" s="156" t="s">
        <v>1597</v>
      </c>
      <c r="C546" s="174">
        <f t="shared" si="114"/>
        <v>0</v>
      </c>
      <c r="D546" s="174">
        <f t="shared" si="115"/>
        <v>0</v>
      </c>
      <c r="E546" s="174">
        <f t="shared" si="116"/>
        <v>0</v>
      </c>
      <c r="F546" s="174">
        <f t="shared" si="117"/>
        <v>0</v>
      </c>
      <c r="G546" s="174">
        <v>0</v>
      </c>
      <c r="H546" s="174">
        <f t="shared" si="113"/>
        <v>0</v>
      </c>
      <c r="M546" s="174">
        <f t="shared" si="118"/>
        <v>0</v>
      </c>
      <c r="N546" s="174">
        <f t="shared" si="119"/>
        <v>0</v>
      </c>
      <c r="O546" s="295">
        <f t="shared" si="120"/>
        <v>0</v>
      </c>
      <c r="P546" s="281">
        <f t="shared" si="121"/>
        <v>0</v>
      </c>
    </row>
    <row r="547" spans="1:16" s="171" customFormat="1" x14ac:dyDescent="0.2">
      <c r="A547" s="180">
        <v>132100</v>
      </c>
      <c r="B547" s="181" t="s">
        <v>1951</v>
      </c>
      <c r="C547" s="182">
        <f t="shared" si="114"/>
        <v>0</v>
      </c>
      <c r="D547" s="182">
        <f t="shared" si="115"/>
        <v>0</v>
      </c>
      <c r="E547" s="182">
        <f t="shared" si="116"/>
        <v>0</v>
      </c>
      <c r="F547" s="182">
        <f t="shared" si="117"/>
        <v>0</v>
      </c>
      <c r="G547" s="183">
        <f>SUM(G548:G555)</f>
        <v>0</v>
      </c>
      <c r="H547" s="183">
        <f>SUM(H548:H555)</f>
        <v>0</v>
      </c>
      <c r="M547" s="174">
        <f t="shared" si="118"/>
        <v>0</v>
      </c>
      <c r="N547" s="174">
        <f t="shared" si="119"/>
        <v>0</v>
      </c>
      <c r="O547" s="295">
        <f t="shared" si="120"/>
        <v>0</v>
      </c>
      <c r="P547" s="281">
        <f t="shared" si="121"/>
        <v>0</v>
      </c>
    </row>
    <row r="548" spans="1:16" x14ac:dyDescent="0.2">
      <c r="A548" s="155">
        <v>132101</v>
      </c>
      <c r="B548" s="156" t="s">
        <v>1952</v>
      </c>
      <c r="C548" s="174">
        <f t="shared" si="114"/>
        <v>0</v>
      </c>
      <c r="D548" s="174">
        <f t="shared" si="115"/>
        <v>0</v>
      </c>
      <c r="E548" s="174">
        <f t="shared" si="116"/>
        <v>0</v>
      </c>
      <c r="F548" s="174">
        <f t="shared" si="117"/>
        <v>0</v>
      </c>
      <c r="G548" s="174">
        <v>0</v>
      </c>
      <c r="H548" s="174">
        <f t="shared" si="113"/>
        <v>0</v>
      </c>
      <c r="M548" s="174">
        <f t="shared" si="118"/>
        <v>0</v>
      </c>
      <c r="N548" s="174">
        <f t="shared" si="119"/>
        <v>0</v>
      </c>
      <c r="O548" s="295">
        <f t="shared" si="120"/>
        <v>0</v>
      </c>
      <c r="P548" s="281">
        <f t="shared" si="121"/>
        <v>0</v>
      </c>
    </row>
    <row r="549" spans="1:16" x14ac:dyDescent="0.2">
      <c r="A549" s="155">
        <v>132102</v>
      </c>
      <c r="B549" s="156" t="s">
        <v>1953</v>
      </c>
      <c r="C549" s="174">
        <f t="shared" si="114"/>
        <v>0</v>
      </c>
      <c r="D549" s="174">
        <f t="shared" si="115"/>
        <v>0</v>
      </c>
      <c r="E549" s="174">
        <f t="shared" si="116"/>
        <v>0</v>
      </c>
      <c r="F549" s="174">
        <f t="shared" si="117"/>
        <v>0</v>
      </c>
      <c r="G549" s="174">
        <v>0</v>
      </c>
      <c r="H549" s="174">
        <f t="shared" si="113"/>
        <v>0</v>
      </c>
      <c r="M549" s="174">
        <f t="shared" si="118"/>
        <v>0</v>
      </c>
      <c r="N549" s="174">
        <f t="shared" si="119"/>
        <v>0</v>
      </c>
      <c r="O549" s="295">
        <f t="shared" si="120"/>
        <v>0</v>
      </c>
      <c r="P549" s="281">
        <f t="shared" si="121"/>
        <v>0</v>
      </c>
    </row>
    <row r="550" spans="1:16" x14ac:dyDescent="0.2">
      <c r="A550" s="155">
        <v>132103</v>
      </c>
      <c r="B550" s="156" t="s">
        <v>1954</v>
      </c>
      <c r="C550" s="174">
        <f t="shared" si="114"/>
        <v>0</v>
      </c>
      <c r="D550" s="174">
        <f t="shared" si="115"/>
        <v>0</v>
      </c>
      <c r="E550" s="174">
        <f t="shared" si="116"/>
        <v>0</v>
      </c>
      <c r="F550" s="174">
        <f t="shared" si="117"/>
        <v>0</v>
      </c>
      <c r="G550" s="174">
        <v>0</v>
      </c>
      <c r="H550" s="174">
        <f t="shared" si="113"/>
        <v>0</v>
      </c>
      <c r="M550" s="174">
        <f t="shared" si="118"/>
        <v>0</v>
      </c>
      <c r="N550" s="174">
        <f t="shared" si="119"/>
        <v>0</v>
      </c>
      <c r="O550" s="295">
        <f t="shared" si="120"/>
        <v>0</v>
      </c>
      <c r="P550" s="281">
        <f t="shared" si="121"/>
        <v>0</v>
      </c>
    </row>
    <row r="551" spans="1:16" x14ac:dyDescent="0.2">
      <c r="A551" s="155">
        <v>132104</v>
      </c>
      <c r="B551" s="156" t="s">
        <v>1955</v>
      </c>
      <c r="C551" s="174">
        <f t="shared" si="114"/>
        <v>0</v>
      </c>
      <c r="D551" s="174">
        <f t="shared" si="115"/>
        <v>0</v>
      </c>
      <c r="E551" s="174">
        <f t="shared" si="116"/>
        <v>0</v>
      </c>
      <c r="F551" s="174">
        <f t="shared" si="117"/>
        <v>0</v>
      </c>
      <c r="G551" s="174">
        <v>0</v>
      </c>
      <c r="H551" s="174">
        <f t="shared" si="113"/>
        <v>0</v>
      </c>
      <c r="M551" s="174">
        <f t="shared" si="118"/>
        <v>0</v>
      </c>
      <c r="N551" s="174">
        <f t="shared" si="119"/>
        <v>0</v>
      </c>
      <c r="O551" s="295">
        <f t="shared" si="120"/>
        <v>0</v>
      </c>
      <c r="P551" s="281">
        <f t="shared" si="121"/>
        <v>0</v>
      </c>
    </row>
    <row r="552" spans="1:16" x14ac:dyDescent="0.2">
      <c r="A552" s="155">
        <v>132105</v>
      </c>
      <c r="B552" s="156" t="s">
        <v>1956</v>
      </c>
      <c r="C552" s="174">
        <f t="shared" si="114"/>
        <v>0</v>
      </c>
      <c r="D552" s="174">
        <f t="shared" si="115"/>
        <v>0</v>
      </c>
      <c r="E552" s="174">
        <f t="shared" si="116"/>
        <v>0</v>
      </c>
      <c r="F552" s="174">
        <f t="shared" si="117"/>
        <v>0</v>
      </c>
      <c r="G552" s="174">
        <v>0</v>
      </c>
      <c r="H552" s="174">
        <f t="shared" si="113"/>
        <v>0</v>
      </c>
      <c r="M552" s="174">
        <f t="shared" si="118"/>
        <v>0</v>
      </c>
      <c r="N552" s="174">
        <f t="shared" si="119"/>
        <v>0</v>
      </c>
      <c r="O552" s="295">
        <f t="shared" si="120"/>
        <v>0</v>
      </c>
      <c r="P552" s="281">
        <f t="shared" si="121"/>
        <v>0</v>
      </c>
    </row>
    <row r="553" spans="1:16" x14ac:dyDescent="0.2">
      <c r="A553" s="155">
        <v>132106</v>
      </c>
      <c r="B553" s="156" t="s">
        <v>1957</v>
      </c>
      <c r="C553" s="174">
        <f t="shared" si="114"/>
        <v>0</v>
      </c>
      <c r="D553" s="174">
        <f t="shared" si="115"/>
        <v>0</v>
      </c>
      <c r="E553" s="174">
        <f t="shared" si="116"/>
        <v>0</v>
      </c>
      <c r="F553" s="174">
        <f t="shared" si="117"/>
        <v>0</v>
      </c>
      <c r="G553" s="174">
        <v>0</v>
      </c>
      <c r="H553" s="174">
        <f t="shared" si="113"/>
        <v>0</v>
      </c>
      <c r="M553" s="174">
        <f t="shared" si="118"/>
        <v>0</v>
      </c>
      <c r="N553" s="174">
        <f t="shared" si="119"/>
        <v>0</v>
      </c>
      <c r="O553" s="295">
        <f t="shared" si="120"/>
        <v>0</v>
      </c>
      <c r="P553" s="281">
        <f t="shared" si="121"/>
        <v>0</v>
      </c>
    </row>
    <row r="554" spans="1:16" x14ac:dyDescent="0.2">
      <c r="A554" s="155">
        <v>132107</v>
      </c>
      <c r="B554" s="156" t="s">
        <v>1958</v>
      </c>
      <c r="C554" s="174">
        <f t="shared" si="114"/>
        <v>0</v>
      </c>
      <c r="D554" s="174">
        <f t="shared" si="115"/>
        <v>0</v>
      </c>
      <c r="E554" s="174">
        <f t="shared" si="116"/>
        <v>0</v>
      </c>
      <c r="F554" s="174">
        <f t="shared" si="117"/>
        <v>0</v>
      </c>
      <c r="G554" s="174">
        <v>0</v>
      </c>
      <c r="H554" s="174">
        <f>+F554-G554</f>
        <v>0</v>
      </c>
      <c r="M554" s="174">
        <f t="shared" si="118"/>
        <v>0</v>
      </c>
      <c r="N554" s="174">
        <f t="shared" si="119"/>
        <v>0</v>
      </c>
      <c r="O554" s="295">
        <f t="shared" si="120"/>
        <v>0</v>
      </c>
      <c r="P554" s="281">
        <f t="shared" si="121"/>
        <v>0</v>
      </c>
    </row>
    <row r="555" spans="1:16" x14ac:dyDescent="0.2">
      <c r="A555" s="155">
        <v>132190</v>
      </c>
      <c r="B555" s="156" t="s">
        <v>1959</v>
      </c>
      <c r="C555" s="174">
        <f t="shared" si="114"/>
        <v>0</v>
      </c>
      <c r="D555" s="174">
        <f t="shared" si="115"/>
        <v>0</v>
      </c>
      <c r="E555" s="174">
        <f t="shared" si="116"/>
        <v>0</v>
      </c>
      <c r="F555" s="174">
        <f t="shared" si="117"/>
        <v>0</v>
      </c>
      <c r="G555" s="174">
        <v>0</v>
      </c>
      <c r="H555" s="174">
        <f t="shared" si="113"/>
        <v>0</v>
      </c>
      <c r="M555" s="174">
        <f t="shared" si="118"/>
        <v>0</v>
      </c>
      <c r="N555" s="174">
        <f t="shared" si="119"/>
        <v>0</v>
      </c>
      <c r="O555" s="295">
        <f t="shared" si="120"/>
        <v>0</v>
      </c>
      <c r="P555" s="281">
        <f t="shared" si="121"/>
        <v>0</v>
      </c>
    </row>
    <row r="556" spans="1:16" s="171" customFormat="1" x14ac:dyDescent="0.2">
      <c r="A556" s="180">
        <v>132200</v>
      </c>
      <c r="B556" s="181" t="s">
        <v>1709</v>
      </c>
      <c r="C556" s="182">
        <f t="shared" si="114"/>
        <v>0</v>
      </c>
      <c r="D556" s="182">
        <f t="shared" si="115"/>
        <v>0</v>
      </c>
      <c r="E556" s="182">
        <f t="shared" si="116"/>
        <v>0</v>
      </c>
      <c r="F556" s="182">
        <f t="shared" si="117"/>
        <v>0</v>
      </c>
      <c r="G556" s="183">
        <f>SUM(G557:G580)</f>
        <v>0</v>
      </c>
      <c r="H556" s="183">
        <f>SUM(H557:H580)</f>
        <v>0</v>
      </c>
      <c r="M556" s="174">
        <f t="shared" si="118"/>
        <v>0</v>
      </c>
      <c r="N556" s="174">
        <f t="shared" si="119"/>
        <v>0</v>
      </c>
      <c r="O556" s="295">
        <f t="shared" si="120"/>
        <v>0</v>
      </c>
      <c r="P556" s="281">
        <f t="shared" si="121"/>
        <v>0</v>
      </c>
    </row>
    <row r="557" spans="1:16" x14ac:dyDescent="0.2">
      <c r="A557" s="155">
        <v>132201</v>
      </c>
      <c r="B557" s="156" t="s">
        <v>1960</v>
      </c>
      <c r="C557" s="174">
        <f t="shared" si="114"/>
        <v>0</v>
      </c>
      <c r="D557" s="174">
        <f t="shared" si="115"/>
        <v>0</v>
      </c>
      <c r="E557" s="174">
        <f t="shared" si="116"/>
        <v>0</v>
      </c>
      <c r="F557" s="174">
        <f t="shared" si="117"/>
        <v>0</v>
      </c>
      <c r="G557" s="174">
        <v>0</v>
      </c>
      <c r="H557" s="174">
        <f t="shared" ref="H557:H580" si="122">+F557-G557</f>
        <v>0</v>
      </c>
      <c r="M557" s="174">
        <f t="shared" si="118"/>
        <v>0</v>
      </c>
      <c r="N557" s="174">
        <f t="shared" si="119"/>
        <v>0</v>
      </c>
      <c r="O557" s="295">
        <f t="shared" si="120"/>
        <v>0</v>
      </c>
      <c r="P557" s="281">
        <f t="shared" si="121"/>
        <v>0</v>
      </c>
    </row>
    <row r="558" spans="1:16" x14ac:dyDescent="0.2">
      <c r="A558" s="155">
        <v>132202</v>
      </c>
      <c r="B558" s="156" t="s">
        <v>1961</v>
      </c>
      <c r="C558" s="174">
        <f t="shared" si="114"/>
        <v>0</v>
      </c>
      <c r="D558" s="174">
        <f t="shared" si="115"/>
        <v>0</v>
      </c>
      <c r="E558" s="174">
        <f t="shared" si="116"/>
        <v>0</v>
      </c>
      <c r="F558" s="174">
        <f t="shared" si="117"/>
        <v>0</v>
      </c>
      <c r="G558" s="174">
        <v>0</v>
      </c>
      <c r="H558" s="174">
        <f t="shared" si="122"/>
        <v>0</v>
      </c>
      <c r="M558" s="174">
        <f t="shared" si="118"/>
        <v>0</v>
      </c>
      <c r="N558" s="174">
        <f t="shared" si="119"/>
        <v>0</v>
      </c>
      <c r="O558" s="295">
        <f t="shared" si="120"/>
        <v>0</v>
      </c>
      <c r="P558" s="281">
        <f t="shared" si="121"/>
        <v>0</v>
      </c>
    </row>
    <row r="559" spans="1:16" x14ac:dyDescent="0.2">
      <c r="A559" s="155">
        <v>132203</v>
      </c>
      <c r="B559" s="156" t="s">
        <v>1712</v>
      </c>
      <c r="C559" s="174">
        <f t="shared" si="114"/>
        <v>0</v>
      </c>
      <c r="D559" s="174">
        <f t="shared" si="115"/>
        <v>0</v>
      </c>
      <c r="E559" s="174">
        <f t="shared" si="116"/>
        <v>0</v>
      </c>
      <c r="F559" s="174">
        <f t="shared" si="117"/>
        <v>0</v>
      </c>
      <c r="G559" s="174">
        <v>0</v>
      </c>
      <c r="H559" s="174">
        <f t="shared" si="122"/>
        <v>0</v>
      </c>
      <c r="M559" s="174">
        <f t="shared" si="118"/>
        <v>0</v>
      </c>
      <c r="N559" s="174">
        <f t="shared" si="119"/>
        <v>0</v>
      </c>
      <c r="O559" s="295">
        <f t="shared" si="120"/>
        <v>0</v>
      </c>
      <c r="P559" s="281">
        <f t="shared" si="121"/>
        <v>0</v>
      </c>
    </row>
    <row r="560" spans="1:16" x14ac:dyDescent="0.2">
      <c r="A560" s="155">
        <v>132204</v>
      </c>
      <c r="B560" s="156" t="s">
        <v>1713</v>
      </c>
      <c r="C560" s="174">
        <f t="shared" si="114"/>
        <v>0</v>
      </c>
      <c r="D560" s="174">
        <f t="shared" si="115"/>
        <v>0</v>
      </c>
      <c r="E560" s="174">
        <f t="shared" si="116"/>
        <v>0</v>
      </c>
      <c r="F560" s="174">
        <f t="shared" si="117"/>
        <v>0</v>
      </c>
      <c r="G560" s="174">
        <v>0</v>
      </c>
      <c r="H560" s="174">
        <f t="shared" si="122"/>
        <v>0</v>
      </c>
      <c r="M560" s="174">
        <f t="shared" si="118"/>
        <v>0</v>
      </c>
      <c r="N560" s="174">
        <f t="shared" si="119"/>
        <v>0</v>
      </c>
      <c r="O560" s="295">
        <f t="shared" si="120"/>
        <v>0</v>
      </c>
      <c r="P560" s="281">
        <f t="shared" si="121"/>
        <v>0</v>
      </c>
    </row>
    <row r="561" spans="1:16" x14ac:dyDescent="0.2">
      <c r="A561" s="155">
        <v>132205</v>
      </c>
      <c r="B561" s="156" t="s">
        <v>1714</v>
      </c>
      <c r="C561" s="174">
        <f t="shared" si="114"/>
        <v>0</v>
      </c>
      <c r="D561" s="174">
        <f t="shared" si="115"/>
        <v>0</v>
      </c>
      <c r="E561" s="174">
        <f t="shared" si="116"/>
        <v>0</v>
      </c>
      <c r="F561" s="174">
        <f t="shared" si="117"/>
        <v>0</v>
      </c>
      <c r="G561" s="174">
        <v>0</v>
      </c>
      <c r="H561" s="174">
        <f t="shared" si="122"/>
        <v>0</v>
      </c>
      <c r="M561" s="174">
        <f t="shared" si="118"/>
        <v>0</v>
      </c>
      <c r="N561" s="174">
        <f t="shared" si="119"/>
        <v>0</v>
      </c>
      <c r="O561" s="295">
        <f t="shared" si="120"/>
        <v>0</v>
      </c>
      <c r="P561" s="281">
        <f t="shared" si="121"/>
        <v>0</v>
      </c>
    </row>
    <row r="562" spans="1:16" x14ac:dyDescent="0.2">
      <c r="A562" s="155">
        <v>132206</v>
      </c>
      <c r="B562" s="156" t="s">
        <v>1962</v>
      </c>
      <c r="C562" s="174">
        <f t="shared" si="114"/>
        <v>0</v>
      </c>
      <c r="D562" s="174">
        <f t="shared" si="115"/>
        <v>0</v>
      </c>
      <c r="E562" s="174">
        <f t="shared" si="116"/>
        <v>0</v>
      </c>
      <c r="F562" s="174">
        <f t="shared" si="117"/>
        <v>0</v>
      </c>
      <c r="G562" s="174">
        <v>0</v>
      </c>
      <c r="H562" s="174">
        <f t="shared" si="122"/>
        <v>0</v>
      </c>
      <c r="M562" s="174">
        <f t="shared" si="118"/>
        <v>0</v>
      </c>
      <c r="N562" s="174">
        <f t="shared" si="119"/>
        <v>0</v>
      </c>
      <c r="O562" s="295">
        <f t="shared" si="120"/>
        <v>0</v>
      </c>
      <c r="P562" s="281">
        <f t="shared" si="121"/>
        <v>0</v>
      </c>
    </row>
    <row r="563" spans="1:16" x14ac:dyDescent="0.2">
      <c r="A563" s="155">
        <v>132207</v>
      </c>
      <c r="B563" s="156" t="s">
        <v>1465</v>
      </c>
      <c r="C563" s="174">
        <f t="shared" si="114"/>
        <v>0</v>
      </c>
      <c r="D563" s="174">
        <f t="shared" si="115"/>
        <v>0</v>
      </c>
      <c r="E563" s="174">
        <f t="shared" si="116"/>
        <v>0</v>
      </c>
      <c r="F563" s="174">
        <f t="shared" si="117"/>
        <v>0</v>
      </c>
      <c r="G563" s="174">
        <v>0</v>
      </c>
      <c r="H563" s="174">
        <f t="shared" si="122"/>
        <v>0</v>
      </c>
      <c r="M563" s="174">
        <f t="shared" si="118"/>
        <v>0</v>
      </c>
      <c r="N563" s="174">
        <f t="shared" si="119"/>
        <v>0</v>
      </c>
      <c r="O563" s="295">
        <f t="shared" si="120"/>
        <v>0</v>
      </c>
      <c r="P563" s="281">
        <f t="shared" si="121"/>
        <v>0</v>
      </c>
    </row>
    <row r="564" spans="1:16" x14ac:dyDescent="0.2">
      <c r="A564" s="155">
        <v>132208</v>
      </c>
      <c r="B564" s="156" t="s">
        <v>1963</v>
      </c>
      <c r="C564" s="174">
        <f t="shared" si="114"/>
        <v>0</v>
      </c>
      <c r="D564" s="174">
        <f t="shared" si="115"/>
        <v>0</v>
      </c>
      <c r="E564" s="174">
        <f t="shared" si="116"/>
        <v>0</v>
      </c>
      <c r="F564" s="174">
        <f t="shared" si="117"/>
        <v>0</v>
      </c>
      <c r="G564" s="174">
        <v>0</v>
      </c>
      <c r="H564" s="174">
        <f t="shared" si="122"/>
        <v>0</v>
      </c>
      <c r="M564" s="174">
        <f t="shared" si="118"/>
        <v>0</v>
      </c>
      <c r="N564" s="174">
        <f t="shared" si="119"/>
        <v>0</v>
      </c>
      <c r="O564" s="295">
        <f t="shared" si="120"/>
        <v>0</v>
      </c>
      <c r="P564" s="281">
        <f t="shared" si="121"/>
        <v>0</v>
      </c>
    </row>
    <row r="565" spans="1:16" x14ac:dyDescent="0.2">
      <c r="A565" s="155">
        <v>132209</v>
      </c>
      <c r="B565" s="156" t="s">
        <v>1964</v>
      </c>
      <c r="C565" s="174">
        <f t="shared" si="114"/>
        <v>0</v>
      </c>
      <c r="D565" s="174">
        <f t="shared" si="115"/>
        <v>0</v>
      </c>
      <c r="E565" s="174">
        <f t="shared" si="116"/>
        <v>0</v>
      </c>
      <c r="F565" s="174">
        <f t="shared" si="117"/>
        <v>0</v>
      </c>
      <c r="G565" s="174">
        <v>0</v>
      </c>
      <c r="H565" s="174">
        <f t="shared" si="122"/>
        <v>0</v>
      </c>
      <c r="M565" s="174">
        <f t="shared" si="118"/>
        <v>0</v>
      </c>
      <c r="N565" s="174">
        <f t="shared" si="119"/>
        <v>0</v>
      </c>
      <c r="O565" s="295">
        <f t="shared" si="120"/>
        <v>0</v>
      </c>
      <c r="P565" s="281">
        <f t="shared" si="121"/>
        <v>0</v>
      </c>
    </row>
    <row r="566" spans="1:16" x14ac:dyDescent="0.2">
      <c r="A566" s="155">
        <v>132210</v>
      </c>
      <c r="B566" s="156" t="s">
        <v>1468</v>
      </c>
      <c r="C566" s="174">
        <f t="shared" si="114"/>
        <v>0</v>
      </c>
      <c r="D566" s="174">
        <f t="shared" si="115"/>
        <v>0</v>
      </c>
      <c r="E566" s="174">
        <f t="shared" si="116"/>
        <v>0</v>
      </c>
      <c r="F566" s="174">
        <f t="shared" si="117"/>
        <v>0</v>
      </c>
      <c r="G566" s="174">
        <v>0</v>
      </c>
      <c r="H566" s="174">
        <f t="shared" si="122"/>
        <v>0</v>
      </c>
      <c r="M566" s="174">
        <f t="shared" si="118"/>
        <v>0</v>
      </c>
      <c r="N566" s="174">
        <f t="shared" si="119"/>
        <v>0</v>
      </c>
      <c r="O566" s="295">
        <f t="shared" si="120"/>
        <v>0</v>
      </c>
      <c r="P566" s="281">
        <f t="shared" si="121"/>
        <v>0</v>
      </c>
    </row>
    <row r="567" spans="1:16" x14ac:dyDescent="0.2">
      <c r="A567" s="155">
        <v>132211</v>
      </c>
      <c r="B567" s="156" t="s">
        <v>1965</v>
      </c>
      <c r="C567" s="174">
        <f t="shared" si="114"/>
        <v>0</v>
      </c>
      <c r="D567" s="174">
        <f t="shared" si="115"/>
        <v>0</v>
      </c>
      <c r="E567" s="174">
        <f t="shared" si="116"/>
        <v>0</v>
      </c>
      <c r="F567" s="174">
        <f t="shared" si="117"/>
        <v>0</v>
      </c>
      <c r="G567" s="174">
        <v>0</v>
      </c>
      <c r="H567" s="174">
        <f t="shared" si="122"/>
        <v>0</v>
      </c>
      <c r="M567" s="174">
        <f t="shared" si="118"/>
        <v>0</v>
      </c>
      <c r="N567" s="174">
        <f t="shared" si="119"/>
        <v>0</v>
      </c>
      <c r="O567" s="295">
        <f t="shared" si="120"/>
        <v>0</v>
      </c>
      <c r="P567" s="281">
        <f t="shared" si="121"/>
        <v>0</v>
      </c>
    </row>
    <row r="568" spans="1:16" x14ac:dyDescent="0.2">
      <c r="A568" s="155">
        <v>132212</v>
      </c>
      <c r="B568" s="156" t="s">
        <v>1470</v>
      </c>
      <c r="C568" s="174">
        <f t="shared" si="114"/>
        <v>0</v>
      </c>
      <c r="D568" s="174">
        <f t="shared" si="115"/>
        <v>0</v>
      </c>
      <c r="E568" s="174">
        <f t="shared" si="116"/>
        <v>0</v>
      </c>
      <c r="F568" s="174">
        <f t="shared" si="117"/>
        <v>0</v>
      </c>
      <c r="G568" s="174">
        <v>0</v>
      </c>
      <c r="H568" s="174">
        <f t="shared" si="122"/>
        <v>0</v>
      </c>
      <c r="M568" s="174">
        <f t="shared" si="118"/>
        <v>0</v>
      </c>
      <c r="N568" s="174">
        <f t="shared" si="119"/>
        <v>0</v>
      </c>
      <c r="O568" s="295">
        <f t="shared" si="120"/>
        <v>0</v>
      </c>
      <c r="P568" s="281">
        <f t="shared" si="121"/>
        <v>0</v>
      </c>
    </row>
    <row r="569" spans="1:16" x14ac:dyDescent="0.2">
      <c r="A569" s="155">
        <v>132213</v>
      </c>
      <c r="B569" s="156" t="s">
        <v>1471</v>
      </c>
      <c r="C569" s="174">
        <f t="shared" si="114"/>
        <v>0</v>
      </c>
      <c r="D569" s="174">
        <f t="shared" si="115"/>
        <v>0</v>
      </c>
      <c r="E569" s="174">
        <f t="shared" si="116"/>
        <v>0</v>
      </c>
      <c r="F569" s="174">
        <f t="shared" si="117"/>
        <v>0</v>
      </c>
      <c r="G569" s="174">
        <v>0</v>
      </c>
      <c r="H569" s="174">
        <f t="shared" si="122"/>
        <v>0</v>
      </c>
      <c r="M569" s="174">
        <f t="shared" si="118"/>
        <v>0</v>
      </c>
      <c r="N569" s="174">
        <f t="shared" si="119"/>
        <v>0</v>
      </c>
      <c r="O569" s="295">
        <f t="shared" si="120"/>
        <v>0</v>
      </c>
      <c r="P569" s="281">
        <f t="shared" si="121"/>
        <v>0</v>
      </c>
    </row>
    <row r="570" spans="1:16" x14ac:dyDescent="0.2">
      <c r="A570" s="155">
        <v>132214</v>
      </c>
      <c r="B570" s="156" t="s">
        <v>1472</v>
      </c>
      <c r="C570" s="174">
        <f t="shared" si="114"/>
        <v>0</v>
      </c>
      <c r="D570" s="174">
        <f t="shared" si="115"/>
        <v>0</v>
      </c>
      <c r="E570" s="174">
        <f t="shared" si="116"/>
        <v>0</v>
      </c>
      <c r="F570" s="174">
        <f t="shared" si="117"/>
        <v>0</v>
      </c>
      <c r="G570" s="174">
        <v>0</v>
      </c>
      <c r="H570" s="174">
        <f t="shared" si="122"/>
        <v>0</v>
      </c>
      <c r="M570" s="174">
        <f t="shared" si="118"/>
        <v>0</v>
      </c>
      <c r="N570" s="174">
        <f t="shared" si="119"/>
        <v>0</v>
      </c>
      <c r="O570" s="295">
        <f t="shared" si="120"/>
        <v>0</v>
      </c>
      <c r="P570" s="281">
        <f t="shared" si="121"/>
        <v>0</v>
      </c>
    </row>
    <row r="571" spans="1:16" x14ac:dyDescent="0.2">
      <c r="A571" s="155">
        <v>132215</v>
      </c>
      <c r="B571" s="156" t="s">
        <v>1966</v>
      </c>
      <c r="C571" s="174">
        <f t="shared" si="114"/>
        <v>0</v>
      </c>
      <c r="D571" s="174">
        <f t="shared" si="115"/>
        <v>0</v>
      </c>
      <c r="E571" s="174">
        <f t="shared" si="116"/>
        <v>0</v>
      </c>
      <c r="F571" s="174">
        <f t="shared" si="117"/>
        <v>0</v>
      </c>
      <c r="G571" s="174">
        <v>0</v>
      </c>
      <c r="H571" s="174">
        <f t="shared" si="122"/>
        <v>0</v>
      </c>
      <c r="M571" s="174">
        <f t="shared" si="118"/>
        <v>0</v>
      </c>
      <c r="N571" s="174">
        <f t="shared" si="119"/>
        <v>0</v>
      </c>
      <c r="O571" s="295">
        <f t="shared" si="120"/>
        <v>0</v>
      </c>
      <c r="P571" s="281">
        <f t="shared" si="121"/>
        <v>0</v>
      </c>
    </row>
    <row r="572" spans="1:16" x14ac:dyDescent="0.2">
      <c r="A572" s="155">
        <v>132216</v>
      </c>
      <c r="B572" s="156" t="s">
        <v>1967</v>
      </c>
      <c r="C572" s="174">
        <f t="shared" si="114"/>
        <v>0</v>
      </c>
      <c r="D572" s="174">
        <f t="shared" si="115"/>
        <v>0</v>
      </c>
      <c r="E572" s="174">
        <f t="shared" si="116"/>
        <v>0</v>
      </c>
      <c r="F572" s="174">
        <f t="shared" si="117"/>
        <v>0</v>
      </c>
      <c r="G572" s="174">
        <v>0</v>
      </c>
      <c r="H572" s="174">
        <f t="shared" si="122"/>
        <v>0</v>
      </c>
      <c r="M572" s="174">
        <f t="shared" si="118"/>
        <v>0</v>
      </c>
      <c r="N572" s="174">
        <f t="shared" si="119"/>
        <v>0</v>
      </c>
      <c r="O572" s="295">
        <f t="shared" si="120"/>
        <v>0</v>
      </c>
      <c r="P572" s="281">
        <f t="shared" si="121"/>
        <v>0</v>
      </c>
    </row>
    <row r="573" spans="1:16" x14ac:dyDescent="0.2">
      <c r="A573" s="155">
        <v>132217</v>
      </c>
      <c r="B573" s="156" t="s">
        <v>1968</v>
      </c>
      <c r="C573" s="174">
        <f t="shared" si="114"/>
        <v>0</v>
      </c>
      <c r="D573" s="174">
        <f t="shared" si="115"/>
        <v>0</v>
      </c>
      <c r="E573" s="174">
        <f t="shared" si="116"/>
        <v>0</v>
      </c>
      <c r="F573" s="174">
        <f t="shared" si="117"/>
        <v>0</v>
      </c>
      <c r="G573" s="174">
        <v>0</v>
      </c>
      <c r="H573" s="174">
        <f t="shared" si="122"/>
        <v>0</v>
      </c>
      <c r="M573" s="174">
        <f t="shared" si="118"/>
        <v>0</v>
      </c>
      <c r="N573" s="174">
        <f t="shared" si="119"/>
        <v>0</v>
      </c>
      <c r="O573" s="295">
        <f t="shared" si="120"/>
        <v>0</v>
      </c>
      <c r="P573" s="281">
        <f t="shared" si="121"/>
        <v>0</v>
      </c>
    </row>
    <row r="574" spans="1:16" x14ac:dyDescent="0.2">
      <c r="A574" s="155">
        <v>132218</v>
      </c>
      <c r="B574" s="156" t="s">
        <v>1969</v>
      </c>
      <c r="C574" s="174">
        <f t="shared" si="114"/>
        <v>0</v>
      </c>
      <c r="D574" s="174">
        <f t="shared" si="115"/>
        <v>0</v>
      </c>
      <c r="E574" s="174">
        <f t="shared" si="116"/>
        <v>0</v>
      </c>
      <c r="F574" s="174">
        <f t="shared" si="117"/>
        <v>0</v>
      </c>
      <c r="G574" s="174">
        <v>0</v>
      </c>
      <c r="H574" s="174">
        <f t="shared" si="122"/>
        <v>0</v>
      </c>
      <c r="M574" s="174">
        <f t="shared" si="118"/>
        <v>0</v>
      </c>
      <c r="N574" s="174">
        <f t="shared" si="119"/>
        <v>0</v>
      </c>
      <c r="O574" s="295">
        <f t="shared" si="120"/>
        <v>0</v>
      </c>
      <c r="P574" s="281">
        <f t="shared" si="121"/>
        <v>0</v>
      </c>
    </row>
    <row r="575" spans="1:16" x14ac:dyDescent="0.2">
      <c r="A575" s="155">
        <v>132219</v>
      </c>
      <c r="B575" s="156" t="s">
        <v>1970</v>
      </c>
      <c r="C575" s="174">
        <f t="shared" si="114"/>
        <v>0</v>
      </c>
      <c r="D575" s="174">
        <f t="shared" si="115"/>
        <v>0</v>
      </c>
      <c r="E575" s="174">
        <f t="shared" si="116"/>
        <v>0</v>
      </c>
      <c r="F575" s="174">
        <f t="shared" si="117"/>
        <v>0</v>
      </c>
      <c r="G575" s="174">
        <v>0</v>
      </c>
      <c r="H575" s="174">
        <f t="shared" si="122"/>
        <v>0</v>
      </c>
      <c r="M575" s="174">
        <f t="shared" si="118"/>
        <v>0</v>
      </c>
      <c r="N575" s="174">
        <f t="shared" si="119"/>
        <v>0</v>
      </c>
      <c r="O575" s="295">
        <f t="shared" si="120"/>
        <v>0</v>
      </c>
      <c r="P575" s="281">
        <f t="shared" si="121"/>
        <v>0</v>
      </c>
    </row>
    <row r="576" spans="1:16" x14ac:dyDescent="0.2">
      <c r="A576" s="155">
        <v>132220</v>
      </c>
      <c r="B576" s="156" t="s">
        <v>655</v>
      </c>
      <c r="C576" s="174">
        <f t="shared" si="114"/>
        <v>0</v>
      </c>
      <c r="D576" s="174">
        <f t="shared" si="115"/>
        <v>0</v>
      </c>
      <c r="E576" s="174">
        <f t="shared" si="116"/>
        <v>0</v>
      </c>
      <c r="F576" s="174">
        <f t="shared" si="117"/>
        <v>0</v>
      </c>
      <c r="G576" s="174">
        <v>0</v>
      </c>
      <c r="H576" s="174">
        <f t="shared" si="122"/>
        <v>0</v>
      </c>
      <c r="M576" s="174">
        <f t="shared" si="118"/>
        <v>0</v>
      </c>
      <c r="N576" s="174">
        <f t="shared" si="119"/>
        <v>0</v>
      </c>
      <c r="O576" s="295">
        <f t="shared" si="120"/>
        <v>0</v>
      </c>
      <c r="P576" s="281">
        <f t="shared" si="121"/>
        <v>0</v>
      </c>
    </row>
    <row r="577" spans="1:16" x14ac:dyDescent="0.2">
      <c r="A577" s="155">
        <v>132221</v>
      </c>
      <c r="B577" s="156" t="s">
        <v>1971</v>
      </c>
      <c r="C577" s="174">
        <f t="shared" si="114"/>
        <v>0</v>
      </c>
      <c r="D577" s="174">
        <f t="shared" si="115"/>
        <v>0</v>
      </c>
      <c r="E577" s="174">
        <f t="shared" si="116"/>
        <v>0</v>
      </c>
      <c r="F577" s="174">
        <f t="shared" si="117"/>
        <v>0</v>
      </c>
      <c r="G577" s="174">
        <v>0</v>
      </c>
      <c r="H577" s="174">
        <f t="shared" si="122"/>
        <v>0</v>
      </c>
      <c r="M577" s="174">
        <f t="shared" si="118"/>
        <v>0</v>
      </c>
      <c r="N577" s="174">
        <f t="shared" si="119"/>
        <v>0</v>
      </c>
      <c r="O577" s="295">
        <f t="shared" si="120"/>
        <v>0</v>
      </c>
      <c r="P577" s="281">
        <f t="shared" si="121"/>
        <v>0</v>
      </c>
    </row>
    <row r="578" spans="1:16" x14ac:dyDescent="0.2">
      <c r="A578" s="155">
        <v>132222</v>
      </c>
      <c r="B578" s="156" t="s">
        <v>1972</v>
      </c>
      <c r="C578" s="174">
        <f t="shared" si="114"/>
        <v>0</v>
      </c>
      <c r="D578" s="174">
        <f t="shared" si="115"/>
        <v>0</v>
      </c>
      <c r="E578" s="174">
        <f t="shared" si="116"/>
        <v>0</v>
      </c>
      <c r="F578" s="174">
        <f t="shared" si="117"/>
        <v>0</v>
      </c>
      <c r="G578" s="174">
        <v>0</v>
      </c>
      <c r="H578" s="174">
        <f t="shared" si="122"/>
        <v>0</v>
      </c>
      <c r="M578" s="174">
        <f t="shared" si="118"/>
        <v>0</v>
      </c>
      <c r="N578" s="174">
        <f t="shared" si="119"/>
        <v>0</v>
      </c>
      <c r="O578" s="295">
        <f t="shared" si="120"/>
        <v>0</v>
      </c>
      <c r="P578" s="281">
        <f t="shared" si="121"/>
        <v>0</v>
      </c>
    </row>
    <row r="579" spans="1:16" x14ac:dyDescent="0.2">
      <c r="A579" s="155">
        <v>132281</v>
      </c>
      <c r="B579" s="156" t="s">
        <v>1973</v>
      </c>
      <c r="C579" s="174">
        <f t="shared" si="114"/>
        <v>0</v>
      </c>
      <c r="D579" s="174">
        <f t="shared" si="115"/>
        <v>0</v>
      </c>
      <c r="E579" s="174">
        <f t="shared" si="116"/>
        <v>0</v>
      </c>
      <c r="F579" s="174">
        <f t="shared" si="117"/>
        <v>0</v>
      </c>
      <c r="G579" s="174">
        <v>0</v>
      </c>
      <c r="H579" s="174">
        <f t="shared" si="122"/>
        <v>0</v>
      </c>
      <c r="M579" s="174">
        <f t="shared" si="118"/>
        <v>0</v>
      </c>
      <c r="N579" s="174">
        <f t="shared" si="119"/>
        <v>0</v>
      </c>
      <c r="O579" s="295">
        <f t="shared" si="120"/>
        <v>0</v>
      </c>
      <c r="P579" s="281">
        <f t="shared" si="121"/>
        <v>0</v>
      </c>
    </row>
    <row r="580" spans="1:16" x14ac:dyDescent="0.2">
      <c r="A580" s="155">
        <v>132290</v>
      </c>
      <c r="B580" s="156" t="s">
        <v>1473</v>
      </c>
      <c r="C580" s="174">
        <f t="shared" si="114"/>
        <v>0</v>
      </c>
      <c r="D580" s="174">
        <f t="shared" si="115"/>
        <v>0</v>
      </c>
      <c r="E580" s="174">
        <f t="shared" si="116"/>
        <v>0</v>
      </c>
      <c r="F580" s="174">
        <f t="shared" si="117"/>
        <v>0</v>
      </c>
      <c r="G580" s="174">
        <v>0</v>
      </c>
      <c r="H580" s="174">
        <f t="shared" si="122"/>
        <v>0</v>
      </c>
      <c r="M580" s="174">
        <f t="shared" si="118"/>
        <v>0</v>
      </c>
      <c r="N580" s="174">
        <f t="shared" si="119"/>
        <v>0</v>
      </c>
      <c r="O580" s="295">
        <f t="shared" si="120"/>
        <v>0</v>
      </c>
      <c r="P580" s="281">
        <f t="shared" si="121"/>
        <v>0</v>
      </c>
    </row>
    <row r="581" spans="1:16" s="171" customFormat="1" x14ac:dyDescent="0.2">
      <c r="A581" s="180">
        <v>132300</v>
      </c>
      <c r="B581" s="181" t="s">
        <v>1974</v>
      </c>
      <c r="C581" s="182">
        <f t="shared" si="114"/>
        <v>0</v>
      </c>
      <c r="D581" s="182">
        <f t="shared" si="115"/>
        <v>0</v>
      </c>
      <c r="E581" s="182">
        <f t="shared" si="116"/>
        <v>0</v>
      </c>
      <c r="F581" s="182">
        <f t="shared" si="117"/>
        <v>0</v>
      </c>
      <c r="G581" s="183">
        <f>SUM(G582:G584)</f>
        <v>0</v>
      </c>
      <c r="H581" s="183">
        <f>SUM(H582:H584)</f>
        <v>0</v>
      </c>
      <c r="M581" s="174">
        <f t="shared" si="118"/>
        <v>0</v>
      </c>
      <c r="N581" s="174">
        <f t="shared" si="119"/>
        <v>0</v>
      </c>
      <c r="O581" s="295">
        <f t="shared" si="120"/>
        <v>0</v>
      </c>
      <c r="P581" s="281">
        <f t="shared" si="121"/>
        <v>0</v>
      </c>
    </row>
    <row r="582" spans="1:16" x14ac:dyDescent="0.2">
      <c r="A582" s="155">
        <v>132301</v>
      </c>
      <c r="B582" s="156" t="s">
        <v>556</v>
      </c>
      <c r="C582" s="174">
        <f t="shared" si="114"/>
        <v>0</v>
      </c>
      <c r="D582" s="174">
        <f t="shared" si="115"/>
        <v>0</v>
      </c>
      <c r="E582" s="174">
        <f t="shared" si="116"/>
        <v>0</v>
      </c>
      <c r="F582" s="174">
        <f t="shared" si="117"/>
        <v>0</v>
      </c>
      <c r="G582" s="174">
        <v>0</v>
      </c>
      <c r="H582" s="174">
        <f t="shared" ref="H582:H584" si="123">+F582-G582</f>
        <v>0</v>
      </c>
      <c r="M582" s="174">
        <f t="shared" si="118"/>
        <v>0</v>
      </c>
      <c r="N582" s="174">
        <f t="shared" si="119"/>
        <v>0</v>
      </c>
      <c r="O582" s="295">
        <f t="shared" si="120"/>
        <v>0</v>
      </c>
      <c r="P582" s="281">
        <f t="shared" si="121"/>
        <v>0</v>
      </c>
    </row>
    <row r="583" spans="1:16" x14ac:dyDescent="0.2">
      <c r="A583" s="155">
        <v>132303</v>
      </c>
      <c r="B583" s="156" t="s">
        <v>1975</v>
      </c>
      <c r="C583" s="174">
        <f t="shared" si="114"/>
        <v>0</v>
      </c>
      <c r="D583" s="174">
        <f t="shared" si="115"/>
        <v>0</v>
      </c>
      <c r="E583" s="174">
        <f t="shared" si="116"/>
        <v>0</v>
      </c>
      <c r="F583" s="174">
        <f t="shared" si="117"/>
        <v>0</v>
      </c>
      <c r="G583" s="174">
        <v>0</v>
      </c>
      <c r="H583" s="174">
        <f t="shared" si="123"/>
        <v>0</v>
      </c>
      <c r="M583" s="174">
        <f t="shared" si="118"/>
        <v>0</v>
      </c>
      <c r="N583" s="174">
        <f t="shared" si="119"/>
        <v>0</v>
      </c>
      <c r="O583" s="295">
        <f t="shared" si="120"/>
        <v>0</v>
      </c>
      <c r="P583" s="281">
        <f t="shared" si="121"/>
        <v>0</v>
      </c>
    </row>
    <row r="584" spans="1:16" x14ac:dyDescent="0.2">
      <c r="A584" s="155">
        <v>132390</v>
      </c>
      <c r="B584" s="156" t="s">
        <v>1976</v>
      </c>
      <c r="C584" s="174">
        <f t="shared" si="114"/>
        <v>0</v>
      </c>
      <c r="D584" s="174">
        <f t="shared" si="115"/>
        <v>0</v>
      </c>
      <c r="E584" s="174">
        <f t="shared" si="116"/>
        <v>0</v>
      </c>
      <c r="F584" s="174">
        <f t="shared" si="117"/>
        <v>0</v>
      </c>
      <c r="G584" s="174">
        <v>0</v>
      </c>
      <c r="H584" s="174">
        <f t="shared" si="123"/>
        <v>0</v>
      </c>
      <c r="M584" s="174">
        <f t="shared" si="118"/>
        <v>0</v>
      </c>
      <c r="N584" s="174">
        <f t="shared" si="119"/>
        <v>0</v>
      </c>
      <c r="O584" s="295">
        <f t="shared" si="120"/>
        <v>0</v>
      </c>
      <c r="P584" s="281">
        <f t="shared" si="121"/>
        <v>0</v>
      </c>
    </row>
    <row r="585" spans="1:16" s="171" customFormat="1" x14ac:dyDescent="0.2">
      <c r="A585" s="180">
        <v>132500</v>
      </c>
      <c r="B585" s="181" t="s">
        <v>1977</v>
      </c>
      <c r="C585" s="182">
        <f t="shared" ref="C585:C648" si="124">IF(ISERROR(VLOOKUP($A585,MZ_ANTERIOR,3,0)),0,VLOOKUP($A585,MZ_ANTERIOR,3,0))</f>
        <v>0</v>
      </c>
      <c r="D585" s="182">
        <f t="shared" ref="D585:D648" si="125">IF(ISERROR(VLOOKUP($A585,MZ_ANTERIOR,4,0)),0,VLOOKUP($A585,MZ_ANTERIOR,4,0))</f>
        <v>0</v>
      </c>
      <c r="E585" s="182">
        <f t="shared" ref="E585:E648" si="126">IF(ISERROR(VLOOKUP($A585,MZ_ANTERIOR,5,0)),0,VLOOKUP($A585,MZ_ANTERIOR,5,0))</f>
        <v>0</v>
      </c>
      <c r="F585" s="182">
        <f t="shared" ref="F585:F648" si="127">+C585+D585-E585</f>
        <v>0</v>
      </c>
      <c r="G585" s="183">
        <f>SUM(G586:G593)</f>
        <v>0</v>
      </c>
      <c r="H585" s="183">
        <f>SUM(H586:H593)</f>
        <v>0</v>
      </c>
      <c r="M585" s="174">
        <f t="shared" si="118"/>
        <v>0</v>
      </c>
      <c r="N585" s="174">
        <f t="shared" si="119"/>
        <v>0</v>
      </c>
      <c r="O585" s="295">
        <f t="shared" si="120"/>
        <v>0</v>
      </c>
      <c r="P585" s="281">
        <f t="shared" si="121"/>
        <v>0</v>
      </c>
    </row>
    <row r="586" spans="1:16" x14ac:dyDescent="0.2">
      <c r="A586" s="155">
        <v>132501</v>
      </c>
      <c r="B586" s="156" t="s">
        <v>1541</v>
      </c>
      <c r="C586" s="174">
        <f t="shared" si="124"/>
        <v>0</v>
      </c>
      <c r="D586" s="174">
        <f t="shared" si="125"/>
        <v>0</v>
      </c>
      <c r="E586" s="174">
        <f t="shared" si="126"/>
        <v>0</v>
      </c>
      <c r="F586" s="174">
        <f t="shared" si="127"/>
        <v>0</v>
      </c>
      <c r="G586" s="174">
        <v>0</v>
      </c>
      <c r="H586" s="174">
        <f t="shared" ref="H586:H593" si="128">+F586-G586</f>
        <v>0</v>
      </c>
      <c r="M586" s="174">
        <f t="shared" ref="M586:M649" si="129">+G586+H586</f>
        <v>0</v>
      </c>
      <c r="N586" s="174">
        <f t="shared" ref="N586:N649" si="130">+F586-M586</f>
        <v>0</v>
      </c>
      <c r="O586" s="295">
        <f t="shared" ref="O586:O649" si="131">SUM(C586:H586)</f>
        <v>0</v>
      </c>
      <c r="P586" s="281">
        <f t="shared" ref="P586:P649" si="132">IF(D586&lt;&gt;0,1,IF(G586&lt;&gt;0,2,IF(F586&lt;&gt;0,3,IF(E586&lt;&gt;0,4,0))))</f>
        <v>0</v>
      </c>
    </row>
    <row r="587" spans="1:16" x14ac:dyDescent="0.2">
      <c r="A587" s="155">
        <v>132502</v>
      </c>
      <c r="B587" s="156" t="s">
        <v>1542</v>
      </c>
      <c r="C587" s="174">
        <f t="shared" si="124"/>
        <v>0</v>
      </c>
      <c r="D587" s="174">
        <f t="shared" si="125"/>
        <v>0</v>
      </c>
      <c r="E587" s="174">
        <f t="shared" si="126"/>
        <v>0</v>
      </c>
      <c r="F587" s="174">
        <f t="shared" si="127"/>
        <v>0</v>
      </c>
      <c r="G587" s="174">
        <v>0</v>
      </c>
      <c r="H587" s="174">
        <f t="shared" si="128"/>
        <v>0</v>
      </c>
      <c r="M587" s="174">
        <f t="shared" si="129"/>
        <v>0</v>
      </c>
      <c r="N587" s="174">
        <f t="shared" si="130"/>
        <v>0</v>
      </c>
      <c r="O587" s="295">
        <f t="shared" si="131"/>
        <v>0</v>
      </c>
      <c r="P587" s="281">
        <f t="shared" si="132"/>
        <v>0</v>
      </c>
    </row>
    <row r="588" spans="1:16" x14ac:dyDescent="0.2">
      <c r="A588" s="155">
        <v>132503</v>
      </c>
      <c r="B588" s="156" t="s">
        <v>1978</v>
      </c>
      <c r="C588" s="174">
        <f t="shared" si="124"/>
        <v>0</v>
      </c>
      <c r="D588" s="174">
        <f t="shared" si="125"/>
        <v>0</v>
      </c>
      <c r="E588" s="174">
        <f t="shared" si="126"/>
        <v>0</v>
      </c>
      <c r="F588" s="174">
        <f t="shared" si="127"/>
        <v>0</v>
      </c>
      <c r="G588" s="174">
        <v>0</v>
      </c>
      <c r="H588" s="174">
        <f t="shared" si="128"/>
        <v>0</v>
      </c>
      <c r="M588" s="174">
        <f t="shared" si="129"/>
        <v>0</v>
      </c>
      <c r="N588" s="174">
        <f t="shared" si="130"/>
        <v>0</v>
      </c>
      <c r="O588" s="295">
        <f t="shared" si="131"/>
        <v>0</v>
      </c>
      <c r="P588" s="281">
        <f t="shared" si="132"/>
        <v>0</v>
      </c>
    </row>
    <row r="589" spans="1:16" x14ac:dyDescent="0.2">
      <c r="A589" s="155">
        <v>132504</v>
      </c>
      <c r="B589" s="156" t="s">
        <v>1520</v>
      </c>
      <c r="C589" s="174">
        <f t="shared" si="124"/>
        <v>0</v>
      </c>
      <c r="D589" s="174">
        <f t="shared" si="125"/>
        <v>0</v>
      </c>
      <c r="E589" s="174">
        <f t="shared" si="126"/>
        <v>0</v>
      </c>
      <c r="F589" s="174">
        <f t="shared" si="127"/>
        <v>0</v>
      </c>
      <c r="G589" s="174">
        <v>0</v>
      </c>
      <c r="H589" s="174">
        <f t="shared" si="128"/>
        <v>0</v>
      </c>
      <c r="M589" s="174">
        <f t="shared" si="129"/>
        <v>0</v>
      </c>
      <c r="N589" s="174">
        <f t="shared" si="130"/>
        <v>0</v>
      </c>
      <c r="O589" s="295">
        <f t="shared" si="131"/>
        <v>0</v>
      </c>
      <c r="P589" s="281">
        <f t="shared" si="132"/>
        <v>0</v>
      </c>
    </row>
    <row r="590" spans="1:16" x14ac:dyDescent="0.2">
      <c r="A590" s="155">
        <v>132505</v>
      </c>
      <c r="B590" s="156" t="s">
        <v>1979</v>
      </c>
      <c r="C590" s="174">
        <f t="shared" si="124"/>
        <v>0</v>
      </c>
      <c r="D590" s="174">
        <f t="shared" si="125"/>
        <v>0</v>
      </c>
      <c r="E590" s="174">
        <f t="shared" si="126"/>
        <v>0</v>
      </c>
      <c r="F590" s="174">
        <f t="shared" si="127"/>
        <v>0</v>
      </c>
      <c r="G590" s="174">
        <v>0</v>
      </c>
      <c r="H590" s="174">
        <f t="shared" si="128"/>
        <v>0</v>
      </c>
      <c r="M590" s="174">
        <f t="shared" si="129"/>
        <v>0</v>
      </c>
      <c r="N590" s="174">
        <f t="shared" si="130"/>
        <v>0</v>
      </c>
      <c r="O590" s="295">
        <f t="shared" si="131"/>
        <v>0</v>
      </c>
      <c r="P590" s="281">
        <f t="shared" si="132"/>
        <v>0</v>
      </c>
    </row>
    <row r="591" spans="1:16" x14ac:dyDescent="0.2">
      <c r="A591" s="155">
        <v>132506</v>
      </c>
      <c r="B591" s="156" t="s">
        <v>1980</v>
      </c>
      <c r="C591" s="174">
        <f t="shared" si="124"/>
        <v>0</v>
      </c>
      <c r="D591" s="174">
        <f t="shared" si="125"/>
        <v>0</v>
      </c>
      <c r="E591" s="174">
        <f t="shared" si="126"/>
        <v>0</v>
      </c>
      <c r="F591" s="174">
        <f t="shared" si="127"/>
        <v>0</v>
      </c>
      <c r="G591" s="174">
        <v>0</v>
      </c>
      <c r="H591" s="174">
        <f t="shared" si="128"/>
        <v>0</v>
      </c>
      <c r="M591" s="174">
        <f t="shared" si="129"/>
        <v>0</v>
      </c>
      <c r="N591" s="174">
        <f t="shared" si="130"/>
        <v>0</v>
      </c>
      <c r="O591" s="295">
        <f t="shared" si="131"/>
        <v>0</v>
      </c>
      <c r="P591" s="281">
        <f t="shared" si="132"/>
        <v>0</v>
      </c>
    </row>
    <row r="592" spans="1:16" x14ac:dyDescent="0.2">
      <c r="A592" s="155">
        <v>132507</v>
      </c>
      <c r="B592" s="156" t="s">
        <v>1231</v>
      </c>
      <c r="C592" s="174">
        <f t="shared" si="124"/>
        <v>0</v>
      </c>
      <c r="D592" s="174">
        <f t="shared" si="125"/>
        <v>0</v>
      </c>
      <c r="E592" s="174">
        <f t="shared" si="126"/>
        <v>0</v>
      </c>
      <c r="F592" s="174">
        <f t="shared" si="127"/>
        <v>0</v>
      </c>
      <c r="G592" s="174">
        <v>0</v>
      </c>
      <c r="H592" s="174">
        <f t="shared" si="128"/>
        <v>0</v>
      </c>
      <c r="M592" s="174">
        <f t="shared" si="129"/>
        <v>0</v>
      </c>
      <c r="N592" s="174">
        <f t="shared" si="130"/>
        <v>0</v>
      </c>
      <c r="O592" s="295">
        <f t="shared" si="131"/>
        <v>0</v>
      </c>
      <c r="P592" s="281">
        <f t="shared" si="132"/>
        <v>0</v>
      </c>
    </row>
    <row r="593" spans="1:16" x14ac:dyDescent="0.2">
      <c r="A593" s="155">
        <v>132508</v>
      </c>
      <c r="B593" s="156" t="s">
        <v>1981</v>
      </c>
      <c r="C593" s="174">
        <f t="shared" si="124"/>
        <v>0</v>
      </c>
      <c r="D593" s="174">
        <f t="shared" si="125"/>
        <v>0</v>
      </c>
      <c r="E593" s="174">
        <f t="shared" si="126"/>
        <v>0</v>
      </c>
      <c r="F593" s="174">
        <f t="shared" si="127"/>
        <v>0</v>
      </c>
      <c r="G593" s="174">
        <v>0</v>
      </c>
      <c r="H593" s="174">
        <f t="shared" si="128"/>
        <v>0</v>
      </c>
      <c r="M593" s="174">
        <f t="shared" si="129"/>
        <v>0</v>
      </c>
      <c r="N593" s="174">
        <f t="shared" si="130"/>
        <v>0</v>
      </c>
      <c r="O593" s="295">
        <f t="shared" si="131"/>
        <v>0</v>
      </c>
      <c r="P593" s="281">
        <f t="shared" si="132"/>
        <v>0</v>
      </c>
    </row>
    <row r="594" spans="1:16" s="171" customFormat="1" x14ac:dyDescent="0.2">
      <c r="A594" s="180">
        <v>133200</v>
      </c>
      <c r="B594" s="181" t="s">
        <v>815</v>
      </c>
      <c r="C594" s="182">
        <f t="shared" si="124"/>
        <v>0</v>
      </c>
      <c r="D594" s="182">
        <f t="shared" si="125"/>
        <v>0</v>
      </c>
      <c r="E594" s="182">
        <f t="shared" si="126"/>
        <v>0</v>
      </c>
      <c r="F594" s="182">
        <f t="shared" si="127"/>
        <v>0</v>
      </c>
      <c r="G594" s="183">
        <f>SUM(G595:G596)</f>
        <v>0</v>
      </c>
      <c r="H594" s="183">
        <f>SUM(H595:H596)</f>
        <v>0</v>
      </c>
      <c r="M594" s="174">
        <f t="shared" si="129"/>
        <v>0</v>
      </c>
      <c r="N594" s="174">
        <f t="shared" si="130"/>
        <v>0</v>
      </c>
      <c r="O594" s="295">
        <f t="shared" si="131"/>
        <v>0</v>
      </c>
      <c r="P594" s="281">
        <f t="shared" si="132"/>
        <v>0</v>
      </c>
    </row>
    <row r="595" spans="1:16" x14ac:dyDescent="0.2">
      <c r="A595" s="155">
        <v>133201</v>
      </c>
      <c r="B595" s="156" t="s">
        <v>817</v>
      </c>
      <c r="C595" s="174">
        <f t="shared" si="124"/>
        <v>0</v>
      </c>
      <c r="D595" s="174">
        <f t="shared" si="125"/>
        <v>0</v>
      </c>
      <c r="E595" s="174">
        <f t="shared" si="126"/>
        <v>0</v>
      </c>
      <c r="F595" s="174">
        <f t="shared" si="127"/>
        <v>0</v>
      </c>
      <c r="G595" s="174">
        <v>0</v>
      </c>
      <c r="H595" s="174">
        <f t="shared" ref="H595:H596" si="133">+F595-G595</f>
        <v>0</v>
      </c>
      <c r="M595" s="174">
        <f t="shared" si="129"/>
        <v>0</v>
      </c>
      <c r="N595" s="174">
        <f t="shared" si="130"/>
        <v>0</v>
      </c>
      <c r="O595" s="295">
        <f t="shared" si="131"/>
        <v>0</v>
      </c>
      <c r="P595" s="281">
        <f t="shared" si="132"/>
        <v>0</v>
      </c>
    </row>
    <row r="596" spans="1:16" x14ac:dyDescent="0.2">
      <c r="A596" s="155">
        <v>133202</v>
      </c>
      <c r="B596" s="156" t="s">
        <v>818</v>
      </c>
      <c r="C596" s="174">
        <f t="shared" si="124"/>
        <v>0</v>
      </c>
      <c r="D596" s="174">
        <f t="shared" si="125"/>
        <v>0</v>
      </c>
      <c r="E596" s="174">
        <f t="shared" si="126"/>
        <v>0</v>
      </c>
      <c r="F596" s="174">
        <f t="shared" si="127"/>
        <v>0</v>
      </c>
      <c r="G596" s="174">
        <v>0</v>
      </c>
      <c r="H596" s="174">
        <f t="shared" si="133"/>
        <v>0</v>
      </c>
      <c r="M596" s="174">
        <f t="shared" si="129"/>
        <v>0</v>
      </c>
      <c r="N596" s="174">
        <f t="shared" si="130"/>
        <v>0</v>
      </c>
      <c r="O596" s="295">
        <f t="shared" si="131"/>
        <v>0</v>
      </c>
      <c r="P596" s="281">
        <f t="shared" si="132"/>
        <v>0</v>
      </c>
    </row>
    <row r="597" spans="1:16" s="171" customFormat="1" x14ac:dyDescent="0.2">
      <c r="A597" s="180">
        <v>133300</v>
      </c>
      <c r="B597" s="181" t="s">
        <v>1982</v>
      </c>
      <c r="C597" s="182">
        <f t="shared" si="124"/>
        <v>0</v>
      </c>
      <c r="D597" s="182">
        <f t="shared" si="125"/>
        <v>0</v>
      </c>
      <c r="E597" s="182">
        <f t="shared" si="126"/>
        <v>0</v>
      </c>
      <c r="F597" s="182">
        <f t="shared" si="127"/>
        <v>0</v>
      </c>
      <c r="G597" s="183">
        <f>+G598</f>
        <v>0</v>
      </c>
      <c r="H597" s="183">
        <f>+H598</f>
        <v>0</v>
      </c>
      <c r="M597" s="174">
        <f t="shared" si="129"/>
        <v>0</v>
      </c>
      <c r="N597" s="174">
        <f t="shared" si="130"/>
        <v>0</v>
      </c>
      <c r="O597" s="295">
        <f t="shared" si="131"/>
        <v>0</v>
      </c>
      <c r="P597" s="281">
        <f t="shared" si="132"/>
        <v>0</v>
      </c>
    </row>
    <row r="598" spans="1:16" x14ac:dyDescent="0.2">
      <c r="A598" s="155">
        <v>133301</v>
      </c>
      <c r="B598" s="156" t="s">
        <v>1983</v>
      </c>
      <c r="C598" s="174">
        <f t="shared" si="124"/>
        <v>0</v>
      </c>
      <c r="D598" s="174">
        <f t="shared" si="125"/>
        <v>0</v>
      </c>
      <c r="E598" s="174">
        <f t="shared" si="126"/>
        <v>0</v>
      </c>
      <c r="F598" s="174">
        <f t="shared" si="127"/>
        <v>0</v>
      </c>
      <c r="G598" s="174">
        <v>0</v>
      </c>
      <c r="H598" s="174">
        <f>+F598-G598</f>
        <v>0</v>
      </c>
      <c r="M598" s="174">
        <f t="shared" si="129"/>
        <v>0</v>
      </c>
      <c r="N598" s="174">
        <f t="shared" si="130"/>
        <v>0</v>
      </c>
      <c r="O598" s="295">
        <f t="shared" si="131"/>
        <v>0</v>
      </c>
      <c r="P598" s="281">
        <f t="shared" si="132"/>
        <v>0</v>
      </c>
    </row>
    <row r="599" spans="1:16" s="171" customFormat="1" x14ac:dyDescent="0.2">
      <c r="A599" s="180">
        <v>133600</v>
      </c>
      <c r="B599" s="181" t="s">
        <v>1984</v>
      </c>
      <c r="C599" s="182">
        <f t="shared" si="124"/>
        <v>0</v>
      </c>
      <c r="D599" s="182">
        <f t="shared" si="125"/>
        <v>0</v>
      </c>
      <c r="E599" s="182">
        <f t="shared" si="126"/>
        <v>0</v>
      </c>
      <c r="F599" s="182">
        <f t="shared" si="127"/>
        <v>0</v>
      </c>
      <c r="G599" s="183">
        <f>SUM(G600:G601)</f>
        <v>0</v>
      </c>
      <c r="H599" s="183">
        <f>SUM(H600:H601)</f>
        <v>0</v>
      </c>
      <c r="M599" s="174">
        <f t="shared" si="129"/>
        <v>0</v>
      </c>
      <c r="N599" s="174">
        <f t="shared" si="130"/>
        <v>0</v>
      </c>
      <c r="O599" s="295">
        <f t="shared" si="131"/>
        <v>0</v>
      </c>
      <c r="P599" s="281">
        <f t="shared" si="132"/>
        <v>0</v>
      </c>
    </row>
    <row r="600" spans="1:16" x14ac:dyDescent="0.2">
      <c r="A600" s="155">
        <v>133601</v>
      </c>
      <c r="B600" s="156" t="s">
        <v>1985</v>
      </c>
      <c r="C600" s="174">
        <f t="shared" si="124"/>
        <v>0</v>
      </c>
      <c r="D600" s="174">
        <f t="shared" si="125"/>
        <v>0</v>
      </c>
      <c r="E600" s="174">
        <f t="shared" si="126"/>
        <v>0</v>
      </c>
      <c r="F600" s="174">
        <f t="shared" si="127"/>
        <v>0</v>
      </c>
      <c r="G600" s="174">
        <v>0</v>
      </c>
      <c r="H600" s="174">
        <f t="shared" ref="H600:H601" si="134">+F600-G600</f>
        <v>0</v>
      </c>
      <c r="M600" s="174">
        <f t="shared" si="129"/>
        <v>0</v>
      </c>
      <c r="N600" s="174">
        <f t="shared" si="130"/>
        <v>0</v>
      </c>
      <c r="O600" s="295">
        <f t="shared" si="131"/>
        <v>0</v>
      </c>
      <c r="P600" s="281">
        <f t="shared" si="132"/>
        <v>0</v>
      </c>
    </row>
    <row r="601" spans="1:16" x14ac:dyDescent="0.2">
      <c r="A601" s="155">
        <v>133602</v>
      </c>
      <c r="B601" s="156" t="s">
        <v>1986</v>
      </c>
      <c r="C601" s="174">
        <f t="shared" si="124"/>
        <v>0</v>
      </c>
      <c r="D601" s="174">
        <f t="shared" si="125"/>
        <v>0</v>
      </c>
      <c r="E601" s="174">
        <f t="shared" si="126"/>
        <v>0</v>
      </c>
      <c r="F601" s="174">
        <f t="shared" si="127"/>
        <v>0</v>
      </c>
      <c r="G601" s="174">
        <v>0</v>
      </c>
      <c r="H601" s="174">
        <f t="shared" si="134"/>
        <v>0</v>
      </c>
      <c r="M601" s="174">
        <f t="shared" si="129"/>
        <v>0</v>
      </c>
      <c r="N601" s="174">
        <f t="shared" si="130"/>
        <v>0</v>
      </c>
      <c r="O601" s="295">
        <f t="shared" si="131"/>
        <v>0</v>
      </c>
      <c r="P601" s="281">
        <f t="shared" si="132"/>
        <v>0</v>
      </c>
    </row>
    <row r="602" spans="1:16" s="171" customFormat="1" x14ac:dyDescent="0.2">
      <c r="A602" s="180">
        <v>133700</v>
      </c>
      <c r="B602" s="181" t="s">
        <v>480</v>
      </c>
      <c r="C602" s="182">
        <f t="shared" si="124"/>
        <v>0</v>
      </c>
      <c r="D602" s="182">
        <f t="shared" si="125"/>
        <v>0</v>
      </c>
      <c r="E602" s="182">
        <f t="shared" si="126"/>
        <v>0</v>
      </c>
      <c r="F602" s="182">
        <f t="shared" si="127"/>
        <v>0</v>
      </c>
      <c r="G602" s="183">
        <f>SUM(G603:G614)</f>
        <v>0</v>
      </c>
      <c r="H602" s="183">
        <f>SUM(H603:H614)</f>
        <v>0</v>
      </c>
      <c r="M602" s="174">
        <f t="shared" si="129"/>
        <v>0</v>
      </c>
      <c r="N602" s="174">
        <f t="shared" si="130"/>
        <v>0</v>
      </c>
      <c r="O602" s="295">
        <f t="shared" si="131"/>
        <v>0</v>
      </c>
      <c r="P602" s="281">
        <f t="shared" si="132"/>
        <v>0</v>
      </c>
    </row>
    <row r="603" spans="1:16" x14ac:dyDescent="0.2">
      <c r="A603" s="155">
        <v>133701</v>
      </c>
      <c r="B603" s="156" t="s">
        <v>1987</v>
      </c>
      <c r="C603" s="174">
        <f t="shared" si="124"/>
        <v>0</v>
      </c>
      <c r="D603" s="174">
        <f t="shared" si="125"/>
        <v>0</v>
      </c>
      <c r="E603" s="174">
        <f t="shared" si="126"/>
        <v>0</v>
      </c>
      <c r="F603" s="174">
        <f t="shared" si="127"/>
        <v>0</v>
      </c>
      <c r="G603" s="174">
        <v>0</v>
      </c>
      <c r="H603" s="174">
        <f t="shared" ref="H603:H614" si="135">+F603-G603</f>
        <v>0</v>
      </c>
      <c r="M603" s="174">
        <f t="shared" si="129"/>
        <v>0</v>
      </c>
      <c r="N603" s="174">
        <f t="shared" si="130"/>
        <v>0</v>
      </c>
      <c r="O603" s="295">
        <f t="shared" si="131"/>
        <v>0</v>
      </c>
      <c r="P603" s="281">
        <f t="shared" si="132"/>
        <v>0</v>
      </c>
    </row>
    <row r="604" spans="1:16" x14ac:dyDescent="0.2">
      <c r="A604" s="155">
        <v>133702</v>
      </c>
      <c r="B604" s="156" t="s">
        <v>1799</v>
      </c>
      <c r="C604" s="174">
        <f t="shared" si="124"/>
        <v>0</v>
      </c>
      <c r="D604" s="174">
        <f t="shared" si="125"/>
        <v>0</v>
      </c>
      <c r="E604" s="174">
        <f t="shared" si="126"/>
        <v>0</v>
      </c>
      <c r="F604" s="174">
        <f t="shared" si="127"/>
        <v>0</v>
      </c>
      <c r="G604" s="174">
        <v>0</v>
      </c>
      <c r="H604" s="174">
        <f t="shared" si="135"/>
        <v>0</v>
      </c>
      <c r="M604" s="174">
        <f t="shared" si="129"/>
        <v>0</v>
      </c>
      <c r="N604" s="174">
        <f t="shared" si="130"/>
        <v>0</v>
      </c>
      <c r="O604" s="295">
        <f t="shared" si="131"/>
        <v>0</v>
      </c>
      <c r="P604" s="281">
        <f t="shared" si="132"/>
        <v>0</v>
      </c>
    </row>
    <row r="605" spans="1:16" x14ac:dyDescent="0.2">
      <c r="A605" s="155">
        <v>133703</v>
      </c>
      <c r="B605" s="156" t="s">
        <v>1988</v>
      </c>
      <c r="C605" s="174">
        <f t="shared" si="124"/>
        <v>0</v>
      </c>
      <c r="D605" s="174">
        <f t="shared" si="125"/>
        <v>0</v>
      </c>
      <c r="E605" s="174">
        <f t="shared" si="126"/>
        <v>0</v>
      </c>
      <c r="F605" s="174">
        <f t="shared" si="127"/>
        <v>0</v>
      </c>
      <c r="G605" s="174">
        <v>0</v>
      </c>
      <c r="H605" s="174">
        <f t="shared" si="135"/>
        <v>0</v>
      </c>
      <c r="M605" s="174">
        <f t="shared" si="129"/>
        <v>0</v>
      </c>
      <c r="N605" s="174">
        <f t="shared" si="130"/>
        <v>0</v>
      </c>
      <c r="O605" s="295">
        <f t="shared" si="131"/>
        <v>0</v>
      </c>
      <c r="P605" s="281">
        <f t="shared" si="132"/>
        <v>0</v>
      </c>
    </row>
    <row r="606" spans="1:16" x14ac:dyDescent="0.2">
      <c r="A606" s="155">
        <v>133704</v>
      </c>
      <c r="B606" s="156" t="s">
        <v>1989</v>
      </c>
      <c r="C606" s="174">
        <f t="shared" si="124"/>
        <v>0</v>
      </c>
      <c r="D606" s="174">
        <f t="shared" si="125"/>
        <v>0</v>
      </c>
      <c r="E606" s="174">
        <f t="shared" si="126"/>
        <v>0</v>
      </c>
      <c r="F606" s="174">
        <f t="shared" si="127"/>
        <v>0</v>
      </c>
      <c r="G606" s="174">
        <v>0</v>
      </c>
      <c r="H606" s="174">
        <f t="shared" si="135"/>
        <v>0</v>
      </c>
      <c r="M606" s="174">
        <f t="shared" si="129"/>
        <v>0</v>
      </c>
      <c r="N606" s="174">
        <f t="shared" si="130"/>
        <v>0</v>
      </c>
      <c r="O606" s="295">
        <f t="shared" si="131"/>
        <v>0</v>
      </c>
      <c r="P606" s="281">
        <f t="shared" si="132"/>
        <v>0</v>
      </c>
    </row>
    <row r="607" spans="1:16" x14ac:dyDescent="0.2">
      <c r="A607" s="155">
        <v>133705</v>
      </c>
      <c r="B607" s="156" t="s">
        <v>1990</v>
      </c>
      <c r="C607" s="174">
        <f t="shared" si="124"/>
        <v>0</v>
      </c>
      <c r="D607" s="174">
        <f t="shared" si="125"/>
        <v>0</v>
      </c>
      <c r="E607" s="174">
        <f t="shared" si="126"/>
        <v>0</v>
      </c>
      <c r="F607" s="174">
        <f t="shared" si="127"/>
        <v>0</v>
      </c>
      <c r="G607" s="174">
        <v>0</v>
      </c>
      <c r="H607" s="174">
        <f t="shared" si="135"/>
        <v>0</v>
      </c>
      <c r="M607" s="174">
        <f t="shared" si="129"/>
        <v>0</v>
      </c>
      <c r="N607" s="174">
        <f t="shared" si="130"/>
        <v>0</v>
      </c>
      <c r="O607" s="295">
        <f t="shared" si="131"/>
        <v>0</v>
      </c>
      <c r="P607" s="281">
        <f t="shared" si="132"/>
        <v>0</v>
      </c>
    </row>
    <row r="608" spans="1:16" x14ac:dyDescent="0.2">
      <c r="A608" s="155">
        <v>133706</v>
      </c>
      <c r="B608" s="156" t="s">
        <v>1991</v>
      </c>
      <c r="C608" s="174">
        <f t="shared" si="124"/>
        <v>0</v>
      </c>
      <c r="D608" s="174">
        <f t="shared" si="125"/>
        <v>0</v>
      </c>
      <c r="E608" s="174">
        <f t="shared" si="126"/>
        <v>0</v>
      </c>
      <c r="F608" s="174">
        <f t="shared" si="127"/>
        <v>0</v>
      </c>
      <c r="G608" s="174">
        <v>0</v>
      </c>
      <c r="H608" s="174">
        <f t="shared" si="135"/>
        <v>0</v>
      </c>
      <c r="M608" s="174">
        <f t="shared" si="129"/>
        <v>0</v>
      </c>
      <c r="N608" s="174">
        <f t="shared" si="130"/>
        <v>0</v>
      </c>
      <c r="O608" s="295">
        <f t="shared" si="131"/>
        <v>0</v>
      </c>
      <c r="P608" s="281">
        <f t="shared" si="132"/>
        <v>0</v>
      </c>
    </row>
    <row r="609" spans="1:16" x14ac:dyDescent="0.2">
      <c r="A609" s="155">
        <v>133707</v>
      </c>
      <c r="B609" s="156" t="s">
        <v>1992</v>
      </c>
      <c r="C609" s="174">
        <f t="shared" si="124"/>
        <v>0</v>
      </c>
      <c r="D609" s="174">
        <f t="shared" si="125"/>
        <v>0</v>
      </c>
      <c r="E609" s="174">
        <f t="shared" si="126"/>
        <v>0</v>
      </c>
      <c r="F609" s="174">
        <f t="shared" si="127"/>
        <v>0</v>
      </c>
      <c r="G609" s="174">
        <v>0</v>
      </c>
      <c r="H609" s="174">
        <f t="shared" si="135"/>
        <v>0</v>
      </c>
      <c r="M609" s="174">
        <f t="shared" si="129"/>
        <v>0</v>
      </c>
      <c r="N609" s="174">
        <f t="shared" si="130"/>
        <v>0</v>
      </c>
      <c r="O609" s="295">
        <f t="shared" si="131"/>
        <v>0</v>
      </c>
      <c r="P609" s="281">
        <f t="shared" si="132"/>
        <v>0</v>
      </c>
    </row>
    <row r="610" spans="1:16" x14ac:dyDescent="0.2">
      <c r="A610" s="155">
        <v>133708</v>
      </c>
      <c r="B610" s="156" t="s">
        <v>1993</v>
      </c>
      <c r="C610" s="174">
        <f t="shared" si="124"/>
        <v>0</v>
      </c>
      <c r="D610" s="174">
        <f t="shared" si="125"/>
        <v>0</v>
      </c>
      <c r="E610" s="174">
        <f t="shared" si="126"/>
        <v>0</v>
      </c>
      <c r="F610" s="174">
        <f t="shared" si="127"/>
        <v>0</v>
      </c>
      <c r="G610" s="174">
        <v>0</v>
      </c>
      <c r="H610" s="174">
        <f t="shared" si="135"/>
        <v>0</v>
      </c>
      <c r="M610" s="174">
        <f t="shared" si="129"/>
        <v>0</v>
      </c>
      <c r="N610" s="174">
        <f t="shared" si="130"/>
        <v>0</v>
      </c>
      <c r="O610" s="295">
        <f t="shared" si="131"/>
        <v>0</v>
      </c>
      <c r="P610" s="281">
        <f t="shared" si="132"/>
        <v>0</v>
      </c>
    </row>
    <row r="611" spans="1:16" x14ac:dyDescent="0.2">
      <c r="A611" s="155">
        <v>133709</v>
      </c>
      <c r="B611" s="156" t="s">
        <v>1994</v>
      </c>
      <c r="C611" s="174">
        <f t="shared" si="124"/>
        <v>0</v>
      </c>
      <c r="D611" s="174">
        <f t="shared" si="125"/>
        <v>0</v>
      </c>
      <c r="E611" s="174">
        <f t="shared" si="126"/>
        <v>0</v>
      </c>
      <c r="F611" s="174">
        <f t="shared" si="127"/>
        <v>0</v>
      </c>
      <c r="G611" s="175">
        <v>0</v>
      </c>
      <c r="H611" s="174">
        <f t="shared" si="135"/>
        <v>0</v>
      </c>
      <c r="M611" s="174">
        <f t="shared" si="129"/>
        <v>0</v>
      </c>
      <c r="N611" s="174">
        <f t="shared" si="130"/>
        <v>0</v>
      </c>
      <c r="O611" s="295">
        <f t="shared" si="131"/>
        <v>0</v>
      </c>
      <c r="P611" s="281">
        <f t="shared" si="132"/>
        <v>0</v>
      </c>
    </row>
    <row r="612" spans="1:16" x14ac:dyDescent="0.2">
      <c r="A612" s="155">
        <v>133710</v>
      </c>
      <c r="B612" s="156" t="s">
        <v>1995</v>
      </c>
      <c r="C612" s="174">
        <f t="shared" si="124"/>
        <v>0</v>
      </c>
      <c r="D612" s="174">
        <f t="shared" si="125"/>
        <v>0</v>
      </c>
      <c r="E612" s="174">
        <f t="shared" si="126"/>
        <v>0</v>
      </c>
      <c r="F612" s="174">
        <f t="shared" si="127"/>
        <v>0</v>
      </c>
      <c r="G612" s="174">
        <v>0</v>
      </c>
      <c r="H612" s="174">
        <f t="shared" si="135"/>
        <v>0</v>
      </c>
      <c r="M612" s="174">
        <f t="shared" si="129"/>
        <v>0</v>
      </c>
      <c r="N612" s="174">
        <f t="shared" si="130"/>
        <v>0</v>
      </c>
      <c r="O612" s="295">
        <f t="shared" si="131"/>
        <v>0</v>
      </c>
      <c r="P612" s="281">
        <f t="shared" si="132"/>
        <v>0</v>
      </c>
    </row>
    <row r="613" spans="1:16" x14ac:dyDescent="0.2">
      <c r="A613" s="155">
        <v>133711</v>
      </c>
      <c r="B613" s="156" t="s">
        <v>1996</v>
      </c>
      <c r="C613" s="174">
        <f t="shared" si="124"/>
        <v>0</v>
      </c>
      <c r="D613" s="174">
        <f t="shared" si="125"/>
        <v>0</v>
      </c>
      <c r="E613" s="174">
        <f t="shared" si="126"/>
        <v>0</v>
      </c>
      <c r="F613" s="174">
        <f t="shared" si="127"/>
        <v>0</v>
      </c>
      <c r="G613" s="175">
        <v>0</v>
      </c>
      <c r="H613" s="174">
        <f>+F613-G613</f>
        <v>0</v>
      </c>
      <c r="M613" s="174">
        <f t="shared" si="129"/>
        <v>0</v>
      </c>
      <c r="N613" s="174">
        <f t="shared" si="130"/>
        <v>0</v>
      </c>
      <c r="O613" s="295">
        <f t="shared" si="131"/>
        <v>0</v>
      </c>
      <c r="P613" s="281">
        <f t="shared" si="132"/>
        <v>0</v>
      </c>
    </row>
    <row r="614" spans="1:16" x14ac:dyDescent="0.2">
      <c r="A614" s="155">
        <v>133712</v>
      </c>
      <c r="B614" s="156" t="s">
        <v>829</v>
      </c>
      <c r="C614" s="174">
        <f t="shared" si="124"/>
        <v>0</v>
      </c>
      <c r="D614" s="174">
        <f t="shared" si="125"/>
        <v>0</v>
      </c>
      <c r="E614" s="174">
        <f t="shared" si="126"/>
        <v>0</v>
      </c>
      <c r="F614" s="174">
        <f t="shared" si="127"/>
        <v>0</v>
      </c>
      <c r="G614" s="174">
        <v>0</v>
      </c>
      <c r="H614" s="174">
        <f t="shared" si="135"/>
        <v>0</v>
      </c>
      <c r="M614" s="174">
        <f t="shared" si="129"/>
        <v>0</v>
      </c>
      <c r="N614" s="174">
        <f t="shared" si="130"/>
        <v>0</v>
      </c>
      <c r="O614" s="295">
        <f t="shared" si="131"/>
        <v>0</v>
      </c>
      <c r="P614" s="281">
        <f t="shared" si="132"/>
        <v>0</v>
      </c>
    </row>
    <row r="615" spans="1:16" s="171" customFormat="1" x14ac:dyDescent="0.2">
      <c r="A615" s="180">
        <v>138400</v>
      </c>
      <c r="B615" s="181" t="s">
        <v>1769</v>
      </c>
      <c r="C615" s="182">
        <f t="shared" si="124"/>
        <v>225216978311.32999</v>
      </c>
      <c r="D615" s="182">
        <f t="shared" si="125"/>
        <v>2350622529</v>
      </c>
      <c r="E615" s="182">
        <f t="shared" si="126"/>
        <v>199611129</v>
      </c>
      <c r="F615" s="182">
        <f t="shared" si="127"/>
        <v>227367989711.32999</v>
      </c>
      <c r="G615" s="183">
        <f>SUM(G616:G658)</f>
        <v>0</v>
      </c>
      <c r="H615" s="183">
        <f>SUM(H616:H658)</f>
        <v>227367989711.33002</v>
      </c>
      <c r="M615" s="174">
        <f t="shared" si="129"/>
        <v>227367989711.33002</v>
      </c>
      <c r="N615" s="174">
        <f t="shared" si="130"/>
        <v>0</v>
      </c>
      <c r="O615" s="295">
        <f t="shared" si="131"/>
        <v>682503191391.98999</v>
      </c>
      <c r="P615" s="281">
        <f t="shared" si="132"/>
        <v>1</v>
      </c>
    </row>
    <row r="616" spans="1:16" x14ac:dyDescent="0.2">
      <c r="A616" s="155">
        <v>138401</v>
      </c>
      <c r="B616" s="156" t="s">
        <v>1482</v>
      </c>
      <c r="C616" s="174">
        <f t="shared" si="124"/>
        <v>0</v>
      </c>
      <c r="D616" s="174">
        <f t="shared" si="125"/>
        <v>0</v>
      </c>
      <c r="E616" s="174">
        <f t="shared" si="126"/>
        <v>0</v>
      </c>
      <c r="F616" s="174">
        <f t="shared" si="127"/>
        <v>0</v>
      </c>
      <c r="G616" s="175">
        <v>0</v>
      </c>
      <c r="H616" s="174">
        <f t="shared" ref="H616:H658" si="136">+F616-G616</f>
        <v>0</v>
      </c>
      <c r="M616" s="174">
        <f t="shared" si="129"/>
        <v>0</v>
      </c>
      <c r="N616" s="174">
        <f t="shared" si="130"/>
        <v>0</v>
      </c>
      <c r="O616" s="295">
        <f t="shared" si="131"/>
        <v>0</v>
      </c>
      <c r="P616" s="281">
        <f t="shared" si="132"/>
        <v>0</v>
      </c>
    </row>
    <row r="617" spans="1:16" x14ac:dyDescent="0.2">
      <c r="A617" s="155">
        <v>138402</v>
      </c>
      <c r="B617" s="156" t="s">
        <v>1997</v>
      </c>
      <c r="C617" s="174">
        <f t="shared" si="124"/>
        <v>0</v>
      </c>
      <c r="D617" s="174">
        <f t="shared" si="125"/>
        <v>0</v>
      </c>
      <c r="E617" s="174">
        <f t="shared" si="126"/>
        <v>0</v>
      </c>
      <c r="F617" s="174">
        <f t="shared" si="127"/>
        <v>0</v>
      </c>
      <c r="G617" s="175">
        <v>0</v>
      </c>
      <c r="H617" s="174">
        <f t="shared" si="136"/>
        <v>0</v>
      </c>
      <c r="M617" s="174">
        <f t="shared" si="129"/>
        <v>0</v>
      </c>
      <c r="N617" s="174">
        <f t="shared" si="130"/>
        <v>0</v>
      </c>
      <c r="O617" s="295">
        <f t="shared" si="131"/>
        <v>0</v>
      </c>
      <c r="P617" s="281">
        <f t="shared" si="132"/>
        <v>0</v>
      </c>
    </row>
    <row r="618" spans="1:16" x14ac:dyDescent="0.2">
      <c r="A618" s="155">
        <v>138403</v>
      </c>
      <c r="B618" s="156" t="s">
        <v>1998</v>
      </c>
      <c r="C618" s="174">
        <f t="shared" si="124"/>
        <v>0</v>
      </c>
      <c r="D618" s="174">
        <f t="shared" si="125"/>
        <v>0</v>
      </c>
      <c r="E618" s="174">
        <f t="shared" si="126"/>
        <v>0</v>
      </c>
      <c r="F618" s="174">
        <f t="shared" si="127"/>
        <v>0</v>
      </c>
      <c r="G618" s="175">
        <v>0</v>
      </c>
      <c r="H618" s="174">
        <f t="shared" si="136"/>
        <v>0</v>
      </c>
      <c r="M618" s="174">
        <f t="shared" si="129"/>
        <v>0</v>
      </c>
      <c r="N618" s="174">
        <f t="shared" si="130"/>
        <v>0</v>
      </c>
      <c r="O618" s="295">
        <f t="shared" si="131"/>
        <v>0</v>
      </c>
      <c r="P618" s="281">
        <f t="shared" si="132"/>
        <v>0</v>
      </c>
    </row>
    <row r="619" spans="1:16" x14ac:dyDescent="0.2">
      <c r="A619" s="155">
        <v>138404</v>
      </c>
      <c r="B619" s="156" t="s">
        <v>1496</v>
      </c>
      <c r="C619" s="174">
        <f t="shared" si="124"/>
        <v>0</v>
      </c>
      <c r="D619" s="174">
        <f t="shared" si="125"/>
        <v>0</v>
      </c>
      <c r="E619" s="174">
        <f t="shared" si="126"/>
        <v>0</v>
      </c>
      <c r="F619" s="174">
        <f t="shared" si="127"/>
        <v>0</v>
      </c>
      <c r="G619" s="175">
        <v>0</v>
      </c>
      <c r="H619" s="174">
        <f t="shared" si="136"/>
        <v>0</v>
      </c>
      <c r="M619" s="174">
        <f t="shared" si="129"/>
        <v>0</v>
      </c>
      <c r="N619" s="174">
        <f t="shared" si="130"/>
        <v>0</v>
      </c>
      <c r="O619" s="295">
        <f t="shared" si="131"/>
        <v>0</v>
      </c>
      <c r="P619" s="281">
        <f t="shared" si="132"/>
        <v>0</v>
      </c>
    </row>
    <row r="620" spans="1:16" x14ac:dyDescent="0.2">
      <c r="A620" s="155">
        <v>138405</v>
      </c>
      <c r="B620" s="156" t="s">
        <v>1113</v>
      </c>
      <c r="C620" s="174">
        <f t="shared" si="124"/>
        <v>0</v>
      </c>
      <c r="D620" s="174">
        <f t="shared" si="125"/>
        <v>0</v>
      </c>
      <c r="E620" s="174">
        <f t="shared" si="126"/>
        <v>0</v>
      </c>
      <c r="F620" s="174">
        <f t="shared" si="127"/>
        <v>0</v>
      </c>
      <c r="G620" s="175">
        <v>0</v>
      </c>
      <c r="H620" s="174">
        <f t="shared" si="136"/>
        <v>0</v>
      </c>
      <c r="M620" s="174">
        <f t="shared" si="129"/>
        <v>0</v>
      </c>
      <c r="N620" s="174">
        <f t="shared" si="130"/>
        <v>0</v>
      </c>
      <c r="O620" s="295">
        <f t="shared" si="131"/>
        <v>0</v>
      </c>
      <c r="P620" s="281">
        <f t="shared" si="132"/>
        <v>0</v>
      </c>
    </row>
    <row r="621" spans="1:16" x14ac:dyDescent="0.2">
      <c r="A621" s="155">
        <v>138406</v>
      </c>
      <c r="B621" s="156" t="s">
        <v>1497</v>
      </c>
      <c r="C621" s="174">
        <f t="shared" si="124"/>
        <v>0</v>
      </c>
      <c r="D621" s="174">
        <f t="shared" si="125"/>
        <v>0</v>
      </c>
      <c r="E621" s="174">
        <f t="shared" si="126"/>
        <v>0</v>
      </c>
      <c r="F621" s="174">
        <f t="shared" si="127"/>
        <v>0</v>
      </c>
      <c r="G621" s="175">
        <v>0</v>
      </c>
      <c r="H621" s="174">
        <f t="shared" si="136"/>
        <v>0</v>
      </c>
      <c r="M621" s="174">
        <f t="shared" si="129"/>
        <v>0</v>
      </c>
      <c r="N621" s="174">
        <f t="shared" si="130"/>
        <v>0</v>
      </c>
      <c r="O621" s="295">
        <f t="shared" si="131"/>
        <v>0</v>
      </c>
      <c r="P621" s="281">
        <f t="shared" si="132"/>
        <v>0</v>
      </c>
    </row>
    <row r="622" spans="1:16" x14ac:dyDescent="0.2">
      <c r="A622" s="155">
        <v>138407</v>
      </c>
      <c r="B622" s="156" t="s">
        <v>1999</v>
      </c>
      <c r="C622" s="174">
        <f t="shared" si="124"/>
        <v>0</v>
      </c>
      <c r="D622" s="174">
        <f t="shared" si="125"/>
        <v>0</v>
      </c>
      <c r="E622" s="174">
        <f t="shared" si="126"/>
        <v>0</v>
      </c>
      <c r="F622" s="174">
        <f t="shared" si="127"/>
        <v>0</v>
      </c>
      <c r="G622" s="175">
        <v>0</v>
      </c>
      <c r="H622" s="174">
        <f t="shared" si="136"/>
        <v>0</v>
      </c>
      <c r="M622" s="174">
        <f t="shared" si="129"/>
        <v>0</v>
      </c>
      <c r="N622" s="174">
        <f t="shared" si="130"/>
        <v>0</v>
      </c>
      <c r="O622" s="295">
        <f t="shared" si="131"/>
        <v>0</v>
      </c>
      <c r="P622" s="281">
        <f t="shared" si="132"/>
        <v>0</v>
      </c>
    </row>
    <row r="623" spans="1:16" x14ac:dyDescent="0.2">
      <c r="A623" s="155">
        <v>138408</v>
      </c>
      <c r="B623" s="156" t="s">
        <v>1541</v>
      </c>
      <c r="C623" s="174">
        <f t="shared" si="124"/>
        <v>0</v>
      </c>
      <c r="D623" s="174">
        <f t="shared" si="125"/>
        <v>0</v>
      </c>
      <c r="E623" s="174">
        <f t="shared" si="126"/>
        <v>0</v>
      </c>
      <c r="F623" s="174">
        <f t="shared" si="127"/>
        <v>0</v>
      </c>
      <c r="G623" s="175">
        <v>0</v>
      </c>
      <c r="H623" s="174">
        <f t="shared" si="136"/>
        <v>0</v>
      </c>
      <c r="M623" s="174">
        <f t="shared" si="129"/>
        <v>0</v>
      </c>
      <c r="N623" s="174">
        <f t="shared" si="130"/>
        <v>0</v>
      </c>
      <c r="O623" s="295">
        <f t="shared" si="131"/>
        <v>0</v>
      </c>
      <c r="P623" s="281">
        <f t="shared" si="132"/>
        <v>0</v>
      </c>
    </row>
    <row r="624" spans="1:16" x14ac:dyDescent="0.2">
      <c r="A624" s="155">
        <v>138409</v>
      </c>
      <c r="B624" s="156" t="s">
        <v>1495</v>
      </c>
      <c r="C624" s="174">
        <f t="shared" si="124"/>
        <v>0</v>
      </c>
      <c r="D624" s="174">
        <f t="shared" si="125"/>
        <v>0</v>
      </c>
      <c r="E624" s="174">
        <f t="shared" si="126"/>
        <v>0</v>
      </c>
      <c r="F624" s="174">
        <f t="shared" si="127"/>
        <v>0</v>
      </c>
      <c r="G624" s="175">
        <v>0</v>
      </c>
      <c r="H624" s="174">
        <f t="shared" si="136"/>
        <v>0</v>
      </c>
      <c r="M624" s="174">
        <f t="shared" si="129"/>
        <v>0</v>
      </c>
      <c r="N624" s="174">
        <f t="shared" si="130"/>
        <v>0</v>
      </c>
      <c r="O624" s="295">
        <f t="shared" si="131"/>
        <v>0</v>
      </c>
      <c r="P624" s="281">
        <f t="shared" si="132"/>
        <v>0</v>
      </c>
    </row>
    <row r="625" spans="1:16" x14ac:dyDescent="0.2">
      <c r="A625" s="155">
        <v>138410</v>
      </c>
      <c r="B625" s="156" t="s">
        <v>2000</v>
      </c>
      <c r="C625" s="174">
        <f t="shared" si="124"/>
        <v>0</v>
      </c>
      <c r="D625" s="174">
        <f t="shared" si="125"/>
        <v>0</v>
      </c>
      <c r="E625" s="174">
        <f t="shared" si="126"/>
        <v>0</v>
      </c>
      <c r="F625" s="174">
        <f t="shared" si="127"/>
        <v>0</v>
      </c>
      <c r="G625" s="175">
        <v>0</v>
      </c>
      <c r="H625" s="174">
        <f t="shared" si="136"/>
        <v>0</v>
      </c>
      <c r="M625" s="174">
        <f t="shared" si="129"/>
        <v>0</v>
      </c>
      <c r="N625" s="174">
        <f t="shared" si="130"/>
        <v>0</v>
      </c>
      <c r="O625" s="295">
        <f t="shared" si="131"/>
        <v>0</v>
      </c>
      <c r="P625" s="281">
        <f t="shared" si="132"/>
        <v>0</v>
      </c>
    </row>
    <row r="626" spans="1:16" x14ac:dyDescent="0.2">
      <c r="A626" s="155">
        <v>138411</v>
      </c>
      <c r="B626" s="156" t="s">
        <v>1509</v>
      </c>
      <c r="C626" s="174">
        <f t="shared" si="124"/>
        <v>0</v>
      </c>
      <c r="D626" s="174">
        <f t="shared" si="125"/>
        <v>0</v>
      </c>
      <c r="E626" s="174">
        <f t="shared" si="126"/>
        <v>0</v>
      </c>
      <c r="F626" s="174">
        <f t="shared" si="127"/>
        <v>0</v>
      </c>
      <c r="G626" s="175">
        <v>0</v>
      </c>
      <c r="H626" s="174">
        <f t="shared" si="136"/>
        <v>0</v>
      </c>
      <c r="M626" s="174">
        <f t="shared" si="129"/>
        <v>0</v>
      </c>
      <c r="N626" s="174">
        <f t="shared" si="130"/>
        <v>0</v>
      </c>
      <c r="O626" s="295">
        <f t="shared" si="131"/>
        <v>0</v>
      </c>
      <c r="P626" s="281">
        <f t="shared" si="132"/>
        <v>0</v>
      </c>
    </row>
    <row r="627" spans="1:16" x14ac:dyDescent="0.2">
      <c r="A627" s="155">
        <v>138412</v>
      </c>
      <c r="B627" s="156" t="s">
        <v>1493</v>
      </c>
      <c r="C627" s="174">
        <f t="shared" si="124"/>
        <v>0</v>
      </c>
      <c r="D627" s="174">
        <f t="shared" si="125"/>
        <v>0</v>
      </c>
      <c r="E627" s="174">
        <f t="shared" si="126"/>
        <v>0</v>
      </c>
      <c r="F627" s="174">
        <f t="shared" si="127"/>
        <v>0</v>
      </c>
      <c r="G627" s="175">
        <v>0</v>
      </c>
      <c r="H627" s="174">
        <f t="shared" si="136"/>
        <v>0</v>
      </c>
      <c r="M627" s="174">
        <f t="shared" si="129"/>
        <v>0</v>
      </c>
      <c r="N627" s="174">
        <f t="shared" si="130"/>
        <v>0</v>
      </c>
      <c r="O627" s="295">
        <f t="shared" si="131"/>
        <v>0</v>
      </c>
      <c r="P627" s="281">
        <f t="shared" si="132"/>
        <v>0</v>
      </c>
    </row>
    <row r="628" spans="1:16" x14ac:dyDescent="0.2">
      <c r="A628" s="155">
        <v>138413</v>
      </c>
      <c r="B628" s="156" t="s">
        <v>2001</v>
      </c>
      <c r="C628" s="174">
        <f t="shared" si="124"/>
        <v>0</v>
      </c>
      <c r="D628" s="174">
        <f t="shared" si="125"/>
        <v>0</v>
      </c>
      <c r="E628" s="174">
        <f t="shared" si="126"/>
        <v>0</v>
      </c>
      <c r="F628" s="174">
        <f t="shared" si="127"/>
        <v>0</v>
      </c>
      <c r="G628" s="175">
        <v>0</v>
      </c>
      <c r="H628" s="174">
        <f t="shared" si="136"/>
        <v>0</v>
      </c>
      <c r="M628" s="174">
        <f t="shared" si="129"/>
        <v>0</v>
      </c>
      <c r="N628" s="174">
        <f t="shared" si="130"/>
        <v>0</v>
      </c>
      <c r="O628" s="295">
        <f t="shared" si="131"/>
        <v>0</v>
      </c>
      <c r="P628" s="281">
        <f t="shared" si="132"/>
        <v>0</v>
      </c>
    </row>
    <row r="629" spans="1:16" x14ac:dyDescent="0.2">
      <c r="A629" s="155">
        <v>138414</v>
      </c>
      <c r="B629" s="156" t="s">
        <v>1489</v>
      </c>
      <c r="C629" s="174">
        <f t="shared" si="124"/>
        <v>0</v>
      </c>
      <c r="D629" s="174">
        <f t="shared" si="125"/>
        <v>0</v>
      </c>
      <c r="E629" s="174">
        <f t="shared" si="126"/>
        <v>0</v>
      </c>
      <c r="F629" s="174">
        <f t="shared" si="127"/>
        <v>0</v>
      </c>
      <c r="G629" s="175">
        <v>0</v>
      </c>
      <c r="H629" s="174">
        <f t="shared" si="136"/>
        <v>0</v>
      </c>
      <c r="M629" s="174">
        <f t="shared" si="129"/>
        <v>0</v>
      </c>
      <c r="N629" s="174">
        <f t="shared" si="130"/>
        <v>0</v>
      </c>
      <c r="O629" s="295">
        <f t="shared" si="131"/>
        <v>0</v>
      </c>
      <c r="P629" s="281">
        <f t="shared" si="132"/>
        <v>0</v>
      </c>
    </row>
    <row r="630" spans="1:16" x14ac:dyDescent="0.2">
      <c r="A630" s="155">
        <v>138416</v>
      </c>
      <c r="B630" s="156" t="s">
        <v>1505</v>
      </c>
      <c r="C630" s="174">
        <f t="shared" si="124"/>
        <v>0</v>
      </c>
      <c r="D630" s="174">
        <f t="shared" si="125"/>
        <v>0</v>
      </c>
      <c r="E630" s="174">
        <f t="shared" si="126"/>
        <v>0</v>
      </c>
      <c r="F630" s="174">
        <f t="shared" si="127"/>
        <v>0</v>
      </c>
      <c r="G630" s="175">
        <v>0</v>
      </c>
      <c r="H630" s="174">
        <f t="shared" si="136"/>
        <v>0</v>
      </c>
      <c r="M630" s="174">
        <f t="shared" si="129"/>
        <v>0</v>
      </c>
      <c r="N630" s="174">
        <f t="shared" si="130"/>
        <v>0</v>
      </c>
      <c r="O630" s="295">
        <f t="shared" si="131"/>
        <v>0</v>
      </c>
      <c r="P630" s="281">
        <f t="shared" si="132"/>
        <v>0</v>
      </c>
    </row>
    <row r="631" spans="1:16" x14ac:dyDescent="0.2">
      <c r="A631" s="155">
        <v>138417</v>
      </c>
      <c r="B631" s="156" t="s">
        <v>1490</v>
      </c>
      <c r="C631" s="174">
        <f t="shared" si="124"/>
        <v>257623905</v>
      </c>
      <c r="D631" s="174">
        <f t="shared" si="125"/>
        <v>0</v>
      </c>
      <c r="E631" s="174">
        <f t="shared" si="126"/>
        <v>85874638</v>
      </c>
      <c r="F631" s="174">
        <f t="shared" si="127"/>
        <v>171749267</v>
      </c>
      <c r="G631" s="175">
        <v>0</v>
      </c>
      <c r="H631" s="174">
        <f t="shared" si="136"/>
        <v>171749267</v>
      </c>
      <c r="M631" s="174">
        <f t="shared" si="129"/>
        <v>171749267</v>
      </c>
      <c r="N631" s="174">
        <f t="shared" si="130"/>
        <v>0</v>
      </c>
      <c r="O631" s="295">
        <f t="shared" si="131"/>
        <v>686997077</v>
      </c>
      <c r="P631" s="281">
        <f t="shared" si="132"/>
        <v>3</v>
      </c>
    </row>
    <row r="632" spans="1:16" x14ac:dyDescent="0.2">
      <c r="A632" s="155">
        <v>138418</v>
      </c>
      <c r="B632" s="156" t="s">
        <v>1501</v>
      </c>
      <c r="C632" s="174">
        <f t="shared" si="124"/>
        <v>0</v>
      </c>
      <c r="D632" s="174">
        <f t="shared" si="125"/>
        <v>0</v>
      </c>
      <c r="E632" s="174">
        <f t="shared" si="126"/>
        <v>0</v>
      </c>
      <c r="F632" s="174">
        <f t="shared" si="127"/>
        <v>0</v>
      </c>
      <c r="G632" s="175">
        <v>0</v>
      </c>
      <c r="H632" s="174">
        <f t="shared" si="136"/>
        <v>0</v>
      </c>
      <c r="M632" s="174">
        <f t="shared" si="129"/>
        <v>0</v>
      </c>
      <c r="N632" s="174">
        <f t="shared" si="130"/>
        <v>0</v>
      </c>
      <c r="O632" s="295">
        <f t="shared" si="131"/>
        <v>0</v>
      </c>
      <c r="P632" s="281">
        <f t="shared" si="132"/>
        <v>0</v>
      </c>
    </row>
    <row r="633" spans="1:16" x14ac:dyDescent="0.2">
      <c r="A633" s="155">
        <v>138419</v>
      </c>
      <c r="B633" s="156" t="s">
        <v>2002</v>
      </c>
      <c r="C633" s="174">
        <f t="shared" si="124"/>
        <v>0</v>
      </c>
      <c r="D633" s="174">
        <f t="shared" si="125"/>
        <v>0</v>
      </c>
      <c r="E633" s="174">
        <f t="shared" si="126"/>
        <v>0</v>
      </c>
      <c r="F633" s="174">
        <f t="shared" si="127"/>
        <v>0</v>
      </c>
      <c r="G633" s="175">
        <v>0</v>
      </c>
      <c r="H633" s="174">
        <f t="shared" si="136"/>
        <v>0</v>
      </c>
      <c r="M633" s="174">
        <f t="shared" si="129"/>
        <v>0</v>
      </c>
      <c r="N633" s="174">
        <f t="shared" si="130"/>
        <v>0</v>
      </c>
      <c r="O633" s="295">
        <f t="shared" si="131"/>
        <v>0</v>
      </c>
      <c r="P633" s="281">
        <f t="shared" si="132"/>
        <v>0</v>
      </c>
    </row>
    <row r="634" spans="1:16" x14ac:dyDescent="0.2">
      <c r="A634" s="155">
        <v>138420</v>
      </c>
      <c r="B634" s="156" t="s">
        <v>1499</v>
      </c>
      <c r="C634" s="174">
        <f t="shared" si="124"/>
        <v>0</v>
      </c>
      <c r="D634" s="174">
        <f t="shared" si="125"/>
        <v>0</v>
      </c>
      <c r="E634" s="174">
        <f t="shared" si="126"/>
        <v>0</v>
      </c>
      <c r="F634" s="174">
        <f t="shared" si="127"/>
        <v>0</v>
      </c>
      <c r="G634" s="175">
        <v>0</v>
      </c>
      <c r="H634" s="174">
        <f t="shared" si="136"/>
        <v>0</v>
      </c>
      <c r="M634" s="174">
        <f t="shared" si="129"/>
        <v>0</v>
      </c>
      <c r="N634" s="174">
        <f t="shared" si="130"/>
        <v>0</v>
      </c>
      <c r="O634" s="295">
        <f t="shared" si="131"/>
        <v>0</v>
      </c>
      <c r="P634" s="281">
        <f t="shared" si="132"/>
        <v>0</v>
      </c>
    </row>
    <row r="635" spans="1:16" x14ac:dyDescent="0.2">
      <c r="A635" s="155">
        <v>138421</v>
      </c>
      <c r="B635" s="156" t="s">
        <v>1506</v>
      </c>
      <c r="C635" s="174">
        <f t="shared" si="124"/>
        <v>61860127765</v>
      </c>
      <c r="D635" s="174">
        <f t="shared" si="125"/>
        <v>0</v>
      </c>
      <c r="E635" s="174">
        <f t="shared" si="126"/>
        <v>108600000</v>
      </c>
      <c r="F635" s="174">
        <f t="shared" si="127"/>
        <v>61751527765</v>
      </c>
      <c r="G635" s="175">
        <v>0</v>
      </c>
      <c r="H635" s="174">
        <f t="shared" si="136"/>
        <v>61751527765</v>
      </c>
      <c r="M635" s="174">
        <f t="shared" si="129"/>
        <v>61751527765</v>
      </c>
      <c r="N635" s="174">
        <f t="shared" si="130"/>
        <v>0</v>
      </c>
      <c r="O635" s="295">
        <f t="shared" si="131"/>
        <v>185471783295</v>
      </c>
      <c r="P635" s="281">
        <f t="shared" si="132"/>
        <v>3</v>
      </c>
    </row>
    <row r="636" spans="1:16" x14ac:dyDescent="0.2">
      <c r="A636" s="155">
        <v>138422</v>
      </c>
      <c r="B636" s="156" t="s">
        <v>1286</v>
      </c>
      <c r="C636" s="174">
        <f t="shared" si="124"/>
        <v>0</v>
      </c>
      <c r="D636" s="174">
        <f t="shared" si="125"/>
        <v>0</v>
      </c>
      <c r="E636" s="174">
        <f t="shared" si="126"/>
        <v>0</v>
      </c>
      <c r="F636" s="174">
        <f t="shared" si="127"/>
        <v>0</v>
      </c>
      <c r="G636" s="175">
        <v>0</v>
      </c>
      <c r="H636" s="174">
        <f t="shared" si="136"/>
        <v>0</v>
      </c>
      <c r="M636" s="174">
        <f t="shared" si="129"/>
        <v>0</v>
      </c>
      <c r="N636" s="174">
        <f t="shared" si="130"/>
        <v>0</v>
      </c>
      <c r="O636" s="295">
        <f t="shared" si="131"/>
        <v>0</v>
      </c>
      <c r="P636" s="281">
        <f t="shared" si="132"/>
        <v>0</v>
      </c>
    </row>
    <row r="637" spans="1:16" x14ac:dyDescent="0.2">
      <c r="A637" s="155">
        <v>138423</v>
      </c>
      <c r="B637" s="156" t="s">
        <v>1494</v>
      </c>
      <c r="C637" s="174">
        <f t="shared" si="124"/>
        <v>0</v>
      </c>
      <c r="D637" s="174">
        <f t="shared" si="125"/>
        <v>0</v>
      </c>
      <c r="E637" s="174">
        <f t="shared" si="126"/>
        <v>0</v>
      </c>
      <c r="F637" s="174">
        <f t="shared" si="127"/>
        <v>0</v>
      </c>
      <c r="G637" s="175">
        <v>0</v>
      </c>
      <c r="H637" s="174">
        <f t="shared" si="136"/>
        <v>0</v>
      </c>
      <c r="M637" s="174">
        <f t="shared" si="129"/>
        <v>0</v>
      </c>
      <c r="N637" s="174">
        <f t="shared" si="130"/>
        <v>0</v>
      </c>
      <c r="O637" s="295">
        <f t="shared" si="131"/>
        <v>0</v>
      </c>
      <c r="P637" s="281">
        <f t="shared" si="132"/>
        <v>0</v>
      </c>
    </row>
    <row r="638" spans="1:16" x14ac:dyDescent="0.2">
      <c r="A638" s="155">
        <v>138424</v>
      </c>
      <c r="B638" s="156" t="s">
        <v>1508</v>
      </c>
      <c r="C638" s="174">
        <f t="shared" si="124"/>
        <v>0</v>
      </c>
      <c r="D638" s="174">
        <f t="shared" si="125"/>
        <v>0</v>
      </c>
      <c r="E638" s="174">
        <f t="shared" si="126"/>
        <v>0</v>
      </c>
      <c r="F638" s="174">
        <f t="shared" si="127"/>
        <v>0</v>
      </c>
      <c r="G638" s="175">
        <v>0</v>
      </c>
      <c r="H638" s="174">
        <f t="shared" si="136"/>
        <v>0</v>
      </c>
      <c r="M638" s="174">
        <f t="shared" si="129"/>
        <v>0</v>
      </c>
      <c r="N638" s="174">
        <f t="shared" si="130"/>
        <v>0</v>
      </c>
      <c r="O638" s="295">
        <f t="shared" si="131"/>
        <v>0</v>
      </c>
      <c r="P638" s="281">
        <f t="shared" si="132"/>
        <v>0</v>
      </c>
    </row>
    <row r="639" spans="1:16" x14ac:dyDescent="0.2">
      <c r="A639" s="155">
        <v>138425</v>
      </c>
      <c r="B639" s="156" t="s">
        <v>207</v>
      </c>
      <c r="C639" s="174">
        <f t="shared" si="124"/>
        <v>0</v>
      </c>
      <c r="D639" s="174">
        <f t="shared" si="125"/>
        <v>0</v>
      </c>
      <c r="E639" s="174">
        <f t="shared" si="126"/>
        <v>0</v>
      </c>
      <c r="F639" s="174">
        <f t="shared" si="127"/>
        <v>0</v>
      </c>
      <c r="G639" s="175">
        <v>0</v>
      </c>
      <c r="H639" s="174">
        <f t="shared" si="136"/>
        <v>0</v>
      </c>
      <c r="M639" s="174">
        <f t="shared" si="129"/>
        <v>0</v>
      </c>
      <c r="N639" s="174">
        <f t="shared" si="130"/>
        <v>0</v>
      </c>
      <c r="O639" s="295">
        <f t="shared" si="131"/>
        <v>0</v>
      </c>
      <c r="P639" s="281">
        <f t="shared" si="132"/>
        <v>0</v>
      </c>
    </row>
    <row r="640" spans="1:16" x14ac:dyDescent="0.2">
      <c r="A640" s="155">
        <v>138426</v>
      </c>
      <c r="B640" s="156" t="s">
        <v>2003</v>
      </c>
      <c r="C640" s="174">
        <f t="shared" si="124"/>
        <v>0</v>
      </c>
      <c r="D640" s="174">
        <f t="shared" si="125"/>
        <v>0</v>
      </c>
      <c r="E640" s="174">
        <f t="shared" si="126"/>
        <v>0</v>
      </c>
      <c r="F640" s="174">
        <f t="shared" si="127"/>
        <v>0</v>
      </c>
      <c r="G640" s="175">
        <v>0</v>
      </c>
      <c r="H640" s="174">
        <f t="shared" si="136"/>
        <v>0</v>
      </c>
      <c r="M640" s="174">
        <f t="shared" si="129"/>
        <v>0</v>
      </c>
      <c r="N640" s="174">
        <f t="shared" si="130"/>
        <v>0</v>
      </c>
      <c r="O640" s="295">
        <f t="shared" si="131"/>
        <v>0</v>
      </c>
      <c r="P640" s="281">
        <f t="shared" si="132"/>
        <v>0</v>
      </c>
    </row>
    <row r="641" spans="1:16" x14ac:dyDescent="0.2">
      <c r="A641" s="155">
        <v>138427</v>
      </c>
      <c r="B641" s="156" t="s">
        <v>1491</v>
      </c>
      <c r="C641" s="174">
        <f t="shared" si="124"/>
        <v>0</v>
      </c>
      <c r="D641" s="174">
        <f t="shared" si="125"/>
        <v>0</v>
      </c>
      <c r="E641" s="174">
        <f t="shared" si="126"/>
        <v>0</v>
      </c>
      <c r="F641" s="174">
        <f t="shared" si="127"/>
        <v>0</v>
      </c>
      <c r="G641" s="175">
        <v>0</v>
      </c>
      <c r="H641" s="174">
        <f t="shared" si="136"/>
        <v>0</v>
      </c>
      <c r="M641" s="174">
        <f t="shared" si="129"/>
        <v>0</v>
      </c>
      <c r="N641" s="174">
        <f t="shared" si="130"/>
        <v>0</v>
      </c>
      <c r="O641" s="295">
        <f t="shared" si="131"/>
        <v>0</v>
      </c>
      <c r="P641" s="281">
        <f t="shared" si="132"/>
        <v>0</v>
      </c>
    </row>
    <row r="642" spans="1:16" x14ac:dyDescent="0.2">
      <c r="A642" s="155">
        <v>138428</v>
      </c>
      <c r="B642" s="156" t="s">
        <v>2004</v>
      </c>
      <c r="C642" s="174">
        <f t="shared" si="124"/>
        <v>0</v>
      </c>
      <c r="D642" s="174">
        <f t="shared" si="125"/>
        <v>0</v>
      </c>
      <c r="E642" s="174">
        <f t="shared" si="126"/>
        <v>0</v>
      </c>
      <c r="F642" s="174">
        <f t="shared" si="127"/>
        <v>0</v>
      </c>
      <c r="G642" s="175">
        <v>0</v>
      </c>
      <c r="H642" s="174">
        <f t="shared" si="136"/>
        <v>0</v>
      </c>
      <c r="M642" s="174">
        <f t="shared" si="129"/>
        <v>0</v>
      </c>
      <c r="N642" s="174">
        <f t="shared" si="130"/>
        <v>0</v>
      </c>
      <c r="O642" s="295">
        <f t="shared" si="131"/>
        <v>0</v>
      </c>
      <c r="P642" s="281">
        <f t="shared" si="132"/>
        <v>0</v>
      </c>
    </row>
    <row r="643" spans="1:16" x14ac:dyDescent="0.2">
      <c r="A643" s="155">
        <v>138429</v>
      </c>
      <c r="B643" s="156" t="s">
        <v>2005</v>
      </c>
      <c r="C643" s="174">
        <f t="shared" si="124"/>
        <v>0</v>
      </c>
      <c r="D643" s="174">
        <f t="shared" si="125"/>
        <v>0</v>
      </c>
      <c r="E643" s="174">
        <f t="shared" si="126"/>
        <v>0</v>
      </c>
      <c r="F643" s="174">
        <f t="shared" si="127"/>
        <v>0</v>
      </c>
      <c r="G643" s="175">
        <v>0</v>
      </c>
      <c r="H643" s="174">
        <f t="shared" si="136"/>
        <v>0</v>
      </c>
      <c r="M643" s="174">
        <f t="shared" si="129"/>
        <v>0</v>
      </c>
      <c r="N643" s="174">
        <f t="shared" si="130"/>
        <v>0</v>
      </c>
      <c r="O643" s="295">
        <f t="shared" si="131"/>
        <v>0</v>
      </c>
      <c r="P643" s="281">
        <f t="shared" si="132"/>
        <v>0</v>
      </c>
    </row>
    <row r="644" spans="1:16" x14ac:dyDescent="0.2">
      <c r="A644" s="155">
        <v>138430</v>
      </c>
      <c r="B644" s="156" t="s">
        <v>251</v>
      </c>
      <c r="C644" s="174">
        <f t="shared" si="124"/>
        <v>0</v>
      </c>
      <c r="D644" s="174">
        <f t="shared" si="125"/>
        <v>0</v>
      </c>
      <c r="E644" s="174">
        <f t="shared" si="126"/>
        <v>0</v>
      </c>
      <c r="F644" s="174">
        <f t="shared" si="127"/>
        <v>0</v>
      </c>
      <c r="G644" s="175">
        <v>0</v>
      </c>
      <c r="H644" s="174">
        <f t="shared" si="136"/>
        <v>0</v>
      </c>
      <c r="M644" s="174">
        <f t="shared" si="129"/>
        <v>0</v>
      </c>
      <c r="N644" s="174">
        <f t="shared" si="130"/>
        <v>0</v>
      </c>
      <c r="O644" s="295">
        <f t="shared" si="131"/>
        <v>0</v>
      </c>
      <c r="P644" s="281">
        <f t="shared" si="132"/>
        <v>0</v>
      </c>
    </row>
    <row r="645" spans="1:16" x14ac:dyDescent="0.2">
      <c r="A645" s="155">
        <v>138431</v>
      </c>
      <c r="B645" s="156" t="s">
        <v>1504</v>
      </c>
      <c r="C645" s="174">
        <f t="shared" si="124"/>
        <v>0</v>
      </c>
      <c r="D645" s="174">
        <f t="shared" si="125"/>
        <v>0</v>
      </c>
      <c r="E645" s="174">
        <f t="shared" si="126"/>
        <v>0</v>
      </c>
      <c r="F645" s="174">
        <f t="shared" si="127"/>
        <v>0</v>
      </c>
      <c r="G645" s="175">
        <v>0</v>
      </c>
      <c r="H645" s="174">
        <f t="shared" si="136"/>
        <v>0</v>
      </c>
      <c r="M645" s="174">
        <f t="shared" si="129"/>
        <v>0</v>
      </c>
      <c r="N645" s="174">
        <f t="shared" si="130"/>
        <v>0</v>
      </c>
      <c r="O645" s="295">
        <f t="shared" si="131"/>
        <v>0</v>
      </c>
      <c r="P645" s="281">
        <f t="shared" si="132"/>
        <v>0</v>
      </c>
    </row>
    <row r="646" spans="1:16" x14ac:dyDescent="0.2">
      <c r="A646" s="155">
        <v>138432</v>
      </c>
      <c r="B646" s="156" t="s">
        <v>1511</v>
      </c>
      <c r="C646" s="174">
        <f t="shared" si="124"/>
        <v>0</v>
      </c>
      <c r="D646" s="174">
        <f t="shared" si="125"/>
        <v>0</v>
      </c>
      <c r="E646" s="174">
        <f t="shared" si="126"/>
        <v>0</v>
      </c>
      <c r="F646" s="174">
        <f t="shared" si="127"/>
        <v>0</v>
      </c>
      <c r="G646" s="175">
        <v>0</v>
      </c>
      <c r="H646" s="174">
        <f t="shared" si="136"/>
        <v>0</v>
      </c>
      <c r="M646" s="174">
        <f t="shared" si="129"/>
        <v>0</v>
      </c>
      <c r="N646" s="174">
        <f t="shared" si="130"/>
        <v>0</v>
      </c>
      <c r="O646" s="295">
        <f t="shared" si="131"/>
        <v>0</v>
      </c>
      <c r="P646" s="281">
        <f t="shared" si="132"/>
        <v>0</v>
      </c>
    </row>
    <row r="647" spans="1:16" x14ac:dyDescent="0.2">
      <c r="A647" s="155">
        <v>138435</v>
      </c>
      <c r="B647" s="156" t="s">
        <v>1601</v>
      </c>
      <c r="C647" s="174">
        <f t="shared" si="124"/>
        <v>41270675993</v>
      </c>
      <c r="D647" s="174">
        <f t="shared" si="125"/>
        <v>2337927697</v>
      </c>
      <c r="E647" s="174">
        <f t="shared" si="126"/>
        <v>124322</v>
      </c>
      <c r="F647" s="174">
        <f t="shared" si="127"/>
        <v>43608479368</v>
      </c>
      <c r="G647" s="175">
        <v>0</v>
      </c>
      <c r="H647" s="174">
        <f>+F647-G647</f>
        <v>43608479368</v>
      </c>
      <c r="M647" s="174">
        <f t="shared" si="129"/>
        <v>43608479368</v>
      </c>
      <c r="N647" s="174">
        <f t="shared" si="130"/>
        <v>0</v>
      </c>
      <c r="O647" s="295">
        <f t="shared" si="131"/>
        <v>130825686748</v>
      </c>
      <c r="P647" s="281">
        <f t="shared" si="132"/>
        <v>1</v>
      </c>
    </row>
    <row r="648" spans="1:16" x14ac:dyDescent="0.2">
      <c r="A648" s="155">
        <v>138436</v>
      </c>
      <c r="B648" s="156" t="s">
        <v>2006</v>
      </c>
      <c r="C648" s="174">
        <f t="shared" si="124"/>
        <v>0</v>
      </c>
      <c r="D648" s="174">
        <f t="shared" si="125"/>
        <v>0</v>
      </c>
      <c r="E648" s="174">
        <f t="shared" si="126"/>
        <v>0</v>
      </c>
      <c r="F648" s="174">
        <f t="shared" si="127"/>
        <v>0</v>
      </c>
      <c r="G648" s="175">
        <v>0</v>
      </c>
      <c r="H648" s="174">
        <f t="shared" si="136"/>
        <v>0</v>
      </c>
      <c r="M648" s="174">
        <f t="shared" si="129"/>
        <v>0</v>
      </c>
      <c r="N648" s="174">
        <f t="shared" si="130"/>
        <v>0</v>
      </c>
      <c r="O648" s="295">
        <f t="shared" si="131"/>
        <v>0</v>
      </c>
      <c r="P648" s="281">
        <f t="shared" si="132"/>
        <v>0</v>
      </c>
    </row>
    <row r="649" spans="1:16" x14ac:dyDescent="0.2">
      <c r="A649" s="155">
        <v>138437</v>
      </c>
      <c r="B649" s="156" t="s">
        <v>2007</v>
      </c>
      <c r="C649" s="174">
        <f t="shared" ref="C649:C712" si="137">IF(ISERROR(VLOOKUP($A649,MZ_ANTERIOR,3,0)),0,VLOOKUP($A649,MZ_ANTERIOR,3,0))</f>
        <v>0</v>
      </c>
      <c r="D649" s="174">
        <f t="shared" ref="D649:D712" si="138">IF(ISERROR(VLOOKUP($A649,MZ_ANTERIOR,4,0)),0,VLOOKUP($A649,MZ_ANTERIOR,4,0))</f>
        <v>0</v>
      </c>
      <c r="E649" s="174">
        <f t="shared" ref="E649:E712" si="139">IF(ISERROR(VLOOKUP($A649,MZ_ANTERIOR,5,0)),0,VLOOKUP($A649,MZ_ANTERIOR,5,0))</f>
        <v>0</v>
      </c>
      <c r="F649" s="174">
        <f t="shared" ref="F649:F712" si="140">+C649+D649-E649</f>
        <v>0</v>
      </c>
      <c r="G649" s="175">
        <v>0</v>
      </c>
      <c r="H649" s="174">
        <f t="shared" si="136"/>
        <v>0</v>
      </c>
      <c r="M649" s="174">
        <f t="shared" si="129"/>
        <v>0</v>
      </c>
      <c r="N649" s="174">
        <f t="shared" si="130"/>
        <v>0</v>
      </c>
      <c r="O649" s="295">
        <f t="shared" si="131"/>
        <v>0</v>
      </c>
      <c r="P649" s="281">
        <f t="shared" si="132"/>
        <v>0</v>
      </c>
    </row>
    <row r="650" spans="1:16" x14ac:dyDescent="0.2">
      <c r="A650" s="155">
        <v>138438</v>
      </c>
      <c r="B650" s="156" t="s">
        <v>2008</v>
      </c>
      <c r="C650" s="174">
        <f t="shared" si="137"/>
        <v>0</v>
      </c>
      <c r="D650" s="174">
        <f t="shared" si="138"/>
        <v>0</v>
      </c>
      <c r="E650" s="174">
        <f t="shared" si="139"/>
        <v>0</v>
      </c>
      <c r="F650" s="174">
        <f t="shared" si="140"/>
        <v>0</v>
      </c>
      <c r="G650" s="175">
        <v>0</v>
      </c>
      <c r="H650" s="174">
        <f t="shared" si="136"/>
        <v>0</v>
      </c>
      <c r="M650" s="174">
        <f t="shared" ref="M650:M713" si="141">+G650+H650</f>
        <v>0</v>
      </c>
      <c r="N650" s="174">
        <f t="shared" ref="N650:N713" si="142">+F650-M650</f>
        <v>0</v>
      </c>
      <c r="O650" s="295">
        <f t="shared" ref="O650:O713" si="143">SUM(C650:H650)</f>
        <v>0</v>
      </c>
      <c r="P650" s="281">
        <f t="shared" ref="P650:P713" si="144">IF(D650&lt;&gt;0,1,IF(G650&lt;&gt;0,2,IF(F650&lt;&gt;0,3,IF(E650&lt;&gt;0,4,0))))</f>
        <v>0</v>
      </c>
    </row>
    <row r="651" spans="1:16" x14ac:dyDescent="0.2">
      <c r="A651" s="155">
        <v>138439</v>
      </c>
      <c r="B651" s="156" t="s">
        <v>2009</v>
      </c>
      <c r="C651" s="174">
        <f t="shared" si="137"/>
        <v>0</v>
      </c>
      <c r="D651" s="174">
        <f t="shared" si="138"/>
        <v>0</v>
      </c>
      <c r="E651" s="174">
        <f t="shared" si="139"/>
        <v>0</v>
      </c>
      <c r="F651" s="174">
        <f t="shared" si="140"/>
        <v>0</v>
      </c>
      <c r="G651" s="175">
        <v>0</v>
      </c>
      <c r="H651" s="174">
        <f t="shared" si="136"/>
        <v>0</v>
      </c>
      <c r="M651" s="174">
        <f t="shared" si="141"/>
        <v>0</v>
      </c>
      <c r="N651" s="174">
        <f t="shared" si="142"/>
        <v>0</v>
      </c>
      <c r="O651" s="295">
        <f t="shared" si="143"/>
        <v>0</v>
      </c>
      <c r="P651" s="281">
        <f t="shared" si="144"/>
        <v>0</v>
      </c>
    </row>
    <row r="652" spans="1:16" x14ac:dyDescent="0.2">
      <c r="A652" s="155">
        <v>138440</v>
      </c>
      <c r="B652" s="156" t="s">
        <v>2010</v>
      </c>
      <c r="C652" s="174">
        <f t="shared" si="137"/>
        <v>0</v>
      </c>
      <c r="D652" s="174">
        <f t="shared" si="138"/>
        <v>0</v>
      </c>
      <c r="E652" s="174">
        <f t="shared" si="139"/>
        <v>0</v>
      </c>
      <c r="F652" s="174">
        <f t="shared" si="140"/>
        <v>0</v>
      </c>
      <c r="G652" s="175">
        <v>0</v>
      </c>
      <c r="H652" s="174">
        <f t="shared" si="136"/>
        <v>0</v>
      </c>
      <c r="M652" s="174">
        <f t="shared" si="141"/>
        <v>0</v>
      </c>
      <c r="N652" s="174">
        <f t="shared" si="142"/>
        <v>0</v>
      </c>
      <c r="O652" s="295">
        <f t="shared" si="143"/>
        <v>0</v>
      </c>
      <c r="P652" s="281">
        <f t="shared" si="144"/>
        <v>0</v>
      </c>
    </row>
    <row r="653" spans="1:16" x14ac:dyDescent="0.2">
      <c r="A653" s="155">
        <v>138441</v>
      </c>
      <c r="B653" s="156" t="s">
        <v>2011</v>
      </c>
      <c r="C653" s="174">
        <f t="shared" si="137"/>
        <v>0</v>
      </c>
      <c r="D653" s="174">
        <f t="shared" si="138"/>
        <v>0</v>
      </c>
      <c r="E653" s="174">
        <f t="shared" si="139"/>
        <v>0</v>
      </c>
      <c r="F653" s="174">
        <f t="shared" si="140"/>
        <v>0</v>
      </c>
      <c r="G653" s="175">
        <v>0</v>
      </c>
      <c r="H653" s="174">
        <f t="shared" si="136"/>
        <v>0</v>
      </c>
      <c r="M653" s="174">
        <f t="shared" si="141"/>
        <v>0</v>
      </c>
      <c r="N653" s="174">
        <f t="shared" si="142"/>
        <v>0</v>
      </c>
      <c r="O653" s="295">
        <f t="shared" si="143"/>
        <v>0</v>
      </c>
      <c r="P653" s="281">
        <f t="shared" si="144"/>
        <v>0</v>
      </c>
    </row>
    <row r="654" spans="1:16" x14ac:dyDescent="0.2">
      <c r="A654" s="155">
        <v>138442</v>
      </c>
      <c r="B654" s="156" t="s">
        <v>2012</v>
      </c>
      <c r="C654" s="174">
        <f t="shared" si="137"/>
        <v>0</v>
      </c>
      <c r="D654" s="174">
        <f t="shared" si="138"/>
        <v>0</v>
      </c>
      <c r="E654" s="174">
        <f t="shared" si="139"/>
        <v>0</v>
      </c>
      <c r="F654" s="174">
        <f t="shared" si="140"/>
        <v>0</v>
      </c>
      <c r="G654" s="175">
        <v>0</v>
      </c>
      <c r="H654" s="174">
        <f>+F654-G654</f>
        <v>0</v>
      </c>
      <c r="M654" s="174">
        <f t="shared" si="141"/>
        <v>0</v>
      </c>
      <c r="N654" s="174">
        <f t="shared" si="142"/>
        <v>0</v>
      </c>
      <c r="O654" s="295">
        <f t="shared" si="143"/>
        <v>0</v>
      </c>
      <c r="P654" s="281">
        <f t="shared" si="144"/>
        <v>0</v>
      </c>
    </row>
    <row r="655" spans="1:16" x14ac:dyDescent="0.2">
      <c r="A655" s="155">
        <v>138443</v>
      </c>
      <c r="B655" s="156" t="s">
        <v>2013</v>
      </c>
      <c r="C655" s="174">
        <f t="shared" si="137"/>
        <v>0</v>
      </c>
      <c r="D655" s="174">
        <f t="shared" si="138"/>
        <v>0</v>
      </c>
      <c r="E655" s="174">
        <f t="shared" si="139"/>
        <v>0</v>
      </c>
      <c r="F655" s="174">
        <f t="shared" si="140"/>
        <v>0</v>
      </c>
      <c r="G655" s="175">
        <v>0</v>
      </c>
      <c r="H655" s="174">
        <f t="shared" si="136"/>
        <v>0</v>
      </c>
      <c r="M655" s="174">
        <f t="shared" si="141"/>
        <v>0</v>
      </c>
      <c r="N655" s="174">
        <f t="shared" si="142"/>
        <v>0</v>
      </c>
      <c r="O655" s="295">
        <f t="shared" si="143"/>
        <v>0</v>
      </c>
      <c r="P655" s="281">
        <f t="shared" si="144"/>
        <v>0</v>
      </c>
    </row>
    <row r="656" spans="1:16" x14ac:dyDescent="0.2">
      <c r="A656" s="155">
        <v>138444</v>
      </c>
      <c r="B656" s="156" t="s">
        <v>2014</v>
      </c>
      <c r="C656" s="174">
        <f t="shared" si="137"/>
        <v>0</v>
      </c>
      <c r="D656" s="174">
        <f t="shared" si="138"/>
        <v>0</v>
      </c>
      <c r="E656" s="174">
        <f t="shared" si="139"/>
        <v>0</v>
      </c>
      <c r="F656" s="174">
        <f t="shared" si="140"/>
        <v>0</v>
      </c>
      <c r="G656" s="175">
        <v>0</v>
      </c>
      <c r="H656" s="174">
        <f t="shared" si="136"/>
        <v>0</v>
      </c>
      <c r="M656" s="174">
        <f t="shared" si="141"/>
        <v>0</v>
      </c>
      <c r="N656" s="174">
        <f t="shared" si="142"/>
        <v>0</v>
      </c>
      <c r="O656" s="295">
        <f t="shared" si="143"/>
        <v>0</v>
      </c>
      <c r="P656" s="281">
        <f t="shared" si="144"/>
        <v>0</v>
      </c>
    </row>
    <row r="657" spans="1:16" x14ac:dyDescent="0.2">
      <c r="A657" s="155">
        <v>138446</v>
      </c>
      <c r="B657" s="156" t="s">
        <v>1156</v>
      </c>
      <c r="C657" s="174">
        <f t="shared" si="137"/>
        <v>0</v>
      </c>
      <c r="D657" s="174">
        <f t="shared" si="138"/>
        <v>0</v>
      </c>
      <c r="E657" s="174">
        <f t="shared" si="139"/>
        <v>0</v>
      </c>
      <c r="F657" s="174">
        <f t="shared" si="140"/>
        <v>0</v>
      </c>
      <c r="G657" s="175">
        <v>0</v>
      </c>
      <c r="H657" s="174">
        <f t="shared" si="136"/>
        <v>0</v>
      </c>
      <c r="M657" s="174">
        <f t="shared" si="141"/>
        <v>0</v>
      </c>
      <c r="N657" s="174">
        <f t="shared" si="142"/>
        <v>0</v>
      </c>
      <c r="O657" s="295">
        <f t="shared" si="143"/>
        <v>0</v>
      </c>
      <c r="P657" s="281">
        <f t="shared" si="144"/>
        <v>0</v>
      </c>
    </row>
    <row r="658" spans="1:16" x14ac:dyDescent="0.2">
      <c r="A658" s="155">
        <v>138490</v>
      </c>
      <c r="B658" s="156" t="s">
        <v>2015</v>
      </c>
      <c r="C658" s="174">
        <f t="shared" si="137"/>
        <v>121828550648.33</v>
      </c>
      <c r="D658" s="174">
        <f t="shared" si="138"/>
        <v>12694832</v>
      </c>
      <c r="E658" s="174">
        <f t="shared" si="139"/>
        <v>5012169</v>
      </c>
      <c r="F658" s="174">
        <f t="shared" si="140"/>
        <v>121836233311.33</v>
      </c>
      <c r="G658" s="175">
        <v>0</v>
      </c>
      <c r="H658" s="174">
        <f t="shared" si="136"/>
        <v>121836233311.33</v>
      </c>
      <c r="M658" s="174">
        <f t="shared" si="141"/>
        <v>121836233311.33</v>
      </c>
      <c r="N658" s="174">
        <f t="shared" si="142"/>
        <v>0</v>
      </c>
      <c r="O658" s="295">
        <f t="shared" si="143"/>
        <v>365518724271.98999</v>
      </c>
      <c r="P658" s="281">
        <f t="shared" si="144"/>
        <v>1</v>
      </c>
    </row>
    <row r="659" spans="1:16" s="171" customFormat="1" x14ac:dyDescent="0.2">
      <c r="A659" s="180">
        <v>138500</v>
      </c>
      <c r="B659" s="181" t="s">
        <v>2016</v>
      </c>
      <c r="C659" s="182">
        <f t="shared" si="137"/>
        <v>0</v>
      </c>
      <c r="D659" s="182">
        <f t="shared" si="138"/>
        <v>0</v>
      </c>
      <c r="E659" s="182">
        <f t="shared" si="139"/>
        <v>0</v>
      </c>
      <c r="F659" s="182">
        <f t="shared" si="140"/>
        <v>0</v>
      </c>
      <c r="G659" s="183">
        <f>SUM(G660:G676)</f>
        <v>0</v>
      </c>
      <c r="H659" s="183">
        <f>SUM(H660:H676)</f>
        <v>0</v>
      </c>
      <c r="M659" s="174">
        <f t="shared" si="141"/>
        <v>0</v>
      </c>
      <c r="N659" s="174">
        <f t="shared" si="142"/>
        <v>0</v>
      </c>
      <c r="O659" s="295">
        <f t="shared" si="143"/>
        <v>0</v>
      </c>
      <c r="P659" s="281">
        <f t="shared" si="144"/>
        <v>0</v>
      </c>
    </row>
    <row r="660" spans="1:16" x14ac:dyDescent="0.2">
      <c r="A660" s="155">
        <v>138501</v>
      </c>
      <c r="B660" s="156" t="s">
        <v>1515</v>
      </c>
      <c r="C660" s="174">
        <f t="shared" si="137"/>
        <v>0</v>
      </c>
      <c r="D660" s="174">
        <f t="shared" si="138"/>
        <v>0</v>
      </c>
      <c r="E660" s="174">
        <f t="shared" si="139"/>
        <v>0</v>
      </c>
      <c r="F660" s="174">
        <f t="shared" si="140"/>
        <v>0</v>
      </c>
      <c r="G660" s="175">
        <v>0</v>
      </c>
      <c r="H660" s="174">
        <f t="shared" ref="H660:H676" si="145">+F660-G660</f>
        <v>0</v>
      </c>
      <c r="M660" s="174">
        <f t="shared" si="141"/>
        <v>0</v>
      </c>
      <c r="N660" s="174">
        <f t="shared" si="142"/>
        <v>0</v>
      </c>
      <c r="O660" s="295">
        <f t="shared" si="143"/>
        <v>0</v>
      </c>
      <c r="P660" s="281">
        <f t="shared" si="144"/>
        <v>0</v>
      </c>
    </row>
    <row r="661" spans="1:16" x14ac:dyDescent="0.2">
      <c r="A661" s="155">
        <v>138502</v>
      </c>
      <c r="B661" s="156" t="s">
        <v>1516</v>
      </c>
      <c r="C661" s="174">
        <f t="shared" si="137"/>
        <v>0</v>
      </c>
      <c r="D661" s="174">
        <f t="shared" si="138"/>
        <v>0</v>
      </c>
      <c r="E661" s="174">
        <f t="shared" si="139"/>
        <v>0</v>
      </c>
      <c r="F661" s="174">
        <f t="shared" si="140"/>
        <v>0</v>
      </c>
      <c r="G661" s="175">
        <v>0</v>
      </c>
      <c r="H661" s="174">
        <f t="shared" si="145"/>
        <v>0</v>
      </c>
      <c r="M661" s="174">
        <f t="shared" si="141"/>
        <v>0</v>
      </c>
      <c r="N661" s="174">
        <f t="shared" si="142"/>
        <v>0</v>
      </c>
      <c r="O661" s="295">
        <f t="shared" si="143"/>
        <v>0</v>
      </c>
      <c r="P661" s="281">
        <f t="shared" si="144"/>
        <v>0</v>
      </c>
    </row>
    <row r="662" spans="1:16" x14ac:dyDescent="0.2">
      <c r="A662" s="155">
        <v>138503</v>
      </c>
      <c r="B662" s="156" t="s">
        <v>77</v>
      </c>
      <c r="C662" s="174">
        <f t="shared" si="137"/>
        <v>0</v>
      </c>
      <c r="D662" s="174">
        <f t="shared" si="138"/>
        <v>0</v>
      </c>
      <c r="E662" s="174">
        <f t="shared" si="139"/>
        <v>0</v>
      </c>
      <c r="F662" s="174">
        <f t="shared" si="140"/>
        <v>0</v>
      </c>
      <c r="G662" s="175">
        <v>0</v>
      </c>
      <c r="H662" s="174">
        <f t="shared" si="145"/>
        <v>0</v>
      </c>
      <c r="M662" s="174">
        <f t="shared" si="141"/>
        <v>0</v>
      </c>
      <c r="N662" s="174">
        <f t="shared" si="142"/>
        <v>0</v>
      </c>
      <c r="O662" s="295">
        <f t="shared" si="143"/>
        <v>0</v>
      </c>
      <c r="P662" s="281">
        <f t="shared" si="144"/>
        <v>0</v>
      </c>
    </row>
    <row r="663" spans="1:16" x14ac:dyDescent="0.2">
      <c r="A663" s="155">
        <v>138504</v>
      </c>
      <c r="B663" s="156" t="s">
        <v>78</v>
      </c>
      <c r="C663" s="174">
        <f t="shared" si="137"/>
        <v>0</v>
      </c>
      <c r="D663" s="174">
        <f t="shared" si="138"/>
        <v>0</v>
      </c>
      <c r="E663" s="174">
        <f t="shared" si="139"/>
        <v>0</v>
      </c>
      <c r="F663" s="174">
        <f t="shared" si="140"/>
        <v>0</v>
      </c>
      <c r="G663" s="175">
        <v>0</v>
      </c>
      <c r="H663" s="174">
        <f t="shared" si="145"/>
        <v>0</v>
      </c>
      <c r="M663" s="174">
        <f t="shared" si="141"/>
        <v>0</v>
      </c>
      <c r="N663" s="174">
        <f t="shared" si="142"/>
        <v>0</v>
      </c>
      <c r="O663" s="295">
        <f t="shared" si="143"/>
        <v>0</v>
      </c>
      <c r="P663" s="281">
        <f t="shared" si="144"/>
        <v>0</v>
      </c>
    </row>
    <row r="664" spans="1:16" x14ac:dyDescent="0.2">
      <c r="A664" s="155">
        <v>138505</v>
      </c>
      <c r="B664" s="156" t="s">
        <v>79</v>
      </c>
      <c r="C664" s="174">
        <f t="shared" si="137"/>
        <v>0</v>
      </c>
      <c r="D664" s="174">
        <f t="shared" si="138"/>
        <v>0</v>
      </c>
      <c r="E664" s="174">
        <f t="shared" si="139"/>
        <v>0</v>
      </c>
      <c r="F664" s="174">
        <f t="shared" si="140"/>
        <v>0</v>
      </c>
      <c r="G664" s="175">
        <v>0</v>
      </c>
      <c r="H664" s="174">
        <f t="shared" si="145"/>
        <v>0</v>
      </c>
      <c r="M664" s="174">
        <f t="shared" si="141"/>
        <v>0</v>
      </c>
      <c r="N664" s="174">
        <f t="shared" si="142"/>
        <v>0</v>
      </c>
      <c r="O664" s="295">
        <f t="shared" si="143"/>
        <v>0</v>
      </c>
      <c r="P664" s="281">
        <f t="shared" si="144"/>
        <v>0</v>
      </c>
    </row>
    <row r="665" spans="1:16" x14ac:dyDescent="0.2">
      <c r="A665" s="155">
        <v>138506</v>
      </c>
      <c r="B665" s="156" t="s">
        <v>80</v>
      </c>
      <c r="C665" s="174">
        <f t="shared" si="137"/>
        <v>0</v>
      </c>
      <c r="D665" s="174">
        <f t="shared" si="138"/>
        <v>0</v>
      </c>
      <c r="E665" s="174">
        <f t="shared" si="139"/>
        <v>0</v>
      </c>
      <c r="F665" s="174">
        <f t="shared" si="140"/>
        <v>0</v>
      </c>
      <c r="G665" s="175">
        <v>0</v>
      </c>
      <c r="H665" s="174">
        <f t="shared" si="145"/>
        <v>0</v>
      </c>
      <c r="M665" s="174">
        <f t="shared" si="141"/>
        <v>0</v>
      </c>
      <c r="N665" s="174">
        <f t="shared" si="142"/>
        <v>0</v>
      </c>
      <c r="O665" s="295">
        <f t="shared" si="143"/>
        <v>0</v>
      </c>
      <c r="P665" s="281">
        <f t="shared" si="144"/>
        <v>0</v>
      </c>
    </row>
    <row r="666" spans="1:16" x14ac:dyDescent="0.2">
      <c r="A666" s="155">
        <v>138507</v>
      </c>
      <c r="B666" s="156" t="s">
        <v>81</v>
      </c>
      <c r="C666" s="174">
        <f t="shared" si="137"/>
        <v>0</v>
      </c>
      <c r="D666" s="174">
        <f t="shared" si="138"/>
        <v>0</v>
      </c>
      <c r="E666" s="174">
        <f t="shared" si="139"/>
        <v>0</v>
      </c>
      <c r="F666" s="174">
        <f t="shared" si="140"/>
        <v>0</v>
      </c>
      <c r="G666" s="175">
        <v>0</v>
      </c>
      <c r="H666" s="174">
        <f t="shared" si="145"/>
        <v>0</v>
      </c>
      <c r="M666" s="174">
        <f t="shared" si="141"/>
        <v>0</v>
      </c>
      <c r="N666" s="174">
        <f t="shared" si="142"/>
        <v>0</v>
      </c>
      <c r="O666" s="295">
        <f t="shared" si="143"/>
        <v>0</v>
      </c>
      <c r="P666" s="281">
        <f t="shared" si="144"/>
        <v>0</v>
      </c>
    </row>
    <row r="667" spans="1:16" x14ac:dyDescent="0.2">
      <c r="A667" s="155">
        <v>138508</v>
      </c>
      <c r="B667" s="156" t="s">
        <v>82</v>
      </c>
      <c r="C667" s="174">
        <f t="shared" si="137"/>
        <v>0</v>
      </c>
      <c r="D667" s="174">
        <f t="shared" si="138"/>
        <v>0</v>
      </c>
      <c r="E667" s="174">
        <f t="shared" si="139"/>
        <v>0</v>
      </c>
      <c r="F667" s="174">
        <f t="shared" si="140"/>
        <v>0</v>
      </c>
      <c r="G667" s="175">
        <v>0</v>
      </c>
      <c r="H667" s="174">
        <f t="shared" si="145"/>
        <v>0</v>
      </c>
      <c r="M667" s="174">
        <f t="shared" si="141"/>
        <v>0</v>
      </c>
      <c r="N667" s="174">
        <f t="shared" si="142"/>
        <v>0</v>
      </c>
      <c r="O667" s="295">
        <f t="shared" si="143"/>
        <v>0</v>
      </c>
      <c r="P667" s="281">
        <f t="shared" si="144"/>
        <v>0</v>
      </c>
    </row>
    <row r="668" spans="1:16" x14ac:dyDescent="0.2">
      <c r="A668" s="155">
        <v>138509</v>
      </c>
      <c r="B668" s="156" t="s">
        <v>2017</v>
      </c>
      <c r="C668" s="174">
        <f t="shared" si="137"/>
        <v>0</v>
      </c>
      <c r="D668" s="174">
        <f t="shared" si="138"/>
        <v>0</v>
      </c>
      <c r="E668" s="174">
        <f t="shared" si="139"/>
        <v>0</v>
      </c>
      <c r="F668" s="174">
        <f t="shared" si="140"/>
        <v>0</v>
      </c>
      <c r="G668" s="175">
        <v>0</v>
      </c>
      <c r="H668" s="174">
        <f t="shared" si="145"/>
        <v>0</v>
      </c>
      <c r="M668" s="174">
        <f t="shared" si="141"/>
        <v>0</v>
      </c>
      <c r="N668" s="174">
        <f t="shared" si="142"/>
        <v>0</v>
      </c>
      <c r="O668" s="295">
        <f t="shared" si="143"/>
        <v>0</v>
      </c>
      <c r="P668" s="281">
        <f t="shared" si="144"/>
        <v>0</v>
      </c>
    </row>
    <row r="669" spans="1:16" x14ac:dyDescent="0.2">
      <c r="A669" s="155">
        <v>138510</v>
      </c>
      <c r="B669" s="156" t="s">
        <v>1518</v>
      </c>
      <c r="C669" s="174">
        <f t="shared" si="137"/>
        <v>0</v>
      </c>
      <c r="D669" s="174">
        <f t="shared" si="138"/>
        <v>0</v>
      </c>
      <c r="E669" s="174">
        <f t="shared" si="139"/>
        <v>0</v>
      </c>
      <c r="F669" s="174">
        <f t="shared" si="140"/>
        <v>0</v>
      </c>
      <c r="G669" s="175">
        <v>0</v>
      </c>
      <c r="H669" s="174">
        <f t="shared" si="145"/>
        <v>0</v>
      </c>
      <c r="M669" s="174">
        <f t="shared" si="141"/>
        <v>0</v>
      </c>
      <c r="N669" s="174">
        <f t="shared" si="142"/>
        <v>0</v>
      </c>
      <c r="O669" s="295">
        <f t="shared" si="143"/>
        <v>0</v>
      </c>
      <c r="P669" s="281">
        <f t="shared" si="144"/>
        <v>0</v>
      </c>
    </row>
    <row r="670" spans="1:16" x14ac:dyDescent="0.2">
      <c r="A670" s="155">
        <v>138511</v>
      </c>
      <c r="B670" s="156" t="s">
        <v>2018</v>
      </c>
      <c r="C670" s="174">
        <f t="shared" si="137"/>
        <v>0</v>
      </c>
      <c r="D670" s="174">
        <f t="shared" si="138"/>
        <v>0</v>
      </c>
      <c r="E670" s="174">
        <f t="shared" si="139"/>
        <v>0</v>
      </c>
      <c r="F670" s="174">
        <f t="shared" si="140"/>
        <v>0</v>
      </c>
      <c r="G670" s="175">
        <v>0</v>
      </c>
      <c r="H670" s="174">
        <f t="shared" si="145"/>
        <v>0</v>
      </c>
      <c r="M670" s="174">
        <f t="shared" si="141"/>
        <v>0</v>
      </c>
      <c r="N670" s="174">
        <f t="shared" si="142"/>
        <v>0</v>
      </c>
      <c r="O670" s="295">
        <f t="shared" si="143"/>
        <v>0</v>
      </c>
      <c r="P670" s="281">
        <f t="shared" si="144"/>
        <v>0</v>
      </c>
    </row>
    <row r="671" spans="1:16" x14ac:dyDescent="0.2">
      <c r="A671" s="155">
        <v>138514</v>
      </c>
      <c r="B671" s="156" t="s">
        <v>17</v>
      </c>
      <c r="C671" s="174">
        <f t="shared" si="137"/>
        <v>0</v>
      </c>
      <c r="D671" s="174">
        <f t="shared" si="138"/>
        <v>0</v>
      </c>
      <c r="E671" s="174">
        <f t="shared" si="139"/>
        <v>0</v>
      </c>
      <c r="F671" s="174">
        <f t="shared" si="140"/>
        <v>0</v>
      </c>
      <c r="G671" s="175">
        <v>0</v>
      </c>
      <c r="H671" s="174">
        <f t="shared" si="145"/>
        <v>0</v>
      </c>
      <c r="M671" s="174">
        <f t="shared" si="141"/>
        <v>0</v>
      </c>
      <c r="N671" s="174">
        <f t="shared" si="142"/>
        <v>0</v>
      </c>
      <c r="O671" s="295">
        <f t="shared" si="143"/>
        <v>0</v>
      </c>
      <c r="P671" s="281">
        <f t="shared" si="144"/>
        <v>0</v>
      </c>
    </row>
    <row r="672" spans="1:16" x14ac:dyDescent="0.2">
      <c r="A672" s="155">
        <v>138515</v>
      </c>
      <c r="B672" s="156" t="s">
        <v>2019</v>
      </c>
      <c r="C672" s="174">
        <f t="shared" si="137"/>
        <v>0</v>
      </c>
      <c r="D672" s="174">
        <f t="shared" si="138"/>
        <v>0</v>
      </c>
      <c r="E672" s="174">
        <f t="shared" si="139"/>
        <v>0</v>
      </c>
      <c r="F672" s="174">
        <f t="shared" si="140"/>
        <v>0</v>
      </c>
      <c r="G672" s="175">
        <v>0</v>
      </c>
      <c r="H672" s="174">
        <f t="shared" si="145"/>
        <v>0</v>
      </c>
      <c r="M672" s="174">
        <f t="shared" si="141"/>
        <v>0</v>
      </c>
      <c r="N672" s="174">
        <f t="shared" si="142"/>
        <v>0</v>
      </c>
      <c r="O672" s="295">
        <f t="shared" si="143"/>
        <v>0</v>
      </c>
      <c r="P672" s="281">
        <f t="shared" si="144"/>
        <v>0</v>
      </c>
    </row>
    <row r="673" spans="1:16" x14ac:dyDescent="0.2">
      <c r="A673" s="155">
        <v>138516</v>
      </c>
      <c r="B673" s="156" t="s">
        <v>334</v>
      </c>
      <c r="C673" s="174">
        <f t="shared" si="137"/>
        <v>0</v>
      </c>
      <c r="D673" s="174">
        <f t="shared" si="138"/>
        <v>0</v>
      </c>
      <c r="E673" s="174">
        <f t="shared" si="139"/>
        <v>0</v>
      </c>
      <c r="F673" s="174">
        <f t="shared" si="140"/>
        <v>0</v>
      </c>
      <c r="G673" s="175">
        <v>0</v>
      </c>
      <c r="H673" s="174">
        <f t="shared" si="145"/>
        <v>0</v>
      </c>
      <c r="M673" s="174">
        <f t="shared" si="141"/>
        <v>0</v>
      </c>
      <c r="N673" s="174">
        <f t="shared" si="142"/>
        <v>0</v>
      </c>
      <c r="O673" s="295">
        <f t="shared" si="143"/>
        <v>0</v>
      </c>
      <c r="P673" s="281">
        <f t="shared" si="144"/>
        <v>0</v>
      </c>
    </row>
    <row r="674" spans="1:16" x14ac:dyDescent="0.2">
      <c r="A674" s="155">
        <v>138517</v>
      </c>
      <c r="B674" s="156" t="s">
        <v>1098</v>
      </c>
      <c r="C674" s="174">
        <f t="shared" si="137"/>
        <v>0</v>
      </c>
      <c r="D674" s="174">
        <f t="shared" si="138"/>
        <v>0</v>
      </c>
      <c r="E674" s="174">
        <f t="shared" si="139"/>
        <v>0</v>
      </c>
      <c r="F674" s="174">
        <f t="shared" si="140"/>
        <v>0</v>
      </c>
      <c r="G674" s="175">
        <v>0</v>
      </c>
      <c r="H674" s="174">
        <f t="shared" si="145"/>
        <v>0</v>
      </c>
      <c r="M674" s="174">
        <f t="shared" si="141"/>
        <v>0</v>
      </c>
      <c r="N674" s="174">
        <f t="shared" si="142"/>
        <v>0</v>
      </c>
      <c r="O674" s="295">
        <f t="shared" si="143"/>
        <v>0</v>
      </c>
      <c r="P674" s="281">
        <f t="shared" si="144"/>
        <v>0</v>
      </c>
    </row>
    <row r="675" spans="1:16" x14ac:dyDescent="0.2">
      <c r="A675" s="155">
        <v>138518</v>
      </c>
      <c r="B675" s="156" t="s">
        <v>2020</v>
      </c>
      <c r="C675" s="174">
        <f t="shared" si="137"/>
        <v>0</v>
      </c>
      <c r="D675" s="174">
        <f t="shared" si="138"/>
        <v>0</v>
      </c>
      <c r="E675" s="174">
        <f t="shared" si="139"/>
        <v>0</v>
      </c>
      <c r="F675" s="174">
        <f t="shared" si="140"/>
        <v>0</v>
      </c>
      <c r="G675" s="175">
        <v>0</v>
      </c>
      <c r="H675" s="174">
        <f t="shared" si="145"/>
        <v>0</v>
      </c>
      <c r="M675" s="174">
        <f t="shared" si="141"/>
        <v>0</v>
      </c>
      <c r="N675" s="174">
        <f t="shared" si="142"/>
        <v>0</v>
      </c>
      <c r="O675" s="295">
        <f t="shared" si="143"/>
        <v>0</v>
      </c>
      <c r="P675" s="281">
        <f t="shared" si="144"/>
        <v>0</v>
      </c>
    </row>
    <row r="676" spans="1:16" x14ac:dyDescent="0.2">
      <c r="A676" s="155">
        <v>138590</v>
      </c>
      <c r="B676" s="156" t="s">
        <v>2021</v>
      </c>
      <c r="C676" s="174">
        <f t="shared" si="137"/>
        <v>0</v>
      </c>
      <c r="D676" s="174">
        <f t="shared" si="138"/>
        <v>0</v>
      </c>
      <c r="E676" s="174">
        <f t="shared" si="139"/>
        <v>0</v>
      </c>
      <c r="F676" s="174">
        <f t="shared" si="140"/>
        <v>0</v>
      </c>
      <c r="G676" s="175">
        <v>0</v>
      </c>
      <c r="H676" s="174">
        <f t="shared" si="145"/>
        <v>0</v>
      </c>
      <c r="M676" s="174">
        <f t="shared" si="141"/>
        <v>0</v>
      </c>
      <c r="N676" s="174">
        <f t="shared" si="142"/>
        <v>0</v>
      </c>
      <c r="O676" s="295">
        <f t="shared" si="143"/>
        <v>0</v>
      </c>
      <c r="P676" s="281">
        <f t="shared" si="144"/>
        <v>0</v>
      </c>
    </row>
    <row r="677" spans="1:16" s="171" customFormat="1" x14ac:dyDescent="0.2">
      <c r="A677" s="180">
        <v>138600</v>
      </c>
      <c r="B677" s="181" t="s">
        <v>2022</v>
      </c>
      <c r="C677" s="182">
        <f t="shared" si="137"/>
        <v>0</v>
      </c>
      <c r="D677" s="182">
        <f t="shared" si="138"/>
        <v>0</v>
      </c>
      <c r="E677" s="182">
        <f t="shared" si="139"/>
        <v>0</v>
      </c>
      <c r="F677" s="182">
        <f t="shared" si="140"/>
        <v>0</v>
      </c>
      <c r="G677" s="183">
        <f>SUM(G678:G694)</f>
        <v>0</v>
      </c>
      <c r="H677" s="183">
        <f>SUM(H678:H694)</f>
        <v>0</v>
      </c>
      <c r="M677" s="174">
        <f t="shared" si="141"/>
        <v>0</v>
      </c>
      <c r="N677" s="174">
        <f t="shared" si="142"/>
        <v>0</v>
      </c>
      <c r="O677" s="295">
        <f t="shared" si="143"/>
        <v>0</v>
      </c>
      <c r="P677" s="281">
        <f t="shared" si="144"/>
        <v>0</v>
      </c>
    </row>
    <row r="678" spans="1:16" x14ac:dyDescent="0.2">
      <c r="A678" s="155">
        <v>138601</v>
      </c>
      <c r="B678" s="156" t="s">
        <v>1515</v>
      </c>
      <c r="C678" s="174">
        <f t="shared" si="137"/>
        <v>0</v>
      </c>
      <c r="D678" s="174">
        <f t="shared" si="138"/>
        <v>0</v>
      </c>
      <c r="E678" s="174">
        <f t="shared" si="139"/>
        <v>0</v>
      </c>
      <c r="F678" s="174">
        <f t="shared" si="140"/>
        <v>0</v>
      </c>
      <c r="G678" s="175">
        <v>0</v>
      </c>
      <c r="H678" s="174">
        <f t="shared" ref="H678:H694" si="146">+F678-G678</f>
        <v>0</v>
      </c>
      <c r="M678" s="174">
        <f t="shared" si="141"/>
        <v>0</v>
      </c>
      <c r="N678" s="174">
        <f t="shared" si="142"/>
        <v>0</v>
      </c>
      <c r="O678" s="295">
        <f t="shared" si="143"/>
        <v>0</v>
      </c>
      <c r="P678" s="281">
        <f t="shared" si="144"/>
        <v>0</v>
      </c>
    </row>
    <row r="679" spans="1:16" x14ac:dyDescent="0.2">
      <c r="A679" s="155">
        <v>138602</v>
      </c>
      <c r="B679" s="156" t="s">
        <v>1516</v>
      </c>
      <c r="C679" s="174">
        <f t="shared" si="137"/>
        <v>0</v>
      </c>
      <c r="D679" s="174">
        <f t="shared" si="138"/>
        <v>0</v>
      </c>
      <c r="E679" s="174">
        <f t="shared" si="139"/>
        <v>0</v>
      </c>
      <c r="F679" s="174">
        <f t="shared" si="140"/>
        <v>0</v>
      </c>
      <c r="G679" s="175">
        <v>0</v>
      </c>
      <c r="H679" s="174">
        <f t="shared" si="146"/>
        <v>0</v>
      </c>
      <c r="M679" s="174">
        <f t="shared" si="141"/>
        <v>0</v>
      </c>
      <c r="N679" s="174">
        <f t="shared" si="142"/>
        <v>0</v>
      </c>
      <c r="O679" s="295">
        <f t="shared" si="143"/>
        <v>0</v>
      </c>
      <c r="P679" s="281">
        <f t="shared" si="144"/>
        <v>0</v>
      </c>
    </row>
    <row r="680" spans="1:16" x14ac:dyDescent="0.2">
      <c r="A680" s="155">
        <v>138603</v>
      </c>
      <c r="B680" s="156" t="s">
        <v>77</v>
      </c>
      <c r="C680" s="174">
        <f t="shared" si="137"/>
        <v>0</v>
      </c>
      <c r="D680" s="174">
        <f t="shared" si="138"/>
        <v>0</v>
      </c>
      <c r="E680" s="174">
        <f t="shared" si="139"/>
        <v>0</v>
      </c>
      <c r="F680" s="174">
        <f t="shared" si="140"/>
        <v>0</v>
      </c>
      <c r="G680" s="175">
        <v>0</v>
      </c>
      <c r="H680" s="174">
        <f t="shared" si="146"/>
        <v>0</v>
      </c>
      <c r="M680" s="174">
        <f t="shared" si="141"/>
        <v>0</v>
      </c>
      <c r="N680" s="174">
        <f t="shared" si="142"/>
        <v>0</v>
      </c>
      <c r="O680" s="295">
        <f t="shared" si="143"/>
        <v>0</v>
      </c>
      <c r="P680" s="281">
        <f t="shared" si="144"/>
        <v>0</v>
      </c>
    </row>
    <row r="681" spans="1:16" x14ac:dyDescent="0.2">
      <c r="A681" s="155">
        <v>138604</v>
      </c>
      <c r="B681" s="156" t="s">
        <v>78</v>
      </c>
      <c r="C681" s="174">
        <f t="shared" si="137"/>
        <v>0</v>
      </c>
      <c r="D681" s="174">
        <f t="shared" si="138"/>
        <v>0</v>
      </c>
      <c r="E681" s="174">
        <f t="shared" si="139"/>
        <v>0</v>
      </c>
      <c r="F681" s="174">
        <f t="shared" si="140"/>
        <v>0</v>
      </c>
      <c r="G681" s="175">
        <v>0</v>
      </c>
      <c r="H681" s="174">
        <f t="shared" si="146"/>
        <v>0</v>
      </c>
      <c r="M681" s="174">
        <f t="shared" si="141"/>
        <v>0</v>
      </c>
      <c r="N681" s="174">
        <f t="shared" si="142"/>
        <v>0</v>
      </c>
      <c r="O681" s="295">
        <f t="shared" si="143"/>
        <v>0</v>
      </c>
      <c r="P681" s="281">
        <f t="shared" si="144"/>
        <v>0</v>
      </c>
    </row>
    <row r="682" spans="1:16" x14ac:dyDescent="0.2">
      <c r="A682" s="155">
        <v>138605</v>
      </c>
      <c r="B682" s="156" t="s">
        <v>79</v>
      </c>
      <c r="C682" s="174">
        <f t="shared" si="137"/>
        <v>0</v>
      </c>
      <c r="D682" s="174">
        <f t="shared" si="138"/>
        <v>0</v>
      </c>
      <c r="E682" s="174">
        <f t="shared" si="139"/>
        <v>0</v>
      </c>
      <c r="F682" s="174">
        <f t="shared" si="140"/>
        <v>0</v>
      </c>
      <c r="G682" s="175">
        <v>0</v>
      </c>
      <c r="H682" s="174">
        <f t="shared" si="146"/>
        <v>0</v>
      </c>
      <c r="M682" s="174">
        <f t="shared" si="141"/>
        <v>0</v>
      </c>
      <c r="N682" s="174">
        <f t="shared" si="142"/>
        <v>0</v>
      </c>
      <c r="O682" s="295">
        <f t="shared" si="143"/>
        <v>0</v>
      </c>
      <c r="P682" s="281">
        <f t="shared" si="144"/>
        <v>0</v>
      </c>
    </row>
    <row r="683" spans="1:16" x14ac:dyDescent="0.2">
      <c r="A683" s="155">
        <v>138606</v>
      </c>
      <c r="B683" s="156" t="s">
        <v>80</v>
      </c>
      <c r="C683" s="174">
        <f t="shared" si="137"/>
        <v>0</v>
      </c>
      <c r="D683" s="174">
        <f t="shared" si="138"/>
        <v>0</v>
      </c>
      <c r="E683" s="174">
        <f t="shared" si="139"/>
        <v>0</v>
      </c>
      <c r="F683" s="174">
        <f t="shared" si="140"/>
        <v>0</v>
      </c>
      <c r="G683" s="175">
        <v>0</v>
      </c>
      <c r="H683" s="174">
        <f t="shared" si="146"/>
        <v>0</v>
      </c>
      <c r="M683" s="174">
        <f t="shared" si="141"/>
        <v>0</v>
      </c>
      <c r="N683" s="174">
        <f t="shared" si="142"/>
        <v>0</v>
      </c>
      <c r="O683" s="295">
        <f t="shared" si="143"/>
        <v>0</v>
      </c>
      <c r="P683" s="281">
        <f t="shared" si="144"/>
        <v>0</v>
      </c>
    </row>
    <row r="684" spans="1:16" x14ac:dyDescent="0.2">
      <c r="A684" s="155">
        <v>138607</v>
      </c>
      <c r="B684" s="156" t="s">
        <v>81</v>
      </c>
      <c r="C684" s="174">
        <f t="shared" si="137"/>
        <v>0</v>
      </c>
      <c r="D684" s="174">
        <f t="shared" si="138"/>
        <v>0</v>
      </c>
      <c r="E684" s="174">
        <f t="shared" si="139"/>
        <v>0</v>
      </c>
      <c r="F684" s="174">
        <f t="shared" si="140"/>
        <v>0</v>
      </c>
      <c r="G684" s="175">
        <v>0</v>
      </c>
      <c r="H684" s="174">
        <f t="shared" si="146"/>
        <v>0</v>
      </c>
      <c r="M684" s="174">
        <f t="shared" si="141"/>
        <v>0</v>
      </c>
      <c r="N684" s="174">
        <f t="shared" si="142"/>
        <v>0</v>
      </c>
      <c r="O684" s="295">
        <f t="shared" si="143"/>
        <v>0</v>
      </c>
      <c r="P684" s="281">
        <f t="shared" si="144"/>
        <v>0</v>
      </c>
    </row>
    <row r="685" spans="1:16" x14ac:dyDescent="0.2">
      <c r="A685" s="155">
        <v>138608</v>
      </c>
      <c r="B685" s="156" t="s">
        <v>82</v>
      </c>
      <c r="C685" s="174">
        <f t="shared" si="137"/>
        <v>0</v>
      </c>
      <c r="D685" s="174">
        <f t="shared" si="138"/>
        <v>0</v>
      </c>
      <c r="E685" s="174">
        <f t="shared" si="139"/>
        <v>0</v>
      </c>
      <c r="F685" s="174">
        <f t="shared" si="140"/>
        <v>0</v>
      </c>
      <c r="G685" s="175">
        <v>0</v>
      </c>
      <c r="H685" s="174">
        <f t="shared" si="146"/>
        <v>0</v>
      </c>
      <c r="M685" s="174">
        <f t="shared" si="141"/>
        <v>0</v>
      </c>
      <c r="N685" s="174">
        <f t="shared" si="142"/>
        <v>0</v>
      </c>
      <c r="O685" s="295">
        <f t="shared" si="143"/>
        <v>0</v>
      </c>
      <c r="P685" s="281">
        <f t="shared" si="144"/>
        <v>0</v>
      </c>
    </row>
    <row r="686" spans="1:16" x14ac:dyDescent="0.2">
      <c r="A686" s="155">
        <v>138609</v>
      </c>
      <c r="B686" s="156" t="s">
        <v>2017</v>
      </c>
      <c r="C686" s="174">
        <f t="shared" si="137"/>
        <v>0</v>
      </c>
      <c r="D686" s="174">
        <f t="shared" si="138"/>
        <v>0</v>
      </c>
      <c r="E686" s="174">
        <f t="shared" si="139"/>
        <v>0</v>
      </c>
      <c r="F686" s="174">
        <f t="shared" si="140"/>
        <v>0</v>
      </c>
      <c r="G686" s="175">
        <v>0</v>
      </c>
      <c r="H686" s="174">
        <f t="shared" si="146"/>
        <v>0</v>
      </c>
      <c r="M686" s="174">
        <f t="shared" si="141"/>
        <v>0</v>
      </c>
      <c r="N686" s="174">
        <f t="shared" si="142"/>
        <v>0</v>
      </c>
      <c r="O686" s="295">
        <f t="shared" si="143"/>
        <v>0</v>
      </c>
      <c r="P686" s="281">
        <f t="shared" si="144"/>
        <v>0</v>
      </c>
    </row>
    <row r="687" spans="1:16" x14ac:dyDescent="0.2">
      <c r="A687" s="155">
        <v>138610</v>
      </c>
      <c r="B687" s="156" t="s">
        <v>1518</v>
      </c>
      <c r="C687" s="174">
        <f t="shared" si="137"/>
        <v>0</v>
      </c>
      <c r="D687" s="174">
        <f t="shared" si="138"/>
        <v>0</v>
      </c>
      <c r="E687" s="174">
        <f t="shared" si="139"/>
        <v>0</v>
      </c>
      <c r="F687" s="174">
        <f t="shared" si="140"/>
        <v>0</v>
      </c>
      <c r="G687" s="175">
        <v>0</v>
      </c>
      <c r="H687" s="174">
        <f t="shared" si="146"/>
        <v>0</v>
      </c>
      <c r="M687" s="174">
        <f t="shared" si="141"/>
        <v>0</v>
      </c>
      <c r="N687" s="174">
        <f t="shared" si="142"/>
        <v>0</v>
      </c>
      <c r="O687" s="295">
        <f t="shared" si="143"/>
        <v>0</v>
      </c>
      <c r="P687" s="281">
        <f t="shared" si="144"/>
        <v>0</v>
      </c>
    </row>
    <row r="688" spans="1:16" x14ac:dyDescent="0.2">
      <c r="A688" s="155">
        <v>138611</v>
      </c>
      <c r="B688" s="156" t="s">
        <v>2018</v>
      </c>
      <c r="C688" s="174">
        <f t="shared" si="137"/>
        <v>0</v>
      </c>
      <c r="D688" s="174">
        <f t="shared" si="138"/>
        <v>0</v>
      </c>
      <c r="E688" s="174">
        <f t="shared" si="139"/>
        <v>0</v>
      </c>
      <c r="F688" s="174">
        <f t="shared" si="140"/>
        <v>0</v>
      </c>
      <c r="G688" s="175">
        <v>0</v>
      </c>
      <c r="H688" s="174">
        <f t="shared" si="146"/>
        <v>0</v>
      </c>
      <c r="M688" s="174">
        <f t="shared" si="141"/>
        <v>0</v>
      </c>
      <c r="N688" s="174">
        <f t="shared" si="142"/>
        <v>0</v>
      </c>
      <c r="O688" s="295">
        <f t="shared" si="143"/>
        <v>0</v>
      </c>
      <c r="P688" s="281">
        <f t="shared" si="144"/>
        <v>0</v>
      </c>
    </row>
    <row r="689" spans="1:16" x14ac:dyDescent="0.2">
      <c r="A689" s="155">
        <v>138613</v>
      </c>
      <c r="B689" s="156" t="s">
        <v>17</v>
      </c>
      <c r="C689" s="174">
        <f t="shared" si="137"/>
        <v>0</v>
      </c>
      <c r="D689" s="174">
        <f t="shared" si="138"/>
        <v>0</v>
      </c>
      <c r="E689" s="174">
        <f t="shared" si="139"/>
        <v>0</v>
      </c>
      <c r="F689" s="174">
        <f t="shared" si="140"/>
        <v>0</v>
      </c>
      <c r="G689" s="175">
        <v>0</v>
      </c>
      <c r="H689" s="174">
        <f t="shared" si="146"/>
        <v>0</v>
      </c>
      <c r="M689" s="174">
        <f t="shared" si="141"/>
        <v>0</v>
      </c>
      <c r="N689" s="174">
        <f t="shared" si="142"/>
        <v>0</v>
      </c>
      <c r="O689" s="295">
        <f t="shared" si="143"/>
        <v>0</v>
      </c>
      <c r="P689" s="281">
        <f t="shared" si="144"/>
        <v>0</v>
      </c>
    </row>
    <row r="690" spans="1:16" x14ac:dyDescent="0.2">
      <c r="A690" s="155">
        <v>138614</v>
      </c>
      <c r="B690" s="156" t="s">
        <v>2019</v>
      </c>
      <c r="C690" s="174">
        <f t="shared" si="137"/>
        <v>0</v>
      </c>
      <c r="D690" s="174">
        <f t="shared" si="138"/>
        <v>0</v>
      </c>
      <c r="E690" s="174">
        <f t="shared" si="139"/>
        <v>0</v>
      </c>
      <c r="F690" s="174">
        <f t="shared" si="140"/>
        <v>0</v>
      </c>
      <c r="G690" s="175">
        <v>0</v>
      </c>
      <c r="H690" s="174">
        <f t="shared" si="146"/>
        <v>0</v>
      </c>
      <c r="M690" s="174">
        <f t="shared" si="141"/>
        <v>0</v>
      </c>
      <c r="N690" s="174">
        <f t="shared" si="142"/>
        <v>0</v>
      </c>
      <c r="O690" s="295">
        <f t="shared" si="143"/>
        <v>0</v>
      </c>
      <c r="P690" s="281">
        <f t="shared" si="144"/>
        <v>0</v>
      </c>
    </row>
    <row r="691" spans="1:16" x14ac:dyDescent="0.2">
      <c r="A691" s="155">
        <v>138615</v>
      </c>
      <c r="B691" s="156" t="s">
        <v>334</v>
      </c>
      <c r="C691" s="174">
        <f t="shared" si="137"/>
        <v>0</v>
      </c>
      <c r="D691" s="174">
        <f t="shared" si="138"/>
        <v>0</v>
      </c>
      <c r="E691" s="174">
        <f t="shared" si="139"/>
        <v>0</v>
      </c>
      <c r="F691" s="174">
        <f t="shared" si="140"/>
        <v>0</v>
      </c>
      <c r="G691" s="175">
        <v>0</v>
      </c>
      <c r="H691" s="174">
        <f t="shared" si="146"/>
        <v>0</v>
      </c>
      <c r="M691" s="174">
        <f t="shared" si="141"/>
        <v>0</v>
      </c>
      <c r="N691" s="174">
        <f t="shared" si="142"/>
        <v>0</v>
      </c>
      <c r="O691" s="295">
        <f t="shared" si="143"/>
        <v>0</v>
      </c>
      <c r="P691" s="281">
        <f t="shared" si="144"/>
        <v>0</v>
      </c>
    </row>
    <row r="692" spans="1:16" x14ac:dyDescent="0.2">
      <c r="A692" s="155">
        <v>138616</v>
      </c>
      <c r="B692" s="156" t="s">
        <v>1098</v>
      </c>
      <c r="C692" s="174">
        <f t="shared" si="137"/>
        <v>0</v>
      </c>
      <c r="D692" s="174">
        <f t="shared" si="138"/>
        <v>0</v>
      </c>
      <c r="E692" s="174">
        <f t="shared" si="139"/>
        <v>0</v>
      </c>
      <c r="F692" s="174">
        <f t="shared" si="140"/>
        <v>0</v>
      </c>
      <c r="G692" s="175">
        <v>0</v>
      </c>
      <c r="H692" s="174">
        <f t="shared" si="146"/>
        <v>0</v>
      </c>
      <c r="M692" s="174">
        <f t="shared" si="141"/>
        <v>0</v>
      </c>
      <c r="N692" s="174">
        <f t="shared" si="142"/>
        <v>0</v>
      </c>
      <c r="O692" s="295">
        <f t="shared" si="143"/>
        <v>0</v>
      </c>
      <c r="P692" s="281">
        <f t="shared" si="144"/>
        <v>0</v>
      </c>
    </row>
    <row r="693" spans="1:16" x14ac:dyDescent="0.2">
      <c r="A693" s="155">
        <v>138617</v>
      </c>
      <c r="B693" s="156" t="s">
        <v>2020</v>
      </c>
      <c r="C693" s="174">
        <f t="shared" si="137"/>
        <v>0</v>
      </c>
      <c r="D693" s="174">
        <f t="shared" si="138"/>
        <v>0</v>
      </c>
      <c r="E693" s="174">
        <f t="shared" si="139"/>
        <v>0</v>
      </c>
      <c r="F693" s="174">
        <f t="shared" si="140"/>
        <v>0</v>
      </c>
      <c r="G693" s="175">
        <v>0</v>
      </c>
      <c r="H693" s="174">
        <f t="shared" si="146"/>
        <v>0</v>
      </c>
      <c r="M693" s="174">
        <f t="shared" si="141"/>
        <v>0</v>
      </c>
      <c r="N693" s="174">
        <f t="shared" si="142"/>
        <v>0</v>
      </c>
      <c r="O693" s="295">
        <f t="shared" si="143"/>
        <v>0</v>
      </c>
      <c r="P693" s="281">
        <f t="shared" si="144"/>
        <v>0</v>
      </c>
    </row>
    <row r="694" spans="1:16" x14ac:dyDescent="0.2">
      <c r="A694" s="155">
        <v>138690</v>
      </c>
      <c r="B694" s="156" t="s">
        <v>2015</v>
      </c>
      <c r="C694" s="174">
        <f t="shared" si="137"/>
        <v>0</v>
      </c>
      <c r="D694" s="174">
        <f t="shared" si="138"/>
        <v>0</v>
      </c>
      <c r="E694" s="174">
        <f t="shared" si="139"/>
        <v>0</v>
      </c>
      <c r="F694" s="174">
        <f t="shared" si="140"/>
        <v>0</v>
      </c>
      <c r="G694" s="175">
        <v>0</v>
      </c>
      <c r="H694" s="174">
        <f t="shared" si="146"/>
        <v>0</v>
      </c>
      <c r="M694" s="174">
        <f t="shared" si="141"/>
        <v>0</v>
      </c>
      <c r="N694" s="174">
        <f t="shared" si="142"/>
        <v>0</v>
      </c>
      <c r="O694" s="295">
        <f t="shared" si="143"/>
        <v>0</v>
      </c>
      <c r="P694" s="281">
        <f t="shared" si="144"/>
        <v>0</v>
      </c>
    </row>
    <row r="695" spans="1:16" s="172" customFormat="1" ht="20.25" x14ac:dyDescent="0.2">
      <c r="A695" s="170">
        <v>140000</v>
      </c>
      <c r="B695" s="169" t="s">
        <v>2023</v>
      </c>
      <c r="C695" s="189">
        <f t="shared" si="137"/>
        <v>0</v>
      </c>
      <c r="D695" s="189">
        <f t="shared" si="138"/>
        <v>0</v>
      </c>
      <c r="E695" s="189">
        <f t="shared" si="139"/>
        <v>0</v>
      </c>
      <c r="F695" s="189">
        <f t="shared" si="140"/>
        <v>0</v>
      </c>
      <c r="G695" s="189">
        <f>+G696+G740+G745+G751+G754+G761+G789+G802+G836+G842+G866+G879+G893+G902+G911+G915+G923+G935+G941+G955+G959+G962+G966+G969+G1015+G1030+G1032+G1035</f>
        <v>0</v>
      </c>
      <c r="H695" s="189">
        <f>+H696+H740+H745+H751+H754+H761+H789+H802+H836+H842+H866+H879+H893+H902+H911+H915+H923+H935+H941+H955+H959+H962+H966+H969+H1015+H1030+H1032+H1035</f>
        <v>0</v>
      </c>
      <c r="I695" s="179"/>
      <c r="M695" s="174">
        <f t="shared" si="141"/>
        <v>0</v>
      </c>
      <c r="N695" s="174">
        <f t="shared" si="142"/>
        <v>0</v>
      </c>
      <c r="O695" s="295">
        <f t="shared" si="143"/>
        <v>0</v>
      </c>
      <c r="P695" s="281">
        <f t="shared" si="144"/>
        <v>0</v>
      </c>
    </row>
    <row r="696" spans="1:16" s="171" customFormat="1" x14ac:dyDescent="0.2">
      <c r="A696" s="180">
        <v>140100</v>
      </c>
      <c r="B696" s="181" t="s">
        <v>531</v>
      </c>
      <c r="C696" s="182">
        <f t="shared" si="137"/>
        <v>0</v>
      </c>
      <c r="D696" s="182">
        <f t="shared" si="138"/>
        <v>0</v>
      </c>
      <c r="E696" s="182">
        <f t="shared" si="139"/>
        <v>0</v>
      </c>
      <c r="F696" s="182">
        <f t="shared" si="140"/>
        <v>0</v>
      </c>
      <c r="G696" s="182">
        <f>SUM(G697:G739)</f>
        <v>0</v>
      </c>
      <c r="H696" s="182">
        <f>SUM(H697:H739)</f>
        <v>0</v>
      </c>
      <c r="M696" s="174">
        <f t="shared" si="141"/>
        <v>0</v>
      </c>
      <c r="N696" s="174">
        <f t="shared" si="142"/>
        <v>0</v>
      </c>
      <c r="O696" s="295">
        <f t="shared" si="143"/>
        <v>0</v>
      </c>
      <c r="P696" s="281">
        <f t="shared" si="144"/>
        <v>0</v>
      </c>
    </row>
    <row r="697" spans="1:16" x14ac:dyDescent="0.2">
      <c r="A697" s="155">
        <v>140101</v>
      </c>
      <c r="B697" s="156" t="s">
        <v>532</v>
      </c>
      <c r="C697" s="174">
        <f t="shared" si="137"/>
        <v>0</v>
      </c>
      <c r="D697" s="174">
        <f t="shared" si="138"/>
        <v>0</v>
      </c>
      <c r="E697" s="174">
        <f t="shared" si="139"/>
        <v>0</v>
      </c>
      <c r="F697" s="174">
        <f t="shared" si="140"/>
        <v>0</v>
      </c>
      <c r="G697" s="174">
        <f t="shared" ref="G697:G739" si="147">+F697</f>
        <v>0</v>
      </c>
      <c r="H697" s="174">
        <v>0</v>
      </c>
      <c r="J697" s="157"/>
      <c r="M697" s="174">
        <f t="shared" si="141"/>
        <v>0</v>
      </c>
      <c r="N697" s="174">
        <f t="shared" si="142"/>
        <v>0</v>
      </c>
      <c r="O697" s="295">
        <f t="shared" si="143"/>
        <v>0</v>
      </c>
      <c r="P697" s="281">
        <f t="shared" si="144"/>
        <v>0</v>
      </c>
    </row>
    <row r="698" spans="1:16" x14ac:dyDescent="0.2">
      <c r="A698" s="155">
        <v>140102</v>
      </c>
      <c r="B698" s="156" t="s">
        <v>533</v>
      </c>
      <c r="C698" s="174">
        <f t="shared" si="137"/>
        <v>0</v>
      </c>
      <c r="D698" s="174">
        <f t="shared" si="138"/>
        <v>0</v>
      </c>
      <c r="E698" s="174">
        <f t="shared" si="139"/>
        <v>0</v>
      </c>
      <c r="F698" s="174">
        <f t="shared" si="140"/>
        <v>0</v>
      </c>
      <c r="G698" s="174">
        <f t="shared" si="147"/>
        <v>0</v>
      </c>
      <c r="H698" s="174">
        <v>0</v>
      </c>
      <c r="M698" s="174">
        <f t="shared" si="141"/>
        <v>0</v>
      </c>
      <c r="N698" s="174">
        <f t="shared" si="142"/>
        <v>0</v>
      </c>
      <c r="O698" s="295">
        <f t="shared" si="143"/>
        <v>0</v>
      </c>
      <c r="P698" s="281">
        <f t="shared" si="144"/>
        <v>0</v>
      </c>
    </row>
    <row r="699" spans="1:16" x14ac:dyDescent="0.2">
      <c r="A699" s="155">
        <v>140103</v>
      </c>
      <c r="B699" s="156" t="s">
        <v>534</v>
      </c>
      <c r="C699" s="174">
        <f t="shared" si="137"/>
        <v>0</v>
      </c>
      <c r="D699" s="174">
        <f t="shared" si="138"/>
        <v>0</v>
      </c>
      <c r="E699" s="174">
        <f t="shared" si="139"/>
        <v>0</v>
      </c>
      <c r="F699" s="174">
        <f t="shared" si="140"/>
        <v>0</v>
      </c>
      <c r="G699" s="174">
        <f t="shared" si="147"/>
        <v>0</v>
      </c>
      <c r="H699" s="174">
        <v>0</v>
      </c>
      <c r="M699" s="174">
        <f t="shared" si="141"/>
        <v>0</v>
      </c>
      <c r="N699" s="174">
        <f t="shared" si="142"/>
        <v>0</v>
      </c>
      <c r="O699" s="295">
        <f t="shared" si="143"/>
        <v>0</v>
      </c>
      <c r="P699" s="281">
        <f t="shared" si="144"/>
        <v>0</v>
      </c>
    </row>
    <row r="700" spans="1:16" x14ac:dyDescent="0.2">
      <c r="A700" s="155">
        <v>140104</v>
      </c>
      <c r="B700" s="156" t="s">
        <v>535</v>
      </c>
      <c r="C700" s="174">
        <f t="shared" si="137"/>
        <v>0</v>
      </c>
      <c r="D700" s="174">
        <f t="shared" si="138"/>
        <v>0</v>
      </c>
      <c r="E700" s="174">
        <f t="shared" si="139"/>
        <v>0</v>
      </c>
      <c r="F700" s="174">
        <f t="shared" si="140"/>
        <v>0</v>
      </c>
      <c r="G700" s="174">
        <f t="shared" si="147"/>
        <v>0</v>
      </c>
      <c r="H700" s="174">
        <v>0</v>
      </c>
      <c r="M700" s="174">
        <f t="shared" si="141"/>
        <v>0</v>
      </c>
      <c r="N700" s="174">
        <f t="shared" si="142"/>
        <v>0</v>
      </c>
      <c r="O700" s="295">
        <f t="shared" si="143"/>
        <v>0</v>
      </c>
      <c r="P700" s="281">
        <f t="shared" si="144"/>
        <v>0</v>
      </c>
    </row>
    <row r="701" spans="1:16" x14ac:dyDescent="0.2">
      <c r="A701" s="155">
        <v>140109</v>
      </c>
      <c r="B701" s="156" t="s">
        <v>537</v>
      </c>
      <c r="C701" s="174">
        <f t="shared" si="137"/>
        <v>0</v>
      </c>
      <c r="D701" s="174">
        <f t="shared" si="138"/>
        <v>0</v>
      </c>
      <c r="E701" s="174">
        <f t="shared" si="139"/>
        <v>0</v>
      </c>
      <c r="F701" s="174">
        <f t="shared" si="140"/>
        <v>0</v>
      </c>
      <c r="G701" s="174">
        <f t="shared" si="147"/>
        <v>0</v>
      </c>
      <c r="H701" s="174">
        <v>0</v>
      </c>
      <c r="M701" s="174">
        <f t="shared" si="141"/>
        <v>0</v>
      </c>
      <c r="N701" s="174">
        <f t="shared" si="142"/>
        <v>0</v>
      </c>
      <c r="O701" s="295">
        <f t="shared" si="143"/>
        <v>0</v>
      </c>
      <c r="P701" s="281">
        <f t="shared" si="144"/>
        <v>0</v>
      </c>
    </row>
    <row r="702" spans="1:16" x14ac:dyDescent="0.2">
      <c r="A702" s="155">
        <v>140111</v>
      </c>
      <c r="B702" s="156" t="s">
        <v>538</v>
      </c>
      <c r="C702" s="174">
        <f t="shared" si="137"/>
        <v>0</v>
      </c>
      <c r="D702" s="174">
        <f t="shared" si="138"/>
        <v>0</v>
      </c>
      <c r="E702" s="174">
        <f t="shared" si="139"/>
        <v>0</v>
      </c>
      <c r="F702" s="174">
        <f t="shared" si="140"/>
        <v>0</v>
      </c>
      <c r="G702" s="174">
        <f t="shared" si="147"/>
        <v>0</v>
      </c>
      <c r="H702" s="174">
        <v>0</v>
      </c>
      <c r="M702" s="174">
        <f t="shared" si="141"/>
        <v>0</v>
      </c>
      <c r="N702" s="174">
        <f t="shared" si="142"/>
        <v>0</v>
      </c>
      <c r="O702" s="295">
        <f t="shared" si="143"/>
        <v>0</v>
      </c>
      <c r="P702" s="281">
        <f t="shared" si="144"/>
        <v>0</v>
      </c>
    </row>
    <row r="703" spans="1:16" x14ac:dyDescent="0.2">
      <c r="A703" s="155">
        <v>140112</v>
      </c>
      <c r="B703" s="156" t="s">
        <v>539</v>
      </c>
      <c r="C703" s="174">
        <f t="shared" si="137"/>
        <v>0</v>
      </c>
      <c r="D703" s="174">
        <f t="shared" si="138"/>
        <v>0</v>
      </c>
      <c r="E703" s="174">
        <f t="shared" si="139"/>
        <v>0</v>
      </c>
      <c r="F703" s="174">
        <f t="shared" si="140"/>
        <v>0</v>
      </c>
      <c r="G703" s="174">
        <f t="shared" si="147"/>
        <v>0</v>
      </c>
      <c r="H703" s="174">
        <v>0</v>
      </c>
      <c r="M703" s="174">
        <f t="shared" si="141"/>
        <v>0</v>
      </c>
      <c r="N703" s="174">
        <f t="shared" si="142"/>
        <v>0</v>
      </c>
      <c r="O703" s="295">
        <f t="shared" si="143"/>
        <v>0</v>
      </c>
      <c r="P703" s="281">
        <f t="shared" si="144"/>
        <v>0</v>
      </c>
    </row>
    <row r="704" spans="1:16" x14ac:dyDescent="0.2">
      <c r="A704" s="155">
        <v>140113</v>
      </c>
      <c r="B704" s="156" t="s">
        <v>540</v>
      </c>
      <c r="C704" s="174">
        <f t="shared" si="137"/>
        <v>0</v>
      </c>
      <c r="D704" s="174">
        <f t="shared" si="138"/>
        <v>0</v>
      </c>
      <c r="E704" s="174">
        <f t="shared" si="139"/>
        <v>0</v>
      </c>
      <c r="F704" s="174">
        <f t="shared" si="140"/>
        <v>0</v>
      </c>
      <c r="G704" s="174">
        <f t="shared" si="147"/>
        <v>0</v>
      </c>
      <c r="H704" s="174">
        <v>0</v>
      </c>
      <c r="M704" s="174">
        <f t="shared" si="141"/>
        <v>0</v>
      </c>
      <c r="N704" s="174">
        <f t="shared" si="142"/>
        <v>0</v>
      </c>
      <c r="O704" s="295">
        <f t="shared" si="143"/>
        <v>0</v>
      </c>
      <c r="P704" s="281">
        <f t="shared" si="144"/>
        <v>0</v>
      </c>
    </row>
    <row r="705" spans="1:16" x14ac:dyDescent="0.2">
      <c r="A705" s="155">
        <v>140114</v>
      </c>
      <c r="B705" s="156" t="s">
        <v>541</v>
      </c>
      <c r="C705" s="174">
        <f t="shared" si="137"/>
        <v>0</v>
      </c>
      <c r="D705" s="174">
        <f t="shared" si="138"/>
        <v>0</v>
      </c>
      <c r="E705" s="174">
        <f t="shared" si="139"/>
        <v>0</v>
      </c>
      <c r="F705" s="174">
        <f t="shared" si="140"/>
        <v>0</v>
      </c>
      <c r="G705" s="174">
        <f t="shared" si="147"/>
        <v>0</v>
      </c>
      <c r="H705" s="174">
        <v>0</v>
      </c>
      <c r="M705" s="174">
        <f t="shared" si="141"/>
        <v>0</v>
      </c>
      <c r="N705" s="174">
        <f t="shared" si="142"/>
        <v>0</v>
      </c>
      <c r="O705" s="295">
        <f t="shared" si="143"/>
        <v>0</v>
      </c>
      <c r="P705" s="281">
        <f t="shared" si="144"/>
        <v>0</v>
      </c>
    </row>
    <row r="706" spans="1:16" x14ac:dyDescent="0.2">
      <c r="A706" s="155">
        <v>140115</v>
      </c>
      <c r="B706" s="156" t="s">
        <v>542</v>
      </c>
      <c r="C706" s="174">
        <f t="shared" si="137"/>
        <v>0</v>
      </c>
      <c r="D706" s="174">
        <f t="shared" si="138"/>
        <v>0</v>
      </c>
      <c r="E706" s="174">
        <f t="shared" si="139"/>
        <v>0</v>
      </c>
      <c r="F706" s="174">
        <f t="shared" si="140"/>
        <v>0</v>
      </c>
      <c r="G706" s="174">
        <f t="shared" si="147"/>
        <v>0</v>
      </c>
      <c r="H706" s="174">
        <v>0</v>
      </c>
      <c r="M706" s="174">
        <f t="shared" si="141"/>
        <v>0</v>
      </c>
      <c r="N706" s="174">
        <f t="shared" si="142"/>
        <v>0</v>
      </c>
      <c r="O706" s="295">
        <f t="shared" si="143"/>
        <v>0</v>
      </c>
      <c r="P706" s="281">
        <f t="shared" si="144"/>
        <v>0</v>
      </c>
    </row>
    <row r="707" spans="1:16" x14ac:dyDescent="0.2">
      <c r="A707" s="155">
        <v>140117</v>
      </c>
      <c r="B707" s="156" t="s">
        <v>543</v>
      </c>
      <c r="C707" s="174">
        <f t="shared" si="137"/>
        <v>0</v>
      </c>
      <c r="D707" s="174">
        <f t="shared" si="138"/>
        <v>0</v>
      </c>
      <c r="E707" s="174">
        <f t="shared" si="139"/>
        <v>0</v>
      </c>
      <c r="F707" s="174">
        <f t="shared" si="140"/>
        <v>0</v>
      </c>
      <c r="G707" s="174">
        <f t="shared" si="147"/>
        <v>0</v>
      </c>
      <c r="H707" s="174">
        <v>0</v>
      </c>
      <c r="M707" s="174">
        <f t="shared" si="141"/>
        <v>0</v>
      </c>
      <c r="N707" s="174">
        <f t="shared" si="142"/>
        <v>0</v>
      </c>
      <c r="O707" s="295">
        <f t="shared" si="143"/>
        <v>0</v>
      </c>
      <c r="P707" s="281">
        <f t="shared" si="144"/>
        <v>0</v>
      </c>
    </row>
    <row r="708" spans="1:16" x14ac:dyDescent="0.2">
      <c r="A708" s="155">
        <v>140118</v>
      </c>
      <c r="B708" s="156" t="s">
        <v>544</v>
      </c>
      <c r="C708" s="174">
        <f t="shared" si="137"/>
        <v>0</v>
      </c>
      <c r="D708" s="174">
        <f t="shared" si="138"/>
        <v>0</v>
      </c>
      <c r="E708" s="174">
        <f t="shared" si="139"/>
        <v>0</v>
      </c>
      <c r="F708" s="174">
        <f t="shared" si="140"/>
        <v>0</v>
      </c>
      <c r="G708" s="174">
        <f t="shared" si="147"/>
        <v>0</v>
      </c>
      <c r="H708" s="174">
        <v>0</v>
      </c>
      <c r="M708" s="174">
        <f t="shared" si="141"/>
        <v>0</v>
      </c>
      <c r="N708" s="174">
        <f t="shared" si="142"/>
        <v>0</v>
      </c>
      <c r="O708" s="295">
        <f t="shared" si="143"/>
        <v>0</v>
      </c>
      <c r="P708" s="281">
        <f t="shared" si="144"/>
        <v>0</v>
      </c>
    </row>
    <row r="709" spans="1:16" x14ac:dyDescent="0.2">
      <c r="A709" s="155">
        <v>140120</v>
      </c>
      <c r="B709" s="156" t="s">
        <v>545</v>
      </c>
      <c r="C709" s="174">
        <f t="shared" si="137"/>
        <v>0</v>
      </c>
      <c r="D709" s="174">
        <f t="shared" si="138"/>
        <v>0</v>
      </c>
      <c r="E709" s="174">
        <f t="shared" si="139"/>
        <v>0</v>
      </c>
      <c r="F709" s="174">
        <f t="shared" si="140"/>
        <v>0</v>
      </c>
      <c r="G709" s="174">
        <f t="shared" si="147"/>
        <v>0</v>
      </c>
      <c r="H709" s="174">
        <v>0</v>
      </c>
      <c r="M709" s="174">
        <f t="shared" si="141"/>
        <v>0</v>
      </c>
      <c r="N709" s="174">
        <f t="shared" si="142"/>
        <v>0</v>
      </c>
      <c r="O709" s="295">
        <f t="shared" si="143"/>
        <v>0</v>
      </c>
      <c r="P709" s="281">
        <f t="shared" si="144"/>
        <v>0</v>
      </c>
    </row>
    <row r="710" spans="1:16" x14ac:dyDescent="0.2">
      <c r="A710" s="155">
        <v>140122</v>
      </c>
      <c r="B710" s="156" t="s">
        <v>546</v>
      </c>
      <c r="C710" s="174">
        <f t="shared" si="137"/>
        <v>0</v>
      </c>
      <c r="D710" s="174">
        <f t="shared" si="138"/>
        <v>0</v>
      </c>
      <c r="E710" s="174">
        <f t="shared" si="139"/>
        <v>0</v>
      </c>
      <c r="F710" s="174">
        <f t="shared" si="140"/>
        <v>0</v>
      </c>
      <c r="G710" s="174">
        <f t="shared" si="147"/>
        <v>0</v>
      </c>
      <c r="H710" s="174">
        <v>0</v>
      </c>
      <c r="M710" s="174">
        <f t="shared" si="141"/>
        <v>0</v>
      </c>
      <c r="N710" s="174">
        <f t="shared" si="142"/>
        <v>0</v>
      </c>
      <c r="O710" s="295">
        <f t="shared" si="143"/>
        <v>0</v>
      </c>
      <c r="P710" s="281">
        <f t="shared" si="144"/>
        <v>0</v>
      </c>
    </row>
    <row r="711" spans="1:16" x14ac:dyDescent="0.2">
      <c r="A711" s="155">
        <v>140123</v>
      </c>
      <c r="B711" s="156" t="s">
        <v>547</v>
      </c>
      <c r="C711" s="174">
        <f t="shared" si="137"/>
        <v>0</v>
      </c>
      <c r="D711" s="174">
        <f t="shared" si="138"/>
        <v>0</v>
      </c>
      <c r="E711" s="174">
        <f t="shared" si="139"/>
        <v>0</v>
      </c>
      <c r="F711" s="174">
        <f t="shared" si="140"/>
        <v>0</v>
      </c>
      <c r="G711" s="174">
        <f t="shared" si="147"/>
        <v>0</v>
      </c>
      <c r="H711" s="174">
        <v>0</v>
      </c>
      <c r="M711" s="174">
        <f t="shared" si="141"/>
        <v>0</v>
      </c>
      <c r="N711" s="174">
        <f t="shared" si="142"/>
        <v>0</v>
      </c>
      <c r="O711" s="295">
        <f t="shared" si="143"/>
        <v>0</v>
      </c>
      <c r="P711" s="281">
        <f t="shared" si="144"/>
        <v>0</v>
      </c>
    </row>
    <row r="712" spans="1:16" x14ac:dyDescent="0.2">
      <c r="A712" s="155">
        <v>140127</v>
      </c>
      <c r="B712" s="156" t="s">
        <v>548</v>
      </c>
      <c r="C712" s="174">
        <f t="shared" si="137"/>
        <v>0</v>
      </c>
      <c r="D712" s="174">
        <f t="shared" si="138"/>
        <v>0</v>
      </c>
      <c r="E712" s="174">
        <f t="shared" si="139"/>
        <v>0</v>
      </c>
      <c r="F712" s="174">
        <f t="shared" si="140"/>
        <v>0</v>
      </c>
      <c r="G712" s="174">
        <f t="shared" si="147"/>
        <v>0</v>
      </c>
      <c r="H712" s="174">
        <v>0</v>
      </c>
      <c r="M712" s="174">
        <f t="shared" si="141"/>
        <v>0</v>
      </c>
      <c r="N712" s="174">
        <f t="shared" si="142"/>
        <v>0</v>
      </c>
      <c r="O712" s="295">
        <f t="shared" si="143"/>
        <v>0</v>
      </c>
      <c r="P712" s="281">
        <f t="shared" si="144"/>
        <v>0</v>
      </c>
    </row>
    <row r="713" spans="1:16" x14ac:dyDescent="0.2">
      <c r="A713" s="155">
        <v>140129</v>
      </c>
      <c r="B713" s="156" t="s">
        <v>549</v>
      </c>
      <c r="C713" s="174">
        <f t="shared" ref="C713:C776" si="148">IF(ISERROR(VLOOKUP($A713,MZ_ANTERIOR,3,0)),0,VLOOKUP($A713,MZ_ANTERIOR,3,0))</f>
        <v>0</v>
      </c>
      <c r="D713" s="174">
        <f t="shared" ref="D713:D776" si="149">IF(ISERROR(VLOOKUP($A713,MZ_ANTERIOR,4,0)),0,VLOOKUP($A713,MZ_ANTERIOR,4,0))</f>
        <v>0</v>
      </c>
      <c r="E713" s="174">
        <f t="shared" ref="E713:E776" si="150">IF(ISERROR(VLOOKUP($A713,MZ_ANTERIOR,5,0)),0,VLOOKUP($A713,MZ_ANTERIOR,5,0))</f>
        <v>0</v>
      </c>
      <c r="F713" s="174">
        <f t="shared" ref="F713:F776" si="151">+C713+D713-E713</f>
        <v>0</v>
      </c>
      <c r="G713" s="174">
        <f t="shared" si="147"/>
        <v>0</v>
      </c>
      <c r="H713" s="174">
        <v>0</v>
      </c>
      <c r="M713" s="174">
        <f t="shared" si="141"/>
        <v>0</v>
      </c>
      <c r="N713" s="174">
        <f t="shared" si="142"/>
        <v>0</v>
      </c>
      <c r="O713" s="295">
        <f t="shared" si="143"/>
        <v>0</v>
      </c>
      <c r="P713" s="281">
        <f t="shared" si="144"/>
        <v>0</v>
      </c>
    </row>
    <row r="714" spans="1:16" x14ac:dyDescent="0.2">
      <c r="A714" s="155">
        <v>140138</v>
      </c>
      <c r="B714" s="156" t="s">
        <v>1906</v>
      </c>
      <c r="C714" s="174">
        <f t="shared" si="148"/>
        <v>0</v>
      </c>
      <c r="D714" s="174">
        <f t="shared" si="149"/>
        <v>0</v>
      </c>
      <c r="E714" s="174">
        <f t="shared" si="150"/>
        <v>0</v>
      </c>
      <c r="F714" s="174">
        <f t="shared" si="151"/>
        <v>0</v>
      </c>
      <c r="G714" s="174">
        <f t="shared" si="147"/>
        <v>0</v>
      </c>
      <c r="H714" s="174">
        <v>0</v>
      </c>
      <c r="M714" s="174">
        <f t="shared" ref="M714:M777" si="152">+G714+H714</f>
        <v>0</v>
      </c>
      <c r="N714" s="174">
        <f t="shared" ref="N714:N777" si="153">+F714-M714</f>
        <v>0</v>
      </c>
      <c r="O714" s="295">
        <f t="shared" ref="O714:O777" si="154">SUM(C714:H714)</f>
        <v>0</v>
      </c>
      <c r="P714" s="281">
        <f t="shared" ref="P714:P777" si="155">IF(D714&lt;&gt;0,1,IF(G714&lt;&gt;0,2,IF(F714&lt;&gt;0,3,IF(E714&lt;&gt;0,4,0))))</f>
        <v>0</v>
      </c>
    </row>
    <row r="715" spans="1:16" x14ac:dyDescent="0.2">
      <c r="A715" s="155">
        <v>140139</v>
      </c>
      <c r="B715" s="156" t="s">
        <v>60</v>
      </c>
      <c r="C715" s="174">
        <f t="shared" si="148"/>
        <v>0</v>
      </c>
      <c r="D715" s="174">
        <f t="shared" si="149"/>
        <v>0</v>
      </c>
      <c r="E715" s="174">
        <f t="shared" si="150"/>
        <v>0</v>
      </c>
      <c r="F715" s="174">
        <f t="shared" si="151"/>
        <v>0</v>
      </c>
      <c r="G715" s="174">
        <f t="shared" si="147"/>
        <v>0</v>
      </c>
      <c r="H715" s="174">
        <v>0</v>
      </c>
      <c r="M715" s="174">
        <f t="shared" si="152"/>
        <v>0</v>
      </c>
      <c r="N715" s="174">
        <f t="shared" si="153"/>
        <v>0</v>
      </c>
      <c r="O715" s="295">
        <f t="shared" si="154"/>
        <v>0</v>
      </c>
      <c r="P715" s="281">
        <f t="shared" si="155"/>
        <v>0</v>
      </c>
    </row>
    <row r="716" spans="1:16" x14ac:dyDescent="0.2">
      <c r="A716" s="155">
        <v>140142</v>
      </c>
      <c r="B716" s="156" t="s">
        <v>752</v>
      </c>
      <c r="C716" s="174">
        <f t="shared" si="148"/>
        <v>0</v>
      </c>
      <c r="D716" s="174">
        <f t="shared" si="149"/>
        <v>0</v>
      </c>
      <c r="E716" s="174">
        <f t="shared" si="150"/>
        <v>0</v>
      </c>
      <c r="F716" s="174">
        <f t="shared" si="151"/>
        <v>0</v>
      </c>
      <c r="G716" s="174">
        <f t="shared" si="147"/>
        <v>0</v>
      </c>
      <c r="H716" s="174">
        <v>0</v>
      </c>
      <c r="M716" s="174">
        <f t="shared" si="152"/>
        <v>0</v>
      </c>
      <c r="N716" s="174">
        <f t="shared" si="153"/>
        <v>0</v>
      </c>
      <c r="O716" s="295">
        <f t="shared" si="154"/>
        <v>0</v>
      </c>
      <c r="P716" s="281">
        <f t="shared" si="155"/>
        <v>0</v>
      </c>
    </row>
    <row r="717" spans="1:16" x14ac:dyDescent="0.2">
      <c r="A717" s="155">
        <v>140152</v>
      </c>
      <c r="B717" s="156" t="s">
        <v>550</v>
      </c>
      <c r="C717" s="174">
        <f t="shared" si="148"/>
        <v>0</v>
      </c>
      <c r="D717" s="174">
        <f t="shared" si="149"/>
        <v>0</v>
      </c>
      <c r="E717" s="174">
        <f t="shared" si="150"/>
        <v>0</v>
      </c>
      <c r="F717" s="174">
        <f t="shared" si="151"/>
        <v>0</v>
      </c>
      <c r="G717" s="174">
        <f t="shared" si="147"/>
        <v>0</v>
      </c>
      <c r="H717" s="174">
        <v>0</v>
      </c>
      <c r="M717" s="174">
        <f t="shared" si="152"/>
        <v>0</v>
      </c>
      <c r="N717" s="174">
        <f t="shared" si="153"/>
        <v>0</v>
      </c>
      <c r="O717" s="295">
        <f t="shared" si="154"/>
        <v>0</v>
      </c>
      <c r="P717" s="281">
        <f t="shared" si="155"/>
        <v>0</v>
      </c>
    </row>
    <row r="718" spans="1:16" x14ac:dyDescent="0.2">
      <c r="A718" s="155">
        <v>140153</v>
      </c>
      <c r="B718" s="156" t="s">
        <v>551</v>
      </c>
      <c r="C718" s="174">
        <f t="shared" si="148"/>
        <v>0</v>
      </c>
      <c r="D718" s="174">
        <f t="shared" si="149"/>
        <v>0</v>
      </c>
      <c r="E718" s="174">
        <f t="shared" si="150"/>
        <v>0</v>
      </c>
      <c r="F718" s="174">
        <f t="shared" si="151"/>
        <v>0</v>
      </c>
      <c r="G718" s="174">
        <f t="shared" si="147"/>
        <v>0</v>
      </c>
      <c r="H718" s="174">
        <v>0</v>
      </c>
      <c r="M718" s="174">
        <f t="shared" si="152"/>
        <v>0</v>
      </c>
      <c r="N718" s="174">
        <f t="shared" si="153"/>
        <v>0</v>
      </c>
      <c r="O718" s="295">
        <f t="shared" si="154"/>
        <v>0</v>
      </c>
      <c r="P718" s="281">
        <f t="shared" si="155"/>
        <v>0</v>
      </c>
    </row>
    <row r="719" spans="1:16" x14ac:dyDescent="0.2">
      <c r="A719" s="155">
        <v>140154</v>
      </c>
      <c r="B719" s="156" t="s">
        <v>552</v>
      </c>
      <c r="C719" s="174">
        <f t="shared" si="148"/>
        <v>0</v>
      </c>
      <c r="D719" s="174">
        <f t="shared" si="149"/>
        <v>0</v>
      </c>
      <c r="E719" s="174">
        <f t="shared" si="150"/>
        <v>0</v>
      </c>
      <c r="F719" s="174">
        <f t="shared" si="151"/>
        <v>0</v>
      </c>
      <c r="G719" s="174">
        <f t="shared" si="147"/>
        <v>0</v>
      </c>
      <c r="H719" s="174">
        <v>0</v>
      </c>
      <c r="M719" s="174">
        <f t="shared" si="152"/>
        <v>0</v>
      </c>
      <c r="N719" s="174">
        <f t="shared" si="153"/>
        <v>0</v>
      </c>
      <c r="O719" s="295">
        <f t="shared" si="154"/>
        <v>0</v>
      </c>
      <c r="P719" s="281">
        <f t="shared" si="155"/>
        <v>0</v>
      </c>
    </row>
    <row r="720" spans="1:16" x14ac:dyDescent="0.2">
      <c r="A720" s="155">
        <v>140155</v>
      </c>
      <c r="B720" s="156" t="s">
        <v>553</v>
      </c>
      <c r="C720" s="174">
        <f t="shared" si="148"/>
        <v>0</v>
      </c>
      <c r="D720" s="174">
        <f t="shared" si="149"/>
        <v>0</v>
      </c>
      <c r="E720" s="174">
        <f t="shared" si="150"/>
        <v>0</v>
      </c>
      <c r="F720" s="174">
        <f t="shared" si="151"/>
        <v>0</v>
      </c>
      <c r="G720" s="174">
        <f t="shared" si="147"/>
        <v>0</v>
      </c>
      <c r="H720" s="174">
        <v>0</v>
      </c>
      <c r="M720" s="174">
        <f t="shared" si="152"/>
        <v>0</v>
      </c>
      <c r="N720" s="174">
        <f t="shared" si="153"/>
        <v>0</v>
      </c>
      <c r="O720" s="295">
        <f t="shared" si="154"/>
        <v>0</v>
      </c>
      <c r="P720" s="281">
        <f t="shared" si="155"/>
        <v>0</v>
      </c>
    </row>
    <row r="721" spans="1:16" x14ac:dyDescent="0.2">
      <c r="A721" s="155">
        <v>140156</v>
      </c>
      <c r="B721" s="156" t="s">
        <v>554</v>
      </c>
      <c r="C721" s="174">
        <f t="shared" si="148"/>
        <v>0</v>
      </c>
      <c r="D721" s="174">
        <f t="shared" si="149"/>
        <v>0</v>
      </c>
      <c r="E721" s="174">
        <f t="shared" si="150"/>
        <v>0</v>
      </c>
      <c r="F721" s="174">
        <f t="shared" si="151"/>
        <v>0</v>
      </c>
      <c r="G721" s="174">
        <f t="shared" si="147"/>
        <v>0</v>
      </c>
      <c r="H721" s="174">
        <v>0</v>
      </c>
      <c r="M721" s="174">
        <f t="shared" si="152"/>
        <v>0</v>
      </c>
      <c r="N721" s="174">
        <f t="shared" si="153"/>
        <v>0</v>
      </c>
      <c r="O721" s="295">
        <f t="shared" si="154"/>
        <v>0</v>
      </c>
      <c r="P721" s="281">
        <f t="shared" si="155"/>
        <v>0</v>
      </c>
    </row>
    <row r="722" spans="1:16" x14ac:dyDescent="0.2">
      <c r="A722" s="155">
        <v>140157</v>
      </c>
      <c r="B722" s="156" t="s">
        <v>555</v>
      </c>
      <c r="C722" s="174">
        <f t="shared" si="148"/>
        <v>0</v>
      </c>
      <c r="D722" s="174">
        <f t="shared" si="149"/>
        <v>0</v>
      </c>
      <c r="E722" s="174">
        <f t="shared" si="150"/>
        <v>0</v>
      </c>
      <c r="F722" s="174">
        <f t="shared" si="151"/>
        <v>0</v>
      </c>
      <c r="G722" s="174">
        <f t="shared" si="147"/>
        <v>0</v>
      </c>
      <c r="H722" s="174">
        <v>0</v>
      </c>
      <c r="M722" s="174">
        <f t="shared" si="152"/>
        <v>0</v>
      </c>
      <c r="N722" s="174">
        <f t="shared" si="153"/>
        <v>0</v>
      </c>
      <c r="O722" s="295">
        <f t="shared" si="154"/>
        <v>0</v>
      </c>
      <c r="P722" s="281">
        <f t="shared" si="155"/>
        <v>0</v>
      </c>
    </row>
    <row r="723" spans="1:16" x14ac:dyDescent="0.2">
      <c r="A723" s="155">
        <v>140158</v>
      </c>
      <c r="B723" s="156" t="s">
        <v>556</v>
      </c>
      <c r="C723" s="174">
        <f t="shared" si="148"/>
        <v>0</v>
      </c>
      <c r="D723" s="174">
        <f t="shared" si="149"/>
        <v>0</v>
      </c>
      <c r="E723" s="174">
        <f t="shared" si="150"/>
        <v>0</v>
      </c>
      <c r="F723" s="174">
        <f t="shared" si="151"/>
        <v>0</v>
      </c>
      <c r="G723" s="174">
        <f t="shared" si="147"/>
        <v>0</v>
      </c>
      <c r="H723" s="174">
        <v>0</v>
      </c>
      <c r="M723" s="174">
        <f t="shared" si="152"/>
        <v>0</v>
      </c>
      <c r="N723" s="174">
        <f t="shared" si="153"/>
        <v>0</v>
      </c>
      <c r="O723" s="295">
        <f t="shared" si="154"/>
        <v>0</v>
      </c>
      <c r="P723" s="281">
        <f t="shared" si="155"/>
        <v>0</v>
      </c>
    </row>
    <row r="724" spans="1:16" x14ac:dyDescent="0.2">
      <c r="A724" s="155">
        <v>140159</v>
      </c>
      <c r="B724" s="156" t="s">
        <v>557</v>
      </c>
      <c r="C724" s="174">
        <f t="shared" si="148"/>
        <v>0</v>
      </c>
      <c r="D724" s="174">
        <f t="shared" si="149"/>
        <v>0</v>
      </c>
      <c r="E724" s="174">
        <f t="shared" si="150"/>
        <v>0</v>
      </c>
      <c r="F724" s="174">
        <f t="shared" si="151"/>
        <v>0</v>
      </c>
      <c r="G724" s="174">
        <f t="shared" si="147"/>
        <v>0</v>
      </c>
      <c r="H724" s="174">
        <v>0</v>
      </c>
      <c r="M724" s="174">
        <f t="shared" si="152"/>
        <v>0</v>
      </c>
      <c r="N724" s="174">
        <f t="shared" si="153"/>
        <v>0</v>
      </c>
      <c r="O724" s="295">
        <f t="shared" si="154"/>
        <v>0</v>
      </c>
      <c r="P724" s="281">
        <f t="shared" si="155"/>
        <v>0</v>
      </c>
    </row>
    <row r="725" spans="1:16" x14ac:dyDescent="0.2">
      <c r="A725" s="155">
        <v>140160</v>
      </c>
      <c r="B725" s="156" t="s">
        <v>558</v>
      </c>
      <c r="C725" s="174">
        <f t="shared" si="148"/>
        <v>0</v>
      </c>
      <c r="D725" s="174">
        <f t="shared" si="149"/>
        <v>0</v>
      </c>
      <c r="E725" s="174">
        <f t="shared" si="150"/>
        <v>0</v>
      </c>
      <c r="F725" s="174">
        <f t="shared" si="151"/>
        <v>0</v>
      </c>
      <c r="G725" s="174">
        <f t="shared" si="147"/>
        <v>0</v>
      </c>
      <c r="H725" s="174">
        <v>0</v>
      </c>
      <c r="M725" s="174">
        <f t="shared" si="152"/>
        <v>0</v>
      </c>
      <c r="N725" s="174">
        <f t="shared" si="153"/>
        <v>0</v>
      </c>
      <c r="O725" s="295">
        <f t="shared" si="154"/>
        <v>0</v>
      </c>
      <c r="P725" s="281">
        <f t="shared" si="155"/>
        <v>0</v>
      </c>
    </row>
    <row r="726" spans="1:16" x14ac:dyDescent="0.2">
      <c r="A726" s="155">
        <v>140161</v>
      </c>
      <c r="B726" s="156" t="s">
        <v>559</v>
      </c>
      <c r="C726" s="174">
        <f t="shared" si="148"/>
        <v>0</v>
      </c>
      <c r="D726" s="174">
        <f t="shared" si="149"/>
        <v>0</v>
      </c>
      <c r="E726" s="174">
        <f t="shared" si="150"/>
        <v>0</v>
      </c>
      <c r="F726" s="174">
        <f t="shared" si="151"/>
        <v>0</v>
      </c>
      <c r="G726" s="174">
        <f t="shared" si="147"/>
        <v>0</v>
      </c>
      <c r="H726" s="174">
        <v>0</v>
      </c>
      <c r="M726" s="174">
        <f t="shared" si="152"/>
        <v>0</v>
      </c>
      <c r="N726" s="174">
        <f t="shared" si="153"/>
        <v>0</v>
      </c>
      <c r="O726" s="295">
        <f t="shared" si="154"/>
        <v>0</v>
      </c>
      <c r="P726" s="281">
        <f t="shared" si="155"/>
        <v>0</v>
      </c>
    </row>
    <row r="727" spans="1:16" x14ac:dyDescent="0.2">
      <c r="A727" s="155">
        <v>140162</v>
      </c>
      <c r="B727" s="156" t="s">
        <v>560</v>
      </c>
      <c r="C727" s="174">
        <f t="shared" si="148"/>
        <v>0</v>
      </c>
      <c r="D727" s="174">
        <f t="shared" si="149"/>
        <v>0</v>
      </c>
      <c r="E727" s="174">
        <f t="shared" si="150"/>
        <v>0</v>
      </c>
      <c r="F727" s="174">
        <f t="shared" si="151"/>
        <v>0</v>
      </c>
      <c r="G727" s="174">
        <f t="shared" si="147"/>
        <v>0</v>
      </c>
      <c r="H727" s="174">
        <v>0</v>
      </c>
      <c r="M727" s="174">
        <f t="shared" si="152"/>
        <v>0</v>
      </c>
      <c r="N727" s="174">
        <f t="shared" si="153"/>
        <v>0</v>
      </c>
      <c r="O727" s="295">
        <f t="shared" si="154"/>
        <v>0</v>
      </c>
      <c r="P727" s="281">
        <f t="shared" si="155"/>
        <v>0</v>
      </c>
    </row>
    <row r="728" spans="1:16" x14ac:dyDescent="0.2">
      <c r="A728" s="155">
        <v>140163</v>
      </c>
      <c r="B728" s="156" t="s">
        <v>561</v>
      </c>
      <c r="C728" s="174">
        <f t="shared" si="148"/>
        <v>0</v>
      </c>
      <c r="D728" s="174">
        <f t="shared" si="149"/>
        <v>0</v>
      </c>
      <c r="E728" s="174">
        <f t="shared" si="150"/>
        <v>0</v>
      </c>
      <c r="F728" s="174">
        <f t="shared" si="151"/>
        <v>0</v>
      </c>
      <c r="G728" s="174">
        <f t="shared" si="147"/>
        <v>0</v>
      </c>
      <c r="H728" s="174">
        <v>0</v>
      </c>
      <c r="M728" s="174">
        <f t="shared" si="152"/>
        <v>0</v>
      </c>
      <c r="N728" s="174">
        <f t="shared" si="153"/>
        <v>0</v>
      </c>
      <c r="O728" s="295">
        <f t="shared" si="154"/>
        <v>0</v>
      </c>
      <c r="P728" s="281">
        <f t="shared" si="155"/>
        <v>0</v>
      </c>
    </row>
    <row r="729" spans="1:16" x14ac:dyDescent="0.2">
      <c r="A729" s="155">
        <v>140164</v>
      </c>
      <c r="B729" s="156" t="s">
        <v>562</v>
      </c>
      <c r="C729" s="174">
        <f t="shared" si="148"/>
        <v>0</v>
      </c>
      <c r="D729" s="174">
        <f t="shared" si="149"/>
        <v>0</v>
      </c>
      <c r="E729" s="174">
        <f t="shared" si="150"/>
        <v>0</v>
      </c>
      <c r="F729" s="174">
        <f t="shared" si="151"/>
        <v>0</v>
      </c>
      <c r="G729" s="174">
        <f t="shared" si="147"/>
        <v>0</v>
      </c>
      <c r="H729" s="174">
        <v>0</v>
      </c>
      <c r="M729" s="174">
        <f t="shared" si="152"/>
        <v>0</v>
      </c>
      <c r="N729" s="174">
        <f t="shared" si="153"/>
        <v>0</v>
      </c>
      <c r="O729" s="295">
        <f t="shared" si="154"/>
        <v>0</v>
      </c>
      <c r="P729" s="281">
        <f t="shared" si="155"/>
        <v>0</v>
      </c>
    </row>
    <row r="730" spans="1:16" x14ac:dyDescent="0.2">
      <c r="A730" s="155">
        <v>140165</v>
      </c>
      <c r="B730" s="156" t="s">
        <v>563</v>
      </c>
      <c r="C730" s="174">
        <f t="shared" si="148"/>
        <v>0</v>
      </c>
      <c r="D730" s="174">
        <f t="shared" si="149"/>
        <v>0</v>
      </c>
      <c r="E730" s="174">
        <f t="shared" si="150"/>
        <v>0</v>
      </c>
      <c r="F730" s="174">
        <f t="shared" si="151"/>
        <v>0</v>
      </c>
      <c r="G730" s="174">
        <f t="shared" si="147"/>
        <v>0</v>
      </c>
      <c r="H730" s="174">
        <v>0</v>
      </c>
      <c r="M730" s="174">
        <f t="shared" si="152"/>
        <v>0</v>
      </c>
      <c r="N730" s="174">
        <f t="shared" si="153"/>
        <v>0</v>
      </c>
      <c r="O730" s="295">
        <f t="shared" si="154"/>
        <v>0</v>
      </c>
      <c r="P730" s="281">
        <f t="shared" si="155"/>
        <v>0</v>
      </c>
    </row>
    <row r="731" spans="1:16" x14ac:dyDescent="0.2">
      <c r="A731" s="155">
        <v>140166</v>
      </c>
      <c r="B731" s="156" t="s">
        <v>2024</v>
      </c>
      <c r="C731" s="174">
        <f t="shared" si="148"/>
        <v>0</v>
      </c>
      <c r="D731" s="174">
        <f t="shared" si="149"/>
        <v>0</v>
      </c>
      <c r="E731" s="174">
        <f t="shared" si="150"/>
        <v>0</v>
      </c>
      <c r="F731" s="174">
        <f t="shared" si="151"/>
        <v>0</v>
      </c>
      <c r="G731" s="174">
        <f t="shared" si="147"/>
        <v>0</v>
      </c>
      <c r="H731" s="174">
        <v>0</v>
      </c>
      <c r="M731" s="174">
        <f t="shared" si="152"/>
        <v>0</v>
      </c>
      <c r="N731" s="174">
        <f t="shared" si="153"/>
        <v>0</v>
      </c>
      <c r="O731" s="295">
        <f t="shared" si="154"/>
        <v>0</v>
      </c>
      <c r="P731" s="281">
        <f t="shared" si="155"/>
        <v>0</v>
      </c>
    </row>
    <row r="732" spans="1:16" x14ac:dyDescent="0.2">
      <c r="A732" s="155">
        <v>140167</v>
      </c>
      <c r="B732" s="156" t="s">
        <v>924</v>
      </c>
      <c r="C732" s="174">
        <f t="shared" si="148"/>
        <v>0</v>
      </c>
      <c r="D732" s="174">
        <f t="shared" si="149"/>
        <v>0</v>
      </c>
      <c r="E732" s="174">
        <f t="shared" si="150"/>
        <v>0</v>
      </c>
      <c r="F732" s="174">
        <f t="shared" si="151"/>
        <v>0</v>
      </c>
      <c r="G732" s="174">
        <f t="shared" si="147"/>
        <v>0</v>
      </c>
      <c r="H732" s="174">
        <v>0</v>
      </c>
      <c r="M732" s="174">
        <f t="shared" si="152"/>
        <v>0</v>
      </c>
      <c r="N732" s="174">
        <f t="shared" si="153"/>
        <v>0</v>
      </c>
      <c r="O732" s="295">
        <f t="shared" si="154"/>
        <v>0</v>
      </c>
      <c r="P732" s="281">
        <f t="shared" si="155"/>
        <v>0</v>
      </c>
    </row>
    <row r="733" spans="1:16" x14ac:dyDescent="0.2">
      <c r="A733" s="155">
        <v>140168</v>
      </c>
      <c r="B733" s="156" t="s">
        <v>925</v>
      </c>
      <c r="C733" s="174">
        <f t="shared" si="148"/>
        <v>0</v>
      </c>
      <c r="D733" s="174">
        <f t="shared" si="149"/>
        <v>0</v>
      </c>
      <c r="E733" s="174">
        <f t="shared" si="150"/>
        <v>0</v>
      </c>
      <c r="F733" s="174">
        <f t="shared" si="151"/>
        <v>0</v>
      </c>
      <c r="G733" s="174">
        <f t="shared" si="147"/>
        <v>0</v>
      </c>
      <c r="H733" s="174">
        <v>0</v>
      </c>
      <c r="M733" s="174">
        <f t="shared" si="152"/>
        <v>0</v>
      </c>
      <c r="N733" s="174">
        <f t="shared" si="153"/>
        <v>0</v>
      </c>
      <c r="O733" s="295">
        <f t="shared" si="154"/>
        <v>0</v>
      </c>
      <c r="P733" s="281">
        <f t="shared" si="155"/>
        <v>0</v>
      </c>
    </row>
    <row r="734" spans="1:16" x14ac:dyDescent="0.2">
      <c r="A734" s="155">
        <v>140169</v>
      </c>
      <c r="B734" s="156" t="s">
        <v>926</v>
      </c>
      <c r="C734" s="174">
        <f t="shared" si="148"/>
        <v>0</v>
      </c>
      <c r="D734" s="174">
        <f t="shared" si="149"/>
        <v>0</v>
      </c>
      <c r="E734" s="174">
        <f t="shared" si="150"/>
        <v>0</v>
      </c>
      <c r="F734" s="174">
        <f t="shared" si="151"/>
        <v>0</v>
      </c>
      <c r="G734" s="174">
        <f t="shared" si="147"/>
        <v>0</v>
      </c>
      <c r="H734" s="174">
        <v>0</v>
      </c>
      <c r="M734" s="174">
        <f t="shared" si="152"/>
        <v>0</v>
      </c>
      <c r="N734" s="174">
        <f t="shared" si="153"/>
        <v>0</v>
      </c>
      <c r="O734" s="295">
        <f t="shared" si="154"/>
        <v>0</v>
      </c>
      <c r="P734" s="281">
        <f t="shared" si="155"/>
        <v>0</v>
      </c>
    </row>
    <row r="735" spans="1:16" x14ac:dyDescent="0.2">
      <c r="A735" s="155">
        <v>140170</v>
      </c>
      <c r="B735" s="156" t="s">
        <v>2025</v>
      </c>
      <c r="C735" s="174">
        <f t="shared" si="148"/>
        <v>0</v>
      </c>
      <c r="D735" s="174">
        <f t="shared" si="149"/>
        <v>0</v>
      </c>
      <c r="E735" s="174">
        <f t="shared" si="150"/>
        <v>0</v>
      </c>
      <c r="F735" s="174">
        <f t="shared" si="151"/>
        <v>0</v>
      </c>
      <c r="G735" s="174">
        <f t="shared" si="147"/>
        <v>0</v>
      </c>
      <c r="H735" s="174">
        <v>0</v>
      </c>
      <c r="M735" s="174">
        <f t="shared" si="152"/>
        <v>0</v>
      </c>
      <c r="N735" s="174">
        <f t="shared" si="153"/>
        <v>0</v>
      </c>
      <c r="O735" s="295">
        <f t="shared" si="154"/>
        <v>0</v>
      </c>
      <c r="P735" s="281">
        <f t="shared" si="155"/>
        <v>0</v>
      </c>
    </row>
    <row r="736" spans="1:16" x14ac:dyDescent="0.2">
      <c r="A736" s="155">
        <v>140171</v>
      </c>
      <c r="B736" s="156" t="s">
        <v>945</v>
      </c>
      <c r="C736" s="174">
        <f t="shared" si="148"/>
        <v>0</v>
      </c>
      <c r="D736" s="174">
        <f t="shared" si="149"/>
        <v>0</v>
      </c>
      <c r="E736" s="174">
        <f t="shared" si="150"/>
        <v>0</v>
      </c>
      <c r="F736" s="174">
        <f t="shared" si="151"/>
        <v>0</v>
      </c>
      <c r="G736" s="174">
        <f t="shared" si="147"/>
        <v>0</v>
      </c>
      <c r="H736" s="174">
        <v>0</v>
      </c>
      <c r="M736" s="174">
        <f t="shared" si="152"/>
        <v>0</v>
      </c>
      <c r="N736" s="174">
        <f t="shared" si="153"/>
        <v>0</v>
      </c>
      <c r="O736" s="295">
        <f t="shared" si="154"/>
        <v>0</v>
      </c>
      <c r="P736" s="281">
        <f t="shared" si="155"/>
        <v>0</v>
      </c>
    </row>
    <row r="737" spans="1:16" x14ac:dyDescent="0.2">
      <c r="A737" s="155">
        <v>140172</v>
      </c>
      <c r="B737" s="156" t="s">
        <v>188</v>
      </c>
      <c r="C737" s="174">
        <f t="shared" si="148"/>
        <v>0</v>
      </c>
      <c r="D737" s="174">
        <f t="shared" si="149"/>
        <v>0</v>
      </c>
      <c r="E737" s="174">
        <f t="shared" si="150"/>
        <v>0</v>
      </c>
      <c r="F737" s="174">
        <f t="shared" si="151"/>
        <v>0</v>
      </c>
      <c r="G737" s="174">
        <f t="shared" si="147"/>
        <v>0</v>
      </c>
      <c r="H737" s="174">
        <v>0</v>
      </c>
      <c r="M737" s="174">
        <f t="shared" si="152"/>
        <v>0</v>
      </c>
      <c r="N737" s="174">
        <f t="shared" si="153"/>
        <v>0</v>
      </c>
      <c r="O737" s="295">
        <f t="shared" si="154"/>
        <v>0</v>
      </c>
      <c r="P737" s="281">
        <f t="shared" si="155"/>
        <v>0</v>
      </c>
    </row>
    <row r="738" spans="1:16" x14ac:dyDescent="0.2">
      <c r="A738" s="155">
        <v>140173</v>
      </c>
      <c r="B738" s="156" t="s">
        <v>2026</v>
      </c>
      <c r="C738" s="174">
        <f t="shared" si="148"/>
        <v>0</v>
      </c>
      <c r="D738" s="174">
        <f t="shared" si="149"/>
        <v>0</v>
      </c>
      <c r="E738" s="174">
        <f t="shared" si="150"/>
        <v>0</v>
      </c>
      <c r="F738" s="174">
        <f t="shared" si="151"/>
        <v>0</v>
      </c>
      <c r="G738" s="174">
        <f t="shared" si="147"/>
        <v>0</v>
      </c>
      <c r="H738" s="174">
        <v>0</v>
      </c>
      <c r="M738" s="174">
        <f t="shared" si="152"/>
        <v>0</v>
      </c>
      <c r="N738" s="174">
        <f t="shared" si="153"/>
        <v>0</v>
      </c>
      <c r="O738" s="295">
        <f t="shared" si="154"/>
        <v>0</v>
      </c>
      <c r="P738" s="281">
        <f t="shared" si="155"/>
        <v>0</v>
      </c>
    </row>
    <row r="739" spans="1:16" x14ac:dyDescent="0.2">
      <c r="A739" s="155">
        <v>140190</v>
      </c>
      <c r="B739" s="156" t="s">
        <v>927</v>
      </c>
      <c r="C739" s="174">
        <f t="shared" si="148"/>
        <v>0</v>
      </c>
      <c r="D739" s="174">
        <f t="shared" si="149"/>
        <v>0</v>
      </c>
      <c r="E739" s="174">
        <f t="shared" si="150"/>
        <v>0</v>
      </c>
      <c r="F739" s="174">
        <f t="shared" si="151"/>
        <v>0</v>
      </c>
      <c r="G739" s="174">
        <f t="shared" si="147"/>
        <v>0</v>
      </c>
      <c r="H739" s="174">
        <v>0</v>
      </c>
      <c r="M739" s="174">
        <f t="shared" si="152"/>
        <v>0</v>
      </c>
      <c r="N739" s="174">
        <f t="shared" si="153"/>
        <v>0</v>
      </c>
      <c r="O739" s="295">
        <f t="shared" si="154"/>
        <v>0</v>
      </c>
      <c r="P739" s="281">
        <f t="shared" si="155"/>
        <v>0</v>
      </c>
    </row>
    <row r="740" spans="1:16" s="171" customFormat="1" x14ac:dyDescent="0.2">
      <c r="A740" s="180">
        <v>140200</v>
      </c>
      <c r="B740" s="181" t="s">
        <v>612</v>
      </c>
      <c r="C740" s="182">
        <f t="shared" si="148"/>
        <v>0</v>
      </c>
      <c r="D740" s="182">
        <f t="shared" si="149"/>
        <v>0</v>
      </c>
      <c r="E740" s="182">
        <f t="shared" si="150"/>
        <v>0</v>
      </c>
      <c r="F740" s="182">
        <f t="shared" si="151"/>
        <v>0</v>
      </c>
      <c r="G740" s="182">
        <f>SUM(G741:G744)</f>
        <v>0</v>
      </c>
      <c r="H740" s="182">
        <f>SUM(H741:H744)</f>
        <v>0</v>
      </c>
      <c r="M740" s="174">
        <f t="shared" si="152"/>
        <v>0</v>
      </c>
      <c r="N740" s="174">
        <f t="shared" si="153"/>
        <v>0</v>
      </c>
      <c r="O740" s="295">
        <f t="shared" si="154"/>
        <v>0</v>
      </c>
      <c r="P740" s="281">
        <f t="shared" si="155"/>
        <v>0</v>
      </c>
    </row>
    <row r="741" spans="1:16" x14ac:dyDescent="0.2">
      <c r="A741" s="155">
        <v>140201</v>
      </c>
      <c r="B741" s="156" t="s">
        <v>928</v>
      </c>
      <c r="C741" s="174">
        <f t="shared" si="148"/>
        <v>0</v>
      </c>
      <c r="D741" s="174">
        <f t="shared" si="149"/>
        <v>0</v>
      </c>
      <c r="E741" s="174">
        <f t="shared" si="150"/>
        <v>0</v>
      </c>
      <c r="F741" s="174">
        <f t="shared" si="151"/>
        <v>0</v>
      </c>
      <c r="G741" s="174">
        <v>0</v>
      </c>
      <c r="H741" s="174">
        <f>+F741-G741</f>
        <v>0</v>
      </c>
      <c r="M741" s="174">
        <f t="shared" si="152"/>
        <v>0</v>
      </c>
      <c r="N741" s="174">
        <f t="shared" si="153"/>
        <v>0</v>
      </c>
      <c r="O741" s="295">
        <f t="shared" si="154"/>
        <v>0</v>
      </c>
      <c r="P741" s="281">
        <f t="shared" si="155"/>
        <v>0</v>
      </c>
    </row>
    <row r="742" spans="1:16" x14ac:dyDescent="0.2">
      <c r="A742" s="155">
        <v>140202</v>
      </c>
      <c r="B742" s="156" t="s">
        <v>929</v>
      </c>
      <c r="C742" s="174">
        <f t="shared" si="148"/>
        <v>0</v>
      </c>
      <c r="D742" s="174">
        <f t="shared" si="149"/>
        <v>0</v>
      </c>
      <c r="E742" s="174">
        <f t="shared" si="150"/>
        <v>0</v>
      </c>
      <c r="F742" s="174">
        <f t="shared" si="151"/>
        <v>0</v>
      </c>
      <c r="G742" s="174">
        <f>+F742</f>
        <v>0</v>
      </c>
      <c r="H742" s="174">
        <v>0</v>
      </c>
      <c r="M742" s="174">
        <f t="shared" si="152"/>
        <v>0</v>
      </c>
      <c r="N742" s="174">
        <f t="shared" si="153"/>
        <v>0</v>
      </c>
      <c r="O742" s="295">
        <f t="shared" si="154"/>
        <v>0</v>
      </c>
      <c r="P742" s="281">
        <f t="shared" si="155"/>
        <v>0</v>
      </c>
    </row>
    <row r="743" spans="1:16" x14ac:dyDescent="0.2">
      <c r="A743" s="155">
        <v>140203</v>
      </c>
      <c r="B743" s="156" t="s">
        <v>930</v>
      </c>
      <c r="C743" s="174">
        <f t="shared" si="148"/>
        <v>0</v>
      </c>
      <c r="D743" s="174">
        <f t="shared" si="149"/>
        <v>0</v>
      </c>
      <c r="E743" s="174">
        <f t="shared" si="150"/>
        <v>0</v>
      </c>
      <c r="F743" s="174">
        <f t="shared" si="151"/>
        <v>0</v>
      </c>
      <c r="G743" s="174">
        <v>0</v>
      </c>
      <c r="H743" s="174">
        <f>+F743-G743</f>
        <v>0</v>
      </c>
      <c r="M743" s="174">
        <f t="shared" si="152"/>
        <v>0</v>
      </c>
      <c r="N743" s="174">
        <f t="shared" si="153"/>
        <v>0</v>
      </c>
      <c r="O743" s="295">
        <f t="shared" si="154"/>
        <v>0</v>
      </c>
      <c r="P743" s="281">
        <f t="shared" si="155"/>
        <v>0</v>
      </c>
    </row>
    <row r="744" spans="1:16" x14ac:dyDescent="0.2">
      <c r="A744" s="155">
        <v>140205</v>
      </c>
      <c r="B744" s="156" t="s">
        <v>931</v>
      </c>
      <c r="C744" s="174">
        <f t="shared" si="148"/>
        <v>0</v>
      </c>
      <c r="D744" s="174">
        <f t="shared" si="149"/>
        <v>0</v>
      </c>
      <c r="E744" s="174">
        <f t="shared" si="150"/>
        <v>0</v>
      </c>
      <c r="F744" s="174">
        <f t="shared" si="151"/>
        <v>0</v>
      </c>
      <c r="G744" s="174">
        <v>0</v>
      </c>
      <c r="H744" s="174">
        <f>+F744-G744</f>
        <v>0</v>
      </c>
      <c r="M744" s="174">
        <f t="shared" si="152"/>
        <v>0</v>
      </c>
      <c r="N744" s="174">
        <f t="shared" si="153"/>
        <v>0</v>
      </c>
      <c r="O744" s="295">
        <f t="shared" si="154"/>
        <v>0</v>
      </c>
      <c r="P744" s="281">
        <f t="shared" si="155"/>
        <v>0</v>
      </c>
    </row>
    <row r="745" spans="1:16" s="171" customFormat="1" x14ac:dyDescent="0.2">
      <c r="A745" s="180">
        <v>140300</v>
      </c>
      <c r="B745" s="181" t="s">
        <v>932</v>
      </c>
      <c r="C745" s="182">
        <f t="shared" si="148"/>
        <v>0</v>
      </c>
      <c r="D745" s="182">
        <f t="shared" si="149"/>
        <v>0</v>
      </c>
      <c r="E745" s="182">
        <f t="shared" si="150"/>
        <v>0</v>
      </c>
      <c r="F745" s="182">
        <f t="shared" si="151"/>
        <v>0</v>
      </c>
      <c r="G745" s="183">
        <f>SUM(G746:G750)</f>
        <v>0</v>
      </c>
      <c r="H745" s="183">
        <f>SUM(H746:H750)</f>
        <v>0</v>
      </c>
      <c r="M745" s="174">
        <f t="shared" si="152"/>
        <v>0</v>
      </c>
      <c r="N745" s="174">
        <f t="shared" si="153"/>
        <v>0</v>
      </c>
      <c r="O745" s="295">
        <f t="shared" si="154"/>
        <v>0</v>
      </c>
      <c r="P745" s="281">
        <f t="shared" si="155"/>
        <v>0</v>
      </c>
    </row>
    <row r="746" spans="1:16" x14ac:dyDescent="0.2">
      <c r="A746" s="155">
        <v>140301</v>
      </c>
      <c r="B746" s="156" t="s">
        <v>933</v>
      </c>
      <c r="C746" s="174">
        <f t="shared" si="148"/>
        <v>0</v>
      </c>
      <c r="D746" s="174">
        <f t="shared" si="149"/>
        <v>0</v>
      </c>
      <c r="E746" s="174">
        <f t="shared" si="150"/>
        <v>0</v>
      </c>
      <c r="F746" s="174">
        <f t="shared" si="151"/>
        <v>0</v>
      </c>
      <c r="G746" s="174">
        <v>0</v>
      </c>
      <c r="H746" s="174">
        <f>+F746-G746</f>
        <v>0</v>
      </c>
      <c r="M746" s="174">
        <f t="shared" si="152"/>
        <v>0</v>
      </c>
      <c r="N746" s="174">
        <f t="shared" si="153"/>
        <v>0</v>
      </c>
      <c r="O746" s="295">
        <f t="shared" si="154"/>
        <v>0</v>
      </c>
      <c r="P746" s="281">
        <f t="shared" si="155"/>
        <v>0</v>
      </c>
    </row>
    <row r="747" spans="1:16" x14ac:dyDescent="0.2">
      <c r="A747" s="155">
        <v>140303</v>
      </c>
      <c r="B747" s="156" t="s">
        <v>934</v>
      </c>
      <c r="C747" s="174">
        <f t="shared" si="148"/>
        <v>0</v>
      </c>
      <c r="D747" s="174">
        <f t="shared" si="149"/>
        <v>0</v>
      </c>
      <c r="E747" s="174">
        <f t="shared" si="150"/>
        <v>0</v>
      </c>
      <c r="F747" s="174">
        <f t="shared" si="151"/>
        <v>0</v>
      </c>
      <c r="G747" s="174">
        <v>0</v>
      </c>
      <c r="H747" s="174">
        <f>+F747-G747</f>
        <v>0</v>
      </c>
      <c r="M747" s="174">
        <f t="shared" si="152"/>
        <v>0</v>
      </c>
      <c r="N747" s="174">
        <f t="shared" si="153"/>
        <v>0</v>
      </c>
      <c r="O747" s="295">
        <f t="shared" si="154"/>
        <v>0</v>
      </c>
      <c r="P747" s="281">
        <f t="shared" si="155"/>
        <v>0</v>
      </c>
    </row>
    <row r="748" spans="1:16" x14ac:dyDescent="0.2">
      <c r="A748" s="155">
        <v>140312</v>
      </c>
      <c r="B748" s="156" t="s">
        <v>935</v>
      </c>
      <c r="C748" s="174">
        <f t="shared" si="148"/>
        <v>0</v>
      </c>
      <c r="D748" s="174">
        <f t="shared" si="149"/>
        <v>0</v>
      </c>
      <c r="E748" s="174">
        <f t="shared" si="150"/>
        <v>0</v>
      </c>
      <c r="F748" s="174">
        <f t="shared" si="151"/>
        <v>0</v>
      </c>
      <c r="G748" s="174">
        <v>0</v>
      </c>
      <c r="H748" s="174">
        <f>+F748-G748</f>
        <v>0</v>
      </c>
      <c r="M748" s="174">
        <f t="shared" si="152"/>
        <v>0</v>
      </c>
      <c r="N748" s="174">
        <f t="shared" si="153"/>
        <v>0</v>
      </c>
      <c r="O748" s="295">
        <f t="shared" si="154"/>
        <v>0</v>
      </c>
      <c r="P748" s="281">
        <f t="shared" si="155"/>
        <v>0</v>
      </c>
    </row>
    <row r="749" spans="1:16" x14ac:dyDescent="0.2">
      <c r="A749" s="155">
        <v>140313</v>
      </c>
      <c r="B749" s="156" t="s">
        <v>1913</v>
      </c>
      <c r="C749" s="174">
        <f t="shared" si="148"/>
        <v>0</v>
      </c>
      <c r="D749" s="174">
        <f t="shared" si="149"/>
        <v>0</v>
      </c>
      <c r="E749" s="174">
        <f t="shared" si="150"/>
        <v>0</v>
      </c>
      <c r="F749" s="174">
        <f t="shared" si="151"/>
        <v>0</v>
      </c>
      <c r="G749" s="174">
        <v>0</v>
      </c>
      <c r="H749" s="174">
        <f>+F749-G749</f>
        <v>0</v>
      </c>
      <c r="M749" s="174">
        <f t="shared" si="152"/>
        <v>0</v>
      </c>
      <c r="N749" s="174">
        <f t="shared" si="153"/>
        <v>0</v>
      </c>
      <c r="O749" s="295">
        <f t="shared" si="154"/>
        <v>0</v>
      </c>
      <c r="P749" s="281">
        <f t="shared" si="155"/>
        <v>0</v>
      </c>
    </row>
    <row r="750" spans="1:16" x14ac:dyDescent="0.2">
      <c r="A750" s="155">
        <v>140390</v>
      </c>
      <c r="B750" s="156" t="s">
        <v>936</v>
      </c>
      <c r="C750" s="174">
        <f t="shared" si="148"/>
        <v>0</v>
      </c>
      <c r="D750" s="174">
        <f t="shared" si="149"/>
        <v>0</v>
      </c>
      <c r="E750" s="174">
        <f t="shared" si="150"/>
        <v>0</v>
      </c>
      <c r="F750" s="174">
        <f t="shared" si="151"/>
        <v>0</v>
      </c>
      <c r="G750" s="174">
        <v>0</v>
      </c>
      <c r="H750" s="174">
        <v>0</v>
      </c>
      <c r="M750" s="174">
        <f t="shared" si="152"/>
        <v>0</v>
      </c>
      <c r="N750" s="174">
        <f t="shared" si="153"/>
        <v>0</v>
      </c>
      <c r="O750" s="295">
        <f t="shared" si="154"/>
        <v>0</v>
      </c>
      <c r="P750" s="281">
        <f t="shared" si="155"/>
        <v>0</v>
      </c>
    </row>
    <row r="751" spans="1:16" s="171" customFormat="1" x14ac:dyDescent="0.2">
      <c r="A751" s="180">
        <v>140500</v>
      </c>
      <c r="B751" s="181" t="s">
        <v>1915</v>
      </c>
      <c r="C751" s="182">
        <f t="shared" si="148"/>
        <v>0</v>
      </c>
      <c r="D751" s="182">
        <f t="shared" si="149"/>
        <v>0</v>
      </c>
      <c r="E751" s="182">
        <f t="shared" si="150"/>
        <v>0</v>
      </c>
      <c r="F751" s="182">
        <f t="shared" si="151"/>
        <v>0</v>
      </c>
      <c r="G751" s="183">
        <f>SUM(G752:G753)</f>
        <v>0</v>
      </c>
      <c r="H751" s="183">
        <f>SUM(H752:H753)</f>
        <v>0</v>
      </c>
      <c r="M751" s="174">
        <f t="shared" si="152"/>
        <v>0</v>
      </c>
      <c r="N751" s="174">
        <f t="shared" si="153"/>
        <v>0</v>
      </c>
      <c r="O751" s="295">
        <f t="shared" si="154"/>
        <v>0</v>
      </c>
      <c r="P751" s="281">
        <f t="shared" si="155"/>
        <v>0</v>
      </c>
    </row>
    <row r="752" spans="1:16" x14ac:dyDescent="0.2">
      <c r="A752" s="155">
        <v>140501</v>
      </c>
      <c r="B752" s="156" t="s">
        <v>1916</v>
      </c>
      <c r="C752" s="174">
        <f t="shared" si="148"/>
        <v>0</v>
      </c>
      <c r="D752" s="174">
        <f t="shared" si="149"/>
        <v>0</v>
      </c>
      <c r="E752" s="174">
        <f t="shared" si="150"/>
        <v>0</v>
      </c>
      <c r="F752" s="174">
        <f t="shared" si="151"/>
        <v>0</v>
      </c>
      <c r="G752" s="174">
        <v>0</v>
      </c>
      <c r="H752" s="174">
        <f>+F752-G752</f>
        <v>0</v>
      </c>
      <c r="M752" s="174">
        <f t="shared" si="152"/>
        <v>0</v>
      </c>
      <c r="N752" s="174">
        <f t="shared" si="153"/>
        <v>0</v>
      </c>
      <c r="O752" s="295">
        <f t="shared" si="154"/>
        <v>0</v>
      </c>
      <c r="P752" s="281">
        <f t="shared" si="155"/>
        <v>0</v>
      </c>
    </row>
    <row r="753" spans="1:16" x14ac:dyDescent="0.2">
      <c r="A753" s="155">
        <v>140502</v>
      </c>
      <c r="B753" s="156" t="s">
        <v>1917</v>
      </c>
      <c r="C753" s="174">
        <f t="shared" si="148"/>
        <v>0</v>
      </c>
      <c r="D753" s="174">
        <f t="shared" si="149"/>
        <v>0</v>
      </c>
      <c r="E753" s="174">
        <f t="shared" si="150"/>
        <v>0</v>
      </c>
      <c r="F753" s="174">
        <f t="shared" si="151"/>
        <v>0</v>
      </c>
      <c r="G753" s="174">
        <v>0</v>
      </c>
      <c r="H753" s="174">
        <f>+F753-G753</f>
        <v>0</v>
      </c>
      <c r="M753" s="174">
        <f t="shared" si="152"/>
        <v>0</v>
      </c>
      <c r="N753" s="174">
        <f t="shared" si="153"/>
        <v>0</v>
      </c>
      <c r="O753" s="295">
        <f t="shared" si="154"/>
        <v>0</v>
      </c>
      <c r="P753" s="281">
        <f t="shared" si="155"/>
        <v>0</v>
      </c>
    </row>
    <row r="754" spans="1:16" s="171" customFormat="1" x14ac:dyDescent="0.2">
      <c r="A754" s="180">
        <v>140600</v>
      </c>
      <c r="B754" s="181" t="s">
        <v>937</v>
      </c>
      <c r="C754" s="182">
        <f t="shared" si="148"/>
        <v>0</v>
      </c>
      <c r="D754" s="182">
        <f t="shared" si="149"/>
        <v>0</v>
      </c>
      <c r="E754" s="182">
        <f t="shared" si="150"/>
        <v>0</v>
      </c>
      <c r="F754" s="182">
        <f t="shared" si="151"/>
        <v>0</v>
      </c>
      <c r="G754" s="183">
        <f>SUM(G755:G760)</f>
        <v>0</v>
      </c>
      <c r="H754" s="183">
        <f>SUM(H755:H760)</f>
        <v>0</v>
      </c>
      <c r="M754" s="174">
        <f t="shared" si="152"/>
        <v>0</v>
      </c>
      <c r="N754" s="174">
        <f t="shared" si="153"/>
        <v>0</v>
      </c>
      <c r="O754" s="295">
        <f t="shared" si="154"/>
        <v>0</v>
      </c>
      <c r="P754" s="281">
        <f t="shared" si="155"/>
        <v>0</v>
      </c>
    </row>
    <row r="755" spans="1:16" x14ac:dyDescent="0.2">
      <c r="A755" s="155">
        <v>140601</v>
      </c>
      <c r="B755" s="156" t="s">
        <v>1731</v>
      </c>
      <c r="C755" s="174">
        <f t="shared" si="148"/>
        <v>0</v>
      </c>
      <c r="D755" s="174">
        <f t="shared" si="149"/>
        <v>0</v>
      </c>
      <c r="E755" s="174">
        <f t="shared" si="150"/>
        <v>0</v>
      </c>
      <c r="F755" s="174">
        <f t="shared" si="151"/>
        <v>0</v>
      </c>
      <c r="G755" s="174">
        <v>0</v>
      </c>
      <c r="H755" s="174">
        <f t="shared" ref="H755:H760" si="156">+F755-G755</f>
        <v>0</v>
      </c>
      <c r="M755" s="174">
        <f t="shared" si="152"/>
        <v>0</v>
      </c>
      <c r="N755" s="174">
        <f t="shared" si="153"/>
        <v>0</v>
      </c>
      <c r="O755" s="295">
        <f t="shared" si="154"/>
        <v>0</v>
      </c>
      <c r="P755" s="281">
        <f t="shared" si="155"/>
        <v>0</v>
      </c>
    </row>
    <row r="756" spans="1:16" x14ac:dyDescent="0.2">
      <c r="A756" s="155">
        <v>140602</v>
      </c>
      <c r="B756" s="156" t="s">
        <v>939</v>
      </c>
      <c r="C756" s="174">
        <f t="shared" si="148"/>
        <v>0</v>
      </c>
      <c r="D756" s="174">
        <f t="shared" si="149"/>
        <v>0</v>
      </c>
      <c r="E756" s="174">
        <f t="shared" si="150"/>
        <v>0</v>
      </c>
      <c r="F756" s="174">
        <f t="shared" si="151"/>
        <v>0</v>
      </c>
      <c r="G756" s="174">
        <v>0</v>
      </c>
      <c r="H756" s="174">
        <f t="shared" si="156"/>
        <v>0</v>
      </c>
      <c r="M756" s="174">
        <f t="shared" si="152"/>
        <v>0</v>
      </c>
      <c r="N756" s="174">
        <f t="shared" si="153"/>
        <v>0</v>
      </c>
      <c r="O756" s="295">
        <f t="shared" si="154"/>
        <v>0</v>
      </c>
      <c r="P756" s="281">
        <f t="shared" si="155"/>
        <v>0</v>
      </c>
    </row>
    <row r="757" spans="1:16" x14ac:dyDescent="0.2">
      <c r="A757" s="155">
        <v>140603</v>
      </c>
      <c r="B757" s="156" t="s">
        <v>940</v>
      </c>
      <c r="C757" s="174">
        <f t="shared" si="148"/>
        <v>0</v>
      </c>
      <c r="D757" s="174">
        <f t="shared" si="149"/>
        <v>0</v>
      </c>
      <c r="E757" s="174">
        <f t="shared" si="150"/>
        <v>0</v>
      </c>
      <c r="F757" s="174">
        <f t="shared" si="151"/>
        <v>0</v>
      </c>
      <c r="G757" s="174">
        <v>0</v>
      </c>
      <c r="H757" s="174">
        <f t="shared" si="156"/>
        <v>0</v>
      </c>
      <c r="M757" s="174">
        <f t="shared" si="152"/>
        <v>0</v>
      </c>
      <c r="N757" s="174">
        <f t="shared" si="153"/>
        <v>0</v>
      </c>
      <c r="O757" s="295">
        <f t="shared" si="154"/>
        <v>0</v>
      </c>
      <c r="P757" s="281">
        <f t="shared" si="155"/>
        <v>0</v>
      </c>
    </row>
    <row r="758" spans="1:16" x14ac:dyDescent="0.2">
      <c r="A758" s="155">
        <v>140604</v>
      </c>
      <c r="B758" s="156" t="s">
        <v>941</v>
      </c>
      <c r="C758" s="174">
        <f t="shared" si="148"/>
        <v>0</v>
      </c>
      <c r="D758" s="174">
        <f t="shared" si="149"/>
        <v>0</v>
      </c>
      <c r="E758" s="174">
        <f t="shared" si="150"/>
        <v>0</v>
      </c>
      <c r="F758" s="174">
        <f t="shared" si="151"/>
        <v>0</v>
      </c>
      <c r="G758" s="174">
        <v>0</v>
      </c>
      <c r="H758" s="174">
        <f t="shared" si="156"/>
        <v>0</v>
      </c>
      <c r="M758" s="174">
        <f t="shared" si="152"/>
        <v>0</v>
      </c>
      <c r="N758" s="174">
        <f t="shared" si="153"/>
        <v>0</v>
      </c>
      <c r="O758" s="295">
        <f t="shared" si="154"/>
        <v>0</v>
      </c>
      <c r="P758" s="281">
        <f t="shared" si="155"/>
        <v>0</v>
      </c>
    </row>
    <row r="759" spans="1:16" x14ac:dyDescent="0.2">
      <c r="A759" s="155">
        <v>140605</v>
      </c>
      <c r="B759" s="156" t="s">
        <v>1523</v>
      </c>
      <c r="C759" s="174">
        <f t="shared" si="148"/>
        <v>0</v>
      </c>
      <c r="D759" s="174">
        <f t="shared" si="149"/>
        <v>0</v>
      </c>
      <c r="E759" s="174">
        <f t="shared" si="150"/>
        <v>0</v>
      </c>
      <c r="F759" s="174">
        <f t="shared" si="151"/>
        <v>0</v>
      </c>
      <c r="G759" s="174">
        <v>0</v>
      </c>
      <c r="H759" s="174">
        <f t="shared" si="156"/>
        <v>0</v>
      </c>
      <c r="M759" s="174">
        <f t="shared" si="152"/>
        <v>0</v>
      </c>
      <c r="N759" s="174">
        <f t="shared" si="153"/>
        <v>0</v>
      </c>
      <c r="O759" s="295">
        <f t="shared" si="154"/>
        <v>0</v>
      </c>
      <c r="P759" s="281">
        <f t="shared" si="155"/>
        <v>0</v>
      </c>
    </row>
    <row r="760" spans="1:16" x14ac:dyDescent="0.2">
      <c r="A760" s="155">
        <v>140606</v>
      </c>
      <c r="B760" s="156" t="s">
        <v>1132</v>
      </c>
      <c r="C760" s="174">
        <f t="shared" si="148"/>
        <v>0</v>
      </c>
      <c r="D760" s="174">
        <f t="shared" si="149"/>
        <v>0</v>
      </c>
      <c r="E760" s="174">
        <f t="shared" si="150"/>
        <v>0</v>
      </c>
      <c r="F760" s="174">
        <f t="shared" si="151"/>
        <v>0</v>
      </c>
      <c r="G760" s="174">
        <v>0</v>
      </c>
      <c r="H760" s="174">
        <f t="shared" si="156"/>
        <v>0</v>
      </c>
      <c r="M760" s="174">
        <f t="shared" si="152"/>
        <v>0</v>
      </c>
      <c r="N760" s="174">
        <f t="shared" si="153"/>
        <v>0</v>
      </c>
      <c r="O760" s="295">
        <f t="shared" si="154"/>
        <v>0</v>
      </c>
      <c r="P760" s="281">
        <f t="shared" si="155"/>
        <v>0</v>
      </c>
    </row>
    <row r="761" spans="1:16" s="171" customFormat="1" x14ac:dyDescent="0.2">
      <c r="A761" s="180">
        <v>140700</v>
      </c>
      <c r="B761" s="181" t="s">
        <v>1133</v>
      </c>
      <c r="C761" s="182">
        <f t="shared" si="148"/>
        <v>0</v>
      </c>
      <c r="D761" s="182">
        <f t="shared" si="149"/>
        <v>0</v>
      </c>
      <c r="E761" s="182">
        <f t="shared" si="150"/>
        <v>0</v>
      </c>
      <c r="F761" s="182">
        <f t="shared" si="151"/>
        <v>0</v>
      </c>
      <c r="G761" s="183">
        <f>SUM(G762:G788)</f>
        <v>0</v>
      </c>
      <c r="H761" s="183">
        <f>SUM(H762:H788)</f>
        <v>0</v>
      </c>
      <c r="M761" s="174">
        <f t="shared" si="152"/>
        <v>0</v>
      </c>
      <c r="N761" s="174">
        <f t="shared" si="153"/>
        <v>0</v>
      </c>
      <c r="O761" s="295">
        <f t="shared" si="154"/>
        <v>0</v>
      </c>
      <c r="P761" s="281">
        <f t="shared" si="155"/>
        <v>0</v>
      </c>
    </row>
    <row r="762" spans="1:16" x14ac:dyDescent="0.2">
      <c r="A762" s="155">
        <v>140701</v>
      </c>
      <c r="B762" s="156" t="s">
        <v>1134</v>
      </c>
      <c r="C762" s="174">
        <f t="shared" si="148"/>
        <v>0</v>
      </c>
      <c r="D762" s="174">
        <f t="shared" si="149"/>
        <v>0</v>
      </c>
      <c r="E762" s="174">
        <f t="shared" si="150"/>
        <v>0</v>
      </c>
      <c r="F762" s="174">
        <f t="shared" si="151"/>
        <v>0</v>
      </c>
      <c r="G762" s="174">
        <v>0</v>
      </c>
      <c r="H762" s="174">
        <f t="shared" ref="H762:H788" si="157">+F762-G762</f>
        <v>0</v>
      </c>
      <c r="M762" s="174">
        <f t="shared" si="152"/>
        <v>0</v>
      </c>
      <c r="N762" s="174">
        <f t="shared" si="153"/>
        <v>0</v>
      </c>
      <c r="O762" s="295">
        <f t="shared" si="154"/>
        <v>0</v>
      </c>
      <c r="P762" s="281">
        <f t="shared" si="155"/>
        <v>0</v>
      </c>
    </row>
    <row r="763" spans="1:16" x14ac:dyDescent="0.2">
      <c r="A763" s="155">
        <v>140702</v>
      </c>
      <c r="B763" s="156" t="s">
        <v>1135</v>
      </c>
      <c r="C763" s="174">
        <f t="shared" si="148"/>
        <v>0</v>
      </c>
      <c r="D763" s="174">
        <f t="shared" si="149"/>
        <v>0</v>
      </c>
      <c r="E763" s="174">
        <f t="shared" si="150"/>
        <v>0</v>
      </c>
      <c r="F763" s="174">
        <f t="shared" si="151"/>
        <v>0</v>
      </c>
      <c r="G763" s="174">
        <v>0</v>
      </c>
      <c r="H763" s="174">
        <f t="shared" si="157"/>
        <v>0</v>
      </c>
      <c r="M763" s="174">
        <f t="shared" si="152"/>
        <v>0</v>
      </c>
      <c r="N763" s="174">
        <f t="shared" si="153"/>
        <v>0</v>
      </c>
      <c r="O763" s="295">
        <f t="shared" si="154"/>
        <v>0</v>
      </c>
      <c r="P763" s="281">
        <f t="shared" si="155"/>
        <v>0</v>
      </c>
    </row>
    <row r="764" spans="1:16" x14ac:dyDescent="0.2">
      <c r="A764" s="155">
        <v>140703</v>
      </c>
      <c r="B764" s="156" t="s">
        <v>1136</v>
      </c>
      <c r="C764" s="174">
        <f t="shared" si="148"/>
        <v>0</v>
      </c>
      <c r="D764" s="174">
        <f t="shared" si="149"/>
        <v>0</v>
      </c>
      <c r="E764" s="174">
        <f t="shared" si="150"/>
        <v>0</v>
      </c>
      <c r="F764" s="174">
        <f t="shared" si="151"/>
        <v>0</v>
      </c>
      <c r="G764" s="174">
        <v>0</v>
      </c>
      <c r="H764" s="174">
        <f t="shared" si="157"/>
        <v>0</v>
      </c>
      <c r="M764" s="174">
        <f t="shared" si="152"/>
        <v>0</v>
      </c>
      <c r="N764" s="174">
        <f t="shared" si="153"/>
        <v>0</v>
      </c>
      <c r="O764" s="295">
        <f t="shared" si="154"/>
        <v>0</v>
      </c>
      <c r="P764" s="281">
        <f t="shared" si="155"/>
        <v>0</v>
      </c>
    </row>
    <row r="765" spans="1:16" x14ac:dyDescent="0.2">
      <c r="A765" s="155">
        <v>140704</v>
      </c>
      <c r="B765" s="156" t="s">
        <v>1137</v>
      </c>
      <c r="C765" s="174">
        <f t="shared" si="148"/>
        <v>0</v>
      </c>
      <c r="D765" s="174">
        <f t="shared" si="149"/>
        <v>0</v>
      </c>
      <c r="E765" s="174">
        <f t="shared" si="150"/>
        <v>0</v>
      </c>
      <c r="F765" s="174">
        <f t="shared" si="151"/>
        <v>0</v>
      </c>
      <c r="G765" s="174">
        <v>0</v>
      </c>
      <c r="H765" s="174">
        <f t="shared" si="157"/>
        <v>0</v>
      </c>
      <c r="M765" s="174">
        <f t="shared" si="152"/>
        <v>0</v>
      </c>
      <c r="N765" s="174">
        <f t="shared" si="153"/>
        <v>0</v>
      </c>
      <c r="O765" s="295">
        <f t="shared" si="154"/>
        <v>0</v>
      </c>
      <c r="P765" s="281">
        <f t="shared" si="155"/>
        <v>0</v>
      </c>
    </row>
    <row r="766" spans="1:16" x14ac:dyDescent="0.2">
      <c r="A766" s="155">
        <v>140705</v>
      </c>
      <c r="B766" s="156" t="s">
        <v>1138</v>
      </c>
      <c r="C766" s="174">
        <f t="shared" si="148"/>
        <v>0</v>
      </c>
      <c r="D766" s="174">
        <f t="shared" si="149"/>
        <v>0</v>
      </c>
      <c r="E766" s="174">
        <f t="shared" si="150"/>
        <v>0</v>
      </c>
      <c r="F766" s="174">
        <f t="shared" si="151"/>
        <v>0</v>
      </c>
      <c r="G766" s="174">
        <v>0</v>
      </c>
      <c r="H766" s="174">
        <f t="shared" si="157"/>
        <v>0</v>
      </c>
      <c r="M766" s="174">
        <f t="shared" si="152"/>
        <v>0</v>
      </c>
      <c r="N766" s="174">
        <f t="shared" si="153"/>
        <v>0</v>
      </c>
      <c r="O766" s="295">
        <f t="shared" si="154"/>
        <v>0</v>
      </c>
      <c r="P766" s="281">
        <f t="shared" si="155"/>
        <v>0</v>
      </c>
    </row>
    <row r="767" spans="1:16" x14ac:dyDescent="0.2">
      <c r="A767" s="155">
        <v>140707</v>
      </c>
      <c r="B767" s="156" t="s">
        <v>1139</v>
      </c>
      <c r="C767" s="174">
        <f t="shared" si="148"/>
        <v>0</v>
      </c>
      <c r="D767" s="174">
        <f t="shared" si="149"/>
        <v>0</v>
      </c>
      <c r="E767" s="174">
        <f t="shared" si="150"/>
        <v>0</v>
      </c>
      <c r="F767" s="174">
        <f t="shared" si="151"/>
        <v>0</v>
      </c>
      <c r="G767" s="174">
        <v>0</v>
      </c>
      <c r="H767" s="174">
        <f t="shared" si="157"/>
        <v>0</v>
      </c>
      <c r="M767" s="174">
        <f t="shared" si="152"/>
        <v>0</v>
      </c>
      <c r="N767" s="174">
        <f t="shared" si="153"/>
        <v>0</v>
      </c>
      <c r="O767" s="295">
        <f t="shared" si="154"/>
        <v>0</v>
      </c>
      <c r="P767" s="281">
        <f t="shared" si="155"/>
        <v>0</v>
      </c>
    </row>
    <row r="768" spans="1:16" x14ac:dyDescent="0.2">
      <c r="A768" s="155">
        <v>140708</v>
      </c>
      <c r="B768" s="156" t="s">
        <v>1140</v>
      </c>
      <c r="C768" s="174">
        <f t="shared" si="148"/>
        <v>0</v>
      </c>
      <c r="D768" s="174">
        <f t="shared" si="149"/>
        <v>0</v>
      </c>
      <c r="E768" s="174">
        <f t="shared" si="150"/>
        <v>0</v>
      </c>
      <c r="F768" s="174">
        <f t="shared" si="151"/>
        <v>0</v>
      </c>
      <c r="G768" s="174">
        <v>0</v>
      </c>
      <c r="H768" s="174">
        <f t="shared" si="157"/>
        <v>0</v>
      </c>
      <c r="M768" s="174">
        <f t="shared" si="152"/>
        <v>0</v>
      </c>
      <c r="N768" s="174">
        <f t="shared" si="153"/>
        <v>0</v>
      </c>
      <c r="O768" s="295">
        <f t="shared" si="154"/>
        <v>0</v>
      </c>
      <c r="P768" s="281">
        <f t="shared" si="155"/>
        <v>0</v>
      </c>
    </row>
    <row r="769" spans="1:16" x14ac:dyDescent="0.2">
      <c r="A769" s="155">
        <v>140709</v>
      </c>
      <c r="B769" s="156" t="s">
        <v>1141</v>
      </c>
      <c r="C769" s="174">
        <f t="shared" si="148"/>
        <v>0</v>
      </c>
      <c r="D769" s="174">
        <f t="shared" si="149"/>
        <v>0</v>
      </c>
      <c r="E769" s="174">
        <f t="shared" si="150"/>
        <v>0</v>
      </c>
      <c r="F769" s="174">
        <f t="shared" si="151"/>
        <v>0</v>
      </c>
      <c r="G769" s="174">
        <v>0</v>
      </c>
      <c r="H769" s="174">
        <f t="shared" si="157"/>
        <v>0</v>
      </c>
      <c r="M769" s="174">
        <f t="shared" si="152"/>
        <v>0</v>
      </c>
      <c r="N769" s="174">
        <f t="shared" si="153"/>
        <v>0</v>
      </c>
      <c r="O769" s="295">
        <f t="shared" si="154"/>
        <v>0</v>
      </c>
      <c r="P769" s="281">
        <f t="shared" si="155"/>
        <v>0</v>
      </c>
    </row>
    <row r="770" spans="1:16" x14ac:dyDescent="0.2">
      <c r="A770" s="155">
        <v>140710</v>
      </c>
      <c r="B770" s="156" t="s">
        <v>1142</v>
      </c>
      <c r="C770" s="174">
        <f t="shared" si="148"/>
        <v>0</v>
      </c>
      <c r="D770" s="174">
        <f t="shared" si="149"/>
        <v>0</v>
      </c>
      <c r="E770" s="174">
        <f t="shared" si="150"/>
        <v>0</v>
      </c>
      <c r="F770" s="174">
        <f t="shared" si="151"/>
        <v>0</v>
      </c>
      <c r="G770" s="174">
        <v>0</v>
      </c>
      <c r="H770" s="174">
        <f t="shared" si="157"/>
        <v>0</v>
      </c>
      <c r="M770" s="174">
        <f t="shared" si="152"/>
        <v>0</v>
      </c>
      <c r="N770" s="174">
        <f t="shared" si="153"/>
        <v>0</v>
      </c>
      <c r="O770" s="295">
        <f t="shared" si="154"/>
        <v>0</v>
      </c>
      <c r="P770" s="281">
        <f t="shared" si="155"/>
        <v>0</v>
      </c>
    </row>
    <row r="771" spans="1:16" x14ac:dyDescent="0.2">
      <c r="A771" s="155">
        <v>140711</v>
      </c>
      <c r="B771" s="156" t="s">
        <v>1143</v>
      </c>
      <c r="C771" s="174">
        <f t="shared" si="148"/>
        <v>0</v>
      </c>
      <c r="D771" s="174">
        <f t="shared" si="149"/>
        <v>0</v>
      </c>
      <c r="E771" s="174">
        <f t="shared" si="150"/>
        <v>0</v>
      </c>
      <c r="F771" s="174">
        <f t="shared" si="151"/>
        <v>0</v>
      </c>
      <c r="G771" s="174">
        <v>0</v>
      </c>
      <c r="H771" s="174">
        <f t="shared" si="157"/>
        <v>0</v>
      </c>
      <c r="M771" s="174">
        <f t="shared" si="152"/>
        <v>0</v>
      </c>
      <c r="N771" s="174">
        <f t="shared" si="153"/>
        <v>0</v>
      </c>
      <c r="O771" s="295">
        <f t="shared" si="154"/>
        <v>0</v>
      </c>
      <c r="P771" s="281">
        <f t="shared" si="155"/>
        <v>0</v>
      </c>
    </row>
    <row r="772" spans="1:16" x14ac:dyDescent="0.2">
      <c r="A772" s="155">
        <v>140712</v>
      </c>
      <c r="B772" s="156" t="s">
        <v>1144</v>
      </c>
      <c r="C772" s="174">
        <f t="shared" si="148"/>
        <v>0</v>
      </c>
      <c r="D772" s="174">
        <f t="shared" si="149"/>
        <v>0</v>
      </c>
      <c r="E772" s="174">
        <f t="shared" si="150"/>
        <v>0</v>
      </c>
      <c r="F772" s="174">
        <f t="shared" si="151"/>
        <v>0</v>
      </c>
      <c r="G772" s="174">
        <v>0</v>
      </c>
      <c r="H772" s="174">
        <f t="shared" si="157"/>
        <v>0</v>
      </c>
      <c r="M772" s="174">
        <f t="shared" si="152"/>
        <v>0</v>
      </c>
      <c r="N772" s="174">
        <f t="shared" si="153"/>
        <v>0</v>
      </c>
      <c r="O772" s="295">
        <f t="shared" si="154"/>
        <v>0</v>
      </c>
      <c r="P772" s="281">
        <f t="shared" si="155"/>
        <v>0</v>
      </c>
    </row>
    <row r="773" spans="1:16" x14ac:dyDescent="0.2">
      <c r="A773" s="155">
        <v>140713</v>
      </c>
      <c r="B773" s="156" t="s">
        <v>1145</v>
      </c>
      <c r="C773" s="174">
        <f t="shared" si="148"/>
        <v>0</v>
      </c>
      <c r="D773" s="174">
        <f t="shared" si="149"/>
        <v>0</v>
      </c>
      <c r="E773" s="174">
        <f t="shared" si="150"/>
        <v>0</v>
      </c>
      <c r="F773" s="174">
        <f t="shared" si="151"/>
        <v>0</v>
      </c>
      <c r="G773" s="174">
        <v>0</v>
      </c>
      <c r="H773" s="174">
        <f t="shared" si="157"/>
        <v>0</v>
      </c>
      <c r="M773" s="174">
        <f t="shared" si="152"/>
        <v>0</v>
      </c>
      <c r="N773" s="174">
        <f t="shared" si="153"/>
        <v>0</v>
      </c>
      <c r="O773" s="295">
        <f t="shared" si="154"/>
        <v>0</v>
      </c>
      <c r="P773" s="281">
        <f t="shared" si="155"/>
        <v>0</v>
      </c>
    </row>
    <row r="774" spans="1:16" x14ac:dyDescent="0.2">
      <c r="A774" s="155">
        <v>140715</v>
      </c>
      <c r="B774" s="156" t="s">
        <v>1146</v>
      </c>
      <c r="C774" s="174">
        <f t="shared" si="148"/>
        <v>0</v>
      </c>
      <c r="D774" s="174">
        <f t="shared" si="149"/>
        <v>0</v>
      </c>
      <c r="E774" s="174">
        <f t="shared" si="150"/>
        <v>0</v>
      </c>
      <c r="F774" s="174">
        <f t="shared" si="151"/>
        <v>0</v>
      </c>
      <c r="G774" s="174">
        <v>0</v>
      </c>
      <c r="H774" s="174">
        <f t="shared" si="157"/>
        <v>0</v>
      </c>
      <c r="M774" s="174">
        <f t="shared" si="152"/>
        <v>0</v>
      </c>
      <c r="N774" s="174">
        <f t="shared" si="153"/>
        <v>0</v>
      </c>
      <c r="O774" s="295">
        <f t="shared" si="154"/>
        <v>0</v>
      </c>
      <c r="P774" s="281">
        <f t="shared" si="155"/>
        <v>0</v>
      </c>
    </row>
    <row r="775" spans="1:16" x14ac:dyDescent="0.2">
      <c r="A775" s="155">
        <v>140716</v>
      </c>
      <c r="B775" s="156" t="s">
        <v>1147</v>
      </c>
      <c r="C775" s="174">
        <f t="shared" si="148"/>
        <v>0</v>
      </c>
      <c r="D775" s="174">
        <f t="shared" si="149"/>
        <v>0</v>
      </c>
      <c r="E775" s="174">
        <f t="shared" si="150"/>
        <v>0</v>
      </c>
      <c r="F775" s="174">
        <f t="shared" si="151"/>
        <v>0</v>
      </c>
      <c r="G775" s="174">
        <v>0</v>
      </c>
      <c r="H775" s="174">
        <f t="shared" si="157"/>
        <v>0</v>
      </c>
      <c r="M775" s="174">
        <f t="shared" si="152"/>
        <v>0</v>
      </c>
      <c r="N775" s="174">
        <f t="shared" si="153"/>
        <v>0</v>
      </c>
      <c r="O775" s="295">
        <f t="shared" si="154"/>
        <v>0</v>
      </c>
      <c r="P775" s="281">
        <f t="shared" si="155"/>
        <v>0</v>
      </c>
    </row>
    <row r="776" spans="1:16" x14ac:dyDescent="0.2">
      <c r="A776" s="155">
        <v>140717</v>
      </c>
      <c r="B776" s="156" t="s">
        <v>1148</v>
      </c>
      <c r="C776" s="174">
        <f t="shared" si="148"/>
        <v>0</v>
      </c>
      <c r="D776" s="174">
        <f t="shared" si="149"/>
        <v>0</v>
      </c>
      <c r="E776" s="174">
        <f t="shared" si="150"/>
        <v>0</v>
      </c>
      <c r="F776" s="174">
        <f t="shared" si="151"/>
        <v>0</v>
      </c>
      <c r="G776" s="174">
        <v>0</v>
      </c>
      <c r="H776" s="174">
        <f t="shared" si="157"/>
        <v>0</v>
      </c>
      <c r="M776" s="174">
        <f t="shared" si="152"/>
        <v>0</v>
      </c>
      <c r="N776" s="174">
        <f t="shared" si="153"/>
        <v>0</v>
      </c>
      <c r="O776" s="295">
        <f t="shared" si="154"/>
        <v>0</v>
      </c>
      <c r="P776" s="281">
        <f t="shared" si="155"/>
        <v>0</v>
      </c>
    </row>
    <row r="777" spans="1:16" x14ac:dyDescent="0.2">
      <c r="A777" s="155">
        <v>140718</v>
      </c>
      <c r="B777" s="156" t="s">
        <v>1149</v>
      </c>
      <c r="C777" s="174">
        <f t="shared" ref="C777:C840" si="158">IF(ISERROR(VLOOKUP($A777,MZ_ANTERIOR,3,0)),0,VLOOKUP($A777,MZ_ANTERIOR,3,0))</f>
        <v>0</v>
      </c>
      <c r="D777" s="174">
        <f t="shared" ref="D777:D840" si="159">IF(ISERROR(VLOOKUP($A777,MZ_ANTERIOR,4,0)),0,VLOOKUP($A777,MZ_ANTERIOR,4,0))</f>
        <v>0</v>
      </c>
      <c r="E777" s="174">
        <f t="shared" ref="E777:E840" si="160">IF(ISERROR(VLOOKUP($A777,MZ_ANTERIOR,5,0)),0,VLOOKUP($A777,MZ_ANTERIOR,5,0))</f>
        <v>0</v>
      </c>
      <c r="F777" s="174">
        <f t="shared" ref="F777:F840" si="161">+C777+D777-E777</f>
        <v>0</v>
      </c>
      <c r="G777" s="174">
        <v>0</v>
      </c>
      <c r="H777" s="174">
        <f t="shared" si="157"/>
        <v>0</v>
      </c>
      <c r="M777" s="174">
        <f t="shared" si="152"/>
        <v>0</v>
      </c>
      <c r="N777" s="174">
        <f t="shared" si="153"/>
        <v>0</v>
      </c>
      <c r="O777" s="295">
        <f t="shared" si="154"/>
        <v>0</v>
      </c>
      <c r="P777" s="281">
        <f t="shared" si="155"/>
        <v>0</v>
      </c>
    </row>
    <row r="778" spans="1:16" x14ac:dyDescent="0.2">
      <c r="A778" s="155">
        <v>140719</v>
      </c>
      <c r="B778" s="156" t="s">
        <v>1150</v>
      </c>
      <c r="C778" s="174">
        <f t="shared" si="158"/>
        <v>0</v>
      </c>
      <c r="D778" s="174">
        <f t="shared" si="159"/>
        <v>0</v>
      </c>
      <c r="E778" s="174">
        <f t="shared" si="160"/>
        <v>0</v>
      </c>
      <c r="F778" s="174">
        <f t="shared" si="161"/>
        <v>0</v>
      </c>
      <c r="G778" s="174">
        <v>0</v>
      </c>
      <c r="H778" s="174">
        <f t="shared" si="157"/>
        <v>0</v>
      </c>
      <c r="M778" s="174">
        <f t="shared" ref="M778:M841" si="162">+G778+H778</f>
        <v>0</v>
      </c>
      <c r="N778" s="174">
        <f t="shared" ref="N778:N841" si="163">+F778-M778</f>
        <v>0</v>
      </c>
      <c r="O778" s="295">
        <f t="shared" ref="O778:O841" si="164">SUM(C778:H778)</f>
        <v>0</v>
      </c>
      <c r="P778" s="281">
        <f t="shared" ref="P778:P841" si="165">IF(D778&lt;&gt;0,1,IF(G778&lt;&gt;0,2,IF(F778&lt;&gt;0,3,IF(E778&lt;&gt;0,4,0))))</f>
        <v>0</v>
      </c>
    </row>
    <row r="779" spans="1:16" x14ac:dyDescent="0.2">
      <c r="A779" s="155">
        <v>140721</v>
      </c>
      <c r="B779" s="156" t="s">
        <v>1151</v>
      </c>
      <c r="C779" s="174">
        <f t="shared" si="158"/>
        <v>0</v>
      </c>
      <c r="D779" s="174">
        <f t="shared" si="159"/>
        <v>0</v>
      </c>
      <c r="E779" s="174">
        <f t="shared" si="160"/>
        <v>0</v>
      </c>
      <c r="F779" s="174">
        <f t="shared" si="161"/>
        <v>0</v>
      </c>
      <c r="G779" s="174">
        <v>0</v>
      </c>
      <c r="H779" s="174">
        <f t="shared" si="157"/>
        <v>0</v>
      </c>
      <c r="M779" s="174">
        <f t="shared" si="162"/>
        <v>0</v>
      </c>
      <c r="N779" s="174">
        <f t="shared" si="163"/>
        <v>0</v>
      </c>
      <c r="O779" s="295">
        <f t="shared" si="164"/>
        <v>0</v>
      </c>
      <c r="P779" s="281">
        <f t="shared" si="165"/>
        <v>0</v>
      </c>
    </row>
    <row r="780" spans="1:16" x14ac:dyDescent="0.2">
      <c r="A780" s="155">
        <v>140722</v>
      </c>
      <c r="B780" s="156" t="s">
        <v>1152</v>
      </c>
      <c r="C780" s="174">
        <f t="shared" si="158"/>
        <v>0</v>
      </c>
      <c r="D780" s="174">
        <f t="shared" si="159"/>
        <v>0</v>
      </c>
      <c r="E780" s="174">
        <f t="shared" si="160"/>
        <v>0</v>
      </c>
      <c r="F780" s="174">
        <f t="shared" si="161"/>
        <v>0</v>
      </c>
      <c r="G780" s="174">
        <v>0</v>
      </c>
      <c r="H780" s="174">
        <f t="shared" si="157"/>
        <v>0</v>
      </c>
      <c r="M780" s="174">
        <f t="shared" si="162"/>
        <v>0</v>
      </c>
      <c r="N780" s="174">
        <f t="shared" si="163"/>
        <v>0</v>
      </c>
      <c r="O780" s="295">
        <f t="shared" si="164"/>
        <v>0</v>
      </c>
      <c r="P780" s="281">
        <f t="shared" si="165"/>
        <v>0</v>
      </c>
    </row>
    <row r="781" spans="1:16" x14ac:dyDescent="0.2">
      <c r="A781" s="155">
        <v>140723</v>
      </c>
      <c r="B781" s="156" t="s">
        <v>1153</v>
      </c>
      <c r="C781" s="174">
        <f t="shared" si="158"/>
        <v>0</v>
      </c>
      <c r="D781" s="174">
        <f t="shared" si="159"/>
        <v>0</v>
      </c>
      <c r="E781" s="174">
        <f t="shared" si="160"/>
        <v>0</v>
      </c>
      <c r="F781" s="174">
        <f t="shared" si="161"/>
        <v>0</v>
      </c>
      <c r="G781" s="174">
        <v>0</v>
      </c>
      <c r="H781" s="174">
        <f t="shared" si="157"/>
        <v>0</v>
      </c>
      <c r="M781" s="174">
        <f t="shared" si="162"/>
        <v>0</v>
      </c>
      <c r="N781" s="174">
        <f t="shared" si="163"/>
        <v>0</v>
      </c>
      <c r="O781" s="295">
        <f t="shared" si="164"/>
        <v>0</v>
      </c>
      <c r="P781" s="281">
        <f t="shared" si="165"/>
        <v>0</v>
      </c>
    </row>
    <row r="782" spans="1:16" x14ac:dyDescent="0.2">
      <c r="A782" s="155">
        <v>140724</v>
      </c>
      <c r="B782" s="156" t="s">
        <v>1154</v>
      </c>
      <c r="C782" s="174">
        <f t="shared" si="158"/>
        <v>0</v>
      </c>
      <c r="D782" s="174">
        <f t="shared" si="159"/>
        <v>0</v>
      </c>
      <c r="E782" s="174">
        <f t="shared" si="160"/>
        <v>0</v>
      </c>
      <c r="F782" s="174">
        <f t="shared" si="161"/>
        <v>0</v>
      </c>
      <c r="G782" s="174">
        <v>0</v>
      </c>
      <c r="H782" s="174">
        <f t="shared" si="157"/>
        <v>0</v>
      </c>
      <c r="M782" s="174">
        <f t="shared" si="162"/>
        <v>0</v>
      </c>
      <c r="N782" s="174">
        <f t="shared" si="163"/>
        <v>0</v>
      </c>
      <c r="O782" s="295">
        <f t="shared" si="164"/>
        <v>0</v>
      </c>
      <c r="P782" s="281">
        <f t="shared" si="165"/>
        <v>0</v>
      </c>
    </row>
    <row r="783" spans="1:16" x14ac:dyDescent="0.2">
      <c r="A783" s="155">
        <v>140729</v>
      </c>
      <c r="B783" s="156" t="s">
        <v>1155</v>
      </c>
      <c r="C783" s="174">
        <f t="shared" si="158"/>
        <v>0</v>
      </c>
      <c r="D783" s="174">
        <f t="shared" si="159"/>
        <v>0</v>
      </c>
      <c r="E783" s="174">
        <f t="shared" si="160"/>
        <v>0</v>
      </c>
      <c r="F783" s="174">
        <f t="shared" si="161"/>
        <v>0</v>
      </c>
      <c r="G783" s="174">
        <v>0</v>
      </c>
      <c r="H783" s="174">
        <f t="shared" si="157"/>
        <v>0</v>
      </c>
      <c r="M783" s="174">
        <f t="shared" si="162"/>
        <v>0</v>
      </c>
      <c r="N783" s="174">
        <f t="shared" si="163"/>
        <v>0</v>
      </c>
      <c r="O783" s="295">
        <f t="shared" si="164"/>
        <v>0</v>
      </c>
      <c r="P783" s="281">
        <f t="shared" si="165"/>
        <v>0</v>
      </c>
    </row>
    <row r="784" spans="1:16" x14ac:dyDescent="0.2">
      <c r="A784" s="155">
        <v>140730</v>
      </c>
      <c r="B784" s="156" t="s">
        <v>1156</v>
      </c>
      <c r="C784" s="174">
        <f t="shared" si="158"/>
        <v>0</v>
      </c>
      <c r="D784" s="174">
        <f t="shared" si="159"/>
        <v>0</v>
      </c>
      <c r="E784" s="174">
        <f t="shared" si="160"/>
        <v>0</v>
      </c>
      <c r="F784" s="174">
        <f t="shared" si="161"/>
        <v>0</v>
      </c>
      <c r="G784" s="174">
        <v>0</v>
      </c>
      <c r="H784" s="174">
        <f t="shared" si="157"/>
        <v>0</v>
      </c>
      <c r="M784" s="174">
        <f t="shared" si="162"/>
        <v>0</v>
      </c>
      <c r="N784" s="174">
        <f t="shared" si="163"/>
        <v>0</v>
      </c>
      <c r="O784" s="295">
        <f t="shared" si="164"/>
        <v>0</v>
      </c>
      <c r="P784" s="281">
        <f t="shared" si="165"/>
        <v>0</v>
      </c>
    </row>
    <row r="785" spans="1:16" x14ac:dyDescent="0.2">
      <c r="A785" s="155">
        <v>140731</v>
      </c>
      <c r="B785" s="156" t="s">
        <v>72</v>
      </c>
      <c r="C785" s="174">
        <f t="shared" si="158"/>
        <v>0</v>
      </c>
      <c r="D785" s="174">
        <f t="shared" si="159"/>
        <v>0</v>
      </c>
      <c r="E785" s="174">
        <f t="shared" si="160"/>
        <v>0</v>
      </c>
      <c r="F785" s="174">
        <f t="shared" si="161"/>
        <v>0</v>
      </c>
      <c r="G785" s="174">
        <v>0</v>
      </c>
      <c r="H785" s="174">
        <f t="shared" si="157"/>
        <v>0</v>
      </c>
      <c r="M785" s="174">
        <f t="shared" si="162"/>
        <v>0</v>
      </c>
      <c r="N785" s="174">
        <f t="shared" si="163"/>
        <v>0</v>
      </c>
      <c r="O785" s="295">
        <f t="shared" si="164"/>
        <v>0</v>
      </c>
      <c r="P785" s="281">
        <f t="shared" si="165"/>
        <v>0</v>
      </c>
    </row>
    <row r="786" spans="1:16" x14ac:dyDescent="0.2">
      <c r="A786" s="155">
        <v>140732</v>
      </c>
      <c r="B786" s="156" t="s">
        <v>73</v>
      </c>
      <c r="C786" s="174">
        <f t="shared" si="158"/>
        <v>0</v>
      </c>
      <c r="D786" s="174">
        <f t="shared" si="159"/>
        <v>0</v>
      </c>
      <c r="E786" s="174">
        <f t="shared" si="160"/>
        <v>0</v>
      </c>
      <c r="F786" s="174">
        <f t="shared" si="161"/>
        <v>0</v>
      </c>
      <c r="G786" s="174">
        <v>0</v>
      </c>
      <c r="H786" s="174">
        <f t="shared" si="157"/>
        <v>0</v>
      </c>
      <c r="M786" s="174">
        <f t="shared" si="162"/>
        <v>0</v>
      </c>
      <c r="N786" s="174">
        <f t="shared" si="163"/>
        <v>0</v>
      </c>
      <c r="O786" s="295">
        <f t="shared" si="164"/>
        <v>0</v>
      </c>
      <c r="P786" s="281">
        <f t="shared" si="165"/>
        <v>0</v>
      </c>
    </row>
    <row r="787" spans="1:16" x14ac:dyDescent="0.2">
      <c r="A787" s="155">
        <v>140733</v>
      </c>
      <c r="B787" s="156" t="s">
        <v>74</v>
      </c>
      <c r="C787" s="174">
        <f t="shared" si="158"/>
        <v>0</v>
      </c>
      <c r="D787" s="174">
        <f t="shared" si="159"/>
        <v>0</v>
      </c>
      <c r="E787" s="174">
        <f t="shared" si="160"/>
        <v>0</v>
      </c>
      <c r="F787" s="174">
        <f t="shared" si="161"/>
        <v>0</v>
      </c>
      <c r="G787" s="174">
        <v>0</v>
      </c>
      <c r="H787" s="174">
        <f t="shared" si="157"/>
        <v>0</v>
      </c>
      <c r="M787" s="174">
        <f t="shared" si="162"/>
        <v>0</v>
      </c>
      <c r="N787" s="174">
        <f t="shared" si="163"/>
        <v>0</v>
      </c>
      <c r="O787" s="295">
        <f t="shared" si="164"/>
        <v>0</v>
      </c>
      <c r="P787" s="281">
        <f t="shared" si="165"/>
        <v>0</v>
      </c>
    </row>
    <row r="788" spans="1:16" x14ac:dyDescent="0.2">
      <c r="A788" s="155">
        <v>140790</v>
      </c>
      <c r="B788" s="156" t="s">
        <v>75</v>
      </c>
      <c r="C788" s="174">
        <f t="shared" si="158"/>
        <v>0</v>
      </c>
      <c r="D788" s="174">
        <f t="shared" si="159"/>
        <v>0</v>
      </c>
      <c r="E788" s="174">
        <f t="shared" si="160"/>
        <v>0</v>
      </c>
      <c r="F788" s="174">
        <f t="shared" si="161"/>
        <v>0</v>
      </c>
      <c r="G788" s="174">
        <v>0</v>
      </c>
      <c r="H788" s="174">
        <f t="shared" si="157"/>
        <v>0</v>
      </c>
      <c r="M788" s="174">
        <f t="shared" si="162"/>
        <v>0</v>
      </c>
      <c r="N788" s="174">
        <f t="shared" si="163"/>
        <v>0</v>
      </c>
      <c r="O788" s="295">
        <f t="shared" si="164"/>
        <v>0</v>
      </c>
      <c r="P788" s="281">
        <f t="shared" si="165"/>
        <v>0</v>
      </c>
    </row>
    <row r="789" spans="1:16" s="171" customFormat="1" x14ac:dyDescent="0.2">
      <c r="A789" s="180">
        <v>140800</v>
      </c>
      <c r="B789" s="181" t="s">
        <v>76</v>
      </c>
      <c r="C789" s="182">
        <f t="shared" si="158"/>
        <v>0</v>
      </c>
      <c r="D789" s="182">
        <f t="shared" si="159"/>
        <v>0</v>
      </c>
      <c r="E789" s="182">
        <f t="shared" si="160"/>
        <v>0</v>
      </c>
      <c r="F789" s="182">
        <f t="shared" si="161"/>
        <v>0</v>
      </c>
      <c r="G789" s="183">
        <f>SUM(G790:G801)</f>
        <v>0</v>
      </c>
      <c r="H789" s="183">
        <f>SUM(H790:H801)</f>
        <v>0</v>
      </c>
      <c r="M789" s="174">
        <f t="shared" si="162"/>
        <v>0</v>
      </c>
      <c r="N789" s="174">
        <f t="shared" si="163"/>
        <v>0</v>
      </c>
      <c r="O789" s="295">
        <f t="shared" si="164"/>
        <v>0</v>
      </c>
      <c r="P789" s="281">
        <f t="shared" si="165"/>
        <v>0</v>
      </c>
    </row>
    <row r="790" spans="1:16" x14ac:dyDescent="0.2">
      <c r="A790" s="155">
        <v>140801</v>
      </c>
      <c r="B790" s="156" t="s">
        <v>77</v>
      </c>
      <c r="C790" s="174">
        <f t="shared" si="158"/>
        <v>0</v>
      </c>
      <c r="D790" s="174">
        <f t="shared" si="159"/>
        <v>0</v>
      </c>
      <c r="E790" s="174">
        <f t="shared" si="160"/>
        <v>0</v>
      </c>
      <c r="F790" s="174">
        <f t="shared" si="161"/>
        <v>0</v>
      </c>
      <c r="G790" s="174">
        <v>0</v>
      </c>
      <c r="H790" s="174">
        <f t="shared" ref="H790:H801" si="166">+F790-G790</f>
        <v>0</v>
      </c>
      <c r="M790" s="174">
        <f t="shared" si="162"/>
        <v>0</v>
      </c>
      <c r="N790" s="174">
        <f t="shared" si="163"/>
        <v>0</v>
      </c>
      <c r="O790" s="295">
        <f t="shared" si="164"/>
        <v>0</v>
      </c>
      <c r="P790" s="281">
        <f t="shared" si="165"/>
        <v>0</v>
      </c>
    </row>
    <row r="791" spans="1:16" x14ac:dyDescent="0.2">
      <c r="A791" s="155">
        <v>140802</v>
      </c>
      <c r="B791" s="156" t="s">
        <v>78</v>
      </c>
      <c r="C791" s="174">
        <f t="shared" si="158"/>
        <v>0</v>
      </c>
      <c r="D791" s="174">
        <f t="shared" si="159"/>
        <v>0</v>
      </c>
      <c r="E791" s="174">
        <f t="shared" si="160"/>
        <v>0</v>
      </c>
      <c r="F791" s="174">
        <f t="shared" si="161"/>
        <v>0</v>
      </c>
      <c r="G791" s="174">
        <v>0</v>
      </c>
      <c r="H791" s="174">
        <f t="shared" si="166"/>
        <v>0</v>
      </c>
      <c r="M791" s="174">
        <f t="shared" si="162"/>
        <v>0</v>
      </c>
      <c r="N791" s="174">
        <f t="shared" si="163"/>
        <v>0</v>
      </c>
      <c r="O791" s="295">
        <f t="shared" si="164"/>
        <v>0</v>
      </c>
      <c r="P791" s="281">
        <f t="shared" si="165"/>
        <v>0</v>
      </c>
    </row>
    <row r="792" spans="1:16" x14ac:dyDescent="0.2">
      <c r="A792" s="155">
        <v>140803</v>
      </c>
      <c r="B792" s="156" t="s">
        <v>79</v>
      </c>
      <c r="C792" s="174">
        <f t="shared" si="158"/>
        <v>0</v>
      </c>
      <c r="D792" s="174">
        <f t="shared" si="159"/>
        <v>0</v>
      </c>
      <c r="E792" s="174">
        <f t="shared" si="160"/>
        <v>0</v>
      </c>
      <c r="F792" s="174">
        <f t="shared" si="161"/>
        <v>0</v>
      </c>
      <c r="G792" s="174">
        <v>0</v>
      </c>
      <c r="H792" s="174">
        <f t="shared" si="166"/>
        <v>0</v>
      </c>
      <c r="M792" s="174">
        <f t="shared" si="162"/>
        <v>0</v>
      </c>
      <c r="N792" s="174">
        <f t="shared" si="163"/>
        <v>0</v>
      </c>
      <c r="O792" s="295">
        <f t="shared" si="164"/>
        <v>0</v>
      </c>
      <c r="P792" s="281">
        <f t="shared" si="165"/>
        <v>0</v>
      </c>
    </row>
    <row r="793" spans="1:16" x14ac:dyDescent="0.2">
      <c r="A793" s="155">
        <v>140804</v>
      </c>
      <c r="B793" s="156" t="s">
        <v>80</v>
      </c>
      <c r="C793" s="174">
        <f t="shared" si="158"/>
        <v>0</v>
      </c>
      <c r="D793" s="174">
        <f t="shared" si="159"/>
        <v>0</v>
      </c>
      <c r="E793" s="174">
        <f t="shared" si="160"/>
        <v>0</v>
      </c>
      <c r="F793" s="174">
        <f t="shared" si="161"/>
        <v>0</v>
      </c>
      <c r="G793" s="174">
        <v>0</v>
      </c>
      <c r="H793" s="174">
        <f t="shared" si="166"/>
        <v>0</v>
      </c>
      <c r="M793" s="174">
        <f t="shared" si="162"/>
        <v>0</v>
      </c>
      <c r="N793" s="174">
        <f t="shared" si="163"/>
        <v>0</v>
      </c>
      <c r="O793" s="295">
        <f t="shared" si="164"/>
        <v>0</v>
      </c>
      <c r="P793" s="281">
        <f t="shared" si="165"/>
        <v>0</v>
      </c>
    </row>
    <row r="794" spans="1:16" x14ac:dyDescent="0.2">
      <c r="A794" s="155">
        <v>140805</v>
      </c>
      <c r="B794" s="156" t="s">
        <v>81</v>
      </c>
      <c r="C794" s="174">
        <f t="shared" si="158"/>
        <v>0</v>
      </c>
      <c r="D794" s="174">
        <f t="shared" si="159"/>
        <v>0</v>
      </c>
      <c r="E794" s="174">
        <f t="shared" si="160"/>
        <v>0</v>
      </c>
      <c r="F794" s="174">
        <f t="shared" si="161"/>
        <v>0</v>
      </c>
      <c r="G794" s="174">
        <v>0</v>
      </c>
      <c r="H794" s="174">
        <f t="shared" si="166"/>
        <v>0</v>
      </c>
      <c r="M794" s="174">
        <f t="shared" si="162"/>
        <v>0</v>
      </c>
      <c r="N794" s="174">
        <f t="shared" si="163"/>
        <v>0</v>
      </c>
      <c r="O794" s="295">
        <f t="shared" si="164"/>
        <v>0</v>
      </c>
      <c r="P794" s="281">
        <f t="shared" si="165"/>
        <v>0</v>
      </c>
    </row>
    <row r="795" spans="1:16" x14ac:dyDescent="0.2">
      <c r="A795" s="155">
        <v>140806</v>
      </c>
      <c r="B795" s="156" t="s">
        <v>82</v>
      </c>
      <c r="C795" s="174">
        <f t="shared" si="158"/>
        <v>0</v>
      </c>
      <c r="D795" s="174">
        <f t="shared" si="159"/>
        <v>0</v>
      </c>
      <c r="E795" s="174">
        <f t="shared" si="160"/>
        <v>0</v>
      </c>
      <c r="F795" s="174">
        <f t="shared" si="161"/>
        <v>0</v>
      </c>
      <c r="G795" s="174">
        <v>0</v>
      </c>
      <c r="H795" s="174">
        <f t="shared" si="166"/>
        <v>0</v>
      </c>
      <c r="M795" s="174">
        <f t="shared" si="162"/>
        <v>0</v>
      </c>
      <c r="N795" s="174">
        <f t="shared" si="163"/>
        <v>0</v>
      </c>
      <c r="O795" s="295">
        <f t="shared" si="164"/>
        <v>0</v>
      </c>
      <c r="P795" s="281">
        <f t="shared" si="165"/>
        <v>0</v>
      </c>
    </row>
    <row r="796" spans="1:16" x14ac:dyDescent="0.2">
      <c r="A796" s="155">
        <v>140807</v>
      </c>
      <c r="B796" s="156" t="s">
        <v>83</v>
      </c>
      <c r="C796" s="174">
        <f t="shared" si="158"/>
        <v>0</v>
      </c>
      <c r="D796" s="174">
        <f t="shared" si="159"/>
        <v>0</v>
      </c>
      <c r="E796" s="174">
        <f t="shared" si="160"/>
        <v>0</v>
      </c>
      <c r="F796" s="174">
        <f t="shared" si="161"/>
        <v>0</v>
      </c>
      <c r="G796" s="174">
        <v>0</v>
      </c>
      <c r="H796" s="174">
        <f t="shared" si="166"/>
        <v>0</v>
      </c>
      <c r="M796" s="174">
        <f t="shared" si="162"/>
        <v>0</v>
      </c>
      <c r="N796" s="174">
        <f t="shared" si="163"/>
        <v>0</v>
      </c>
      <c r="O796" s="295">
        <f t="shared" si="164"/>
        <v>0</v>
      </c>
      <c r="P796" s="281">
        <f t="shared" si="165"/>
        <v>0</v>
      </c>
    </row>
    <row r="797" spans="1:16" x14ac:dyDescent="0.2">
      <c r="A797" s="155">
        <v>140808</v>
      </c>
      <c r="B797" s="156" t="s">
        <v>84</v>
      </c>
      <c r="C797" s="174">
        <f t="shared" si="158"/>
        <v>0</v>
      </c>
      <c r="D797" s="174">
        <f t="shared" si="159"/>
        <v>0</v>
      </c>
      <c r="E797" s="174">
        <f t="shared" si="160"/>
        <v>0</v>
      </c>
      <c r="F797" s="174">
        <f t="shared" si="161"/>
        <v>0</v>
      </c>
      <c r="G797" s="174">
        <v>0</v>
      </c>
      <c r="H797" s="174">
        <f t="shared" si="166"/>
        <v>0</v>
      </c>
      <c r="M797" s="174">
        <f t="shared" si="162"/>
        <v>0</v>
      </c>
      <c r="N797" s="174">
        <f t="shared" si="163"/>
        <v>0</v>
      </c>
      <c r="O797" s="295">
        <f t="shared" si="164"/>
        <v>0</v>
      </c>
      <c r="P797" s="281">
        <f t="shared" si="165"/>
        <v>0</v>
      </c>
    </row>
    <row r="798" spans="1:16" x14ac:dyDescent="0.2">
      <c r="A798" s="155">
        <v>140809</v>
      </c>
      <c r="B798" s="156" t="s">
        <v>85</v>
      </c>
      <c r="C798" s="174">
        <f t="shared" si="158"/>
        <v>0</v>
      </c>
      <c r="D798" s="174">
        <f t="shared" si="159"/>
        <v>0</v>
      </c>
      <c r="E798" s="174">
        <f t="shared" si="160"/>
        <v>0</v>
      </c>
      <c r="F798" s="174">
        <f t="shared" si="161"/>
        <v>0</v>
      </c>
      <c r="G798" s="174">
        <v>0</v>
      </c>
      <c r="H798" s="174">
        <f t="shared" si="166"/>
        <v>0</v>
      </c>
      <c r="M798" s="174">
        <f t="shared" si="162"/>
        <v>0</v>
      </c>
      <c r="N798" s="174">
        <f t="shared" si="163"/>
        <v>0</v>
      </c>
      <c r="O798" s="295">
        <f t="shared" si="164"/>
        <v>0</v>
      </c>
      <c r="P798" s="281">
        <f t="shared" si="165"/>
        <v>0</v>
      </c>
    </row>
    <row r="799" spans="1:16" x14ac:dyDescent="0.2">
      <c r="A799" s="155">
        <v>140810</v>
      </c>
      <c r="B799" s="156" t="s">
        <v>86</v>
      </c>
      <c r="C799" s="174">
        <f t="shared" si="158"/>
        <v>0</v>
      </c>
      <c r="D799" s="174">
        <f t="shared" si="159"/>
        <v>0</v>
      </c>
      <c r="E799" s="174">
        <f t="shared" si="160"/>
        <v>0</v>
      </c>
      <c r="F799" s="174">
        <f t="shared" si="161"/>
        <v>0</v>
      </c>
      <c r="G799" s="174">
        <v>0</v>
      </c>
      <c r="H799" s="174">
        <f t="shared" si="166"/>
        <v>0</v>
      </c>
      <c r="M799" s="174">
        <f t="shared" si="162"/>
        <v>0</v>
      </c>
      <c r="N799" s="174">
        <f t="shared" si="163"/>
        <v>0</v>
      </c>
      <c r="O799" s="295">
        <f t="shared" si="164"/>
        <v>0</v>
      </c>
      <c r="P799" s="281">
        <f t="shared" si="165"/>
        <v>0</v>
      </c>
    </row>
    <row r="800" spans="1:16" x14ac:dyDescent="0.2">
      <c r="A800" s="155">
        <v>140811</v>
      </c>
      <c r="B800" s="156" t="s">
        <v>87</v>
      </c>
      <c r="C800" s="174">
        <f t="shared" si="158"/>
        <v>0</v>
      </c>
      <c r="D800" s="174">
        <f t="shared" si="159"/>
        <v>0</v>
      </c>
      <c r="E800" s="174">
        <f t="shared" si="160"/>
        <v>0</v>
      </c>
      <c r="F800" s="174">
        <f t="shared" si="161"/>
        <v>0</v>
      </c>
      <c r="G800" s="174">
        <v>0</v>
      </c>
      <c r="H800" s="174">
        <f t="shared" si="166"/>
        <v>0</v>
      </c>
      <c r="M800" s="174">
        <f t="shared" si="162"/>
        <v>0</v>
      </c>
      <c r="N800" s="174">
        <f t="shared" si="163"/>
        <v>0</v>
      </c>
      <c r="O800" s="295">
        <f t="shared" si="164"/>
        <v>0</v>
      </c>
      <c r="P800" s="281">
        <f t="shared" si="165"/>
        <v>0</v>
      </c>
    </row>
    <row r="801" spans="1:16" x14ac:dyDescent="0.2">
      <c r="A801" s="155">
        <v>140812</v>
      </c>
      <c r="B801" s="156" t="s">
        <v>88</v>
      </c>
      <c r="C801" s="174">
        <f t="shared" si="158"/>
        <v>0</v>
      </c>
      <c r="D801" s="174">
        <f t="shared" si="159"/>
        <v>0</v>
      </c>
      <c r="E801" s="174">
        <f t="shared" si="160"/>
        <v>0</v>
      </c>
      <c r="F801" s="174">
        <f t="shared" si="161"/>
        <v>0</v>
      </c>
      <c r="G801" s="174">
        <v>0</v>
      </c>
      <c r="H801" s="174">
        <f t="shared" si="166"/>
        <v>0</v>
      </c>
      <c r="M801" s="174">
        <f t="shared" si="162"/>
        <v>0</v>
      </c>
      <c r="N801" s="174">
        <f t="shared" si="163"/>
        <v>0</v>
      </c>
      <c r="O801" s="295">
        <f t="shared" si="164"/>
        <v>0</v>
      </c>
      <c r="P801" s="281">
        <f t="shared" si="165"/>
        <v>0</v>
      </c>
    </row>
    <row r="802" spans="1:16" s="171" customFormat="1" x14ac:dyDescent="0.2">
      <c r="A802" s="180">
        <v>140900</v>
      </c>
      <c r="B802" s="181" t="s">
        <v>89</v>
      </c>
      <c r="C802" s="182">
        <f t="shared" si="158"/>
        <v>0</v>
      </c>
      <c r="D802" s="182">
        <f t="shared" si="159"/>
        <v>0</v>
      </c>
      <c r="E802" s="182">
        <f t="shared" si="160"/>
        <v>0</v>
      </c>
      <c r="F802" s="182">
        <f t="shared" si="161"/>
        <v>0</v>
      </c>
      <c r="G802" s="183">
        <f>SUM(G803:G835)</f>
        <v>0</v>
      </c>
      <c r="H802" s="183">
        <f>SUM(H803:H835)</f>
        <v>0</v>
      </c>
      <c r="M802" s="174">
        <f t="shared" si="162"/>
        <v>0</v>
      </c>
      <c r="N802" s="174">
        <f t="shared" si="163"/>
        <v>0</v>
      </c>
      <c r="O802" s="295">
        <f t="shared" si="164"/>
        <v>0</v>
      </c>
      <c r="P802" s="281">
        <f t="shared" si="165"/>
        <v>0</v>
      </c>
    </row>
    <row r="803" spans="1:16" x14ac:dyDescent="0.2">
      <c r="A803" s="155">
        <v>140901</v>
      </c>
      <c r="B803" s="156" t="s">
        <v>2027</v>
      </c>
      <c r="C803" s="174">
        <f t="shared" si="158"/>
        <v>0</v>
      </c>
      <c r="D803" s="174">
        <f t="shared" si="159"/>
        <v>0</v>
      </c>
      <c r="E803" s="174">
        <f t="shared" si="160"/>
        <v>0</v>
      </c>
      <c r="F803" s="174">
        <f t="shared" si="161"/>
        <v>0</v>
      </c>
      <c r="G803" s="174">
        <v>0</v>
      </c>
      <c r="H803" s="174">
        <f t="shared" ref="H803:H831" si="167">+F803-G803</f>
        <v>0</v>
      </c>
      <c r="M803" s="174">
        <f t="shared" si="162"/>
        <v>0</v>
      </c>
      <c r="N803" s="174">
        <f t="shared" si="163"/>
        <v>0</v>
      </c>
      <c r="O803" s="295">
        <f t="shared" si="164"/>
        <v>0</v>
      </c>
      <c r="P803" s="281">
        <f t="shared" si="165"/>
        <v>0</v>
      </c>
    </row>
    <row r="804" spans="1:16" x14ac:dyDescent="0.2">
      <c r="A804" s="155">
        <v>140902</v>
      </c>
      <c r="B804" s="156" t="s">
        <v>90</v>
      </c>
      <c r="C804" s="174">
        <f t="shared" si="158"/>
        <v>0</v>
      </c>
      <c r="D804" s="174">
        <f t="shared" si="159"/>
        <v>0</v>
      </c>
      <c r="E804" s="174">
        <f t="shared" si="160"/>
        <v>0</v>
      </c>
      <c r="F804" s="174">
        <f t="shared" si="161"/>
        <v>0</v>
      </c>
      <c r="G804" s="174">
        <v>0</v>
      </c>
      <c r="H804" s="174">
        <f t="shared" si="167"/>
        <v>0</v>
      </c>
      <c r="M804" s="174">
        <f t="shared" si="162"/>
        <v>0</v>
      </c>
      <c r="N804" s="174">
        <f t="shared" si="163"/>
        <v>0</v>
      </c>
      <c r="O804" s="295">
        <f t="shared" si="164"/>
        <v>0</v>
      </c>
      <c r="P804" s="281">
        <f t="shared" si="165"/>
        <v>0</v>
      </c>
    </row>
    <row r="805" spans="1:16" x14ac:dyDescent="0.2">
      <c r="A805" s="155">
        <v>140903</v>
      </c>
      <c r="B805" s="156" t="s">
        <v>2028</v>
      </c>
      <c r="C805" s="174">
        <f t="shared" si="158"/>
        <v>0</v>
      </c>
      <c r="D805" s="174">
        <f t="shared" si="159"/>
        <v>0</v>
      </c>
      <c r="E805" s="174">
        <f t="shared" si="160"/>
        <v>0</v>
      </c>
      <c r="F805" s="174">
        <f t="shared" si="161"/>
        <v>0</v>
      </c>
      <c r="G805" s="174">
        <v>0</v>
      </c>
      <c r="H805" s="174">
        <f t="shared" si="167"/>
        <v>0</v>
      </c>
      <c r="M805" s="174">
        <f t="shared" si="162"/>
        <v>0</v>
      </c>
      <c r="N805" s="174">
        <f t="shared" si="163"/>
        <v>0</v>
      </c>
      <c r="O805" s="295">
        <f t="shared" si="164"/>
        <v>0</v>
      </c>
      <c r="P805" s="281">
        <f t="shared" si="165"/>
        <v>0</v>
      </c>
    </row>
    <row r="806" spans="1:16" x14ac:dyDescent="0.2">
      <c r="A806" s="155">
        <v>140904</v>
      </c>
      <c r="B806" s="156" t="s">
        <v>2029</v>
      </c>
      <c r="C806" s="174">
        <f t="shared" si="158"/>
        <v>0</v>
      </c>
      <c r="D806" s="174">
        <f t="shared" si="159"/>
        <v>0</v>
      </c>
      <c r="E806" s="174">
        <f t="shared" si="160"/>
        <v>0</v>
      </c>
      <c r="F806" s="174">
        <f t="shared" si="161"/>
        <v>0</v>
      </c>
      <c r="G806" s="174">
        <v>0</v>
      </c>
      <c r="H806" s="174">
        <f t="shared" si="167"/>
        <v>0</v>
      </c>
      <c r="M806" s="174">
        <f t="shared" si="162"/>
        <v>0</v>
      </c>
      <c r="N806" s="174">
        <f t="shared" si="163"/>
        <v>0</v>
      </c>
      <c r="O806" s="295">
        <f t="shared" si="164"/>
        <v>0</v>
      </c>
      <c r="P806" s="281">
        <f t="shared" si="165"/>
        <v>0</v>
      </c>
    </row>
    <row r="807" spans="1:16" x14ac:dyDescent="0.2">
      <c r="A807" s="155">
        <v>140905</v>
      </c>
      <c r="B807" s="156" t="s">
        <v>2030</v>
      </c>
      <c r="C807" s="174">
        <f t="shared" si="158"/>
        <v>0</v>
      </c>
      <c r="D807" s="174">
        <f t="shared" si="159"/>
        <v>0</v>
      </c>
      <c r="E807" s="174">
        <f t="shared" si="160"/>
        <v>0</v>
      </c>
      <c r="F807" s="174">
        <f t="shared" si="161"/>
        <v>0</v>
      </c>
      <c r="G807" s="174">
        <v>0</v>
      </c>
      <c r="H807" s="174">
        <f t="shared" si="167"/>
        <v>0</v>
      </c>
      <c r="M807" s="174">
        <f t="shared" si="162"/>
        <v>0</v>
      </c>
      <c r="N807" s="174">
        <f t="shared" si="163"/>
        <v>0</v>
      </c>
      <c r="O807" s="295">
        <f t="shared" si="164"/>
        <v>0</v>
      </c>
      <c r="P807" s="281">
        <f t="shared" si="165"/>
        <v>0</v>
      </c>
    </row>
    <row r="808" spans="1:16" x14ac:dyDescent="0.2">
      <c r="A808" s="155">
        <v>140906</v>
      </c>
      <c r="B808" s="156" t="s">
        <v>2031</v>
      </c>
      <c r="C808" s="174">
        <f t="shared" si="158"/>
        <v>0</v>
      </c>
      <c r="D808" s="174">
        <f t="shared" si="159"/>
        <v>0</v>
      </c>
      <c r="E808" s="174">
        <f t="shared" si="160"/>
        <v>0</v>
      </c>
      <c r="F808" s="174">
        <f t="shared" si="161"/>
        <v>0</v>
      </c>
      <c r="G808" s="174">
        <v>0</v>
      </c>
      <c r="H808" s="174">
        <f t="shared" si="167"/>
        <v>0</v>
      </c>
      <c r="M808" s="174">
        <f t="shared" si="162"/>
        <v>0</v>
      </c>
      <c r="N808" s="174">
        <f t="shared" si="163"/>
        <v>0</v>
      </c>
      <c r="O808" s="295">
        <f t="shared" si="164"/>
        <v>0</v>
      </c>
      <c r="P808" s="281">
        <f t="shared" si="165"/>
        <v>0</v>
      </c>
    </row>
    <row r="809" spans="1:16" x14ac:dyDescent="0.2">
      <c r="A809" s="155">
        <v>140907</v>
      </c>
      <c r="B809" s="156" t="s">
        <v>787</v>
      </c>
      <c r="C809" s="174">
        <f t="shared" si="158"/>
        <v>0</v>
      </c>
      <c r="D809" s="174">
        <f t="shared" si="159"/>
        <v>0</v>
      </c>
      <c r="E809" s="174">
        <f t="shared" si="160"/>
        <v>0</v>
      </c>
      <c r="F809" s="174">
        <f t="shared" si="161"/>
        <v>0</v>
      </c>
      <c r="G809" s="174">
        <v>0</v>
      </c>
      <c r="H809" s="174">
        <f t="shared" si="167"/>
        <v>0</v>
      </c>
      <c r="M809" s="174">
        <f t="shared" si="162"/>
        <v>0</v>
      </c>
      <c r="N809" s="174">
        <f t="shared" si="163"/>
        <v>0</v>
      </c>
      <c r="O809" s="295">
        <f t="shared" si="164"/>
        <v>0</v>
      </c>
      <c r="P809" s="281">
        <f t="shared" si="165"/>
        <v>0</v>
      </c>
    </row>
    <row r="810" spans="1:16" x14ac:dyDescent="0.2">
      <c r="A810" s="155">
        <v>140909</v>
      </c>
      <c r="B810" s="156" t="s">
        <v>2032</v>
      </c>
      <c r="C810" s="174">
        <f t="shared" si="158"/>
        <v>0</v>
      </c>
      <c r="D810" s="174">
        <f t="shared" si="159"/>
        <v>0</v>
      </c>
      <c r="E810" s="174">
        <f t="shared" si="160"/>
        <v>0</v>
      </c>
      <c r="F810" s="174">
        <f t="shared" si="161"/>
        <v>0</v>
      </c>
      <c r="G810" s="174">
        <v>0</v>
      </c>
      <c r="H810" s="174">
        <f t="shared" si="167"/>
        <v>0</v>
      </c>
      <c r="M810" s="174">
        <f t="shared" si="162"/>
        <v>0</v>
      </c>
      <c r="N810" s="174">
        <f t="shared" si="163"/>
        <v>0</v>
      </c>
      <c r="O810" s="295">
        <f t="shared" si="164"/>
        <v>0</v>
      </c>
      <c r="P810" s="281">
        <f t="shared" si="165"/>
        <v>0</v>
      </c>
    </row>
    <row r="811" spans="1:16" x14ac:dyDescent="0.2">
      <c r="A811" s="155">
        <v>140910</v>
      </c>
      <c r="B811" s="156" t="s">
        <v>2033</v>
      </c>
      <c r="C811" s="174">
        <f t="shared" si="158"/>
        <v>0</v>
      </c>
      <c r="D811" s="174">
        <f t="shared" si="159"/>
        <v>0</v>
      </c>
      <c r="E811" s="174">
        <f t="shared" si="160"/>
        <v>0</v>
      </c>
      <c r="F811" s="174">
        <f t="shared" si="161"/>
        <v>0</v>
      </c>
      <c r="G811" s="174">
        <v>0</v>
      </c>
      <c r="H811" s="174">
        <f t="shared" si="167"/>
        <v>0</v>
      </c>
      <c r="M811" s="174">
        <f t="shared" si="162"/>
        <v>0</v>
      </c>
      <c r="N811" s="174">
        <f t="shared" si="163"/>
        <v>0</v>
      </c>
      <c r="O811" s="295">
        <f t="shared" si="164"/>
        <v>0</v>
      </c>
      <c r="P811" s="281">
        <f t="shared" si="165"/>
        <v>0</v>
      </c>
    </row>
    <row r="812" spans="1:16" x14ac:dyDescent="0.2">
      <c r="A812" s="155">
        <v>140911</v>
      </c>
      <c r="B812" s="156" t="s">
        <v>2034</v>
      </c>
      <c r="C812" s="174">
        <f t="shared" si="158"/>
        <v>0</v>
      </c>
      <c r="D812" s="174">
        <f t="shared" si="159"/>
        <v>0</v>
      </c>
      <c r="E812" s="174">
        <f t="shared" si="160"/>
        <v>0</v>
      </c>
      <c r="F812" s="174">
        <f t="shared" si="161"/>
        <v>0</v>
      </c>
      <c r="G812" s="174">
        <v>0</v>
      </c>
      <c r="H812" s="174">
        <f t="shared" si="167"/>
        <v>0</v>
      </c>
      <c r="M812" s="174">
        <f t="shared" si="162"/>
        <v>0</v>
      </c>
      <c r="N812" s="174">
        <f t="shared" si="163"/>
        <v>0</v>
      </c>
      <c r="O812" s="295">
        <f t="shared" si="164"/>
        <v>0</v>
      </c>
      <c r="P812" s="281">
        <f t="shared" si="165"/>
        <v>0</v>
      </c>
    </row>
    <row r="813" spans="1:16" x14ac:dyDescent="0.2">
      <c r="A813" s="155">
        <v>140912</v>
      </c>
      <c r="B813" s="156" t="s">
        <v>2035</v>
      </c>
      <c r="C813" s="174">
        <f t="shared" si="158"/>
        <v>0</v>
      </c>
      <c r="D813" s="174">
        <f t="shared" si="159"/>
        <v>0</v>
      </c>
      <c r="E813" s="174">
        <f t="shared" si="160"/>
        <v>0</v>
      </c>
      <c r="F813" s="174">
        <f t="shared" si="161"/>
        <v>0</v>
      </c>
      <c r="G813" s="174">
        <v>0</v>
      </c>
      <c r="H813" s="174">
        <f t="shared" si="167"/>
        <v>0</v>
      </c>
      <c r="M813" s="174">
        <f t="shared" si="162"/>
        <v>0</v>
      </c>
      <c r="N813" s="174">
        <f t="shared" si="163"/>
        <v>0</v>
      </c>
      <c r="O813" s="295">
        <f t="shared" si="164"/>
        <v>0</v>
      </c>
      <c r="P813" s="281">
        <f t="shared" si="165"/>
        <v>0</v>
      </c>
    </row>
    <row r="814" spans="1:16" x14ac:dyDescent="0.2">
      <c r="A814" s="155">
        <v>140913</v>
      </c>
      <c r="B814" s="156" t="s">
        <v>791</v>
      </c>
      <c r="C814" s="174">
        <f t="shared" si="158"/>
        <v>0</v>
      </c>
      <c r="D814" s="174">
        <f t="shared" si="159"/>
        <v>0</v>
      </c>
      <c r="E814" s="174">
        <f t="shared" si="160"/>
        <v>0</v>
      </c>
      <c r="F814" s="174">
        <f t="shared" si="161"/>
        <v>0</v>
      </c>
      <c r="G814" s="174">
        <v>0</v>
      </c>
      <c r="H814" s="174">
        <f t="shared" si="167"/>
        <v>0</v>
      </c>
      <c r="M814" s="174">
        <f t="shared" si="162"/>
        <v>0</v>
      </c>
      <c r="N814" s="174">
        <f t="shared" si="163"/>
        <v>0</v>
      </c>
      <c r="O814" s="295">
        <f t="shared" si="164"/>
        <v>0</v>
      </c>
      <c r="P814" s="281">
        <f t="shared" si="165"/>
        <v>0</v>
      </c>
    </row>
    <row r="815" spans="1:16" x14ac:dyDescent="0.2">
      <c r="A815" s="155">
        <v>140914</v>
      </c>
      <c r="B815" s="156" t="s">
        <v>2036</v>
      </c>
      <c r="C815" s="174">
        <f t="shared" si="158"/>
        <v>0</v>
      </c>
      <c r="D815" s="174">
        <f t="shared" si="159"/>
        <v>0</v>
      </c>
      <c r="E815" s="174">
        <f t="shared" si="160"/>
        <v>0</v>
      </c>
      <c r="F815" s="174">
        <f t="shared" si="161"/>
        <v>0</v>
      </c>
      <c r="G815" s="174">
        <v>0</v>
      </c>
      <c r="H815" s="174">
        <f t="shared" si="167"/>
        <v>0</v>
      </c>
      <c r="M815" s="174">
        <f t="shared" si="162"/>
        <v>0</v>
      </c>
      <c r="N815" s="174">
        <f t="shared" si="163"/>
        <v>0</v>
      </c>
      <c r="O815" s="295">
        <f t="shared" si="164"/>
        <v>0</v>
      </c>
      <c r="P815" s="281">
        <f t="shared" si="165"/>
        <v>0</v>
      </c>
    </row>
    <row r="816" spans="1:16" x14ac:dyDescent="0.2">
      <c r="A816" s="155">
        <v>140915</v>
      </c>
      <c r="B816" s="156" t="s">
        <v>2037</v>
      </c>
      <c r="C816" s="174">
        <f t="shared" si="158"/>
        <v>0</v>
      </c>
      <c r="D816" s="174">
        <f t="shared" si="159"/>
        <v>0</v>
      </c>
      <c r="E816" s="174">
        <f t="shared" si="160"/>
        <v>0</v>
      </c>
      <c r="F816" s="174">
        <f t="shared" si="161"/>
        <v>0</v>
      </c>
      <c r="G816" s="174">
        <v>0</v>
      </c>
      <c r="H816" s="174">
        <f t="shared" si="167"/>
        <v>0</v>
      </c>
      <c r="M816" s="174">
        <f t="shared" si="162"/>
        <v>0</v>
      </c>
      <c r="N816" s="174">
        <f t="shared" si="163"/>
        <v>0</v>
      </c>
      <c r="O816" s="295">
        <f t="shared" si="164"/>
        <v>0</v>
      </c>
      <c r="P816" s="281">
        <f t="shared" si="165"/>
        <v>0</v>
      </c>
    </row>
    <row r="817" spans="1:16" x14ac:dyDescent="0.2">
      <c r="A817" s="155">
        <v>140916</v>
      </c>
      <c r="B817" s="156" t="s">
        <v>2038</v>
      </c>
      <c r="C817" s="174">
        <f t="shared" si="158"/>
        <v>0</v>
      </c>
      <c r="D817" s="174">
        <f t="shared" si="159"/>
        <v>0</v>
      </c>
      <c r="E817" s="174">
        <f t="shared" si="160"/>
        <v>0</v>
      </c>
      <c r="F817" s="174">
        <f t="shared" si="161"/>
        <v>0</v>
      </c>
      <c r="G817" s="174">
        <v>0</v>
      </c>
      <c r="H817" s="174">
        <f t="shared" si="167"/>
        <v>0</v>
      </c>
      <c r="M817" s="174">
        <f t="shared" si="162"/>
        <v>0</v>
      </c>
      <c r="N817" s="174">
        <f t="shared" si="163"/>
        <v>0</v>
      </c>
      <c r="O817" s="295">
        <f t="shared" si="164"/>
        <v>0</v>
      </c>
      <c r="P817" s="281">
        <f t="shared" si="165"/>
        <v>0</v>
      </c>
    </row>
    <row r="818" spans="1:16" x14ac:dyDescent="0.2">
      <c r="A818" s="155">
        <v>140917</v>
      </c>
      <c r="B818" s="156" t="s">
        <v>792</v>
      </c>
      <c r="C818" s="174">
        <f t="shared" si="158"/>
        <v>0</v>
      </c>
      <c r="D818" s="174">
        <f t="shared" si="159"/>
        <v>0</v>
      </c>
      <c r="E818" s="174">
        <f t="shared" si="160"/>
        <v>0</v>
      </c>
      <c r="F818" s="174">
        <f t="shared" si="161"/>
        <v>0</v>
      </c>
      <c r="G818" s="174">
        <v>0</v>
      </c>
      <c r="H818" s="174">
        <f t="shared" si="167"/>
        <v>0</v>
      </c>
      <c r="M818" s="174">
        <f t="shared" si="162"/>
        <v>0</v>
      </c>
      <c r="N818" s="174">
        <f t="shared" si="163"/>
        <v>0</v>
      </c>
      <c r="O818" s="295">
        <f t="shared" si="164"/>
        <v>0</v>
      </c>
      <c r="P818" s="281">
        <f t="shared" si="165"/>
        <v>0</v>
      </c>
    </row>
    <row r="819" spans="1:16" x14ac:dyDescent="0.2">
      <c r="A819" s="155">
        <v>140918</v>
      </c>
      <c r="B819" s="156" t="s">
        <v>2039</v>
      </c>
      <c r="C819" s="174">
        <f t="shared" si="158"/>
        <v>0</v>
      </c>
      <c r="D819" s="174">
        <f t="shared" si="159"/>
        <v>0</v>
      </c>
      <c r="E819" s="174">
        <f t="shared" si="160"/>
        <v>0</v>
      </c>
      <c r="F819" s="174">
        <f t="shared" si="161"/>
        <v>0</v>
      </c>
      <c r="G819" s="174">
        <v>0</v>
      </c>
      <c r="H819" s="174">
        <f t="shared" si="167"/>
        <v>0</v>
      </c>
      <c r="M819" s="174">
        <f t="shared" si="162"/>
        <v>0</v>
      </c>
      <c r="N819" s="174">
        <f t="shared" si="163"/>
        <v>0</v>
      </c>
      <c r="O819" s="295">
        <f t="shared" si="164"/>
        <v>0</v>
      </c>
      <c r="P819" s="281">
        <f t="shared" si="165"/>
        <v>0</v>
      </c>
    </row>
    <row r="820" spans="1:16" x14ac:dyDescent="0.2">
      <c r="A820" s="155">
        <v>140920</v>
      </c>
      <c r="B820" s="156" t="s">
        <v>2040</v>
      </c>
      <c r="C820" s="174">
        <f t="shared" si="158"/>
        <v>0</v>
      </c>
      <c r="D820" s="174">
        <f t="shared" si="159"/>
        <v>0</v>
      </c>
      <c r="E820" s="174">
        <f t="shared" si="160"/>
        <v>0</v>
      </c>
      <c r="F820" s="174">
        <f t="shared" si="161"/>
        <v>0</v>
      </c>
      <c r="G820" s="174">
        <v>0</v>
      </c>
      <c r="H820" s="174">
        <f t="shared" si="167"/>
        <v>0</v>
      </c>
      <c r="M820" s="174">
        <f t="shared" si="162"/>
        <v>0</v>
      </c>
      <c r="N820" s="174">
        <f t="shared" si="163"/>
        <v>0</v>
      </c>
      <c r="O820" s="295">
        <f t="shared" si="164"/>
        <v>0</v>
      </c>
      <c r="P820" s="281">
        <f t="shared" si="165"/>
        <v>0</v>
      </c>
    </row>
    <row r="821" spans="1:16" x14ac:dyDescent="0.2">
      <c r="A821" s="155">
        <v>140921</v>
      </c>
      <c r="B821" s="156" t="s">
        <v>2041</v>
      </c>
      <c r="C821" s="174">
        <f t="shared" si="158"/>
        <v>0</v>
      </c>
      <c r="D821" s="174">
        <f t="shared" si="159"/>
        <v>0</v>
      </c>
      <c r="E821" s="174">
        <f t="shared" si="160"/>
        <v>0</v>
      </c>
      <c r="F821" s="174">
        <f t="shared" si="161"/>
        <v>0</v>
      </c>
      <c r="G821" s="174">
        <v>0</v>
      </c>
      <c r="H821" s="174">
        <f t="shared" si="167"/>
        <v>0</v>
      </c>
      <c r="M821" s="174">
        <f t="shared" si="162"/>
        <v>0</v>
      </c>
      <c r="N821" s="174">
        <f t="shared" si="163"/>
        <v>0</v>
      </c>
      <c r="O821" s="295">
        <f t="shared" si="164"/>
        <v>0</v>
      </c>
      <c r="P821" s="281">
        <f t="shared" si="165"/>
        <v>0</v>
      </c>
    </row>
    <row r="822" spans="1:16" x14ac:dyDescent="0.2">
      <c r="A822" s="155">
        <v>140922</v>
      </c>
      <c r="B822" s="156" t="s">
        <v>2042</v>
      </c>
      <c r="C822" s="174">
        <f t="shared" si="158"/>
        <v>0</v>
      </c>
      <c r="D822" s="174">
        <f t="shared" si="159"/>
        <v>0</v>
      </c>
      <c r="E822" s="174">
        <f t="shared" si="160"/>
        <v>0</v>
      </c>
      <c r="F822" s="174">
        <f t="shared" si="161"/>
        <v>0</v>
      </c>
      <c r="G822" s="174">
        <v>0</v>
      </c>
      <c r="H822" s="174">
        <f t="shared" si="167"/>
        <v>0</v>
      </c>
      <c r="M822" s="174">
        <f t="shared" si="162"/>
        <v>0</v>
      </c>
      <c r="N822" s="174">
        <f t="shared" si="163"/>
        <v>0</v>
      </c>
      <c r="O822" s="295">
        <f t="shared" si="164"/>
        <v>0</v>
      </c>
      <c r="P822" s="281">
        <f t="shared" si="165"/>
        <v>0</v>
      </c>
    </row>
    <row r="823" spans="1:16" x14ac:dyDescent="0.2">
      <c r="A823" s="155">
        <v>140923</v>
      </c>
      <c r="B823" s="156" t="s">
        <v>2043</v>
      </c>
      <c r="C823" s="174">
        <f t="shared" si="158"/>
        <v>0</v>
      </c>
      <c r="D823" s="174">
        <f t="shared" si="159"/>
        <v>0</v>
      </c>
      <c r="E823" s="174">
        <f t="shared" si="160"/>
        <v>0</v>
      </c>
      <c r="F823" s="174">
        <f t="shared" si="161"/>
        <v>0</v>
      </c>
      <c r="G823" s="174">
        <v>0</v>
      </c>
      <c r="H823" s="174">
        <f t="shared" si="167"/>
        <v>0</v>
      </c>
      <c r="M823" s="174">
        <f t="shared" si="162"/>
        <v>0</v>
      </c>
      <c r="N823" s="174">
        <f t="shared" si="163"/>
        <v>0</v>
      </c>
      <c r="O823" s="295">
        <f t="shared" si="164"/>
        <v>0</v>
      </c>
      <c r="P823" s="281">
        <f t="shared" si="165"/>
        <v>0</v>
      </c>
    </row>
    <row r="824" spans="1:16" x14ac:dyDescent="0.2">
      <c r="A824" s="155">
        <v>140924</v>
      </c>
      <c r="B824" s="156" t="s">
        <v>2044</v>
      </c>
      <c r="C824" s="174">
        <f t="shared" si="158"/>
        <v>0</v>
      </c>
      <c r="D824" s="174">
        <f t="shared" si="159"/>
        <v>0</v>
      </c>
      <c r="E824" s="174">
        <f t="shared" si="160"/>
        <v>0</v>
      </c>
      <c r="F824" s="174">
        <f t="shared" si="161"/>
        <v>0</v>
      </c>
      <c r="G824" s="174">
        <v>0</v>
      </c>
      <c r="H824" s="174">
        <f t="shared" si="167"/>
        <v>0</v>
      </c>
      <c r="M824" s="174">
        <f t="shared" si="162"/>
        <v>0</v>
      </c>
      <c r="N824" s="174">
        <f t="shared" si="163"/>
        <v>0</v>
      </c>
      <c r="O824" s="295">
        <f t="shared" si="164"/>
        <v>0</v>
      </c>
      <c r="P824" s="281">
        <f t="shared" si="165"/>
        <v>0</v>
      </c>
    </row>
    <row r="825" spans="1:16" x14ac:dyDescent="0.2">
      <c r="A825" s="155">
        <v>140925</v>
      </c>
      <c r="B825" s="156" t="s">
        <v>2045</v>
      </c>
      <c r="C825" s="174">
        <f t="shared" si="158"/>
        <v>0</v>
      </c>
      <c r="D825" s="174">
        <f t="shared" si="159"/>
        <v>0</v>
      </c>
      <c r="E825" s="174">
        <f t="shared" si="160"/>
        <v>0</v>
      </c>
      <c r="F825" s="174">
        <f t="shared" si="161"/>
        <v>0</v>
      </c>
      <c r="G825" s="174">
        <v>0</v>
      </c>
      <c r="H825" s="174">
        <f t="shared" si="167"/>
        <v>0</v>
      </c>
      <c r="M825" s="174">
        <f t="shared" si="162"/>
        <v>0</v>
      </c>
      <c r="N825" s="174">
        <f t="shared" si="163"/>
        <v>0</v>
      </c>
      <c r="O825" s="295">
        <f t="shared" si="164"/>
        <v>0</v>
      </c>
      <c r="P825" s="281">
        <f t="shared" si="165"/>
        <v>0</v>
      </c>
    </row>
    <row r="826" spans="1:16" x14ac:dyDescent="0.2">
      <c r="A826" s="155">
        <v>140926</v>
      </c>
      <c r="B826" s="156" t="s">
        <v>2046</v>
      </c>
      <c r="C826" s="174">
        <f t="shared" si="158"/>
        <v>0</v>
      </c>
      <c r="D826" s="174">
        <f t="shared" si="159"/>
        <v>0</v>
      </c>
      <c r="E826" s="174">
        <f t="shared" si="160"/>
        <v>0</v>
      </c>
      <c r="F826" s="174">
        <f t="shared" si="161"/>
        <v>0</v>
      </c>
      <c r="G826" s="174">
        <v>0</v>
      </c>
      <c r="H826" s="174">
        <f t="shared" si="167"/>
        <v>0</v>
      </c>
      <c r="M826" s="174">
        <f t="shared" si="162"/>
        <v>0</v>
      </c>
      <c r="N826" s="174">
        <f t="shared" si="163"/>
        <v>0</v>
      </c>
      <c r="O826" s="295">
        <f t="shared" si="164"/>
        <v>0</v>
      </c>
      <c r="P826" s="281">
        <f t="shared" si="165"/>
        <v>0</v>
      </c>
    </row>
    <row r="827" spans="1:16" x14ac:dyDescent="0.2">
      <c r="A827" s="155">
        <v>140927</v>
      </c>
      <c r="B827" s="156" t="s">
        <v>2047</v>
      </c>
      <c r="C827" s="174">
        <f t="shared" si="158"/>
        <v>0</v>
      </c>
      <c r="D827" s="174">
        <f t="shared" si="159"/>
        <v>0</v>
      </c>
      <c r="E827" s="174">
        <f t="shared" si="160"/>
        <v>0</v>
      </c>
      <c r="F827" s="174">
        <f t="shared" si="161"/>
        <v>0</v>
      </c>
      <c r="G827" s="174">
        <v>0</v>
      </c>
      <c r="H827" s="174">
        <f t="shared" si="167"/>
        <v>0</v>
      </c>
      <c r="M827" s="174">
        <f t="shared" si="162"/>
        <v>0</v>
      </c>
      <c r="N827" s="174">
        <f t="shared" si="163"/>
        <v>0</v>
      </c>
      <c r="O827" s="295">
        <f t="shared" si="164"/>
        <v>0</v>
      </c>
      <c r="P827" s="281">
        <f t="shared" si="165"/>
        <v>0</v>
      </c>
    </row>
    <row r="828" spans="1:16" x14ac:dyDescent="0.2">
      <c r="A828" s="155">
        <v>140928</v>
      </c>
      <c r="B828" s="156" t="s">
        <v>2048</v>
      </c>
      <c r="C828" s="174">
        <f t="shared" si="158"/>
        <v>0</v>
      </c>
      <c r="D828" s="174">
        <f t="shared" si="159"/>
        <v>0</v>
      </c>
      <c r="E828" s="174">
        <f t="shared" si="160"/>
        <v>0</v>
      </c>
      <c r="F828" s="174">
        <f t="shared" si="161"/>
        <v>0</v>
      </c>
      <c r="G828" s="174">
        <v>0</v>
      </c>
      <c r="H828" s="174">
        <f t="shared" si="167"/>
        <v>0</v>
      </c>
      <c r="M828" s="174">
        <f t="shared" si="162"/>
        <v>0</v>
      </c>
      <c r="N828" s="174">
        <f t="shared" si="163"/>
        <v>0</v>
      </c>
      <c r="O828" s="295">
        <f t="shared" si="164"/>
        <v>0</v>
      </c>
      <c r="P828" s="281">
        <f t="shared" si="165"/>
        <v>0</v>
      </c>
    </row>
    <row r="829" spans="1:16" x14ac:dyDescent="0.2">
      <c r="A829" s="155">
        <v>140929</v>
      </c>
      <c r="B829" s="156" t="s">
        <v>2049</v>
      </c>
      <c r="C829" s="174">
        <f t="shared" si="158"/>
        <v>0</v>
      </c>
      <c r="D829" s="174">
        <f t="shared" si="159"/>
        <v>0</v>
      </c>
      <c r="E829" s="174">
        <f t="shared" si="160"/>
        <v>0</v>
      </c>
      <c r="F829" s="174">
        <f t="shared" si="161"/>
        <v>0</v>
      </c>
      <c r="G829" s="174">
        <v>0</v>
      </c>
      <c r="H829" s="174">
        <f t="shared" si="167"/>
        <v>0</v>
      </c>
      <c r="M829" s="174">
        <f t="shared" si="162"/>
        <v>0</v>
      </c>
      <c r="N829" s="174">
        <f t="shared" si="163"/>
        <v>0</v>
      </c>
      <c r="O829" s="295">
        <f t="shared" si="164"/>
        <v>0</v>
      </c>
      <c r="P829" s="281">
        <f t="shared" si="165"/>
        <v>0</v>
      </c>
    </row>
    <row r="830" spans="1:16" x14ac:dyDescent="0.2">
      <c r="A830" s="155">
        <v>140930</v>
      </c>
      <c r="B830" s="156" t="s">
        <v>2050</v>
      </c>
      <c r="C830" s="174">
        <f t="shared" si="158"/>
        <v>0</v>
      </c>
      <c r="D830" s="174">
        <f t="shared" si="159"/>
        <v>0</v>
      </c>
      <c r="E830" s="174">
        <f t="shared" si="160"/>
        <v>0</v>
      </c>
      <c r="F830" s="174">
        <f t="shared" si="161"/>
        <v>0</v>
      </c>
      <c r="G830" s="174">
        <v>0</v>
      </c>
      <c r="H830" s="174">
        <f t="shared" si="167"/>
        <v>0</v>
      </c>
      <c r="M830" s="174">
        <f t="shared" si="162"/>
        <v>0</v>
      </c>
      <c r="N830" s="174">
        <f t="shared" si="163"/>
        <v>0</v>
      </c>
      <c r="O830" s="295">
        <f t="shared" si="164"/>
        <v>0</v>
      </c>
      <c r="P830" s="281">
        <f t="shared" si="165"/>
        <v>0</v>
      </c>
    </row>
    <row r="831" spans="1:16" x14ac:dyDescent="0.2">
      <c r="A831" s="155">
        <v>140931</v>
      </c>
      <c r="B831" s="156" t="s">
        <v>2051</v>
      </c>
      <c r="C831" s="174">
        <f t="shared" si="158"/>
        <v>0</v>
      </c>
      <c r="D831" s="174">
        <f t="shared" si="159"/>
        <v>0</v>
      </c>
      <c r="E831" s="174">
        <f t="shared" si="160"/>
        <v>0</v>
      </c>
      <c r="F831" s="174">
        <f t="shared" si="161"/>
        <v>0</v>
      </c>
      <c r="G831" s="174">
        <v>0</v>
      </c>
      <c r="H831" s="174">
        <f t="shared" si="167"/>
        <v>0</v>
      </c>
      <c r="M831" s="174">
        <f t="shared" si="162"/>
        <v>0</v>
      </c>
      <c r="N831" s="174">
        <f t="shared" si="163"/>
        <v>0</v>
      </c>
      <c r="O831" s="295">
        <f t="shared" si="164"/>
        <v>0</v>
      </c>
      <c r="P831" s="281">
        <f t="shared" si="165"/>
        <v>0</v>
      </c>
    </row>
    <row r="832" spans="1:16" x14ac:dyDescent="0.2">
      <c r="A832" s="155">
        <v>140932</v>
      </c>
      <c r="B832" s="156" t="s">
        <v>2052</v>
      </c>
      <c r="C832" s="174">
        <f t="shared" si="158"/>
        <v>0</v>
      </c>
      <c r="D832" s="174">
        <f t="shared" si="159"/>
        <v>0</v>
      </c>
      <c r="E832" s="174">
        <f t="shared" si="160"/>
        <v>0</v>
      </c>
      <c r="F832" s="174">
        <f t="shared" si="161"/>
        <v>0</v>
      </c>
      <c r="G832" s="174">
        <f>+F832</f>
        <v>0</v>
      </c>
      <c r="H832" s="174">
        <v>0</v>
      </c>
      <c r="M832" s="174">
        <f t="shared" si="162"/>
        <v>0</v>
      </c>
      <c r="N832" s="174">
        <f t="shared" si="163"/>
        <v>0</v>
      </c>
      <c r="O832" s="295">
        <f t="shared" si="164"/>
        <v>0</v>
      </c>
      <c r="P832" s="281">
        <f t="shared" si="165"/>
        <v>0</v>
      </c>
    </row>
    <row r="833" spans="1:16" x14ac:dyDescent="0.2">
      <c r="A833" s="155">
        <v>140981</v>
      </c>
      <c r="B833" s="156" t="s">
        <v>2053</v>
      </c>
      <c r="C833" s="174">
        <f t="shared" si="158"/>
        <v>0</v>
      </c>
      <c r="D833" s="174">
        <f t="shared" si="159"/>
        <v>0</v>
      </c>
      <c r="E833" s="174">
        <f t="shared" si="160"/>
        <v>0</v>
      </c>
      <c r="F833" s="174">
        <f t="shared" si="161"/>
        <v>0</v>
      </c>
      <c r="G833" s="174">
        <v>0</v>
      </c>
      <c r="H833" s="174">
        <f>+F833-G833</f>
        <v>0</v>
      </c>
      <c r="M833" s="174">
        <f t="shared" si="162"/>
        <v>0</v>
      </c>
      <c r="N833" s="174">
        <f t="shared" si="163"/>
        <v>0</v>
      </c>
      <c r="O833" s="295">
        <f t="shared" si="164"/>
        <v>0</v>
      </c>
      <c r="P833" s="281">
        <f t="shared" si="165"/>
        <v>0</v>
      </c>
    </row>
    <row r="834" spans="1:16" x14ac:dyDescent="0.2">
      <c r="A834" s="155">
        <v>140982</v>
      </c>
      <c r="B834" s="156" t="s">
        <v>2054</v>
      </c>
      <c r="C834" s="174">
        <f t="shared" si="158"/>
        <v>0</v>
      </c>
      <c r="D834" s="174">
        <f t="shared" si="159"/>
        <v>0</v>
      </c>
      <c r="E834" s="174">
        <f t="shared" si="160"/>
        <v>0</v>
      </c>
      <c r="F834" s="174">
        <f t="shared" si="161"/>
        <v>0</v>
      </c>
      <c r="G834" s="174">
        <v>0</v>
      </c>
      <c r="H834" s="174">
        <f>+F834-G834</f>
        <v>0</v>
      </c>
      <c r="M834" s="174">
        <f t="shared" si="162"/>
        <v>0</v>
      </c>
      <c r="N834" s="174">
        <f t="shared" si="163"/>
        <v>0</v>
      </c>
      <c r="O834" s="295">
        <f t="shared" si="164"/>
        <v>0</v>
      </c>
      <c r="P834" s="281">
        <f t="shared" si="165"/>
        <v>0</v>
      </c>
    </row>
    <row r="835" spans="1:16" x14ac:dyDescent="0.2">
      <c r="A835" s="155">
        <v>140990</v>
      </c>
      <c r="B835" s="156" t="s">
        <v>1597</v>
      </c>
      <c r="C835" s="174">
        <f t="shared" si="158"/>
        <v>0</v>
      </c>
      <c r="D835" s="174">
        <f t="shared" si="159"/>
        <v>0</v>
      </c>
      <c r="E835" s="174">
        <f t="shared" si="160"/>
        <v>0</v>
      </c>
      <c r="F835" s="174">
        <f t="shared" si="161"/>
        <v>0</v>
      </c>
      <c r="G835" s="174">
        <v>0</v>
      </c>
      <c r="H835" s="174">
        <f>+F835-G835</f>
        <v>0</v>
      </c>
      <c r="M835" s="174">
        <f t="shared" si="162"/>
        <v>0</v>
      </c>
      <c r="N835" s="174">
        <f t="shared" si="163"/>
        <v>0</v>
      </c>
      <c r="O835" s="295">
        <f t="shared" si="164"/>
        <v>0</v>
      </c>
      <c r="P835" s="281">
        <f t="shared" si="165"/>
        <v>0</v>
      </c>
    </row>
    <row r="836" spans="1:16" s="171" customFormat="1" x14ac:dyDescent="0.2">
      <c r="A836" s="180">
        <v>141000</v>
      </c>
      <c r="B836" s="181" t="s">
        <v>1598</v>
      </c>
      <c r="C836" s="182">
        <f t="shared" si="158"/>
        <v>0</v>
      </c>
      <c r="D836" s="182">
        <f t="shared" si="159"/>
        <v>0</v>
      </c>
      <c r="E836" s="182">
        <f t="shared" si="160"/>
        <v>0</v>
      </c>
      <c r="F836" s="182">
        <f t="shared" si="161"/>
        <v>0</v>
      </c>
      <c r="G836" s="183">
        <f>SUM(G837:G841)</f>
        <v>0</v>
      </c>
      <c r="H836" s="183">
        <f>SUM(H837:H841)</f>
        <v>0</v>
      </c>
      <c r="M836" s="174">
        <f t="shared" si="162"/>
        <v>0</v>
      </c>
      <c r="N836" s="174">
        <f t="shared" si="163"/>
        <v>0</v>
      </c>
      <c r="O836" s="295">
        <f t="shared" si="164"/>
        <v>0</v>
      </c>
      <c r="P836" s="281">
        <f t="shared" si="165"/>
        <v>0</v>
      </c>
    </row>
    <row r="837" spans="1:16" x14ac:dyDescent="0.2">
      <c r="A837" s="155">
        <v>141001</v>
      </c>
      <c r="B837" s="156" t="s">
        <v>1599</v>
      </c>
      <c r="C837" s="174">
        <f t="shared" si="158"/>
        <v>0</v>
      </c>
      <c r="D837" s="174">
        <f t="shared" si="159"/>
        <v>0</v>
      </c>
      <c r="E837" s="174">
        <f t="shared" si="160"/>
        <v>0</v>
      </c>
      <c r="F837" s="174">
        <f t="shared" si="161"/>
        <v>0</v>
      </c>
      <c r="G837" s="174">
        <v>0</v>
      </c>
      <c r="H837" s="174">
        <f>+F837-G837</f>
        <v>0</v>
      </c>
      <c r="M837" s="174">
        <f t="shared" si="162"/>
        <v>0</v>
      </c>
      <c r="N837" s="174">
        <f t="shared" si="163"/>
        <v>0</v>
      </c>
      <c r="O837" s="295">
        <f t="shared" si="164"/>
        <v>0</v>
      </c>
      <c r="P837" s="281">
        <f t="shared" si="165"/>
        <v>0</v>
      </c>
    </row>
    <row r="838" spans="1:16" x14ac:dyDescent="0.2">
      <c r="A838" s="155">
        <v>141002</v>
      </c>
      <c r="B838" s="156" t="s">
        <v>1600</v>
      </c>
      <c r="C838" s="174">
        <f t="shared" si="158"/>
        <v>0</v>
      </c>
      <c r="D838" s="174">
        <f t="shared" si="159"/>
        <v>0</v>
      </c>
      <c r="E838" s="174">
        <f t="shared" si="160"/>
        <v>0</v>
      </c>
      <c r="F838" s="174">
        <f t="shared" si="161"/>
        <v>0</v>
      </c>
      <c r="G838" s="174">
        <v>0</v>
      </c>
      <c r="H838" s="174">
        <f>+F838-G838</f>
        <v>0</v>
      </c>
      <c r="M838" s="174">
        <f t="shared" si="162"/>
        <v>0</v>
      </c>
      <c r="N838" s="174">
        <f t="shared" si="163"/>
        <v>0</v>
      </c>
      <c r="O838" s="295">
        <f t="shared" si="164"/>
        <v>0</v>
      </c>
      <c r="P838" s="281">
        <f t="shared" si="165"/>
        <v>0</v>
      </c>
    </row>
    <row r="839" spans="1:16" x14ac:dyDescent="0.2">
      <c r="A839" s="155">
        <v>141003</v>
      </c>
      <c r="B839" s="156" t="s">
        <v>1601</v>
      </c>
      <c r="C839" s="174">
        <f t="shared" si="158"/>
        <v>0</v>
      </c>
      <c r="D839" s="174">
        <f t="shared" si="159"/>
        <v>0</v>
      </c>
      <c r="E839" s="174">
        <f t="shared" si="160"/>
        <v>0</v>
      </c>
      <c r="F839" s="174">
        <f t="shared" si="161"/>
        <v>0</v>
      </c>
      <c r="G839" s="174">
        <v>0</v>
      </c>
      <c r="H839" s="174">
        <f>+F839-G839</f>
        <v>0</v>
      </c>
      <c r="M839" s="174">
        <f t="shared" si="162"/>
        <v>0</v>
      </c>
      <c r="N839" s="174">
        <f t="shared" si="163"/>
        <v>0</v>
      </c>
      <c r="O839" s="295">
        <f t="shared" si="164"/>
        <v>0</v>
      </c>
      <c r="P839" s="281">
        <f t="shared" si="165"/>
        <v>0</v>
      </c>
    </row>
    <row r="840" spans="1:16" x14ac:dyDescent="0.2">
      <c r="A840" s="155">
        <v>141090</v>
      </c>
      <c r="B840" s="156" t="s">
        <v>1602</v>
      </c>
      <c r="C840" s="174">
        <f t="shared" si="158"/>
        <v>0</v>
      </c>
      <c r="D840" s="174">
        <f t="shared" si="159"/>
        <v>0</v>
      </c>
      <c r="E840" s="174">
        <f t="shared" si="160"/>
        <v>0</v>
      </c>
      <c r="F840" s="174">
        <f t="shared" si="161"/>
        <v>0</v>
      </c>
      <c r="G840" s="174">
        <v>0</v>
      </c>
      <c r="H840" s="174">
        <f>+F840-G840</f>
        <v>0</v>
      </c>
      <c r="M840" s="174">
        <f t="shared" si="162"/>
        <v>0</v>
      </c>
      <c r="N840" s="174">
        <f t="shared" si="163"/>
        <v>0</v>
      </c>
      <c r="O840" s="295">
        <f t="shared" si="164"/>
        <v>0</v>
      </c>
      <c r="P840" s="281">
        <f t="shared" si="165"/>
        <v>0</v>
      </c>
    </row>
    <row r="841" spans="1:16" x14ac:dyDescent="0.2">
      <c r="A841" s="155">
        <v>141095</v>
      </c>
      <c r="B841" s="156" t="s">
        <v>2055</v>
      </c>
      <c r="C841" s="174">
        <f t="shared" ref="C841:C904" si="168">IF(ISERROR(VLOOKUP($A841,MZ_ANTERIOR,3,0)),0,VLOOKUP($A841,MZ_ANTERIOR,3,0))</f>
        <v>0</v>
      </c>
      <c r="D841" s="174">
        <f t="shared" ref="D841:D904" si="169">IF(ISERROR(VLOOKUP($A841,MZ_ANTERIOR,4,0)),0,VLOOKUP($A841,MZ_ANTERIOR,4,0))</f>
        <v>0</v>
      </c>
      <c r="E841" s="174">
        <f t="shared" ref="E841:E904" si="170">IF(ISERROR(VLOOKUP($A841,MZ_ANTERIOR,5,0)),0,VLOOKUP($A841,MZ_ANTERIOR,5,0))</f>
        <v>0</v>
      </c>
      <c r="F841" s="174">
        <f t="shared" ref="F841:F904" si="171">+C841+D841-E841</f>
        <v>0</v>
      </c>
      <c r="G841" s="174">
        <v>0</v>
      </c>
      <c r="H841" s="174">
        <f>+F841-G841</f>
        <v>0</v>
      </c>
      <c r="M841" s="174">
        <f t="shared" si="162"/>
        <v>0</v>
      </c>
      <c r="N841" s="174">
        <f t="shared" si="163"/>
        <v>0</v>
      </c>
      <c r="O841" s="295">
        <f t="shared" si="164"/>
        <v>0</v>
      </c>
      <c r="P841" s="281">
        <f t="shared" si="165"/>
        <v>0</v>
      </c>
    </row>
    <row r="842" spans="1:16" s="171" customFormat="1" x14ac:dyDescent="0.2">
      <c r="A842" s="180">
        <v>141100</v>
      </c>
      <c r="B842" s="181" t="s">
        <v>1709</v>
      </c>
      <c r="C842" s="182">
        <f t="shared" si="168"/>
        <v>0</v>
      </c>
      <c r="D842" s="182">
        <f t="shared" si="169"/>
        <v>0</v>
      </c>
      <c r="E842" s="182">
        <f t="shared" si="170"/>
        <v>0</v>
      </c>
      <c r="F842" s="182">
        <f t="shared" si="171"/>
        <v>0</v>
      </c>
      <c r="G842" s="183">
        <f>SUM(G843:G865)</f>
        <v>0</v>
      </c>
      <c r="H842" s="183">
        <f>SUM(H843:H865)</f>
        <v>0</v>
      </c>
      <c r="M842" s="174">
        <f t="shared" ref="M842:M905" si="172">+G842+H842</f>
        <v>0</v>
      </c>
      <c r="N842" s="174">
        <f t="shared" ref="N842:N905" si="173">+F842-M842</f>
        <v>0</v>
      </c>
      <c r="O842" s="295">
        <f t="shared" ref="O842:O905" si="174">SUM(C842:H842)</f>
        <v>0</v>
      </c>
      <c r="P842" s="281">
        <f t="shared" ref="P842:P905" si="175">IF(D842&lt;&gt;0,1,IF(G842&lt;&gt;0,2,IF(F842&lt;&gt;0,3,IF(E842&lt;&gt;0,4,0))))</f>
        <v>0</v>
      </c>
    </row>
    <row r="843" spans="1:16" x14ac:dyDescent="0.2">
      <c r="A843" s="155">
        <v>141101</v>
      </c>
      <c r="B843" s="156" t="s">
        <v>1710</v>
      </c>
      <c r="C843" s="174">
        <f t="shared" si="168"/>
        <v>0</v>
      </c>
      <c r="D843" s="174">
        <f t="shared" si="169"/>
        <v>0</v>
      </c>
      <c r="E843" s="174">
        <f t="shared" si="170"/>
        <v>0</v>
      </c>
      <c r="F843" s="174">
        <f t="shared" si="171"/>
        <v>0</v>
      </c>
      <c r="G843" s="174">
        <v>0</v>
      </c>
      <c r="H843" s="174">
        <f t="shared" ref="H843:H849" si="176">+F843-G843</f>
        <v>0</v>
      </c>
      <c r="M843" s="174">
        <f t="shared" si="172"/>
        <v>0</v>
      </c>
      <c r="N843" s="174">
        <f t="shared" si="173"/>
        <v>0</v>
      </c>
      <c r="O843" s="295">
        <f t="shared" si="174"/>
        <v>0</v>
      </c>
      <c r="P843" s="281">
        <f t="shared" si="175"/>
        <v>0</v>
      </c>
    </row>
    <row r="844" spans="1:16" x14ac:dyDescent="0.2">
      <c r="A844" s="155">
        <v>141102</v>
      </c>
      <c r="B844" s="156" t="s">
        <v>1711</v>
      </c>
      <c r="C844" s="174">
        <f t="shared" si="168"/>
        <v>0</v>
      </c>
      <c r="D844" s="174">
        <f t="shared" si="169"/>
        <v>0</v>
      </c>
      <c r="E844" s="174">
        <f t="shared" si="170"/>
        <v>0</v>
      </c>
      <c r="F844" s="174">
        <f t="shared" si="171"/>
        <v>0</v>
      </c>
      <c r="G844" s="174">
        <v>0</v>
      </c>
      <c r="H844" s="174">
        <f t="shared" si="176"/>
        <v>0</v>
      </c>
      <c r="M844" s="174">
        <f t="shared" si="172"/>
        <v>0</v>
      </c>
      <c r="N844" s="174">
        <f t="shared" si="173"/>
        <v>0</v>
      </c>
      <c r="O844" s="295">
        <f t="shared" si="174"/>
        <v>0</v>
      </c>
      <c r="P844" s="281">
        <f t="shared" si="175"/>
        <v>0</v>
      </c>
    </row>
    <row r="845" spans="1:16" x14ac:dyDescent="0.2">
      <c r="A845" s="155">
        <v>141103</v>
      </c>
      <c r="B845" s="156" t="s">
        <v>1712</v>
      </c>
      <c r="C845" s="174">
        <f t="shared" si="168"/>
        <v>0</v>
      </c>
      <c r="D845" s="174">
        <f t="shared" si="169"/>
        <v>0</v>
      </c>
      <c r="E845" s="174">
        <f t="shared" si="170"/>
        <v>0</v>
      </c>
      <c r="F845" s="174">
        <f t="shared" si="171"/>
        <v>0</v>
      </c>
      <c r="G845" s="174">
        <v>0</v>
      </c>
      <c r="H845" s="174">
        <f t="shared" si="176"/>
        <v>0</v>
      </c>
      <c r="M845" s="174">
        <f t="shared" si="172"/>
        <v>0</v>
      </c>
      <c r="N845" s="174">
        <f t="shared" si="173"/>
        <v>0</v>
      </c>
      <c r="O845" s="295">
        <f t="shared" si="174"/>
        <v>0</v>
      </c>
      <c r="P845" s="281">
        <f t="shared" si="175"/>
        <v>0</v>
      </c>
    </row>
    <row r="846" spans="1:16" x14ac:dyDescent="0.2">
      <c r="A846" s="155">
        <v>141104</v>
      </c>
      <c r="B846" s="156" t="s">
        <v>1713</v>
      </c>
      <c r="C846" s="174">
        <f t="shared" si="168"/>
        <v>0</v>
      </c>
      <c r="D846" s="174">
        <f t="shared" si="169"/>
        <v>0</v>
      </c>
      <c r="E846" s="174">
        <f t="shared" si="170"/>
        <v>0</v>
      </c>
      <c r="F846" s="174">
        <f t="shared" si="171"/>
        <v>0</v>
      </c>
      <c r="G846" s="174">
        <v>0</v>
      </c>
      <c r="H846" s="174">
        <f t="shared" si="176"/>
        <v>0</v>
      </c>
      <c r="M846" s="174">
        <f t="shared" si="172"/>
        <v>0</v>
      </c>
      <c r="N846" s="174">
        <f t="shared" si="173"/>
        <v>0</v>
      </c>
      <c r="O846" s="295">
        <f t="shared" si="174"/>
        <v>0</v>
      </c>
      <c r="P846" s="281">
        <f t="shared" si="175"/>
        <v>0</v>
      </c>
    </row>
    <row r="847" spans="1:16" x14ac:dyDescent="0.2">
      <c r="A847" s="155">
        <v>141105</v>
      </c>
      <c r="B847" s="156" t="s">
        <v>1714</v>
      </c>
      <c r="C847" s="174">
        <f t="shared" si="168"/>
        <v>0</v>
      </c>
      <c r="D847" s="174">
        <f t="shared" si="169"/>
        <v>0</v>
      </c>
      <c r="E847" s="174">
        <f t="shared" si="170"/>
        <v>0</v>
      </c>
      <c r="F847" s="174">
        <f t="shared" si="171"/>
        <v>0</v>
      </c>
      <c r="G847" s="174">
        <v>0</v>
      </c>
      <c r="H847" s="174">
        <f t="shared" si="176"/>
        <v>0</v>
      </c>
      <c r="M847" s="174">
        <f t="shared" si="172"/>
        <v>0</v>
      </c>
      <c r="N847" s="174">
        <f t="shared" si="173"/>
        <v>0</v>
      </c>
      <c r="O847" s="295">
        <f t="shared" si="174"/>
        <v>0</v>
      </c>
      <c r="P847" s="281">
        <f t="shared" si="175"/>
        <v>0</v>
      </c>
    </row>
    <row r="848" spans="1:16" x14ac:dyDescent="0.2">
      <c r="A848" s="155">
        <v>141106</v>
      </c>
      <c r="B848" s="156" t="s">
        <v>1715</v>
      </c>
      <c r="C848" s="174">
        <f t="shared" si="168"/>
        <v>0</v>
      </c>
      <c r="D848" s="174">
        <f t="shared" si="169"/>
        <v>0</v>
      </c>
      <c r="E848" s="174">
        <f t="shared" si="170"/>
        <v>0</v>
      </c>
      <c r="F848" s="174">
        <f t="shared" si="171"/>
        <v>0</v>
      </c>
      <c r="G848" s="174">
        <v>0</v>
      </c>
      <c r="H848" s="174">
        <f t="shared" si="176"/>
        <v>0</v>
      </c>
      <c r="M848" s="174">
        <f t="shared" si="172"/>
        <v>0</v>
      </c>
      <c r="N848" s="174">
        <f t="shared" si="173"/>
        <v>0</v>
      </c>
      <c r="O848" s="295">
        <f t="shared" si="174"/>
        <v>0</v>
      </c>
      <c r="P848" s="281">
        <f t="shared" si="175"/>
        <v>0</v>
      </c>
    </row>
    <row r="849" spans="1:16" x14ac:dyDescent="0.2">
      <c r="A849" s="155">
        <v>141107</v>
      </c>
      <c r="B849" s="156" t="s">
        <v>1465</v>
      </c>
      <c r="C849" s="174">
        <f t="shared" si="168"/>
        <v>0</v>
      </c>
      <c r="D849" s="174">
        <f t="shared" si="169"/>
        <v>0</v>
      </c>
      <c r="E849" s="174">
        <f t="shared" si="170"/>
        <v>0</v>
      </c>
      <c r="F849" s="174">
        <f t="shared" si="171"/>
        <v>0</v>
      </c>
      <c r="G849" s="174">
        <v>0</v>
      </c>
      <c r="H849" s="174">
        <f t="shared" si="176"/>
        <v>0</v>
      </c>
      <c r="M849" s="174">
        <f t="shared" si="172"/>
        <v>0</v>
      </c>
      <c r="N849" s="174">
        <f t="shared" si="173"/>
        <v>0</v>
      </c>
      <c r="O849" s="295">
        <f t="shared" si="174"/>
        <v>0</v>
      </c>
      <c r="P849" s="281">
        <f t="shared" si="175"/>
        <v>0</v>
      </c>
    </row>
    <row r="850" spans="1:16" x14ac:dyDescent="0.2">
      <c r="A850" s="155">
        <v>141108</v>
      </c>
      <c r="B850" s="156" t="s">
        <v>1466</v>
      </c>
      <c r="C850" s="174">
        <f t="shared" si="168"/>
        <v>0</v>
      </c>
      <c r="D850" s="174">
        <f t="shared" si="169"/>
        <v>0</v>
      </c>
      <c r="E850" s="174">
        <f t="shared" si="170"/>
        <v>0</v>
      </c>
      <c r="F850" s="174">
        <f t="shared" si="171"/>
        <v>0</v>
      </c>
      <c r="G850" s="174">
        <v>0</v>
      </c>
      <c r="H850" s="174">
        <v>0</v>
      </c>
      <c r="M850" s="174">
        <f t="shared" si="172"/>
        <v>0</v>
      </c>
      <c r="N850" s="174">
        <f t="shared" si="173"/>
        <v>0</v>
      </c>
      <c r="O850" s="295">
        <f t="shared" si="174"/>
        <v>0</v>
      </c>
      <c r="P850" s="281">
        <f t="shared" si="175"/>
        <v>0</v>
      </c>
    </row>
    <row r="851" spans="1:16" x14ac:dyDescent="0.2">
      <c r="A851" s="155">
        <v>141109</v>
      </c>
      <c r="B851" s="156" t="s">
        <v>1467</v>
      </c>
      <c r="C851" s="174">
        <f t="shared" si="168"/>
        <v>0</v>
      </c>
      <c r="D851" s="174">
        <f t="shared" si="169"/>
        <v>0</v>
      </c>
      <c r="E851" s="174">
        <f t="shared" si="170"/>
        <v>0</v>
      </c>
      <c r="F851" s="174">
        <f t="shared" si="171"/>
        <v>0</v>
      </c>
      <c r="G851" s="174">
        <v>0</v>
      </c>
      <c r="H851" s="174">
        <f t="shared" ref="H851:H863" si="177">+F851-G851</f>
        <v>0</v>
      </c>
      <c r="M851" s="174">
        <f t="shared" si="172"/>
        <v>0</v>
      </c>
      <c r="N851" s="174">
        <f t="shared" si="173"/>
        <v>0</v>
      </c>
      <c r="O851" s="295">
        <f t="shared" si="174"/>
        <v>0</v>
      </c>
      <c r="P851" s="281">
        <f t="shared" si="175"/>
        <v>0</v>
      </c>
    </row>
    <row r="852" spans="1:16" x14ac:dyDescent="0.2">
      <c r="A852" s="155">
        <v>141110</v>
      </c>
      <c r="B852" s="156" t="s">
        <v>1468</v>
      </c>
      <c r="C852" s="174">
        <f t="shared" si="168"/>
        <v>0</v>
      </c>
      <c r="D852" s="174">
        <f t="shared" si="169"/>
        <v>0</v>
      </c>
      <c r="E852" s="174">
        <f t="shared" si="170"/>
        <v>0</v>
      </c>
      <c r="F852" s="174">
        <f t="shared" si="171"/>
        <v>0</v>
      </c>
      <c r="G852" s="174">
        <v>0</v>
      </c>
      <c r="H852" s="174">
        <f t="shared" si="177"/>
        <v>0</v>
      </c>
      <c r="M852" s="174">
        <f t="shared" si="172"/>
        <v>0</v>
      </c>
      <c r="N852" s="174">
        <f t="shared" si="173"/>
        <v>0</v>
      </c>
      <c r="O852" s="295">
        <f t="shared" si="174"/>
        <v>0</v>
      </c>
      <c r="P852" s="281">
        <f t="shared" si="175"/>
        <v>0</v>
      </c>
    </row>
    <row r="853" spans="1:16" x14ac:dyDescent="0.2">
      <c r="A853" s="155">
        <v>141111</v>
      </c>
      <c r="B853" s="156" t="s">
        <v>1469</v>
      </c>
      <c r="C853" s="174">
        <f t="shared" si="168"/>
        <v>0</v>
      </c>
      <c r="D853" s="174">
        <f t="shared" si="169"/>
        <v>0</v>
      </c>
      <c r="E853" s="174">
        <f t="shared" si="170"/>
        <v>0</v>
      </c>
      <c r="F853" s="174">
        <f t="shared" si="171"/>
        <v>0</v>
      </c>
      <c r="G853" s="174">
        <v>0</v>
      </c>
      <c r="H853" s="174">
        <f t="shared" si="177"/>
        <v>0</v>
      </c>
      <c r="M853" s="174">
        <f t="shared" si="172"/>
        <v>0</v>
      </c>
      <c r="N853" s="174">
        <f t="shared" si="173"/>
        <v>0</v>
      </c>
      <c r="O853" s="295">
        <f t="shared" si="174"/>
        <v>0</v>
      </c>
      <c r="P853" s="281">
        <f t="shared" si="175"/>
        <v>0</v>
      </c>
    </row>
    <row r="854" spans="1:16" x14ac:dyDescent="0.2">
      <c r="A854" s="155">
        <v>141112</v>
      </c>
      <c r="B854" s="156" t="s">
        <v>1470</v>
      </c>
      <c r="C854" s="174">
        <f t="shared" si="168"/>
        <v>0</v>
      </c>
      <c r="D854" s="174">
        <f t="shared" si="169"/>
        <v>0</v>
      </c>
      <c r="E854" s="174">
        <f t="shared" si="170"/>
        <v>0</v>
      </c>
      <c r="F854" s="174">
        <f t="shared" si="171"/>
        <v>0</v>
      </c>
      <c r="G854" s="174">
        <v>0</v>
      </c>
      <c r="H854" s="174">
        <f t="shared" si="177"/>
        <v>0</v>
      </c>
      <c r="M854" s="174">
        <f t="shared" si="172"/>
        <v>0</v>
      </c>
      <c r="N854" s="174">
        <f t="shared" si="173"/>
        <v>0</v>
      </c>
      <c r="O854" s="295">
        <f t="shared" si="174"/>
        <v>0</v>
      </c>
      <c r="P854" s="281">
        <f t="shared" si="175"/>
        <v>0</v>
      </c>
    </row>
    <row r="855" spans="1:16" x14ac:dyDescent="0.2">
      <c r="A855" s="155">
        <v>141113</v>
      </c>
      <c r="B855" s="156" t="s">
        <v>1471</v>
      </c>
      <c r="C855" s="174">
        <f t="shared" si="168"/>
        <v>0</v>
      </c>
      <c r="D855" s="174">
        <f t="shared" si="169"/>
        <v>0</v>
      </c>
      <c r="E855" s="174">
        <f t="shared" si="170"/>
        <v>0</v>
      </c>
      <c r="F855" s="174">
        <f t="shared" si="171"/>
        <v>0</v>
      </c>
      <c r="G855" s="174">
        <v>0</v>
      </c>
      <c r="H855" s="174">
        <f t="shared" si="177"/>
        <v>0</v>
      </c>
      <c r="M855" s="174">
        <f t="shared" si="172"/>
        <v>0</v>
      </c>
      <c r="N855" s="174">
        <f t="shared" si="173"/>
        <v>0</v>
      </c>
      <c r="O855" s="295">
        <f t="shared" si="174"/>
        <v>0</v>
      </c>
      <c r="P855" s="281">
        <f t="shared" si="175"/>
        <v>0</v>
      </c>
    </row>
    <row r="856" spans="1:16" x14ac:dyDescent="0.2">
      <c r="A856" s="155">
        <v>141114</v>
      </c>
      <c r="B856" s="156" t="s">
        <v>1472</v>
      </c>
      <c r="C856" s="174">
        <f t="shared" si="168"/>
        <v>0</v>
      </c>
      <c r="D856" s="174">
        <f t="shared" si="169"/>
        <v>0</v>
      </c>
      <c r="E856" s="174">
        <f t="shared" si="170"/>
        <v>0</v>
      </c>
      <c r="F856" s="174">
        <f t="shared" si="171"/>
        <v>0</v>
      </c>
      <c r="G856" s="174">
        <v>0</v>
      </c>
      <c r="H856" s="174">
        <f t="shared" si="177"/>
        <v>0</v>
      </c>
      <c r="M856" s="174">
        <f t="shared" si="172"/>
        <v>0</v>
      </c>
      <c r="N856" s="174">
        <f t="shared" si="173"/>
        <v>0</v>
      </c>
      <c r="O856" s="295">
        <f t="shared" si="174"/>
        <v>0</v>
      </c>
      <c r="P856" s="281">
        <f t="shared" si="175"/>
        <v>0</v>
      </c>
    </row>
    <row r="857" spans="1:16" x14ac:dyDescent="0.2">
      <c r="A857" s="155">
        <v>141115</v>
      </c>
      <c r="B857" s="156" t="s">
        <v>2056</v>
      </c>
      <c r="C857" s="174">
        <f t="shared" si="168"/>
        <v>0</v>
      </c>
      <c r="D857" s="174">
        <f t="shared" si="169"/>
        <v>0</v>
      </c>
      <c r="E857" s="174">
        <f t="shared" si="170"/>
        <v>0</v>
      </c>
      <c r="F857" s="174">
        <f t="shared" si="171"/>
        <v>0</v>
      </c>
      <c r="G857" s="174">
        <v>0</v>
      </c>
      <c r="H857" s="174">
        <f t="shared" si="177"/>
        <v>0</v>
      </c>
      <c r="M857" s="174">
        <f t="shared" si="172"/>
        <v>0</v>
      </c>
      <c r="N857" s="174">
        <f t="shared" si="173"/>
        <v>0</v>
      </c>
      <c r="O857" s="295">
        <f t="shared" si="174"/>
        <v>0</v>
      </c>
      <c r="P857" s="281">
        <f t="shared" si="175"/>
        <v>0</v>
      </c>
    </row>
    <row r="858" spans="1:16" x14ac:dyDescent="0.2">
      <c r="A858" s="155">
        <v>141116</v>
      </c>
      <c r="B858" s="156" t="s">
        <v>2057</v>
      </c>
      <c r="C858" s="174">
        <f t="shared" si="168"/>
        <v>0</v>
      </c>
      <c r="D858" s="174">
        <f t="shared" si="169"/>
        <v>0</v>
      </c>
      <c r="E858" s="174">
        <f t="shared" si="170"/>
        <v>0</v>
      </c>
      <c r="F858" s="174">
        <f t="shared" si="171"/>
        <v>0</v>
      </c>
      <c r="G858" s="174">
        <v>0</v>
      </c>
      <c r="H858" s="174">
        <f t="shared" si="177"/>
        <v>0</v>
      </c>
      <c r="M858" s="174">
        <f t="shared" si="172"/>
        <v>0</v>
      </c>
      <c r="N858" s="174">
        <f t="shared" si="173"/>
        <v>0</v>
      </c>
      <c r="O858" s="295">
        <f t="shared" si="174"/>
        <v>0</v>
      </c>
      <c r="P858" s="281">
        <f t="shared" si="175"/>
        <v>0</v>
      </c>
    </row>
    <row r="859" spans="1:16" x14ac:dyDescent="0.2">
      <c r="A859" s="155">
        <v>141117</v>
      </c>
      <c r="B859" s="156" t="s">
        <v>1968</v>
      </c>
      <c r="C859" s="174">
        <f t="shared" si="168"/>
        <v>0</v>
      </c>
      <c r="D859" s="174">
        <f t="shared" si="169"/>
        <v>0</v>
      </c>
      <c r="E859" s="174">
        <f t="shared" si="170"/>
        <v>0</v>
      </c>
      <c r="F859" s="174">
        <f t="shared" si="171"/>
        <v>0</v>
      </c>
      <c r="G859" s="174">
        <v>0</v>
      </c>
      <c r="H859" s="174">
        <f t="shared" si="177"/>
        <v>0</v>
      </c>
      <c r="M859" s="174">
        <f t="shared" si="172"/>
        <v>0</v>
      </c>
      <c r="N859" s="174">
        <f t="shared" si="173"/>
        <v>0</v>
      </c>
      <c r="O859" s="295">
        <f t="shared" si="174"/>
        <v>0</v>
      </c>
      <c r="P859" s="281">
        <f t="shared" si="175"/>
        <v>0</v>
      </c>
    </row>
    <row r="860" spans="1:16" x14ac:dyDescent="0.2">
      <c r="A860" s="155">
        <v>141118</v>
      </c>
      <c r="B860" s="156" t="s">
        <v>1969</v>
      </c>
      <c r="C860" s="174">
        <f t="shared" si="168"/>
        <v>0</v>
      </c>
      <c r="D860" s="174">
        <f t="shared" si="169"/>
        <v>0</v>
      </c>
      <c r="E860" s="174">
        <f t="shared" si="170"/>
        <v>0</v>
      </c>
      <c r="F860" s="174">
        <f t="shared" si="171"/>
        <v>0</v>
      </c>
      <c r="G860" s="174">
        <v>0</v>
      </c>
      <c r="H860" s="174">
        <f t="shared" si="177"/>
        <v>0</v>
      </c>
      <c r="M860" s="174">
        <f t="shared" si="172"/>
        <v>0</v>
      </c>
      <c r="N860" s="174">
        <f t="shared" si="173"/>
        <v>0</v>
      </c>
      <c r="O860" s="295">
        <f t="shared" si="174"/>
        <v>0</v>
      </c>
      <c r="P860" s="281">
        <f t="shared" si="175"/>
        <v>0</v>
      </c>
    </row>
    <row r="861" spans="1:16" x14ac:dyDescent="0.2">
      <c r="A861" s="155">
        <v>141119</v>
      </c>
      <c r="B861" s="156" t="s">
        <v>1970</v>
      </c>
      <c r="C861" s="174">
        <f t="shared" si="168"/>
        <v>0</v>
      </c>
      <c r="D861" s="174">
        <f t="shared" si="169"/>
        <v>0</v>
      </c>
      <c r="E861" s="174">
        <f t="shared" si="170"/>
        <v>0</v>
      </c>
      <c r="F861" s="174">
        <f t="shared" si="171"/>
        <v>0</v>
      </c>
      <c r="G861" s="174">
        <v>0</v>
      </c>
      <c r="H861" s="174">
        <f t="shared" si="177"/>
        <v>0</v>
      </c>
      <c r="M861" s="174">
        <f t="shared" si="172"/>
        <v>0</v>
      </c>
      <c r="N861" s="174">
        <f t="shared" si="173"/>
        <v>0</v>
      </c>
      <c r="O861" s="295">
        <f t="shared" si="174"/>
        <v>0</v>
      </c>
      <c r="P861" s="281">
        <f t="shared" si="175"/>
        <v>0</v>
      </c>
    </row>
    <row r="862" spans="1:16" x14ac:dyDescent="0.2">
      <c r="A862" s="155">
        <v>141120</v>
      </c>
      <c r="B862" s="156" t="s">
        <v>655</v>
      </c>
      <c r="C862" s="174">
        <f t="shared" si="168"/>
        <v>0</v>
      </c>
      <c r="D862" s="174">
        <f t="shared" si="169"/>
        <v>0</v>
      </c>
      <c r="E862" s="174">
        <f t="shared" si="170"/>
        <v>0</v>
      </c>
      <c r="F862" s="174">
        <f t="shared" si="171"/>
        <v>0</v>
      </c>
      <c r="G862" s="174">
        <v>0</v>
      </c>
      <c r="H862" s="174">
        <f t="shared" si="177"/>
        <v>0</v>
      </c>
      <c r="M862" s="174">
        <f t="shared" si="172"/>
        <v>0</v>
      </c>
      <c r="N862" s="174">
        <f t="shared" si="173"/>
        <v>0</v>
      </c>
      <c r="O862" s="295">
        <f t="shared" si="174"/>
        <v>0</v>
      </c>
      <c r="P862" s="281">
        <f t="shared" si="175"/>
        <v>0</v>
      </c>
    </row>
    <row r="863" spans="1:16" x14ac:dyDescent="0.2">
      <c r="A863" s="155">
        <v>141121</v>
      </c>
      <c r="B863" s="156" t="s">
        <v>2058</v>
      </c>
      <c r="C863" s="174">
        <f t="shared" si="168"/>
        <v>0</v>
      </c>
      <c r="D863" s="174">
        <f t="shared" si="169"/>
        <v>0</v>
      </c>
      <c r="E863" s="174">
        <f t="shared" si="170"/>
        <v>0</v>
      </c>
      <c r="F863" s="174">
        <f t="shared" si="171"/>
        <v>0</v>
      </c>
      <c r="G863" s="174">
        <v>0</v>
      </c>
      <c r="H863" s="174">
        <f t="shared" si="177"/>
        <v>0</v>
      </c>
      <c r="M863" s="174">
        <f t="shared" si="172"/>
        <v>0</v>
      </c>
      <c r="N863" s="174">
        <f t="shared" si="173"/>
        <v>0</v>
      </c>
      <c r="O863" s="295">
        <f t="shared" si="174"/>
        <v>0</v>
      </c>
      <c r="P863" s="281">
        <f t="shared" si="175"/>
        <v>0</v>
      </c>
    </row>
    <row r="864" spans="1:16" x14ac:dyDescent="0.2">
      <c r="A864" s="155">
        <v>141181</v>
      </c>
      <c r="B864" s="156" t="s">
        <v>2059</v>
      </c>
      <c r="C864" s="174">
        <f t="shared" si="168"/>
        <v>0</v>
      </c>
      <c r="D864" s="174">
        <f t="shared" si="169"/>
        <v>0</v>
      </c>
      <c r="E864" s="174">
        <f t="shared" si="170"/>
        <v>0</v>
      </c>
      <c r="F864" s="174">
        <f t="shared" si="171"/>
        <v>0</v>
      </c>
      <c r="G864" s="174">
        <v>0</v>
      </c>
      <c r="H864" s="174">
        <v>0</v>
      </c>
      <c r="M864" s="174">
        <f t="shared" si="172"/>
        <v>0</v>
      </c>
      <c r="N864" s="174">
        <f t="shared" si="173"/>
        <v>0</v>
      </c>
      <c r="O864" s="295">
        <f t="shared" si="174"/>
        <v>0</v>
      </c>
      <c r="P864" s="281">
        <f t="shared" si="175"/>
        <v>0</v>
      </c>
    </row>
    <row r="865" spans="1:16" x14ac:dyDescent="0.2">
      <c r="A865" s="155">
        <v>141190</v>
      </c>
      <c r="B865" s="156" t="s">
        <v>1473</v>
      </c>
      <c r="C865" s="174">
        <f t="shared" si="168"/>
        <v>0</v>
      </c>
      <c r="D865" s="174">
        <f t="shared" si="169"/>
        <v>0</v>
      </c>
      <c r="E865" s="174">
        <f t="shared" si="170"/>
        <v>0</v>
      </c>
      <c r="F865" s="174">
        <f t="shared" si="171"/>
        <v>0</v>
      </c>
      <c r="G865" s="174">
        <v>0</v>
      </c>
      <c r="H865" s="174">
        <f>+F865-G865</f>
        <v>0</v>
      </c>
      <c r="M865" s="174">
        <f t="shared" si="172"/>
        <v>0</v>
      </c>
      <c r="N865" s="174">
        <f t="shared" si="173"/>
        <v>0</v>
      </c>
      <c r="O865" s="295">
        <f t="shared" si="174"/>
        <v>0</v>
      </c>
      <c r="P865" s="281">
        <f t="shared" si="175"/>
        <v>0</v>
      </c>
    </row>
    <row r="866" spans="1:16" s="171" customFormat="1" x14ac:dyDescent="0.2">
      <c r="A866" s="180">
        <v>141300</v>
      </c>
      <c r="B866" s="181" t="s">
        <v>480</v>
      </c>
      <c r="C866" s="182">
        <f t="shared" si="168"/>
        <v>0</v>
      </c>
      <c r="D866" s="182">
        <f t="shared" si="169"/>
        <v>0</v>
      </c>
      <c r="E866" s="182">
        <f t="shared" si="170"/>
        <v>0</v>
      </c>
      <c r="F866" s="182">
        <f t="shared" si="171"/>
        <v>0</v>
      </c>
      <c r="G866" s="183">
        <f>SUM(G867:G878)</f>
        <v>0</v>
      </c>
      <c r="H866" s="183">
        <f>SUM(H867:H878)</f>
        <v>0</v>
      </c>
      <c r="M866" s="174">
        <f t="shared" si="172"/>
        <v>0</v>
      </c>
      <c r="N866" s="174">
        <f t="shared" si="173"/>
        <v>0</v>
      </c>
      <c r="O866" s="295">
        <f t="shared" si="174"/>
        <v>0</v>
      </c>
      <c r="P866" s="281">
        <f t="shared" si="175"/>
        <v>0</v>
      </c>
    </row>
    <row r="867" spans="1:16" x14ac:dyDescent="0.2">
      <c r="A867" s="155">
        <v>141311</v>
      </c>
      <c r="B867" s="156" t="s">
        <v>1474</v>
      </c>
      <c r="C867" s="174">
        <f t="shared" si="168"/>
        <v>0</v>
      </c>
      <c r="D867" s="174">
        <f t="shared" si="169"/>
        <v>0</v>
      </c>
      <c r="E867" s="174">
        <f t="shared" si="170"/>
        <v>0</v>
      </c>
      <c r="F867" s="174">
        <f t="shared" si="171"/>
        <v>0</v>
      </c>
      <c r="G867" s="174">
        <v>0</v>
      </c>
      <c r="H867" s="174">
        <f t="shared" ref="H867:H878" si="178">+F867-G867</f>
        <v>0</v>
      </c>
      <c r="M867" s="174">
        <f t="shared" si="172"/>
        <v>0</v>
      </c>
      <c r="N867" s="174">
        <f t="shared" si="173"/>
        <v>0</v>
      </c>
      <c r="O867" s="295">
        <f t="shared" si="174"/>
        <v>0</v>
      </c>
      <c r="P867" s="281">
        <f t="shared" si="175"/>
        <v>0</v>
      </c>
    </row>
    <row r="868" spans="1:16" x14ac:dyDescent="0.2">
      <c r="A868" s="155">
        <v>141313</v>
      </c>
      <c r="B868" s="156" t="s">
        <v>1799</v>
      </c>
      <c r="C868" s="174">
        <f t="shared" si="168"/>
        <v>0</v>
      </c>
      <c r="D868" s="174">
        <f t="shared" si="169"/>
        <v>0</v>
      </c>
      <c r="E868" s="174">
        <f t="shared" si="170"/>
        <v>0</v>
      </c>
      <c r="F868" s="174">
        <f t="shared" si="171"/>
        <v>0</v>
      </c>
      <c r="G868" s="174">
        <v>0</v>
      </c>
      <c r="H868" s="174">
        <f t="shared" si="178"/>
        <v>0</v>
      </c>
      <c r="M868" s="174">
        <f t="shared" si="172"/>
        <v>0</v>
      </c>
      <c r="N868" s="174">
        <f t="shared" si="173"/>
        <v>0</v>
      </c>
      <c r="O868" s="295">
        <f t="shared" si="174"/>
        <v>0</v>
      </c>
      <c r="P868" s="281">
        <f t="shared" si="175"/>
        <v>0</v>
      </c>
    </row>
    <row r="869" spans="1:16" x14ac:dyDescent="0.2">
      <c r="A869" s="155">
        <v>141314</v>
      </c>
      <c r="B869" s="156" t="s">
        <v>829</v>
      </c>
      <c r="C869" s="174">
        <f t="shared" si="168"/>
        <v>0</v>
      </c>
      <c r="D869" s="174">
        <f t="shared" si="169"/>
        <v>0</v>
      </c>
      <c r="E869" s="174">
        <f t="shared" si="170"/>
        <v>0</v>
      </c>
      <c r="F869" s="174">
        <f t="shared" si="171"/>
        <v>0</v>
      </c>
      <c r="G869" s="174">
        <v>0</v>
      </c>
      <c r="H869" s="174">
        <f t="shared" si="178"/>
        <v>0</v>
      </c>
      <c r="M869" s="174">
        <f t="shared" si="172"/>
        <v>0</v>
      </c>
      <c r="N869" s="174">
        <f t="shared" si="173"/>
        <v>0</v>
      </c>
      <c r="O869" s="295">
        <f t="shared" si="174"/>
        <v>0</v>
      </c>
      <c r="P869" s="281">
        <f t="shared" si="175"/>
        <v>0</v>
      </c>
    </row>
    <row r="870" spans="1:16" x14ac:dyDescent="0.2">
      <c r="A870" s="155">
        <v>141315</v>
      </c>
      <c r="B870" s="156" t="s">
        <v>2060</v>
      </c>
      <c r="C870" s="174">
        <f t="shared" si="168"/>
        <v>0</v>
      </c>
      <c r="D870" s="174">
        <f t="shared" si="169"/>
        <v>0</v>
      </c>
      <c r="E870" s="174">
        <f t="shared" si="170"/>
        <v>0</v>
      </c>
      <c r="F870" s="174">
        <f t="shared" si="171"/>
        <v>0</v>
      </c>
      <c r="G870" s="174">
        <v>0</v>
      </c>
      <c r="H870" s="174">
        <f t="shared" si="178"/>
        <v>0</v>
      </c>
      <c r="M870" s="174">
        <f t="shared" si="172"/>
        <v>0</v>
      </c>
      <c r="N870" s="174">
        <f t="shared" si="173"/>
        <v>0</v>
      </c>
      <c r="O870" s="295">
        <f t="shared" si="174"/>
        <v>0</v>
      </c>
      <c r="P870" s="281">
        <f t="shared" si="175"/>
        <v>0</v>
      </c>
    </row>
    <row r="871" spans="1:16" x14ac:dyDescent="0.2">
      <c r="A871" s="155">
        <v>141316</v>
      </c>
      <c r="B871" s="156" t="s">
        <v>2061</v>
      </c>
      <c r="C871" s="174">
        <f t="shared" si="168"/>
        <v>0</v>
      </c>
      <c r="D871" s="174">
        <f t="shared" si="169"/>
        <v>0</v>
      </c>
      <c r="E871" s="174">
        <f t="shared" si="170"/>
        <v>0</v>
      </c>
      <c r="F871" s="174">
        <f t="shared" si="171"/>
        <v>0</v>
      </c>
      <c r="G871" s="174">
        <v>0</v>
      </c>
      <c r="H871" s="174">
        <f t="shared" si="178"/>
        <v>0</v>
      </c>
      <c r="M871" s="174">
        <f t="shared" si="172"/>
        <v>0</v>
      </c>
      <c r="N871" s="174">
        <f t="shared" si="173"/>
        <v>0</v>
      </c>
      <c r="O871" s="295">
        <f t="shared" si="174"/>
        <v>0</v>
      </c>
      <c r="P871" s="281">
        <f t="shared" si="175"/>
        <v>0</v>
      </c>
    </row>
    <row r="872" spans="1:16" x14ac:dyDescent="0.2">
      <c r="A872" s="155">
        <v>141317</v>
      </c>
      <c r="B872" s="156" t="s">
        <v>2062</v>
      </c>
      <c r="C872" s="174">
        <f t="shared" si="168"/>
        <v>0</v>
      </c>
      <c r="D872" s="174">
        <f t="shared" si="169"/>
        <v>0</v>
      </c>
      <c r="E872" s="174">
        <f t="shared" si="170"/>
        <v>0</v>
      </c>
      <c r="F872" s="174">
        <f t="shared" si="171"/>
        <v>0</v>
      </c>
      <c r="G872" s="174">
        <v>0</v>
      </c>
      <c r="H872" s="174">
        <f t="shared" si="178"/>
        <v>0</v>
      </c>
      <c r="M872" s="174">
        <f t="shared" si="172"/>
        <v>0</v>
      </c>
      <c r="N872" s="174">
        <f t="shared" si="173"/>
        <v>0</v>
      </c>
      <c r="O872" s="295">
        <f t="shared" si="174"/>
        <v>0</v>
      </c>
      <c r="P872" s="281">
        <f t="shared" si="175"/>
        <v>0</v>
      </c>
    </row>
    <row r="873" spans="1:16" x14ac:dyDescent="0.2">
      <c r="A873" s="155">
        <v>141318</v>
      </c>
      <c r="B873" s="156" t="s">
        <v>2063</v>
      </c>
      <c r="C873" s="174">
        <f t="shared" si="168"/>
        <v>0</v>
      </c>
      <c r="D873" s="174">
        <f t="shared" si="169"/>
        <v>0</v>
      </c>
      <c r="E873" s="174">
        <f t="shared" si="170"/>
        <v>0</v>
      </c>
      <c r="F873" s="174">
        <f t="shared" si="171"/>
        <v>0</v>
      </c>
      <c r="G873" s="174">
        <v>0</v>
      </c>
      <c r="H873" s="174">
        <f t="shared" si="178"/>
        <v>0</v>
      </c>
      <c r="M873" s="174">
        <f t="shared" si="172"/>
        <v>0</v>
      </c>
      <c r="N873" s="174">
        <f t="shared" si="173"/>
        <v>0</v>
      </c>
      <c r="O873" s="295">
        <f t="shared" si="174"/>
        <v>0</v>
      </c>
      <c r="P873" s="281">
        <f t="shared" si="175"/>
        <v>0</v>
      </c>
    </row>
    <row r="874" spans="1:16" x14ac:dyDescent="0.2">
      <c r="A874" s="155">
        <v>141319</v>
      </c>
      <c r="B874" s="156" t="s">
        <v>2064</v>
      </c>
      <c r="C874" s="174">
        <f t="shared" si="168"/>
        <v>0</v>
      </c>
      <c r="D874" s="174">
        <f t="shared" si="169"/>
        <v>0</v>
      </c>
      <c r="E874" s="174">
        <f t="shared" si="170"/>
        <v>0</v>
      </c>
      <c r="F874" s="174">
        <f t="shared" si="171"/>
        <v>0</v>
      </c>
      <c r="G874" s="174">
        <v>0</v>
      </c>
      <c r="H874" s="174">
        <f t="shared" si="178"/>
        <v>0</v>
      </c>
      <c r="M874" s="174">
        <f t="shared" si="172"/>
        <v>0</v>
      </c>
      <c r="N874" s="174">
        <f t="shared" si="173"/>
        <v>0</v>
      </c>
      <c r="O874" s="295">
        <f t="shared" si="174"/>
        <v>0</v>
      </c>
      <c r="P874" s="281">
        <f t="shared" si="175"/>
        <v>0</v>
      </c>
    </row>
    <row r="875" spans="1:16" x14ac:dyDescent="0.2">
      <c r="A875" s="155">
        <v>141320</v>
      </c>
      <c r="B875" s="156" t="s">
        <v>2065</v>
      </c>
      <c r="C875" s="174">
        <f t="shared" si="168"/>
        <v>0</v>
      </c>
      <c r="D875" s="174">
        <f t="shared" si="169"/>
        <v>0</v>
      </c>
      <c r="E875" s="174">
        <f t="shared" si="170"/>
        <v>0</v>
      </c>
      <c r="F875" s="174">
        <f t="shared" si="171"/>
        <v>0</v>
      </c>
      <c r="G875" s="174">
        <v>0</v>
      </c>
      <c r="H875" s="174">
        <f t="shared" si="178"/>
        <v>0</v>
      </c>
      <c r="M875" s="174">
        <f t="shared" si="172"/>
        <v>0</v>
      </c>
      <c r="N875" s="174">
        <f t="shared" si="173"/>
        <v>0</v>
      </c>
      <c r="O875" s="295">
        <f t="shared" si="174"/>
        <v>0</v>
      </c>
      <c r="P875" s="281">
        <f t="shared" si="175"/>
        <v>0</v>
      </c>
    </row>
    <row r="876" spans="1:16" x14ac:dyDescent="0.2">
      <c r="A876" s="155">
        <v>141321</v>
      </c>
      <c r="B876" s="156" t="s">
        <v>2066</v>
      </c>
      <c r="C876" s="174">
        <f t="shared" si="168"/>
        <v>0</v>
      </c>
      <c r="D876" s="174">
        <f t="shared" si="169"/>
        <v>0</v>
      </c>
      <c r="E876" s="174">
        <f t="shared" si="170"/>
        <v>0</v>
      </c>
      <c r="F876" s="174">
        <f t="shared" si="171"/>
        <v>0</v>
      </c>
      <c r="G876" s="174">
        <v>0</v>
      </c>
      <c r="H876" s="174">
        <f t="shared" si="178"/>
        <v>0</v>
      </c>
      <c r="M876" s="174">
        <f t="shared" si="172"/>
        <v>0</v>
      </c>
      <c r="N876" s="174">
        <f t="shared" si="173"/>
        <v>0</v>
      </c>
      <c r="O876" s="295">
        <f t="shared" si="174"/>
        <v>0</v>
      </c>
      <c r="P876" s="281">
        <f t="shared" si="175"/>
        <v>0</v>
      </c>
    </row>
    <row r="877" spans="1:16" x14ac:dyDescent="0.2">
      <c r="A877" s="155">
        <v>141322</v>
      </c>
      <c r="B877" s="156" t="s">
        <v>2067</v>
      </c>
      <c r="C877" s="174">
        <f t="shared" si="168"/>
        <v>0</v>
      </c>
      <c r="D877" s="174">
        <f t="shared" si="169"/>
        <v>0</v>
      </c>
      <c r="E877" s="174">
        <f t="shared" si="170"/>
        <v>0</v>
      </c>
      <c r="F877" s="174">
        <f t="shared" si="171"/>
        <v>0</v>
      </c>
      <c r="G877" s="174">
        <v>0</v>
      </c>
      <c r="H877" s="174">
        <f t="shared" si="178"/>
        <v>0</v>
      </c>
      <c r="M877" s="174">
        <f t="shared" si="172"/>
        <v>0</v>
      </c>
      <c r="N877" s="174">
        <f t="shared" si="173"/>
        <v>0</v>
      </c>
      <c r="O877" s="295">
        <f t="shared" si="174"/>
        <v>0</v>
      </c>
      <c r="P877" s="281">
        <f t="shared" si="175"/>
        <v>0</v>
      </c>
    </row>
    <row r="878" spans="1:16" x14ac:dyDescent="0.2">
      <c r="A878" s="155">
        <v>141323</v>
      </c>
      <c r="B878" s="156" t="s">
        <v>2068</v>
      </c>
      <c r="C878" s="174">
        <f t="shared" si="168"/>
        <v>0</v>
      </c>
      <c r="D878" s="174">
        <f t="shared" si="169"/>
        <v>0</v>
      </c>
      <c r="E878" s="174">
        <f t="shared" si="170"/>
        <v>0</v>
      </c>
      <c r="F878" s="174">
        <f t="shared" si="171"/>
        <v>0</v>
      </c>
      <c r="G878" s="174">
        <v>0</v>
      </c>
      <c r="H878" s="174">
        <f t="shared" si="178"/>
        <v>0</v>
      </c>
      <c r="M878" s="174">
        <f t="shared" si="172"/>
        <v>0</v>
      </c>
      <c r="N878" s="174">
        <f t="shared" si="173"/>
        <v>0</v>
      </c>
      <c r="O878" s="295">
        <f t="shared" si="174"/>
        <v>0</v>
      </c>
      <c r="P878" s="281">
        <f t="shared" si="175"/>
        <v>0</v>
      </c>
    </row>
    <row r="879" spans="1:16" s="171" customFormat="1" x14ac:dyDescent="0.2">
      <c r="A879" s="180">
        <v>141500</v>
      </c>
      <c r="B879" s="181" t="s">
        <v>2069</v>
      </c>
      <c r="C879" s="182">
        <f t="shared" si="168"/>
        <v>0</v>
      </c>
      <c r="D879" s="182">
        <f t="shared" si="169"/>
        <v>0</v>
      </c>
      <c r="E879" s="182">
        <f t="shared" si="170"/>
        <v>0</v>
      </c>
      <c r="F879" s="182">
        <f t="shared" si="171"/>
        <v>0</v>
      </c>
      <c r="G879" s="183">
        <f>SUM(G880:G892)</f>
        <v>0</v>
      </c>
      <c r="H879" s="183">
        <f>SUM(H880:H892)</f>
        <v>0</v>
      </c>
      <c r="M879" s="174">
        <f t="shared" si="172"/>
        <v>0</v>
      </c>
      <c r="N879" s="174">
        <f t="shared" si="173"/>
        <v>0</v>
      </c>
      <c r="O879" s="295">
        <f t="shared" si="174"/>
        <v>0</v>
      </c>
      <c r="P879" s="281">
        <f t="shared" si="175"/>
        <v>0</v>
      </c>
    </row>
    <row r="880" spans="1:16" x14ac:dyDescent="0.2">
      <c r="A880" s="155">
        <v>141507</v>
      </c>
      <c r="B880" s="156" t="s">
        <v>1476</v>
      </c>
      <c r="C880" s="174">
        <f t="shared" si="168"/>
        <v>0</v>
      </c>
      <c r="D880" s="174">
        <f t="shared" si="169"/>
        <v>0</v>
      </c>
      <c r="E880" s="174">
        <f t="shared" si="170"/>
        <v>0</v>
      </c>
      <c r="F880" s="174">
        <f t="shared" si="171"/>
        <v>0</v>
      </c>
      <c r="G880" s="174">
        <v>0</v>
      </c>
      <c r="H880" s="174">
        <f>+F880-G880</f>
        <v>0</v>
      </c>
      <c r="M880" s="174">
        <f t="shared" si="172"/>
        <v>0</v>
      </c>
      <c r="N880" s="174">
        <f t="shared" si="173"/>
        <v>0</v>
      </c>
      <c r="O880" s="295">
        <f t="shared" si="174"/>
        <v>0</v>
      </c>
      <c r="P880" s="281">
        <f t="shared" si="175"/>
        <v>0</v>
      </c>
    </row>
    <row r="881" spans="1:16" x14ac:dyDescent="0.2">
      <c r="A881" s="155">
        <v>141509</v>
      </c>
      <c r="B881" s="156" t="s">
        <v>1502</v>
      </c>
      <c r="C881" s="174">
        <f t="shared" si="168"/>
        <v>0</v>
      </c>
      <c r="D881" s="174">
        <f t="shared" si="169"/>
        <v>0</v>
      </c>
      <c r="E881" s="174">
        <f t="shared" si="170"/>
        <v>0</v>
      </c>
      <c r="F881" s="174">
        <f t="shared" si="171"/>
        <v>0</v>
      </c>
      <c r="G881" s="174">
        <v>0</v>
      </c>
      <c r="H881" s="174">
        <f>+F881-G881</f>
        <v>0</v>
      </c>
      <c r="M881" s="174">
        <f t="shared" si="172"/>
        <v>0</v>
      </c>
      <c r="N881" s="174">
        <f t="shared" si="173"/>
        <v>0</v>
      </c>
      <c r="O881" s="295">
        <f t="shared" si="174"/>
        <v>0</v>
      </c>
      <c r="P881" s="281">
        <f t="shared" si="175"/>
        <v>0</v>
      </c>
    </row>
    <row r="882" spans="1:16" x14ac:dyDescent="0.2">
      <c r="A882" s="155">
        <v>141510</v>
      </c>
      <c r="B882" s="156" t="s">
        <v>1477</v>
      </c>
      <c r="C882" s="174">
        <f t="shared" si="168"/>
        <v>0</v>
      </c>
      <c r="D882" s="174">
        <f t="shared" si="169"/>
        <v>0</v>
      </c>
      <c r="E882" s="174">
        <f t="shared" si="170"/>
        <v>0</v>
      </c>
      <c r="F882" s="174">
        <f t="shared" si="171"/>
        <v>0</v>
      </c>
      <c r="G882" s="174">
        <v>0</v>
      </c>
      <c r="H882" s="174">
        <f>+F882-G882</f>
        <v>0</v>
      </c>
      <c r="M882" s="174">
        <f t="shared" si="172"/>
        <v>0</v>
      </c>
      <c r="N882" s="174">
        <f t="shared" si="173"/>
        <v>0</v>
      </c>
      <c r="O882" s="295">
        <f t="shared" si="174"/>
        <v>0</v>
      </c>
      <c r="P882" s="281">
        <f t="shared" si="175"/>
        <v>0</v>
      </c>
    </row>
    <row r="883" spans="1:16" x14ac:dyDescent="0.2">
      <c r="A883" s="155">
        <v>141520</v>
      </c>
      <c r="B883" s="156" t="s">
        <v>1478</v>
      </c>
      <c r="C883" s="174">
        <f t="shared" si="168"/>
        <v>0</v>
      </c>
      <c r="D883" s="174">
        <f t="shared" si="169"/>
        <v>0</v>
      </c>
      <c r="E883" s="174">
        <f t="shared" si="170"/>
        <v>0</v>
      </c>
      <c r="F883" s="174">
        <f t="shared" si="171"/>
        <v>0</v>
      </c>
      <c r="G883" s="174">
        <f>+F883</f>
        <v>0</v>
      </c>
      <c r="H883" s="174">
        <v>0</v>
      </c>
      <c r="M883" s="174">
        <f t="shared" si="172"/>
        <v>0</v>
      </c>
      <c r="N883" s="174">
        <f t="shared" si="173"/>
        <v>0</v>
      </c>
      <c r="O883" s="295">
        <f t="shared" si="174"/>
        <v>0</v>
      </c>
      <c r="P883" s="281">
        <f t="shared" si="175"/>
        <v>0</v>
      </c>
    </row>
    <row r="884" spans="1:16" x14ac:dyDescent="0.2">
      <c r="A884" s="155">
        <v>141521</v>
      </c>
      <c r="B884" s="156" t="s">
        <v>2070</v>
      </c>
      <c r="C884" s="174">
        <f t="shared" si="168"/>
        <v>0</v>
      </c>
      <c r="D884" s="174">
        <f t="shared" si="169"/>
        <v>0</v>
      </c>
      <c r="E884" s="174">
        <f t="shared" si="170"/>
        <v>0</v>
      </c>
      <c r="F884" s="174">
        <f t="shared" si="171"/>
        <v>0</v>
      </c>
      <c r="G884" s="174">
        <v>0</v>
      </c>
      <c r="H884" s="174">
        <f t="shared" ref="H884:H892" si="179">+F884-G884</f>
        <v>0</v>
      </c>
      <c r="M884" s="174">
        <f t="shared" si="172"/>
        <v>0</v>
      </c>
      <c r="N884" s="174">
        <f t="shared" si="173"/>
        <v>0</v>
      </c>
      <c r="O884" s="295">
        <f t="shared" si="174"/>
        <v>0</v>
      </c>
      <c r="P884" s="281">
        <f t="shared" si="175"/>
        <v>0</v>
      </c>
    </row>
    <row r="885" spans="1:16" x14ac:dyDescent="0.2">
      <c r="A885" s="155">
        <v>141522</v>
      </c>
      <c r="B885" s="156" t="s">
        <v>1479</v>
      </c>
      <c r="C885" s="174">
        <f t="shared" si="168"/>
        <v>0</v>
      </c>
      <c r="D885" s="174">
        <f t="shared" si="169"/>
        <v>0</v>
      </c>
      <c r="E885" s="174">
        <f t="shared" si="170"/>
        <v>0</v>
      </c>
      <c r="F885" s="174">
        <f t="shared" si="171"/>
        <v>0</v>
      </c>
      <c r="G885" s="174">
        <v>0</v>
      </c>
      <c r="H885" s="174">
        <f t="shared" si="179"/>
        <v>0</v>
      </c>
      <c r="M885" s="174">
        <f t="shared" si="172"/>
        <v>0</v>
      </c>
      <c r="N885" s="174">
        <f t="shared" si="173"/>
        <v>0</v>
      </c>
      <c r="O885" s="295">
        <f t="shared" si="174"/>
        <v>0</v>
      </c>
      <c r="P885" s="281">
        <f t="shared" si="175"/>
        <v>0</v>
      </c>
    </row>
    <row r="886" spans="1:16" x14ac:dyDescent="0.2">
      <c r="A886" s="155">
        <v>141523</v>
      </c>
      <c r="B886" s="156" t="s">
        <v>1480</v>
      </c>
      <c r="C886" s="174">
        <f t="shared" si="168"/>
        <v>0</v>
      </c>
      <c r="D886" s="174">
        <f t="shared" si="169"/>
        <v>0</v>
      </c>
      <c r="E886" s="174">
        <f t="shared" si="170"/>
        <v>0</v>
      </c>
      <c r="F886" s="174">
        <f t="shared" si="171"/>
        <v>0</v>
      </c>
      <c r="G886" s="174">
        <v>0</v>
      </c>
      <c r="H886" s="174">
        <f t="shared" si="179"/>
        <v>0</v>
      </c>
      <c r="M886" s="174">
        <f t="shared" si="172"/>
        <v>0</v>
      </c>
      <c r="N886" s="174">
        <f t="shared" si="173"/>
        <v>0</v>
      </c>
      <c r="O886" s="295">
        <f t="shared" si="174"/>
        <v>0</v>
      </c>
      <c r="P886" s="281">
        <f t="shared" si="175"/>
        <v>0</v>
      </c>
    </row>
    <row r="887" spans="1:16" x14ac:dyDescent="0.2">
      <c r="A887" s="155">
        <v>141524</v>
      </c>
      <c r="B887" s="156" t="s">
        <v>1481</v>
      </c>
      <c r="C887" s="174">
        <f t="shared" si="168"/>
        <v>0</v>
      </c>
      <c r="D887" s="174">
        <f t="shared" si="169"/>
        <v>0</v>
      </c>
      <c r="E887" s="174">
        <f t="shared" si="170"/>
        <v>0</v>
      </c>
      <c r="F887" s="174">
        <f t="shared" si="171"/>
        <v>0</v>
      </c>
      <c r="G887" s="174">
        <v>0</v>
      </c>
      <c r="H887" s="174">
        <f t="shared" si="179"/>
        <v>0</v>
      </c>
      <c r="M887" s="174">
        <f t="shared" si="172"/>
        <v>0</v>
      </c>
      <c r="N887" s="174">
        <f t="shared" si="173"/>
        <v>0</v>
      </c>
      <c r="O887" s="295">
        <f t="shared" si="174"/>
        <v>0</v>
      </c>
      <c r="P887" s="281">
        <f t="shared" si="175"/>
        <v>0</v>
      </c>
    </row>
    <row r="888" spans="1:16" x14ac:dyDescent="0.2">
      <c r="A888" s="155">
        <v>141525</v>
      </c>
      <c r="B888" s="156" t="s">
        <v>1484</v>
      </c>
      <c r="C888" s="174">
        <f t="shared" si="168"/>
        <v>0</v>
      </c>
      <c r="D888" s="174">
        <f t="shared" si="169"/>
        <v>0</v>
      </c>
      <c r="E888" s="174">
        <f t="shared" si="170"/>
        <v>0</v>
      </c>
      <c r="F888" s="174">
        <f t="shared" si="171"/>
        <v>0</v>
      </c>
      <c r="G888" s="174">
        <v>0</v>
      </c>
      <c r="H888" s="174">
        <f t="shared" si="179"/>
        <v>0</v>
      </c>
      <c r="M888" s="174">
        <f t="shared" si="172"/>
        <v>0</v>
      </c>
      <c r="N888" s="174">
        <f t="shared" si="173"/>
        <v>0</v>
      </c>
      <c r="O888" s="295">
        <f t="shared" si="174"/>
        <v>0</v>
      </c>
      <c r="P888" s="281">
        <f t="shared" si="175"/>
        <v>0</v>
      </c>
    </row>
    <row r="889" spans="1:16" x14ac:dyDescent="0.2">
      <c r="A889" s="155">
        <v>141526</v>
      </c>
      <c r="B889" s="156" t="s">
        <v>1486</v>
      </c>
      <c r="C889" s="174">
        <f t="shared" si="168"/>
        <v>0</v>
      </c>
      <c r="D889" s="174">
        <f t="shared" si="169"/>
        <v>0</v>
      </c>
      <c r="E889" s="174">
        <f t="shared" si="170"/>
        <v>0</v>
      </c>
      <c r="F889" s="174">
        <f t="shared" si="171"/>
        <v>0</v>
      </c>
      <c r="G889" s="174">
        <v>0</v>
      </c>
      <c r="H889" s="174">
        <f t="shared" si="179"/>
        <v>0</v>
      </c>
      <c r="M889" s="174">
        <f t="shared" si="172"/>
        <v>0</v>
      </c>
      <c r="N889" s="174">
        <f t="shared" si="173"/>
        <v>0</v>
      </c>
      <c r="O889" s="295">
        <f t="shared" si="174"/>
        <v>0</v>
      </c>
      <c r="P889" s="281">
        <f t="shared" si="175"/>
        <v>0</v>
      </c>
    </row>
    <row r="890" spans="1:16" x14ac:dyDescent="0.2">
      <c r="A890" s="155">
        <v>141527</v>
      </c>
      <c r="B890" s="156" t="s">
        <v>1500</v>
      </c>
      <c r="C890" s="174">
        <f t="shared" si="168"/>
        <v>0</v>
      </c>
      <c r="D890" s="174">
        <f t="shared" si="169"/>
        <v>0</v>
      </c>
      <c r="E890" s="174">
        <f t="shared" si="170"/>
        <v>0</v>
      </c>
      <c r="F890" s="174">
        <f t="shared" si="171"/>
        <v>0</v>
      </c>
      <c r="G890" s="174">
        <v>0</v>
      </c>
      <c r="H890" s="174">
        <f t="shared" si="179"/>
        <v>0</v>
      </c>
      <c r="M890" s="174">
        <f t="shared" si="172"/>
        <v>0</v>
      </c>
      <c r="N890" s="174">
        <f t="shared" si="173"/>
        <v>0</v>
      </c>
      <c r="O890" s="295">
        <f t="shared" si="174"/>
        <v>0</v>
      </c>
      <c r="P890" s="281">
        <f t="shared" si="175"/>
        <v>0</v>
      </c>
    </row>
    <row r="891" spans="1:16" x14ac:dyDescent="0.2">
      <c r="A891" s="155">
        <v>141529</v>
      </c>
      <c r="B891" s="156" t="s">
        <v>2071</v>
      </c>
      <c r="C891" s="174">
        <f t="shared" si="168"/>
        <v>0</v>
      </c>
      <c r="D891" s="174">
        <f t="shared" si="169"/>
        <v>0</v>
      </c>
      <c r="E891" s="174">
        <f t="shared" si="170"/>
        <v>0</v>
      </c>
      <c r="F891" s="174">
        <f t="shared" si="171"/>
        <v>0</v>
      </c>
      <c r="G891" s="174">
        <v>0</v>
      </c>
      <c r="H891" s="174">
        <f t="shared" si="179"/>
        <v>0</v>
      </c>
      <c r="M891" s="174">
        <f t="shared" si="172"/>
        <v>0</v>
      </c>
      <c r="N891" s="174">
        <f t="shared" si="173"/>
        <v>0</v>
      </c>
      <c r="O891" s="295">
        <f t="shared" si="174"/>
        <v>0</v>
      </c>
      <c r="P891" s="281">
        <f t="shared" si="175"/>
        <v>0</v>
      </c>
    </row>
    <row r="892" spans="1:16" x14ac:dyDescent="0.2">
      <c r="A892" s="155">
        <v>141590</v>
      </c>
      <c r="B892" s="156" t="s">
        <v>2072</v>
      </c>
      <c r="C892" s="174">
        <f t="shared" si="168"/>
        <v>0</v>
      </c>
      <c r="D892" s="174">
        <f t="shared" si="169"/>
        <v>0</v>
      </c>
      <c r="E892" s="174">
        <f t="shared" si="170"/>
        <v>0</v>
      </c>
      <c r="F892" s="174">
        <f t="shared" si="171"/>
        <v>0</v>
      </c>
      <c r="G892" s="174">
        <v>0</v>
      </c>
      <c r="H892" s="174">
        <f t="shared" si="179"/>
        <v>0</v>
      </c>
      <c r="M892" s="174">
        <f t="shared" si="172"/>
        <v>0</v>
      </c>
      <c r="N892" s="174">
        <f t="shared" si="173"/>
        <v>0</v>
      </c>
      <c r="O892" s="295">
        <f t="shared" si="174"/>
        <v>0</v>
      </c>
      <c r="P892" s="281">
        <f t="shared" si="175"/>
        <v>0</v>
      </c>
    </row>
    <row r="893" spans="1:16" s="171" customFormat="1" x14ac:dyDescent="0.2">
      <c r="A893" s="180">
        <v>141600</v>
      </c>
      <c r="B893" s="181" t="s">
        <v>1533</v>
      </c>
      <c r="C893" s="182">
        <f t="shared" si="168"/>
        <v>0</v>
      </c>
      <c r="D893" s="182">
        <f t="shared" si="169"/>
        <v>0</v>
      </c>
      <c r="E893" s="182">
        <f t="shared" si="170"/>
        <v>0</v>
      </c>
      <c r="F893" s="182">
        <f t="shared" si="171"/>
        <v>0</v>
      </c>
      <c r="G893" s="183">
        <f>SUM(G894:G901)</f>
        <v>0</v>
      </c>
      <c r="H893" s="183">
        <f>SUM(H894:H901)</f>
        <v>0</v>
      </c>
      <c r="M893" s="174">
        <f t="shared" si="172"/>
        <v>0</v>
      </c>
      <c r="N893" s="174">
        <f t="shared" si="173"/>
        <v>0</v>
      </c>
      <c r="O893" s="295">
        <f t="shared" si="174"/>
        <v>0</v>
      </c>
      <c r="P893" s="281">
        <f t="shared" si="175"/>
        <v>0</v>
      </c>
    </row>
    <row r="894" spans="1:16" x14ac:dyDescent="0.2">
      <c r="A894" s="155">
        <v>141601</v>
      </c>
      <c r="B894" s="156" t="s">
        <v>1534</v>
      </c>
      <c r="C894" s="174">
        <f t="shared" si="168"/>
        <v>0</v>
      </c>
      <c r="D894" s="174">
        <f t="shared" si="169"/>
        <v>0</v>
      </c>
      <c r="E894" s="174">
        <f t="shared" si="170"/>
        <v>0</v>
      </c>
      <c r="F894" s="174">
        <f t="shared" si="171"/>
        <v>0</v>
      </c>
      <c r="G894" s="174">
        <v>0</v>
      </c>
      <c r="H894" s="174">
        <f>+F894-G894</f>
        <v>0</v>
      </c>
      <c r="M894" s="174">
        <f t="shared" si="172"/>
        <v>0</v>
      </c>
      <c r="N894" s="174">
        <f t="shared" si="173"/>
        <v>0</v>
      </c>
      <c r="O894" s="295">
        <f t="shared" si="174"/>
        <v>0</v>
      </c>
      <c r="P894" s="281">
        <f t="shared" si="175"/>
        <v>0</v>
      </c>
    </row>
    <row r="895" spans="1:16" x14ac:dyDescent="0.2">
      <c r="A895" s="155">
        <v>141642</v>
      </c>
      <c r="B895" s="156" t="s">
        <v>2073</v>
      </c>
      <c r="C895" s="174">
        <f t="shared" si="168"/>
        <v>0</v>
      </c>
      <c r="D895" s="174">
        <f t="shared" si="169"/>
        <v>0</v>
      </c>
      <c r="E895" s="174">
        <f t="shared" si="170"/>
        <v>0</v>
      </c>
      <c r="F895" s="174">
        <f t="shared" si="171"/>
        <v>0</v>
      </c>
      <c r="G895" s="174">
        <v>0</v>
      </c>
      <c r="H895" s="174">
        <v>0</v>
      </c>
      <c r="M895" s="174">
        <f t="shared" si="172"/>
        <v>0</v>
      </c>
      <c r="N895" s="174">
        <f t="shared" si="173"/>
        <v>0</v>
      </c>
      <c r="O895" s="295">
        <f t="shared" si="174"/>
        <v>0</v>
      </c>
      <c r="P895" s="281">
        <f t="shared" si="175"/>
        <v>0</v>
      </c>
    </row>
    <row r="896" spans="1:16" x14ac:dyDescent="0.2">
      <c r="A896" s="155">
        <v>141643</v>
      </c>
      <c r="B896" s="156" t="s">
        <v>1535</v>
      </c>
      <c r="C896" s="174">
        <f t="shared" si="168"/>
        <v>0</v>
      </c>
      <c r="D896" s="174">
        <f t="shared" si="169"/>
        <v>0</v>
      </c>
      <c r="E896" s="174">
        <f t="shared" si="170"/>
        <v>0</v>
      </c>
      <c r="F896" s="174">
        <f t="shared" si="171"/>
        <v>0</v>
      </c>
      <c r="G896" s="174">
        <v>0</v>
      </c>
      <c r="H896" s="174">
        <f>+F896-G896</f>
        <v>0</v>
      </c>
      <c r="M896" s="174">
        <f t="shared" si="172"/>
        <v>0</v>
      </c>
      <c r="N896" s="174">
        <f t="shared" si="173"/>
        <v>0</v>
      </c>
      <c r="O896" s="295">
        <f t="shared" si="174"/>
        <v>0</v>
      </c>
      <c r="P896" s="281">
        <f t="shared" si="175"/>
        <v>0</v>
      </c>
    </row>
    <row r="897" spans="1:16" x14ac:dyDescent="0.2">
      <c r="A897" s="155">
        <v>141644</v>
      </c>
      <c r="B897" s="156" t="s">
        <v>2074</v>
      </c>
      <c r="C897" s="174">
        <f t="shared" si="168"/>
        <v>0</v>
      </c>
      <c r="D897" s="174">
        <f t="shared" si="169"/>
        <v>0</v>
      </c>
      <c r="E897" s="174">
        <f t="shared" si="170"/>
        <v>0</v>
      </c>
      <c r="F897" s="174">
        <f t="shared" si="171"/>
        <v>0</v>
      </c>
      <c r="G897" s="174">
        <v>0</v>
      </c>
      <c r="H897" s="174">
        <f>+F897-G897</f>
        <v>0</v>
      </c>
      <c r="M897" s="174">
        <f t="shared" si="172"/>
        <v>0</v>
      </c>
      <c r="N897" s="174">
        <f t="shared" si="173"/>
        <v>0</v>
      </c>
      <c r="O897" s="295">
        <f t="shared" si="174"/>
        <v>0</v>
      </c>
      <c r="P897" s="281">
        <f t="shared" si="175"/>
        <v>0</v>
      </c>
    </row>
    <row r="898" spans="1:16" x14ac:dyDescent="0.2">
      <c r="A898" s="155">
        <v>141645</v>
      </c>
      <c r="B898" s="156" t="s">
        <v>1536</v>
      </c>
      <c r="C898" s="174">
        <f t="shared" si="168"/>
        <v>0</v>
      </c>
      <c r="D898" s="174">
        <f t="shared" si="169"/>
        <v>0</v>
      </c>
      <c r="E898" s="174">
        <f t="shared" si="170"/>
        <v>0</v>
      </c>
      <c r="F898" s="174">
        <f t="shared" si="171"/>
        <v>0</v>
      </c>
      <c r="G898" s="174">
        <v>0</v>
      </c>
      <c r="H898" s="174">
        <f>+F898-G898</f>
        <v>0</v>
      </c>
      <c r="M898" s="174">
        <f t="shared" si="172"/>
        <v>0</v>
      </c>
      <c r="N898" s="174">
        <f t="shared" si="173"/>
        <v>0</v>
      </c>
      <c r="O898" s="295">
        <f t="shared" si="174"/>
        <v>0</v>
      </c>
      <c r="P898" s="281">
        <f t="shared" si="175"/>
        <v>0</v>
      </c>
    </row>
    <row r="899" spans="1:16" x14ac:dyDescent="0.2">
      <c r="A899" s="155">
        <v>141646</v>
      </c>
      <c r="B899" s="156" t="s">
        <v>2075</v>
      </c>
      <c r="C899" s="174">
        <f t="shared" si="168"/>
        <v>0</v>
      </c>
      <c r="D899" s="174">
        <f t="shared" si="169"/>
        <v>0</v>
      </c>
      <c r="E899" s="174">
        <f t="shared" si="170"/>
        <v>0</v>
      </c>
      <c r="F899" s="174">
        <f t="shared" si="171"/>
        <v>0</v>
      </c>
      <c r="G899" s="174">
        <v>0</v>
      </c>
      <c r="H899" s="174">
        <f>+F899-G899</f>
        <v>0</v>
      </c>
      <c r="M899" s="174">
        <f t="shared" si="172"/>
        <v>0</v>
      </c>
      <c r="N899" s="174">
        <f t="shared" si="173"/>
        <v>0</v>
      </c>
      <c r="O899" s="295">
        <f t="shared" si="174"/>
        <v>0</v>
      </c>
      <c r="P899" s="281">
        <f t="shared" si="175"/>
        <v>0</v>
      </c>
    </row>
    <row r="900" spans="1:16" x14ac:dyDescent="0.2">
      <c r="A900" s="155">
        <v>141647</v>
      </c>
      <c r="B900" s="156" t="s">
        <v>1537</v>
      </c>
      <c r="C900" s="174">
        <f t="shared" si="168"/>
        <v>0</v>
      </c>
      <c r="D900" s="174">
        <f t="shared" si="169"/>
        <v>0</v>
      </c>
      <c r="E900" s="174">
        <f t="shared" si="170"/>
        <v>0</v>
      </c>
      <c r="F900" s="174">
        <f t="shared" si="171"/>
        <v>0</v>
      </c>
      <c r="G900" s="174">
        <v>0</v>
      </c>
      <c r="H900" s="174">
        <f>+F900-G900</f>
        <v>0</v>
      </c>
      <c r="M900" s="174">
        <f t="shared" si="172"/>
        <v>0</v>
      </c>
      <c r="N900" s="174">
        <f t="shared" si="173"/>
        <v>0</v>
      </c>
      <c r="O900" s="295">
        <f t="shared" si="174"/>
        <v>0</v>
      </c>
      <c r="P900" s="281">
        <f t="shared" si="175"/>
        <v>0</v>
      </c>
    </row>
    <row r="901" spans="1:16" x14ac:dyDescent="0.2">
      <c r="A901" s="155">
        <v>141690</v>
      </c>
      <c r="B901" s="156" t="s">
        <v>1538</v>
      </c>
      <c r="C901" s="174">
        <f t="shared" si="168"/>
        <v>0</v>
      </c>
      <c r="D901" s="174">
        <f t="shared" si="169"/>
        <v>0</v>
      </c>
      <c r="E901" s="174">
        <f t="shared" si="170"/>
        <v>0</v>
      </c>
      <c r="F901" s="174">
        <f t="shared" si="171"/>
        <v>0</v>
      </c>
      <c r="G901" s="174">
        <v>0</v>
      </c>
      <c r="H901" s="174">
        <v>0</v>
      </c>
      <c r="M901" s="174">
        <f t="shared" si="172"/>
        <v>0</v>
      </c>
      <c r="N901" s="174">
        <f t="shared" si="173"/>
        <v>0</v>
      </c>
      <c r="O901" s="295">
        <f t="shared" si="174"/>
        <v>0</v>
      </c>
      <c r="P901" s="281">
        <f t="shared" si="175"/>
        <v>0</v>
      </c>
    </row>
    <row r="902" spans="1:16" s="171" customFormat="1" x14ac:dyDescent="0.2">
      <c r="A902" s="180">
        <v>141700</v>
      </c>
      <c r="B902" s="181" t="s">
        <v>1977</v>
      </c>
      <c r="C902" s="182">
        <f t="shared" si="168"/>
        <v>0</v>
      </c>
      <c r="D902" s="182">
        <f t="shared" si="169"/>
        <v>0</v>
      </c>
      <c r="E902" s="182">
        <f t="shared" si="170"/>
        <v>0</v>
      </c>
      <c r="F902" s="182">
        <f t="shared" si="171"/>
        <v>0</v>
      </c>
      <c r="G902" s="183">
        <f>SUM(G903:G910)</f>
        <v>0</v>
      </c>
      <c r="H902" s="183">
        <f>SUM(H903:H910)</f>
        <v>0</v>
      </c>
      <c r="M902" s="174">
        <f t="shared" si="172"/>
        <v>0</v>
      </c>
      <c r="N902" s="174">
        <f t="shared" si="173"/>
        <v>0</v>
      </c>
      <c r="O902" s="295">
        <f t="shared" si="174"/>
        <v>0</v>
      </c>
      <c r="P902" s="281">
        <f t="shared" si="175"/>
        <v>0</v>
      </c>
    </row>
    <row r="903" spans="1:16" x14ac:dyDescent="0.2">
      <c r="A903" s="155">
        <v>141704</v>
      </c>
      <c r="B903" s="156" t="s">
        <v>1541</v>
      </c>
      <c r="C903" s="174">
        <f t="shared" si="168"/>
        <v>0</v>
      </c>
      <c r="D903" s="174">
        <f t="shared" si="169"/>
        <v>0</v>
      </c>
      <c r="E903" s="174">
        <f t="shared" si="170"/>
        <v>0</v>
      </c>
      <c r="F903" s="174">
        <f t="shared" si="171"/>
        <v>0</v>
      </c>
      <c r="G903" s="174">
        <v>0</v>
      </c>
      <c r="H903" s="174">
        <f t="shared" ref="H903:H908" si="180">+F903-G903</f>
        <v>0</v>
      </c>
      <c r="M903" s="174">
        <f t="shared" si="172"/>
        <v>0</v>
      </c>
      <c r="N903" s="174">
        <f t="shared" si="173"/>
        <v>0</v>
      </c>
      <c r="O903" s="295">
        <f t="shared" si="174"/>
        <v>0</v>
      </c>
      <c r="P903" s="281">
        <f t="shared" si="175"/>
        <v>0</v>
      </c>
    </row>
    <row r="904" spans="1:16" x14ac:dyDescent="0.2">
      <c r="A904" s="155">
        <v>141705</v>
      </c>
      <c r="B904" s="156" t="s">
        <v>1542</v>
      </c>
      <c r="C904" s="174">
        <f t="shared" si="168"/>
        <v>0</v>
      </c>
      <c r="D904" s="174">
        <f t="shared" si="169"/>
        <v>0</v>
      </c>
      <c r="E904" s="174">
        <f t="shared" si="170"/>
        <v>0</v>
      </c>
      <c r="F904" s="174">
        <f t="shared" si="171"/>
        <v>0</v>
      </c>
      <c r="G904" s="174">
        <v>0</v>
      </c>
      <c r="H904" s="174">
        <f t="shared" si="180"/>
        <v>0</v>
      </c>
      <c r="M904" s="174">
        <f t="shared" si="172"/>
        <v>0</v>
      </c>
      <c r="N904" s="174">
        <f t="shared" si="173"/>
        <v>0</v>
      </c>
      <c r="O904" s="295">
        <f t="shared" si="174"/>
        <v>0</v>
      </c>
      <c r="P904" s="281">
        <f t="shared" si="175"/>
        <v>0</v>
      </c>
    </row>
    <row r="905" spans="1:16" x14ac:dyDescent="0.2">
      <c r="A905" s="155">
        <v>141707</v>
      </c>
      <c r="B905" s="156" t="s">
        <v>1978</v>
      </c>
      <c r="C905" s="174">
        <f t="shared" ref="C905:C968" si="181">IF(ISERROR(VLOOKUP($A905,MZ_ANTERIOR,3,0)),0,VLOOKUP($A905,MZ_ANTERIOR,3,0))</f>
        <v>0</v>
      </c>
      <c r="D905" s="174">
        <f t="shared" ref="D905:D968" si="182">IF(ISERROR(VLOOKUP($A905,MZ_ANTERIOR,4,0)),0,VLOOKUP($A905,MZ_ANTERIOR,4,0))</f>
        <v>0</v>
      </c>
      <c r="E905" s="174">
        <f t="shared" ref="E905:E968" si="183">IF(ISERROR(VLOOKUP($A905,MZ_ANTERIOR,5,0)),0,VLOOKUP($A905,MZ_ANTERIOR,5,0))</f>
        <v>0</v>
      </c>
      <c r="F905" s="174">
        <f t="shared" ref="F905:F968" si="184">+C905+D905-E905</f>
        <v>0</v>
      </c>
      <c r="G905" s="174">
        <v>0</v>
      </c>
      <c r="H905" s="174">
        <f t="shared" si="180"/>
        <v>0</v>
      </c>
      <c r="M905" s="174">
        <f t="shared" si="172"/>
        <v>0</v>
      </c>
      <c r="N905" s="174">
        <f t="shared" si="173"/>
        <v>0</v>
      </c>
      <c r="O905" s="295">
        <f t="shared" si="174"/>
        <v>0</v>
      </c>
      <c r="P905" s="281">
        <f t="shared" si="175"/>
        <v>0</v>
      </c>
    </row>
    <row r="906" spans="1:16" x14ac:dyDescent="0.2">
      <c r="A906" s="155">
        <v>141708</v>
      </c>
      <c r="B906" s="156" t="s">
        <v>1520</v>
      </c>
      <c r="C906" s="174">
        <f t="shared" si="181"/>
        <v>0</v>
      </c>
      <c r="D906" s="174">
        <f t="shared" si="182"/>
        <v>0</v>
      </c>
      <c r="E906" s="174">
        <f t="shared" si="183"/>
        <v>0</v>
      </c>
      <c r="F906" s="174">
        <f t="shared" si="184"/>
        <v>0</v>
      </c>
      <c r="G906" s="174">
        <v>0</v>
      </c>
      <c r="H906" s="174">
        <f t="shared" si="180"/>
        <v>0</v>
      </c>
      <c r="M906" s="174">
        <f t="shared" ref="M906:M969" si="185">+G906+H906</f>
        <v>0</v>
      </c>
      <c r="N906" s="174">
        <f t="shared" ref="N906:N969" si="186">+F906-M906</f>
        <v>0</v>
      </c>
      <c r="O906" s="295">
        <f t="shared" ref="O906:O969" si="187">SUM(C906:H906)</f>
        <v>0</v>
      </c>
      <c r="P906" s="281">
        <f t="shared" ref="P906:P969" si="188">IF(D906&lt;&gt;0,1,IF(G906&lt;&gt;0,2,IF(F906&lt;&gt;0,3,IF(E906&lt;&gt;0,4,0))))</f>
        <v>0</v>
      </c>
    </row>
    <row r="907" spans="1:16" x14ac:dyDescent="0.2">
      <c r="A907" s="155">
        <v>141709</v>
      </c>
      <c r="B907" s="156" t="s">
        <v>1979</v>
      </c>
      <c r="C907" s="174">
        <f t="shared" si="181"/>
        <v>0</v>
      </c>
      <c r="D907" s="174">
        <f t="shared" si="182"/>
        <v>0</v>
      </c>
      <c r="E907" s="174">
        <f t="shared" si="183"/>
        <v>0</v>
      </c>
      <c r="F907" s="174">
        <f t="shared" si="184"/>
        <v>0</v>
      </c>
      <c r="G907" s="174">
        <v>0</v>
      </c>
      <c r="H907" s="174">
        <f t="shared" si="180"/>
        <v>0</v>
      </c>
      <c r="M907" s="174">
        <f t="shared" si="185"/>
        <v>0</v>
      </c>
      <c r="N907" s="174">
        <f t="shared" si="186"/>
        <v>0</v>
      </c>
      <c r="O907" s="295">
        <f t="shared" si="187"/>
        <v>0</v>
      </c>
      <c r="P907" s="281">
        <f t="shared" si="188"/>
        <v>0</v>
      </c>
    </row>
    <row r="908" spans="1:16" x14ac:dyDescent="0.2">
      <c r="A908" s="155">
        <v>141710</v>
      </c>
      <c r="B908" s="156" t="s">
        <v>1980</v>
      </c>
      <c r="C908" s="174">
        <f t="shared" si="181"/>
        <v>0</v>
      </c>
      <c r="D908" s="174">
        <f t="shared" si="182"/>
        <v>0</v>
      </c>
      <c r="E908" s="174">
        <f t="shared" si="183"/>
        <v>0</v>
      </c>
      <c r="F908" s="174">
        <f t="shared" si="184"/>
        <v>0</v>
      </c>
      <c r="G908" s="174">
        <v>0</v>
      </c>
      <c r="H908" s="174">
        <f t="shared" si="180"/>
        <v>0</v>
      </c>
      <c r="M908" s="174">
        <f t="shared" si="185"/>
        <v>0</v>
      </c>
      <c r="N908" s="174">
        <f t="shared" si="186"/>
        <v>0</v>
      </c>
      <c r="O908" s="295">
        <f t="shared" si="187"/>
        <v>0</v>
      </c>
      <c r="P908" s="281">
        <f t="shared" si="188"/>
        <v>0</v>
      </c>
    </row>
    <row r="909" spans="1:16" x14ac:dyDescent="0.2">
      <c r="A909" s="155">
        <v>141711</v>
      </c>
      <c r="B909" s="156" t="s">
        <v>1231</v>
      </c>
      <c r="C909" s="174">
        <f t="shared" si="181"/>
        <v>0</v>
      </c>
      <c r="D909" s="174">
        <f t="shared" si="182"/>
        <v>0</v>
      </c>
      <c r="E909" s="174">
        <f t="shared" si="183"/>
        <v>0</v>
      </c>
      <c r="F909" s="174">
        <f t="shared" si="184"/>
        <v>0</v>
      </c>
      <c r="G909" s="174">
        <f>+F909</f>
        <v>0</v>
      </c>
      <c r="H909" s="174">
        <v>0</v>
      </c>
      <c r="M909" s="174">
        <f t="shared" si="185"/>
        <v>0</v>
      </c>
      <c r="N909" s="174">
        <f t="shared" si="186"/>
        <v>0</v>
      </c>
      <c r="O909" s="295">
        <f t="shared" si="187"/>
        <v>0</v>
      </c>
      <c r="P909" s="281">
        <f t="shared" si="188"/>
        <v>0</v>
      </c>
    </row>
    <row r="910" spans="1:16" x14ac:dyDescent="0.2">
      <c r="A910" s="155">
        <v>141712</v>
      </c>
      <c r="B910" s="156" t="s">
        <v>1981</v>
      </c>
      <c r="C910" s="174">
        <f t="shared" si="181"/>
        <v>0</v>
      </c>
      <c r="D910" s="174">
        <f t="shared" si="182"/>
        <v>0</v>
      </c>
      <c r="E910" s="174">
        <f t="shared" si="183"/>
        <v>0</v>
      </c>
      <c r="F910" s="174">
        <f t="shared" si="184"/>
        <v>0</v>
      </c>
      <c r="G910" s="174">
        <v>0</v>
      </c>
      <c r="H910" s="174">
        <f>+F910-G910</f>
        <v>0</v>
      </c>
      <c r="M910" s="174">
        <f t="shared" si="185"/>
        <v>0</v>
      </c>
      <c r="N910" s="174">
        <f t="shared" si="186"/>
        <v>0</v>
      </c>
      <c r="O910" s="295">
        <f t="shared" si="187"/>
        <v>0</v>
      </c>
      <c r="P910" s="281">
        <f t="shared" si="188"/>
        <v>0</v>
      </c>
    </row>
    <row r="911" spans="1:16" s="171" customFormat="1" x14ac:dyDescent="0.2">
      <c r="A911" s="180">
        <v>141800</v>
      </c>
      <c r="B911" s="181" t="s">
        <v>1543</v>
      </c>
      <c r="C911" s="182">
        <f t="shared" si="181"/>
        <v>0</v>
      </c>
      <c r="D911" s="182">
        <f t="shared" si="182"/>
        <v>0</v>
      </c>
      <c r="E911" s="182">
        <f t="shared" si="183"/>
        <v>0</v>
      </c>
      <c r="F911" s="182">
        <f t="shared" si="184"/>
        <v>0</v>
      </c>
      <c r="G911" s="183">
        <f>SUM(G912:G914)</f>
        <v>0</v>
      </c>
      <c r="H911" s="183">
        <f>SUM(H912:H914)</f>
        <v>0</v>
      </c>
      <c r="M911" s="174">
        <f t="shared" si="185"/>
        <v>0</v>
      </c>
      <c r="N911" s="174">
        <f t="shared" si="186"/>
        <v>0</v>
      </c>
      <c r="O911" s="295">
        <f t="shared" si="187"/>
        <v>0</v>
      </c>
      <c r="P911" s="281">
        <f t="shared" si="188"/>
        <v>0</v>
      </c>
    </row>
    <row r="912" spans="1:16" x14ac:dyDescent="0.2">
      <c r="A912" s="155">
        <v>141801</v>
      </c>
      <c r="B912" s="156" t="s">
        <v>1539</v>
      </c>
      <c r="C912" s="174">
        <f t="shared" si="181"/>
        <v>0</v>
      </c>
      <c r="D912" s="174">
        <f t="shared" si="182"/>
        <v>0</v>
      </c>
      <c r="E912" s="174">
        <f t="shared" si="183"/>
        <v>0</v>
      </c>
      <c r="F912" s="174">
        <f t="shared" si="184"/>
        <v>0</v>
      </c>
      <c r="G912" s="174">
        <v>0</v>
      </c>
      <c r="H912" s="174">
        <f>+F912-G912</f>
        <v>0</v>
      </c>
      <c r="M912" s="174">
        <f t="shared" si="185"/>
        <v>0</v>
      </c>
      <c r="N912" s="174">
        <f t="shared" si="186"/>
        <v>0</v>
      </c>
      <c r="O912" s="295">
        <f t="shared" si="187"/>
        <v>0</v>
      </c>
      <c r="P912" s="281">
        <f t="shared" si="188"/>
        <v>0</v>
      </c>
    </row>
    <row r="913" spans="1:16" x14ac:dyDescent="0.2">
      <c r="A913" s="155">
        <v>141803</v>
      </c>
      <c r="B913" s="156" t="s">
        <v>1540</v>
      </c>
      <c r="C913" s="174">
        <f t="shared" si="181"/>
        <v>0</v>
      </c>
      <c r="D913" s="174">
        <f t="shared" si="182"/>
        <v>0</v>
      </c>
      <c r="E913" s="174">
        <f t="shared" si="183"/>
        <v>0</v>
      </c>
      <c r="F913" s="174">
        <f t="shared" si="184"/>
        <v>0</v>
      </c>
      <c r="G913" s="174">
        <v>0</v>
      </c>
      <c r="H913" s="174">
        <f>+F913-G913</f>
        <v>0</v>
      </c>
      <c r="M913" s="174">
        <f t="shared" si="185"/>
        <v>0</v>
      </c>
      <c r="N913" s="174">
        <f t="shared" si="186"/>
        <v>0</v>
      </c>
      <c r="O913" s="295">
        <f t="shared" si="187"/>
        <v>0</v>
      </c>
      <c r="P913" s="281">
        <f t="shared" si="188"/>
        <v>0</v>
      </c>
    </row>
    <row r="914" spans="1:16" x14ac:dyDescent="0.2">
      <c r="A914" s="155">
        <v>141890</v>
      </c>
      <c r="B914" s="156" t="s">
        <v>1544</v>
      </c>
      <c r="C914" s="174">
        <f t="shared" si="181"/>
        <v>0</v>
      </c>
      <c r="D914" s="174">
        <f t="shared" si="182"/>
        <v>0</v>
      </c>
      <c r="E914" s="174">
        <f t="shared" si="183"/>
        <v>0</v>
      </c>
      <c r="F914" s="174">
        <f t="shared" si="184"/>
        <v>0</v>
      </c>
      <c r="G914" s="174">
        <v>0</v>
      </c>
      <c r="H914" s="174">
        <f>+F914-G914</f>
        <v>0</v>
      </c>
      <c r="M914" s="174">
        <f t="shared" si="185"/>
        <v>0</v>
      </c>
      <c r="N914" s="174">
        <f t="shared" si="186"/>
        <v>0</v>
      </c>
      <c r="O914" s="295">
        <f t="shared" si="187"/>
        <v>0</v>
      </c>
      <c r="P914" s="281">
        <f t="shared" si="188"/>
        <v>0</v>
      </c>
    </row>
    <row r="915" spans="1:16" s="171" customFormat="1" x14ac:dyDescent="0.2">
      <c r="A915" s="180">
        <v>142000</v>
      </c>
      <c r="B915" s="181" t="s">
        <v>1545</v>
      </c>
      <c r="C915" s="182">
        <f t="shared" si="181"/>
        <v>0</v>
      </c>
      <c r="D915" s="182">
        <f t="shared" si="182"/>
        <v>0</v>
      </c>
      <c r="E915" s="182">
        <f t="shared" si="183"/>
        <v>0</v>
      </c>
      <c r="F915" s="182">
        <f t="shared" si="184"/>
        <v>0</v>
      </c>
      <c r="G915" s="183">
        <f>SUM(G916:G922)</f>
        <v>0</v>
      </c>
      <c r="H915" s="183">
        <f>SUM(H916:H922)</f>
        <v>0</v>
      </c>
      <c r="M915" s="174">
        <f t="shared" si="185"/>
        <v>0</v>
      </c>
      <c r="N915" s="174">
        <f t="shared" si="186"/>
        <v>0</v>
      </c>
      <c r="O915" s="295">
        <f t="shared" si="187"/>
        <v>0</v>
      </c>
      <c r="P915" s="281">
        <f t="shared" si="188"/>
        <v>0</v>
      </c>
    </row>
    <row r="916" spans="1:16" x14ac:dyDescent="0.2">
      <c r="A916" s="155">
        <v>142003</v>
      </c>
      <c r="B916" s="156" t="s">
        <v>1546</v>
      </c>
      <c r="C916" s="174">
        <f t="shared" si="181"/>
        <v>0</v>
      </c>
      <c r="D916" s="174">
        <f t="shared" si="182"/>
        <v>0</v>
      </c>
      <c r="E916" s="174">
        <f t="shared" si="183"/>
        <v>0</v>
      </c>
      <c r="F916" s="174">
        <f t="shared" si="184"/>
        <v>0</v>
      </c>
      <c r="G916" s="174">
        <v>0</v>
      </c>
      <c r="H916" s="174">
        <f>+F916-G916</f>
        <v>0</v>
      </c>
      <c r="M916" s="174">
        <f t="shared" si="185"/>
        <v>0</v>
      </c>
      <c r="N916" s="174">
        <f t="shared" si="186"/>
        <v>0</v>
      </c>
      <c r="O916" s="295">
        <f t="shared" si="187"/>
        <v>0</v>
      </c>
      <c r="P916" s="281">
        <f t="shared" si="188"/>
        <v>0</v>
      </c>
    </row>
    <row r="917" spans="1:16" x14ac:dyDescent="0.2">
      <c r="A917" s="155">
        <v>142008</v>
      </c>
      <c r="B917" s="156" t="s">
        <v>1547</v>
      </c>
      <c r="C917" s="174">
        <f t="shared" si="181"/>
        <v>0</v>
      </c>
      <c r="D917" s="174">
        <f t="shared" si="182"/>
        <v>0</v>
      </c>
      <c r="E917" s="174">
        <f t="shared" si="183"/>
        <v>0</v>
      </c>
      <c r="F917" s="174">
        <f t="shared" si="184"/>
        <v>0</v>
      </c>
      <c r="G917" s="174">
        <v>0</v>
      </c>
      <c r="H917" s="174">
        <f>+F917-G917</f>
        <v>0</v>
      </c>
      <c r="M917" s="174">
        <f t="shared" si="185"/>
        <v>0</v>
      </c>
      <c r="N917" s="174">
        <f t="shared" si="186"/>
        <v>0</v>
      </c>
      <c r="O917" s="295">
        <f t="shared" si="187"/>
        <v>0</v>
      </c>
      <c r="P917" s="281">
        <f t="shared" si="188"/>
        <v>0</v>
      </c>
    </row>
    <row r="918" spans="1:16" x14ac:dyDescent="0.2">
      <c r="A918" s="155">
        <v>142011</v>
      </c>
      <c r="B918" s="156" t="s">
        <v>1548</v>
      </c>
      <c r="C918" s="174">
        <f t="shared" si="181"/>
        <v>0</v>
      </c>
      <c r="D918" s="174">
        <f t="shared" si="182"/>
        <v>0</v>
      </c>
      <c r="E918" s="174">
        <f t="shared" si="183"/>
        <v>0</v>
      </c>
      <c r="F918" s="174">
        <f t="shared" si="184"/>
        <v>0</v>
      </c>
      <c r="G918" s="174">
        <v>0</v>
      </c>
      <c r="H918" s="174">
        <f>+F918-G918</f>
        <v>0</v>
      </c>
      <c r="M918" s="174">
        <f t="shared" si="185"/>
        <v>0</v>
      </c>
      <c r="N918" s="174">
        <f t="shared" si="186"/>
        <v>0</v>
      </c>
      <c r="O918" s="295">
        <f t="shared" si="187"/>
        <v>0</v>
      </c>
      <c r="P918" s="281">
        <f t="shared" si="188"/>
        <v>0</v>
      </c>
    </row>
    <row r="919" spans="1:16" x14ac:dyDescent="0.2">
      <c r="A919" s="155">
        <v>142012</v>
      </c>
      <c r="B919" s="156" t="s">
        <v>1380</v>
      </c>
      <c r="C919" s="174">
        <f t="shared" si="181"/>
        <v>0</v>
      </c>
      <c r="D919" s="174">
        <f t="shared" si="182"/>
        <v>0</v>
      </c>
      <c r="E919" s="174">
        <f t="shared" si="183"/>
        <v>0</v>
      </c>
      <c r="F919" s="174">
        <f t="shared" si="184"/>
        <v>0</v>
      </c>
      <c r="G919" s="174">
        <v>0</v>
      </c>
      <c r="H919" s="174">
        <v>0</v>
      </c>
      <c r="M919" s="174">
        <f t="shared" si="185"/>
        <v>0</v>
      </c>
      <c r="N919" s="174">
        <f t="shared" si="186"/>
        <v>0</v>
      </c>
      <c r="O919" s="295">
        <f t="shared" si="187"/>
        <v>0</v>
      </c>
      <c r="P919" s="281">
        <f t="shared" si="188"/>
        <v>0</v>
      </c>
    </row>
    <row r="920" spans="1:16" x14ac:dyDescent="0.2">
      <c r="A920" s="155">
        <v>142013</v>
      </c>
      <c r="B920" s="156" t="s">
        <v>1381</v>
      </c>
      <c r="C920" s="174">
        <f t="shared" si="181"/>
        <v>0</v>
      </c>
      <c r="D920" s="174">
        <f t="shared" si="182"/>
        <v>0</v>
      </c>
      <c r="E920" s="174">
        <f t="shared" si="183"/>
        <v>0</v>
      </c>
      <c r="F920" s="174">
        <f t="shared" si="184"/>
        <v>0</v>
      </c>
      <c r="G920" s="174">
        <v>0</v>
      </c>
      <c r="H920" s="174">
        <f>+F920-G920</f>
        <v>0</v>
      </c>
      <c r="M920" s="174">
        <f t="shared" si="185"/>
        <v>0</v>
      </c>
      <c r="N920" s="174">
        <f t="shared" si="186"/>
        <v>0</v>
      </c>
      <c r="O920" s="295">
        <f t="shared" si="187"/>
        <v>0</v>
      </c>
      <c r="P920" s="281">
        <f t="shared" si="188"/>
        <v>0</v>
      </c>
    </row>
    <row r="921" spans="1:16" x14ac:dyDescent="0.2">
      <c r="A921" s="155">
        <v>142014</v>
      </c>
      <c r="B921" s="156" t="s">
        <v>1382</v>
      </c>
      <c r="C921" s="174">
        <f t="shared" si="181"/>
        <v>0</v>
      </c>
      <c r="D921" s="174">
        <f t="shared" si="182"/>
        <v>0</v>
      </c>
      <c r="E921" s="174">
        <f t="shared" si="183"/>
        <v>0</v>
      </c>
      <c r="F921" s="174">
        <f t="shared" si="184"/>
        <v>0</v>
      </c>
      <c r="G921" s="174">
        <v>0</v>
      </c>
      <c r="H921" s="174">
        <f>+F921-G921</f>
        <v>0</v>
      </c>
      <c r="M921" s="174">
        <f t="shared" si="185"/>
        <v>0</v>
      </c>
      <c r="N921" s="174">
        <f t="shared" si="186"/>
        <v>0</v>
      </c>
      <c r="O921" s="295">
        <f t="shared" si="187"/>
        <v>0</v>
      </c>
      <c r="P921" s="281">
        <f t="shared" si="188"/>
        <v>0</v>
      </c>
    </row>
    <row r="922" spans="1:16" x14ac:dyDescent="0.2">
      <c r="A922" s="155">
        <v>142090</v>
      </c>
      <c r="B922" s="156" t="s">
        <v>1383</v>
      </c>
      <c r="C922" s="174">
        <f t="shared" si="181"/>
        <v>0</v>
      </c>
      <c r="D922" s="174">
        <f t="shared" si="182"/>
        <v>0</v>
      </c>
      <c r="E922" s="174">
        <f t="shared" si="183"/>
        <v>0</v>
      </c>
      <c r="F922" s="174">
        <f t="shared" si="184"/>
        <v>0</v>
      </c>
      <c r="G922" s="174">
        <v>0</v>
      </c>
      <c r="H922" s="174">
        <f>+F922-G922</f>
        <v>0</v>
      </c>
      <c r="M922" s="174">
        <f t="shared" si="185"/>
        <v>0</v>
      </c>
      <c r="N922" s="174">
        <f t="shared" si="186"/>
        <v>0</v>
      </c>
      <c r="O922" s="295">
        <f t="shared" si="187"/>
        <v>0</v>
      </c>
      <c r="P922" s="281">
        <f t="shared" si="188"/>
        <v>0</v>
      </c>
    </row>
    <row r="923" spans="1:16" s="171" customFormat="1" x14ac:dyDescent="0.2">
      <c r="A923" s="180">
        <v>142200</v>
      </c>
      <c r="B923" s="181" t="s">
        <v>1384</v>
      </c>
      <c r="C923" s="182">
        <f t="shared" si="181"/>
        <v>0</v>
      </c>
      <c r="D923" s="182">
        <f t="shared" si="182"/>
        <v>0</v>
      </c>
      <c r="E923" s="182">
        <f t="shared" si="183"/>
        <v>0</v>
      </c>
      <c r="F923" s="182">
        <f t="shared" si="184"/>
        <v>0</v>
      </c>
      <c r="G923" s="183">
        <f>SUM(G924:G934)</f>
        <v>0</v>
      </c>
      <c r="H923" s="183">
        <f>SUM(H924:H934)</f>
        <v>0</v>
      </c>
      <c r="M923" s="174">
        <f t="shared" si="185"/>
        <v>0</v>
      </c>
      <c r="N923" s="174">
        <f t="shared" si="186"/>
        <v>0</v>
      </c>
      <c r="O923" s="295">
        <f t="shared" si="187"/>
        <v>0</v>
      </c>
      <c r="P923" s="281">
        <f t="shared" si="188"/>
        <v>0</v>
      </c>
    </row>
    <row r="924" spans="1:16" x14ac:dyDescent="0.2">
      <c r="A924" s="155">
        <v>142201</v>
      </c>
      <c r="B924" s="156" t="s">
        <v>1385</v>
      </c>
      <c r="C924" s="174">
        <f t="shared" si="181"/>
        <v>0</v>
      </c>
      <c r="D924" s="174">
        <f t="shared" si="182"/>
        <v>0</v>
      </c>
      <c r="E924" s="174">
        <f t="shared" si="183"/>
        <v>0</v>
      </c>
      <c r="F924" s="174">
        <f t="shared" si="184"/>
        <v>0</v>
      </c>
      <c r="G924" s="174">
        <v>0</v>
      </c>
      <c r="H924" s="174">
        <f>+F924-G924</f>
        <v>0</v>
      </c>
      <c r="M924" s="174">
        <f t="shared" si="185"/>
        <v>0</v>
      </c>
      <c r="N924" s="174">
        <f t="shared" si="186"/>
        <v>0</v>
      </c>
      <c r="O924" s="295">
        <f t="shared" si="187"/>
        <v>0</v>
      </c>
      <c r="P924" s="281">
        <f t="shared" si="188"/>
        <v>0</v>
      </c>
    </row>
    <row r="925" spans="1:16" x14ac:dyDescent="0.2">
      <c r="A925" s="155">
        <v>142202</v>
      </c>
      <c r="B925" s="156" t="s">
        <v>1386</v>
      </c>
      <c r="C925" s="174">
        <f t="shared" si="181"/>
        <v>0</v>
      </c>
      <c r="D925" s="174">
        <f t="shared" si="182"/>
        <v>0</v>
      </c>
      <c r="E925" s="174">
        <f t="shared" si="183"/>
        <v>0</v>
      </c>
      <c r="F925" s="174">
        <f t="shared" si="184"/>
        <v>0</v>
      </c>
      <c r="G925" s="174">
        <v>0</v>
      </c>
      <c r="H925" s="174">
        <f>+F925-G925</f>
        <v>0</v>
      </c>
      <c r="M925" s="174">
        <f t="shared" si="185"/>
        <v>0</v>
      </c>
      <c r="N925" s="174">
        <f t="shared" si="186"/>
        <v>0</v>
      </c>
      <c r="O925" s="295">
        <f t="shared" si="187"/>
        <v>0</v>
      </c>
      <c r="P925" s="281">
        <f t="shared" si="188"/>
        <v>0</v>
      </c>
    </row>
    <row r="926" spans="1:16" x14ac:dyDescent="0.2">
      <c r="A926" s="155">
        <v>142203</v>
      </c>
      <c r="B926" s="156" t="s">
        <v>1387</v>
      </c>
      <c r="C926" s="174">
        <f t="shared" si="181"/>
        <v>0</v>
      </c>
      <c r="D926" s="174">
        <f t="shared" si="182"/>
        <v>0</v>
      </c>
      <c r="E926" s="174">
        <f t="shared" si="183"/>
        <v>0</v>
      </c>
      <c r="F926" s="174">
        <f t="shared" si="184"/>
        <v>0</v>
      </c>
      <c r="G926" s="174">
        <v>0</v>
      </c>
      <c r="H926" s="174">
        <f>+F926-G926</f>
        <v>0</v>
      </c>
      <c r="M926" s="174">
        <f t="shared" si="185"/>
        <v>0</v>
      </c>
      <c r="N926" s="174">
        <f t="shared" si="186"/>
        <v>0</v>
      </c>
      <c r="O926" s="295">
        <f t="shared" si="187"/>
        <v>0</v>
      </c>
      <c r="P926" s="281">
        <f t="shared" si="188"/>
        <v>0</v>
      </c>
    </row>
    <row r="927" spans="1:16" x14ac:dyDescent="0.2">
      <c r="A927" s="155">
        <v>142204</v>
      </c>
      <c r="B927" s="156" t="s">
        <v>1388</v>
      </c>
      <c r="C927" s="174">
        <f t="shared" si="181"/>
        <v>0</v>
      </c>
      <c r="D927" s="174">
        <f t="shared" si="182"/>
        <v>0</v>
      </c>
      <c r="E927" s="174">
        <f t="shared" si="183"/>
        <v>0</v>
      </c>
      <c r="F927" s="174">
        <f t="shared" si="184"/>
        <v>0</v>
      </c>
      <c r="G927" s="174">
        <v>0</v>
      </c>
      <c r="H927" s="174">
        <v>0</v>
      </c>
      <c r="M927" s="174">
        <f t="shared" si="185"/>
        <v>0</v>
      </c>
      <c r="N927" s="174">
        <f t="shared" si="186"/>
        <v>0</v>
      </c>
      <c r="O927" s="295">
        <f t="shared" si="187"/>
        <v>0</v>
      </c>
      <c r="P927" s="281">
        <f t="shared" si="188"/>
        <v>0</v>
      </c>
    </row>
    <row r="928" spans="1:16" x14ac:dyDescent="0.2">
      <c r="A928" s="155">
        <v>142210</v>
      </c>
      <c r="B928" s="156" t="s">
        <v>2076</v>
      </c>
      <c r="C928" s="174">
        <f t="shared" si="181"/>
        <v>0</v>
      </c>
      <c r="D928" s="174">
        <f t="shared" si="182"/>
        <v>0</v>
      </c>
      <c r="E928" s="174">
        <f t="shared" si="183"/>
        <v>0</v>
      </c>
      <c r="F928" s="174">
        <f t="shared" si="184"/>
        <v>0</v>
      </c>
      <c r="G928" s="174">
        <v>0</v>
      </c>
      <c r="H928" s="174">
        <f>+F928-G928</f>
        <v>0</v>
      </c>
      <c r="M928" s="174">
        <f t="shared" si="185"/>
        <v>0</v>
      </c>
      <c r="N928" s="174">
        <f t="shared" si="186"/>
        <v>0</v>
      </c>
      <c r="O928" s="295">
        <f t="shared" si="187"/>
        <v>0</v>
      </c>
      <c r="P928" s="281">
        <f t="shared" si="188"/>
        <v>0</v>
      </c>
    </row>
    <row r="929" spans="1:16" x14ac:dyDescent="0.2">
      <c r="A929" s="155">
        <v>142211</v>
      </c>
      <c r="B929" s="156" t="s">
        <v>2077</v>
      </c>
      <c r="C929" s="174">
        <f t="shared" si="181"/>
        <v>0</v>
      </c>
      <c r="D929" s="174">
        <f t="shared" si="182"/>
        <v>0</v>
      </c>
      <c r="E929" s="174">
        <f t="shared" si="183"/>
        <v>0</v>
      </c>
      <c r="F929" s="174">
        <f t="shared" si="184"/>
        <v>0</v>
      </c>
      <c r="G929" s="174">
        <v>0</v>
      </c>
      <c r="H929" s="174">
        <f>+F929-G929</f>
        <v>0</v>
      </c>
      <c r="M929" s="174">
        <f t="shared" si="185"/>
        <v>0</v>
      </c>
      <c r="N929" s="174">
        <f t="shared" si="186"/>
        <v>0</v>
      </c>
      <c r="O929" s="295">
        <f t="shared" si="187"/>
        <v>0</v>
      </c>
      <c r="P929" s="281">
        <f t="shared" si="188"/>
        <v>0</v>
      </c>
    </row>
    <row r="930" spans="1:16" x14ac:dyDescent="0.2">
      <c r="A930" s="155">
        <v>142212</v>
      </c>
      <c r="B930" s="156" t="s">
        <v>2078</v>
      </c>
      <c r="C930" s="174">
        <f t="shared" si="181"/>
        <v>0</v>
      </c>
      <c r="D930" s="174">
        <f t="shared" si="182"/>
        <v>0</v>
      </c>
      <c r="E930" s="174">
        <f t="shared" si="183"/>
        <v>0</v>
      </c>
      <c r="F930" s="174">
        <f t="shared" si="184"/>
        <v>0</v>
      </c>
      <c r="G930" s="174">
        <v>0</v>
      </c>
      <c r="H930" s="174">
        <f>+F930-G930</f>
        <v>0</v>
      </c>
      <c r="M930" s="174">
        <f t="shared" si="185"/>
        <v>0</v>
      </c>
      <c r="N930" s="174">
        <f t="shared" si="186"/>
        <v>0</v>
      </c>
      <c r="O930" s="295">
        <f t="shared" si="187"/>
        <v>0</v>
      </c>
      <c r="P930" s="281">
        <f t="shared" si="188"/>
        <v>0</v>
      </c>
    </row>
    <row r="931" spans="1:16" x14ac:dyDescent="0.2">
      <c r="A931" s="155">
        <v>142213</v>
      </c>
      <c r="B931" s="156" t="s">
        <v>2079</v>
      </c>
      <c r="C931" s="174">
        <f t="shared" si="181"/>
        <v>0</v>
      </c>
      <c r="D931" s="174">
        <f t="shared" si="182"/>
        <v>0</v>
      </c>
      <c r="E931" s="174">
        <f t="shared" si="183"/>
        <v>0</v>
      </c>
      <c r="F931" s="174">
        <f t="shared" si="184"/>
        <v>0</v>
      </c>
      <c r="G931" s="174">
        <v>0</v>
      </c>
      <c r="H931" s="174">
        <v>0</v>
      </c>
      <c r="M931" s="174">
        <f t="shared" si="185"/>
        <v>0</v>
      </c>
      <c r="N931" s="174">
        <f t="shared" si="186"/>
        <v>0</v>
      </c>
      <c r="O931" s="295">
        <f t="shared" si="187"/>
        <v>0</v>
      </c>
      <c r="P931" s="281">
        <f t="shared" si="188"/>
        <v>0</v>
      </c>
    </row>
    <row r="932" spans="1:16" x14ac:dyDescent="0.2">
      <c r="A932" s="155">
        <v>142214</v>
      </c>
      <c r="B932" s="156" t="s">
        <v>2080</v>
      </c>
      <c r="C932" s="174">
        <f t="shared" si="181"/>
        <v>0</v>
      </c>
      <c r="D932" s="174">
        <f t="shared" si="182"/>
        <v>0</v>
      </c>
      <c r="E932" s="174">
        <f t="shared" si="183"/>
        <v>0</v>
      </c>
      <c r="F932" s="174">
        <f t="shared" si="184"/>
        <v>0</v>
      </c>
      <c r="G932" s="174">
        <v>0</v>
      </c>
      <c r="H932" s="174">
        <f>+F932-G932</f>
        <v>0</v>
      </c>
      <c r="M932" s="174">
        <f t="shared" si="185"/>
        <v>0</v>
      </c>
      <c r="N932" s="174">
        <f t="shared" si="186"/>
        <v>0</v>
      </c>
      <c r="O932" s="295">
        <f t="shared" si="187"/>
        <v>0</v>
      </c>
      <c r="P932" s="281">
        <f t="shared" si="188"/>
        <v>0</v>
      </c>
    </row>
    <row r="933" spans="1:16" x14ac:dyDescent="0.2">
      <c r="A933" s="155">
        <v>142250</v>
      </c>
      <c r="B933" s="156" t="s">
        <v>1389</v>
      </c>
      <c r="C933" s="174">
        <f t="shared" si="181"/>
        <v>0</v>
      </c>
      <c r="D933" s="174">
        <f t="shared" si="182"/>
        <v>0</v>
      </c>
      <c r="E933" s="174">
        <f t="shared" si="183"/>
        <v>0</v>
      </c>
      <c r="F933" s="174">
        <f t="shared" si="184"/>
        <v>0</v>
      </c>
      <c r="G933" s="174">
        <v>0</v>
      </c>
      <c r="H933" s="174">
        <f>+F933-G933</f>
        <v>0</v>
      </c>
      <c r="M933" s="174">
        <f t="shared" si="185"/>
        <v>0</v>
      </c>
      <c r="N933" s="174">
        <f t="shared" si="186"/>
        <v>0</v>
      </c>
      <c r="O933" s="295">
        <f t="shared" si="187"/>
        <v>0</v>
      </c>
      <c r="P933" s="281">
        <f t="shared" si="188"/>
        <v>0</v>
      </c>
    </row>
    <row r="934" spans="1:16" x14ac:dyDescent="0.2">
      <c r="A934" s="155">
        <v>142290</v>
      </c>
      <c r="B934" s="156" t="s">
        <v>1390</v>
      </c>
      <c r="C934" s="174">
        <f t="shared" si="181"/>
        <v>0</v>
      </c>
      <c r="D934" s="174">
        <f t="shared" si="182"/>
        <v>0</v>
      </c>
      <c r="E934" s="174">
        <f t="shared" si="183"/>
        <v>0</v>
      </c>
      <c r="F934" s="174">
        <f t="shared" si="184"/>
        <v>0</v>
      </c>
      <c r="G934" s="174">
        <v>0</v>
      </c>
      <c r="H934" s="174">
        <f>+F934-G934</f>
        <v>0</v>
      </c>
      <c r="M934" s="174">
        <f t="shared" si="185"/>
        <v>0</v>
      </c>
      <c r="N934" s="174">
        <f t="shared" si="186"/>
        <v>0</v>
      </c>
      <c r="O934" s="295">
        <f t="shared" si="187"/>
        <v>0</v>
      </c>
      <c r="P934" s="281">
        <f t="shared" si="188"/>
        <v>0</v>
      </c>
    </row>
    <row r="935" spans="1:16" s="171" customFormat="1" x14ac:dyDescent="0.2">
      <c r="A935" s="180">
        <v>142400</v>
      </c>
      <c r="B935" s="181" t="s">
        <v>1391</v>
      </c>
      <c r="C935" s="182">
        <f t="shared" si="181"/>
        <v>0</v>
      </c>
      <c r="D935" s="182">
        <f t="shared" si="182"/>
        <v>0</v>
      </c>
      <c r="E935" s="182">
        <f t="shared" si="183"/>
        <v>0</v>
      </c>
      <c r="F935" s="182">
        <f t="shared" si="184"/>
        <v>0</v>
      </c>
      <c r="G935" s="183">
        <f>SUM(G936:G940)</f>
        <v>0</v>
      </c>
      <c r="H935" s="183">
        <f>SUM(H936:H940)</f>
        <v>0</v>
      </c>
      <c r="M935" s="174">
        <f t="shared" si="185"/>
        <v>0</v>
      </c>
      <c r="N935" s="174">
        <f t="shared" si="186"/>
        <v>0</v>
      </c>
      <c r="O935" s="295">
        <f t="shared" si="187"/>
        <v>0</v>
      </c>
      <c r="P935" s="281">
        <f t="shared" si="188"/>
        <v>0</v>
      </c>
    </row>
    <row r="936" spans="1:16" x14ac:dyDescent="0.2">
      <c r="A936" s="155">
        <v>142402</v>
      </c>
      <c r="B936" s="156" t="s">
        <v>19</v>
      </c>
      <c r="C936" s="174">
        <f t="shared" si="181"/>
        <v>0</v>
      </c>
      <c r="D936" s="174">
        <f t="shared" si="182"/>
        <v>0</v>
      </c>
      <c r="E936" s="174">
        <f t="shared" si="183"/>
        <v>0</v>
      </c>
      <c r="F936" s="174">
        <f t="shared" si="184"/>
        <v>0</v>
      </c>
      <c r="G936" s="174">
        <v>0</v>
      </c>
      <c r="H936" s="174">
        <f>+F936-G936</f>
        <v>0</v>
      </c>
      <c r="M936" s="174">
        <f t="shared" si="185"/>
        <v>0</v>
      </c>
      <c r="N936" s="174">
        <f t="shared" si="186"/>
        <v>0</v>
      </c>
      <c r="O936" s="295">
        <f t="shared" si="187"/>
        <v>0</v>
      </c>
      <c r="P936" s="281">
        <f t="shared" si="188"/>
        <v>0</v>
      </c>
    </row>
    <row r="937" spans="1:16" x14ac:dyDescent="0.2">
      <c r="A937" s="155">
        <v>142403</v>
      </c>
      <c r="B937" s="156" t="s">
        <v>2081</v>
      </c>
      <c r="C937" s="174">
        <f t="shared" si="181"/>
        <v>0</v>
      </c>
      <c r="D937" s="174">
        <f t="shared" si="182"/>
        <v>0</v>
      </c>
      <c r="E937" s="174">
        <f t="shared" si="183"/>
        <v>0</v>
      </c>
      <c r="F937" s="174">
        <f t="shared" si="184"/>
        <v>0</v>
      </c>
      <c r="G937" s="174">
        <v>0</v>
      </c>
      <c r="H937" s="174">
        <f>+F937-G937</f>
        <v>0</v>
      </c>
      <c r="M937" s="174">
        <f t="shared" si="185"/>
        <v>0</v>
      </c>
      <c r="N937" s="174">
        <f t="shared" si="186"/>
        <v>0</v>
      </c>
      <c r="O937" s="295">
        <f t="shared" si="187"/>
        <v>0</v>
      </c>
      <c r="P937" s="281">
        <f t="shared" si="188"/>
        <v>0</v>
      </c>
    </row>
    <row r="938" spans="1:16" x14ac:dyDescent="0.2">
      <c r="A938" s="155">
        <v>142404</v>
      </c>
      <c r="B938" s="156" t="s">
        <v>2082</v>
      </c>
      <c r="C938" s="174">
        <f t="shared" si="181"/>
        <v>0</v>
      </c>
      <c r="D938" s="174">
        <f t="shared" si="182"/>
        <v>0</v>
      </c>
      <c r="E938" s="174">
        <f t="shared" si="183"/>
        <v>0</v>
      </c>
      <c r="F938" s="174">
        <f t="shared" si="184"/>
        <v>0</v>
      </c>
      <c r="G938" s="174">
        <v>0</v>
      </c>
      <c r="H938" s="174">
        <f>+F938-G938</f>
        <v>0</v>
      </c>
      <c r="M938" s="174">
        <f t="shared" si="185"/>
        <v>0</v>
      </c>
      <c r="N938" s="174">
        <f t="shared" si="186"/>
        <v>0</v>
      </c>
      <c r="O938" s="295">
        <f t="shared" si="187"/>
        <v>0</v>
      </c>
      <c r="P938" s="281">
        <f t="shared" si="188"/>
        <v>0</v>
      </c>
    </row>
    <row r="939" spans="1:16" x14ac:dyDescent="0.2">
      <c r="A939" s="155">
        <v>142405</v>
      </c>
      <c r="B939" s="156" t="s">
        <v>2083</v>
      </c>
      <c r="C939" s="174">
        <f t="shared" si="181"/>
        <v>0</v>
      </c>
      <c r="D939" s="174">
        <f t="shared" si="182"/>
        <v>0</v>
      </c>
      <c r="E939" s="174">
        <f t="shared" si="183"/>
        <v>0</v>
      </c>
      <c r="F939" s="174">
        <f t="shared" si="184"/>
        <v>0</v>
      </c>
      <c r="G939" s="174">
        <v>0</v>
      </c>
      <c r="H939" s="174">
        <f>+F939-G939</f>
        <v>0</v>
      </c>
      <c r="M939" s="174">
        <f t="shared" si="185"/>
        <v>0</v>
      </c>
      <c r="N939" s="174">
        <f t="shared" si="186"/>
        <v>0</v>
      </c>
      <c r="O939" s="295">
        <f t="shared" si="187"/>
        <v>0</v>
      </c>
      <c r="P939" s="281">
        <f t="shared" si="188"/>
        <v>0</v>
      </c>
    </row>
    <row r="940" spans="1:16" x14ac:dyDescent="0.2">
      <c r="A940" s="155">
        <v>142406</v>
      </c>
      <c r="B940" s="156" t="s">
        <v>2084</v>
      </c>
      <c r="C940" s="174">
        <f t="shared" si="181"/>
        <v>0</v>
      </c>
      <c r="D940" s="174">
        <f t="shared" si="182"/>
        <v>0</v>
      </c>
      <c r="E940" s="174">
        <f t="shared" si="183"/>
        <v>0</v>
      </c>
      <c r="F940" s="174">
        <f t="shared" si="184"/>
        <v>0</v>
      </c>
      <c r="G940" s="174">
        <v>0</v>
      </c>
      <c r="H940" s="174">
        <f>+F940-G940</f>
        <v>0</v>
      </c>
      <c r="M940" s="174">
        <f t="shared" si="185"/>
        <v>0</v>
      </c>
      <c r="N940" s="174">
        <f t="shared" si="186"/>
        <v>0</v>
      </c>
      <c r="O940" s="295">
        <f t="shared" si="187"/>
        <v>0</v>
      </c>
      <c r="P940" s="281">
        <f t="shared" si="188"/>
        <v>0</v>
      </c>
    </row>
    <row r="941" spans="1:16" s="171" customFormat="1" x14ac:dyDescent="0.2">
      <c r="A941" s="180">
        <v>142500</v>
      </c>
      <c r="B941" s="181" t="s">
        <v>20</v>
      </c>
      <c r="C941" s="182">
        <f t="shared" si="181"/>
        <v>0</v>
      </c>
      <c r="D941" s="182">
        <f t="shared" si="182"/>
        <v>0</v>
      </c>
      <c r="E941" s="182">
        <f t="shared" si="183"/>
        <v>0</v>
      </c>
      <c r="F941" s="182">
        <f t="shared" si="184"/>
        <v>0</v>
      </c>
      <c r="G941" s="183">
        <f>SUM(G942:G954)</f>
        <v>0</v>
      </c>
      <c r="H941" s="183">
        <f>SUM(H942:H954)</f>
        <v>0</v>
      </c>
      <c r="M941" s="174">
        <f t="shared" si="185"/>
        <v>0</v>
      </c>
      <c r="N941" s="174">
        <f t="shared" si="186"/>
        <v>0</v>
      </c>
      <c r="O941" s="295">
        <f t="shared" si="187"/>
        <v>0</v>
      </c>
      <c r="P941" s="281">
        <f t="shared" si="188"/>
        <v>0</v>
      </c>
    </row>
    <row r="942" spans="1:16" x14ac:dyDescent="0.2">
      <c r="A942" s="155">
        <v>142501</v>
      </c>
      <c r="B942" s="156" t="s">
        <v>21</v>
      </c>
      <c r="C942" s="174">
        <f t="shared" si="181"/>
        <v>0</v>
      </c>
      <c r="D942" s="174">
        <f t="shared" si="182"/>
        <v>0</v>
      </c>
      <c r="E942" s="174">
        <f t="shared" si="183"/>
        <v>0</v>
      </c>
      <c r="F942" s="174">
        <f t="shared" si="184"/>
        <v>0</v>
      </c>
      <c r="G942" s="174">
        <v>0</v>
      </c>
      <c r="H942" s="174">
        <f>+F942-G942</f>
        <v>0</v>
      </c>
      <c r="M942" s="174">
        <f t="shared" si="185"/>
        <v>0</v>
      </c>
      <c r="N942" s="174">
        <f t="shared" si="186"/>
        <v>0</v>
      </c>
      <c r="O942" s="295">
        <f t="shared" si="187"/>
        <v>0</v>
      </c>
      <c r="P942" s="281">
        <f t="shared" si="188"/>
        <v>0</v>
      </c>
    </row>
    <row r="943" spans="1:16" x14ac:dyDescent="0.2">
      <c r="A943" s="155">
        <v>142502</v>
      </c>
      <c r="B943" s="156" t="s">
        <v>22</v>
      </c>
      <c r="C943" s="174">
        <f t="shared" si="181"/>
        <v>0</v>
      </c>
      <c r="D943" s="174">
        <f t="shared" si="182"/>
        <v>0</v>
      </c>
      <c r="E943" s="174">
        <f t="shared" si="183"/>
        <v>0</v>
      </c>
      <c r="F943" s="174">
        <f t="shared" si="184"/>
        <v>0</v>
      </c>
      <c r="G943" s="174">
        <v>0</v>
      </c>
      <c r="H943" s="174">
        <f>+F943-G943</f>
        <v>0</v>
      </c>
      <c r="M943" s="174">
        <f t="shared" si="185"/>
        <v>0</v>
      </c>
      <c r="N943" s="174">
        <f t="shared" si="186"/>
        <v>0</v>
      </c>
      <c r="O943" s="295">
        <f t="shared" si="187"/>
        <v>0</v>
      </c>
      <c r="P943" s="281">
        <f t="shared" si="188"/>
        <v>0</v>
      </c>
    </row>
    <row r="944" spans="1:16" x14ac:dyDescent="0.2">
      <c r="A944" s="155">
        <v>142503</v>
      </c>
      <c r="B944" s="156" t="s">
        <v>23</v>
      </c>
      <c r="C944" s="174">
        <f t="shared" si="181"/>
        <v>0</v>
      </c>
      <c r="D944" s="174">
        <f t="shared" si="182"/>
        <v>0</v>
      </c>
      <c r="E944" s="174">
        <f t="shared" si="183"/>
        <v>0</v>
      </c>
      <c r="F944" s="174">
        <f t="shared" si="184"/>
        <v>0</v>
      </c>
      <c r="G944" s="174">
        <v>0</v>
      </c>
      <c r="H944" s="174">
        <v>0</v>
      </c>
      <c r="M944" s="174">
        <f t="shared" si="185"/>
        <v>0</v>
      </c>
      <c r="N944" s="174">
        <f t="shared" si="186"/>
        <v>0</v>
      </c>
      <c r="O944" s="295">
        <f t="shared" si="187"/>
        <v>0</v>
      </c>
      <c r="P944" s="281">
        <f t="shared" si="188"/>
        <v>0</v>
      </c>
    </row>
    <row r="945" spans="1:16" x14ac:dyDescent="0.2">
      <c r="A945" s="155">
        <v>142505</v>
      </c>
      <c r="B945" s="156" t="s">
        <v>24</v>
      </c>
      <c r="C945" s="174">
        <f t="shared" si="181"/>
        <v>0</v>
      </c>
      <c r="D945" s="174">
        <f t="shared" si="182"/>
        <v>0</v>
      </c>
      <c r="E945" s="174">
        <f t="shared" si="183"/>
        <v>0</v>
      </c>
      <c r="F945" s="174">
        <f t="shared" si="184"/>
        <v>0</v>
      </c>
      <c r="G945" s="174">
        <v>0</v>
      </c>
      <c r="H945" s="174">
        <f>+F945-G945</f>
        <v>0</v>
      </c>
      <c r="M945" s="174">
        <f t="shared" si="185"/>
        <v>0</v>
      </c>
      <c r="N945" s="174">
        <f t="shared" si="186"/>
        <v>0</v>
      </c>
      <c r="O945" s="295">
        <f t="shared" si="187"/>
        <v>0</v>
      </c>
      <c r="P945" s="281">
        <f t="shared" si="188"/>
        <v>0</v>
      </c>
    </row>
    <row r="946" spans="1:16" x14ac:dyDescent="0.2">
      <c r="A946" s="155">
        <v>142506</v>
      </c>
      <c r="B946" s="156" t="s">
        <v>807</v>
      </c>
      <c r="C946" s="174">
        <f t="shared" si="181"/>
        <v>0</v>
      </c>
      <c r="D946" s="174">
        <f t="shared" si="182"/>
        <v>0</v>
      </c>
      <c r="E946" s="174">
        <f t="shared" si="183"/>
        <v>0</v>
      </c>
      <c r="F946" s="174">
        <f t="shared" si="184"/>
        <v>0</v>
      </c>
      <c r="G946" s="174">
        <v>0</v>
      </c>
      <c r="H946" s="174">
        <f>+F946-G946</f>
        <v>0</v>
      </c>
      <c r="M946" s="174">
        <f t="shared" si="185"/>
        <v>0</v>
      </c>
      <c r="N946" s="174">
        <f t="shared" si="186"/>
        <v>0</v>
      </c>
      <c r="O946" s="295">
        <f t="shared" si="187"/>
        <v>0</v>
      </c>
      <c r="P946" s="281">
        <f t="shared" si="188"/>
        <v>0</v>
      </c>
    </row>
    <row r="947" spans="1:16" x14ac:dyDescent="0.2">
      <c r="A947" s="155">
        <v>142507</v>
      </c>
      <c r="B947" s="156" t="s">
        <v>808</v>
      </c>
      <c r="C947" s="174">
        <f t="shared" si="181"/>
        <v>0</v>
      </c>
      <c r="D947" s="174">
        <f t="shared" si="182"/>
        <v>0</v>
      </c>
      <c r="E947" s="174">
        <f t="shared" si="183"/>
        <v>0</v>
      </c>
      <c r="F947" s="174">
        <f t="shared" si="184"/>
        <v>0</v>
      </c>
      <c r="G947" s="174">
        <v>0</v>
      </c>
      <c r="H947" s="174">
        <v>0</v>
      </c>
      <c r="M947" s="174">
        <f t="shared" si="185"/>
        <v>0</v>
      </c>
      <c r="N947" s="174">
        <f t="shared" si="186"/>
        <v>0</v>
      </c>
      <c r="O947" s="295">
        <f t="shared" si="187"/>
        <v>0</v>
      </c>
      <c r="P947" s="281">
        <f t="shared" si="188"/>
        <v>0</v>
      </c>
    </row>
    <row r="948" spans="1:16" x14ac:dyDescent="0.2">
      <c r="A948" s="155">
        <v>142508</v>
      </c>
      <c r="B948" s="156" t="s">
        <v>809</v>
      </c>
      <c r="C948" s="174">
        <f t="shared" si="181"/>
        <v>0</v>
      </c>
      <c r="D948" s="174">
        <f t="shared" si="182"/>
        <v>0</v>
      </c>
      <c r="E948" s="174">
        <f t="shared" si="183"/>
        <v>0</v>
      </c>
      <c r="F948" s="174">
        <f t="shared" si="184"/>
        <v>0</v>
      </c>
      <c r="G948" s="174">
        <v>0</v>
      </c>
      <c r="H948" s="174">
        <f t="shared" ref="H948:H954" si="189">+F948-G948</f>
        <v>0</v>
      </c>
      <c r="M948" s="174">
        <f t="shared" si="185"/>
        <v>0</v>
      </c>
      <c r="N948" s="174">
        <f t="shared" si="186"/>
        <v>0</v>
      </c>
      <c r="O948" s="295">
        <f t="shared" si="187"/>
        <v>0</v>
      </c>
      <c r="P948" s="281">
        <f t="shared" si="188"/>
        <v>0</v>
      </c>
    </row>
    <row r="949" spans="1:16" x14ac:dyDescent="0.2">
      <c r="A949" s="155">
        <v>142509</v>
      </c>
      <c r="B949" s="156" t="s">
        <v>810</v>
      </c>
      <c r="C949" s="174">
        <f t="shared" si="181"/>
        <v>0</v>
      </c>
      <c r="D949" s="174">
        <f t="shared" si="182"/>
        <v>0</v>
      </c>
      <c r="E949" s="174">
        <f t="shared" si="183"/>
        <v>0</v>
      </c>
      <c r="F949" s="174">
        <f t="shared" si="184"/>
        <v>0</v>
      </c>
      <c r="G949" s="174">
        <v>0</v>
      </c>
      <c r="H949" s="174">
        <f t="shared" si="189"/>
        <v>0</v>
      </c>
      <c r="M949" s="174">
        <f t="shared" si="185"/>
        <v>0</v>
      </c>
      <c r="N949" s="174">
        <f t="shared" si="186"/>
        <v>0</v>
      </c>
      <c r="O949" s="295">
        <f t="shared" si="187"/>
        <v>0</v>
      </c>
      <c r="P949" s="281">
        <f t="shared" si="188"/>
        <v>0</v>
      </c>
    </row>
    <row r="950" spans="1:16" x14ac:dyDescent="0.2">
      <c r="A950" s="155">
        <v>142512</v>
      </c>
      <c r="B950" s="156" t="s">
        <v>811</v>
      </c>
      <c r="C950" s="174">
        <f t="shared" si="181"/>
        <v>0</v>
      </c>
      <c r="D950" s="174">
        <f t="shared" si="182"/>
        <v>0</v>
      </c>
      <c r="E950" s="174">
        <f t="shared" si="183"/>
        <v>0</v>
      </c>
      <c r="F950" s="174">
        <f t="shared" si="184"/>
        <v>0</v>
      </c>
      <c r="G950" s="174">
        <v>0</v>
      </c>
      <c r="H950" s="174">
        <f t="shared" si="189"/>
        <v>0</v>
      </c>
      <c r="M950" s="174">
        <f t="shared" si="185"/>
        <v>0</v>
      </c>
      <c r="N950" s="174">
        <f t="shared" si="186"/>
        <v>0</v>
      </c>
      <c r="O950" s="295">
        <f t="shared" si="187"/>
        <v>0</v>
      </c>
      <c r="P950" s="281">
        <f t="shared" si="188"/>
        <v>0</v>
      </c>
    </row>
    <row r="951" spans="1:16" x14ac:dyDescent="0.2">
      <c r="A951" s="155">
        <v>142515</v>
      </c>
      <c r="B951" s="156" t="s">
        <v>812</v>
      </c>
      <c r="C951" s="174">
        <f t="shared" si="181"/>
        <v>0</v>
      </c>
      <c r="D951" s="174">
        <f t="shared" si="182"/>
        <v>0</v>
      </c>
      <c r="E951" s="174">
        <f t="shared" si="183"/>
        <v>0</v>
      </c>
      <c r="F951" s="174">
        <f t="shared" si="184"/>
        <v>0</v>
      </c>
      <c r="G951" s="174">
        <v>0</v>
      </c>
      <c r="H951" s="174">
        <f t="shared" si="189"/>
        <v>0</v>
      </c>
      <c r="M951" s="174">
        <f t="shared" si="185"/>
        <v>0</v>
      </c>
      <c r="N951" s="174">
        <f t="shared" si="186"/>
        <v>0</v>
      </c>
      <c r="O951" s="295">
        <f t="shared" si="187"/>
        <v>0</v>
      </c>
      <c r="P951" s="281">
        <f t="shared" si="188"/>
        <v>0</v>
      </c>
    </row>
    <row r="952" spans="1:16" x14ac:dyDescent="0.2">
      <c r="A952" s="155">
        <v>142517</v>
      </c>
      <c r="B952" s="156" t="s">
        <v>813</v>
      </c>
      <c r="C952" s="174">
        <f t="shared" si="181"/>
        <v>0</v>
      </c>
      <c r="D952" s="174">
        <f t="shared" si="182"/>
        <v>0</v>
      </c>
      <c r="E952" s="174">
        <f t="shared" si="183"/>
        <v>0</v>
      </c>
      <c r="F952" s="174">
        <f t="shared" si="184"/>
        <v>0</v>
      </c>
      <c r="G952" s="174">
        <v>0</v>
      </c>
      <c r="H952" s="174">
        <f t="shared" si="189"/>
        <v>0</v>
      </c>
      <c r="M952" s="174">
        <f t="shared" si="185"/>
        <v>0</v>
      </c>
      <c r="N952" s="174">
        <f t="shared" si="186"/>
        <v>0</v>
      </c>
      <c r="O952" s="295">
        <f t="shared" si="187"/>
        <v>0</v>
      </c>
      <c r="P952" s="281">
        <f t="shared" si="188"/>
        <v>0</v>
      </c>
    </row>
    <row r="953" spans="1:16" x14ac:dyDescent="0.2">
      <c r="A953" s="155">
        <v>142518</v>
      </c>
      <c r="B953" s="156" t="s">
        <v>946</v>
      </c>
      <c r="C953" s="174">
        <f t="shared" si="181"/>
        <v>0</v>
      </c>
      <c r="D953" s="174">
        <f t="shared" si="182"/>
        <v>0</v>
      </c>
      <c r="E953" s="174">
        <f t="shared" si="183"/>
        <v>0</v>
      </c>
      <c r="F953" s="174">
        <f t="shared" si="184"/>
        <v>0</v>
      </c>
      <c r="G953" s="174">
        <v>0</v>
      </c>
      <c r="H953" s="174">
        <f t="shared" si="189"/>
        <v>0</v>
      </c>
      <c r="M953" s="174">
        <f t="shared" si="185"/>
        <v>0</v>
      </c>
      <c r="N953" s="174">
        <f t="shared" si="186"/>
        <v>0</v>
      </c>
      <c r="O953" s="295">
        <f t="shared" si="187"/>
        <v>0</v>
      </c>
      <c r="P953" s="281">
        <f t="shared" si="188"/>
        <v>0</v>
      </c>
    </row>
    <row r="954" spans="1:16" x14ac:dyDescent="0.2">
      <c r="A954" s="155">
        <v>142590</v>
      </c>
      <c r="B954" s="156" t="s">
        <v>814</v>
      </c>
      <c r="C954" s="174">
        <f t="shared" si="181"/>
        <v>0</v>
      </c>
      <c r="D954" s="174">
        <f t="shared" si="182"/>
        <v>0</v>
      </c>
      <c r="E954" s="174">
        <f t="shared" si="183"/>
        <v>0</v>
      </c>
      <c r="F954" s="174">
        <f t="shared" si="184"/>
        <v>0</v>
      </c>
      <c r="G954" s="174">
        <v>0</v>
      </c>
      <c r="H954" s="174">
        <f t="shared" si="189"/>
        <v>0</v>
      </c>
      <c r="M954" s="174">
        <f t="shared" si="185"/>
        <v>0</v>
      </c>
      <c r="N954" s="174">
        <f t="shared" si="186"/>
        <v>0</v>
      </c>
      <c r="O954" s="295">
        <f t="shared" si="187"/>
        <v>0</v>
      </c>
      <c r="P954" s="281">
        <f t="shared" si="188"/>
        <v>0</v>
      </c>
    </row>
    <row r="955" spans="1:16" s="171" customFormat="1" x14ac:dyDescent="0.2">
      <c r="A955" s="180">
        <v>142600</v>
      </c>
      <c r="B955" s="181" t="s">
        <v>815</v>
      </c>
      <c r="C955" s="182">
        <f t="shared" si="181"/>
        <v>0</v>
      </c>
      <c r="D955" s="182">
        <f t="shared" si="182"/>
        <v>0</v>
      </c>
      <c r="E955" s="182">
        <f t="shared" si="183"/>
        <v>0</v>
      </c>
      <c r="F955" s="182">
        <f t="shared" si="184"/>
        <v>0</v>
      </c>
      <c r="G955" s="183">
        <f>SUM(G956:G958)</f>
        <v>0</v>
      </c>
      <c r="H955" s="183">
        <f>SUM(H956:H958)</f>
        <v>0</v>
      </c>
      <c r="M955" s="174">
        <f t="shared" si="185"/>
        <v>0</v>
      </c>
      <c r="N955" s="174">
        <f t="shared" si="186"/>
        <v>0</v>
      </c>
      <c r="O955" s="295">
        <f t="shared" si="187"/>
        <v>0</v>
      </c>
      <c r="P955" s="281">
        <f t="shared" si="188"/>
        <v>0</v>
      </c>
    </row>
    <row r="956" spans="1:16" x14ac:dyDescent="0.2">
      <c r="A956" s="155">
        <v>142601</v>
      </c>
      <c r="B956" s="156" t="s">
        <v>816</v>
      </c>
      <c r="C956" s="174">
        <f t="shared" si="181"/>
        <v>0</v>
      </c>
      <c r="D956" s="174">
        <f t="shared" si="182"/>
        <v>0</v>
      </c>
      <c r="E956" s="174">
        <f t="shared" si="183"/>
        <v>0</v>
      </c>
      <c r="F956" s="174">
        <f t="shared" si="184"/>
        <v>0</v>
      </c>
      <c r="G956" s="174">
        <v>0</v>
      </c>
      <c r="H956" s="174">
        <f>+F956-G956</f>
        <v>0</v>
      </c>
      <c r="M956" s="174">
        <f t="shared" si="185"/>
        <v>0</v>
      </c>
      <c r="N956" s="174">
        <f t="shared" si="186"/>
        <v>0</v>
      </c>
      <c r="O956" s="295">
        <f t="shared" si="187"/>
        <v>0</v>
      </c>
      <c r="P956" s="281">
        <f t="shared" si="188"/>
        <v>0</v>
      </c>
    </row>
    <row r="957" spans="1:16" x14ac:dyDescent="0.2">
      <c r="A957" s="155">
        <v>142602</v>
      </c>
      <c r="B957" s="156" t="s">
        <v>817</v>
      </c>
      <c r="C957" s="174">
        <f t="shared" si="181"/>
        <v>0</v>
      </c>
      <c r="D957" s="174">
        <f t="shared" si="182"/>
        <v>0</v>
      </c>
      <c r="E957" s="174">
        <f t="shared" si="183"/>
        <v>0</v>
      </c>
      <c r="F957" s="174">
        <f t="shared" si="184"/>
        <v>0</v>
      </c>
      <c r="G957" s="174">
        <v>0</v>
      </c>
      <c r="H957" s="174">
        <f>+F957-G957</f>
        <v>0</v>
      </c>
      <c r="M957" s="174">
        <f t="shared" si="185"/>
        <v>0</v>
      </c>
      <c r="N957" s="174">
        <f t="shared" si="186"/>
        <v>0</v>
      </c>
      <c r="O957" s="295">
        <f t="shared" si="187"/>
        <v>0</v>
      </c>
      <c r="P957" s="281">
        <f t="shared" si="188"/>
        <v>0</v>
      </c>
    </row>
    <row r="958" spans="1:16" x14ac:dyDescent="0.2">
      <c r="A958" s="155">
        <v>142603</v>
      </c>
      <c r="B958" s="156" t="s">
        <v>818</v>
      </c>
      <c r="C958" s="174">
        <f t="shared" si="181"/>
        <v>0</v>
      </c>
      <c r="D958" s="174">
        <f t="shared" si="182"/>
        <v>0</v>
      </c>
      <c r="E958" s="174">
        <f t="shared" si="183"/>
        <v>0</v>
      </c>
      <c r="F958" s="174">
        <f t="shared" si="184"/>
        <v>0</v>
      </c>
      <c r="G958" s="174">
        <v>0</v>
      </c>
      <c r="H958" s="174">
        <f>+F958-G958</f>
        <v>0</v>
      </c>
      <c r="M958" s="174">
        <f t="shared" si="185"/>
        <v>0</v>
      </c>
      <c r="N958" s="174">
        <f t="shared" si="186"/>
        <v>0</v>
      </c>
      <c r="O958" s="295">
        <f t="shared" si="187"/>
        <v>0</v>
      </c>
      <c r="P958" s="281">
        <f t="shared" si="188"/>
        <v>0</v>
      </c>
    </row>
    <row r="959" spans="1:16" s="171" customFormat="1" x14ac:dyDescent="0.2">
      <c r="A959" s="180">
        <v>142700</v>
      </c>
      <c r="B959" s="181" t="s">
        <v>2085</v>
      </c>
      <c r="C959" s="182">
        <f t="shared" si="181"/>
        <v>0</v>
      </c>
      <c r="D959" s="182">
        <f t="shared" si="182"/>
        <v>0</v>
      </c>
      <c r="E959" s="182">
        <f t="shared" si="183"/>
        <v>0</v>
      </c>
      <c r="F959" s="182">
        <f t="shared" si="184"/>
        <v>0</v>
      </c>
      <c r="G959" s="183">
        <f>SUM(G960:G961)</f>
        <v>0</v>
      </c>
      <c r="H959" s="183">
        <f>SUM(H960:H961)</f>
        <v>0</v>
      </c>
      <c r="M959" s="174">
        <f t="shared" si="185"/>
        <v>0</v>
      </c>
      <c r="N959" s="174">
        <f t="shared" si="186"/>
        <v>0</v>
      </c>
      <c r="O959" s="295">
        <f t="shared" si="187"/>
        <v>0</v>
      </c>
      <c r="P959" s="281">
        <f t="shared" si="188"/>
        <v>0</v>
      </c>
    </row>
    <row r="960" spans="1:16" x14ac:dyDescent="0.2">
      <c r="A960" s="155">
        <v>142707</v>
      </c>
      <c r="B960" s="156" t="s">
        <v>2086</v>
      </c>
      <c r="C960" s="174">
        <f t="shared" si="181"/>
        <v>0</v>
      </c>
      <c r="D960" s="174">
        <f t="shared" si="182"/>
        <v>0</v>
      </c>
      <c r="E960" s="174">
        <f t="shared" si="183"/>
        <v>0</v>
      </c>
      <c r="F960" s="174">
        <f t="shared" si="184"/>
        <v>0</v>
      </c>
      <c r="G960" s="175">
        <f>+G961+G963+G965+G981+G986+G996+G1001+G1010+G1027</f>
        <v>0</v>
      </c>
      <c r="H960" s="175">
        <f>+H961+H963+H965+H981+H986+H996+H1001+H1010+H1027</f>
        <v>0</v>
      </c>
      <c r="M960" s="174">
        <f t="shared" si="185"/>
        <v>0</v>
      </c>
      <c r="N960" s="174">
        <f t="shared" si="186"/>
        <v>0</v>
      </c>
      <c r="O960" s="295">
        <f t="shared" si="187"/>
        <v>0</v>
      </c>
      <c r="P960" s="281">
        <f t="shared" si="188"/>
        <v>0</v>
      </c>
    </row>
    <row r="961" spans="1:16" x14ac:dyDescent="0.2">
      <c r="A961" s="155">
        <v>142702</v>
      </c>
      <c r="B961" s="156" t="s">
        <v>589</v>
      </c>
      <c r="C961" s="174">
        <f t="shared" si="181"/>
        <v>0</v>
      </c>
      <c r="D961" s="174">
        <f t="shared" si="182"/>
        <v>0</v>
      </c>
      <c r="E961" s="174">
        <f t="shared" si="183"/>
        <v>0</v>
      </c>
      <c r="F961" s="174">
        <f t="shared" si="184"/>
        <v>0</v>
      </c>
      <c r="G961" s="174">
        <v>0</v>
      </c>
      <c r="H961" s="174">
        <v>0</v>
      </c>
      <c r="M961" s="174">
        <f t="shared" si="185"/>
        <v>0</v>
      </c>
      <c r="N961" s="174">
        <f t="shared" si="186"/>
        <v>0</v>
      </c>
      <c r="O961" s="295">
        <f t="shared" si="187"/>
        <v>0</v>
      </c>
      <c r="P961" s="281">
        <f t="shared" si="188"/>
        <v>0</v>
      </c>
    </row>
    <row r="962" spans="1:16" s="171" customFormat="1" x14ac:dyDescent="0.2">
      <c r="A962" s="180">
        <v>142800</v>
      </c>
      <c r="B962" s="181" t="s">
        <v>2087</v>
      </c>
      <c r="C962" s="182">
        <f t="shared" si="181"/>
        <v>0</v>
      </c>
      <c r="D962" s="182">
        <f t="shared" si="182"/>
        <v>0</v>
      </c>
      <c r="E962" s="182">
        <f t="shared" si="183"/>
        <v>0</v>
      </c>
      <c r="F962" s="182">
        <f t="shared" si="184"/>
        <v>0</v>
      </c>
      <c r="G962" s="183">
        <f>SUM(G963:G965)</f>
        <v>0</v>
      </c>
      <c r="H962" s="183">
        <f>SUM(H963:H965)</f>
        <v>0</v>
      </c>
      <c r="M962" s="174">
        <f t="shared" si="185"/>
        <v>0</v>
      </c>
      <c r="N962" s="174">
        <f t="shared" si="186"/>
        <v>0</v>
      </c>
      <c r="O962" s="295">
        <f t="shared" si="187"/>
        <v>0</v>
      </c>
      <c r="P962" s="281">
        <f t="shared" si="188"/>
        <v>0</v>
      </c>
    </row>
    <row r="963" spans="1:16" x14ac:dyDescent="0.2">
      <c r="A963" s="155">
        <v>142801</v>
      </c>
      <c r="B963" s="156" t="s">
        <v>821</v>
      </c>
      <c r="C963" s="174">
        <f t="shared" si="181"/>
        <v>0</v>
      </c>
      <c r="D963" s="174">
        <f t="shared" si="182"/>
        <v>0</v>
      </c>
      <c r="E963" s="174">
        <f t="shared" si="183"/>
        <v>0</v>
      </c>
      <c r="F963" s="174">
        <f t="shared" si="184"/>
        <v>0</v>
      </c>
      <c r="G963" s="174">
        <v>0</v>
      </c>
      <c r="H963" s="174">
        <v>0</v>
      </c>
      <c r="M963" s="174">
        <f t="shared" si="185"/>
        <v>0</v>
      </c>
      <c r="N963" s="174">
        <f t="shared" si="186"/>
        <v>0</v>
      </c>
      <c r="O963" s="295">
        <f t="shared" si="187"/>
        <v>0</v>
      </c>
      <c r="P963" s="281">
        <f t="shared" si="188"/>
        <v>0</v>
      </c>
    </row>
    <row r="964" spans="1:16" x14ac:dyDescent="0.2">
      <c r="A964" s="155">
        <v>142802</v>
      </c>
      <c r="B964" s="156" t="s">
        <v>822</v>
      </c>
      <c r="C964" s="174">
        <f t="shared" si="181"/>
        <v>0</v>
      </c>
      <c r="D964" s="174">
        <f t="shared" si="182"/>
        <v>0</v>
      </c>
      <c r="E964" s="174">
        <f t="shared" si="183"/>
        <v>0</v>
      </c>
      <c r="F964" s="174">
        <f t="shared" si="184"/>
        <v>0</v>
      </c>
      <c r="G964" s="174">
        <v>0</v>
      </c>
      <c r="H964" s="174">
        <f>+F964-G964</f>
        <v>0</v>
      </c>
      <c r="M964" s="174">
        <f t="shared" si="185"/>
        <v>0</v>
      </c>
      <c r="N964" s="174">
        <f t="shared" si="186"/>
        <v>0</v>
      </c>
      <c r="O964" s="295">
        <f t="shared" si="187"/>
        <v>0</v>
      </c>
      <c r="P964" s="281">
        <f t="shared" si="188"/>
        <v>0</v>
      </c>
    </row>
    <row r="965" spans="1:16" x14ac:dyDescent="0.2">
      <c r="A965" s="155">
        <v>142803</v>
      </c>
      <c r="B965" s="156" t="s">
        <v>823</v>
      </c>
      <c r="C965" s="174">
        <f t="shared" si="181"/>
        <v>0</v>
      </c>
      <c r="D965" s="174">
        <f t="shared" si="182"/>
        <v>0</v>
      </c>
      <c r="E965" s="174">
        <f t="shared" si="183"/>
        <v>0</v>
      </c>
      <c r="F965" s="174">
        <f t="shared" si="184"/>
        <v>0</v>
      </c>
      <c r="G965" s="174">
        <v>0</v>
      </c>
      <c r="H965" s="174">
        <v>0</v>
      </c>
      <c r="M965" s="174">
        <f t="shared" si="185"/>
        <v>0</v>
      </c>
      <c r="N965" s="174">
        <f t="shared" si="186"/>
        <v>0</v>
      </c>
      <c r="O965" s="295">
        <f t="shared" si="187"/>
        <v>0</v>
      </c>
      <c r="P965" s="281">
        <f t="shared" si="188"/>
        <v>0</v>
      </c>
    </row>
    <row r="966" spans="1:16" s="171" customFormat="1" x14ac:dyDescent="0.2">
      <c r="A966" s="180">
        <v>143500</v>
      </c>
      <c r="B966" s="181" t="s">
        <v>1984</v>
      </c>
      <c r="C966" s="182">
        <f t="shared" si="181"/>
        <v>0</v>
      </c>
      <c r="D966" s="182">
        <f t="shared" si="182"/>
        <v>0</v>
      </c>
      <c r="E966" s="182">
        <f t="shared" si="183"/>
        <v>0</v>
      </c>
      <c r="F966" s="182">
        <f t="shared" si="184"/>
        <v>0</v>
      </c>
      <c r="G966" s="183">
        <f>SUM(G967:G968)</f>
        <v>0</v>
      </c>
      <c r="H966" s="183">
        <f>SUM(H967:H968)</f>
        <v>0</v>
      </c>
      <c r="M966" s="174">
        <f t="shared" si="185"/>
        <v>0</v>
      </c>
      <c r="N966" s="174">
        <f t="shared" si="186"/>
        <v>0</v>
      </c>
      <c r="O966" s="295">
        <f t="shared" si="187"/>
        <v>0</v>
      </c>
      <c r="P966" s="281">
        <f t="shared" si="188"/>
        <v>0</v>
      </c>
    </row>
    <row r="967" spans="1:16" x14ac:dyDescent="0.2">
      <c r="A967" s="155">
        <v>143501</v>
      </c>
      <c r="B967" s="156" t="s">
        <v>1985</v>
      </c>
      <c r="C967" s="174">
        <f t="shared" si="181"/>
        <v>0</v>
      </c>
      <c r="D967" s="174">
        <f t="shared" si="182"/>
        <v>0</v>
      </c>
      <c r="E967" s="174">
        <f t="shared" si="183"/>
        <v>0</v>
      </c>
      <c r="F967" s="174">
        <f t="shared" si="184"/>
        <v>0</v>
      </c>
      <c r="G967" s="174">
        <v>0</v>
      </c>
      <c r="H967" s="174">
        <f>+F967-G967</f>
        <v>0</v>
      </c>
      <c r="M967" s="174">
        <f t="shared" si="185"/>
        <v>0</v>
      </c>
      <c r="N967" s="174">
        <f t="shared" si="186"/>
        <v>0</v>
      </c>
      <c r="O967" s="295">
        <f t="shared" si="187"/>
        <v>0</v>
      </c>
      <c r="P967" s="281">
        <f t="shared" si="188"/>
        <v>0</v>
      </c>
    </row>
    <row r="968" spans="1:16" x14ac:dyDescent="0.2">
      <c r="A968" s="155">
        <v>143502</v>
      </c>
      <c r="B968" s="156" t="s">
        <v>1986</v>
      </c>
      <c r="C968" s="174">
        <f t="shared" si="181"/>
        <v>0</v>
      </c>
      <c r="D968" s="174">
        <f t="shared" si="182"/>
        <v>0</v>
      </c>
      <c r="E968" s="174">
        <f t="shared" si="183"/>
        <v>0</v>
      </c>
      <c r="F968" s="174">
        <f t="shared" si="184"/>
        <v>0</v>
      </c>
      <c r="G968" s="174">
        <v>0</v>
      </c>
      <c r="H968" s="174">
        <f>+F968-G968</f>
        <v>0</v>
      </c>
      <c r="M968" s="174">
        <f t="shared" si="185"/>
        <v>0</v>
      </c>
      <c r="N968" s="174">
        <f t="shared" si="186"/>
        <v>0</v>
      </c>
      <c r="O968" s="295">
        <f t="shared" si="187"/>
        <v>0</v>
      </c>
      <c r="P968" s="281">
        <f t="shared" si="188"/>
        <v>0</v>
      </c>
    </row>
    <row r="969" spans="1:16" s="171" customFormat="1" x14ac:dyDescent="0.2">
      <c r="A969" s="180">
        <v>147000</v>
      </c>
      <c r="B969" s="181" t="s">
        <v>1285</v>
      </c>
      <c r="C969" s="182">
        <f t="shared" ref="C969:C1032" si="190">IF(ISERROR(VLOOKUP($A969,MZ_ANTERIOR,3,0)),0,VLOOKUP($A969,MZ_ANTERIOR,3,0))</f>
        <v>0</v>
      </c>
      <c r="D969" s="182">
        <f t="shared" ref="D969:D1032" si="191">IF(ISERROR(VLOOKUP($A969,MZ_ANTERIOR,4,0)),0,VLOOKUP($A969,MZ_ANTERIOR,4,0))</f>
        <v>0</v>
      </c>
      <c r="E969" s="182">
        <f t="shared" ref="E969:E1032" si="192">IF(ISERROR(VLOOKUP($A969,MZ_ANTERIOR,5,0)),0,VLOOKUP($A969,MZ_ANTERIOR,5,0))</f>
        <v>0</v>
      </c>
      <c r="F969" s="182">
        <f t="shared" ref="F969:F1032" si="193">+C969+D969-E969</f>
        <v>0</v>
      </c>
      <c r="G969" s="183">
        <f>SUM(G970:G1014)</f>
        <v>0</v>
      </c>
      <c r="H969" s="183">
        <f>SUM(H970:H1014)</f>
        <v>0</v>
      </c>
      <c r="M969" s="174">
        <f t="shared" si="185"/>
        <v>0</v>
      </c>
      <c r="N969" s="174">
        <f t="shared" si="186"/>
        <v>0</v>
      </c>
      <c r="O969" s="295">
        <f t="shared" si="187"/>
        <v>0</v>
      </c>
      <c r="P969" s="281">
        <f t="shared" si="188"/>
        <v>0</v>
      </c>
    </row>
    <row r="970" spans="1:16" x14ac:dyDescent="0.2">
      <c r="A970" s="155">
        <v>147001</v>
      </c>
      <c r="B970" s="156" t="s">
        <v>1286</v>
      </c>
      <c r="C970" s="174">
        <f t="shared" si="190"/>
        <v>0</v>
      </c>
      <c r="D970" s="174">
        <f t="shared" si="191"/>
        <v>0</v>
      </c>
      <c r="E970" s="174">
        <f t="shared" si="192"/>
        <v>0</v>
      </c>
      <c r="F970" s="174">
        <f t="shared" si="193"/>
        <v>0</v>
      </c>
      <c r="G970" s="174">
        <v>0</v>
      </c>
      <c r="H970" s="174">
        <f t="shared" ref="H970:H985" si="194">+F970-G970</f>
        <v>0</v>
      </c>
      <c r="M970" s="174">
        <f t="shared" ref="M970:M1033" si="195">+G970+H970</f>
        <v>0</v>
      </c>
      <c r="N970" s="174">
        <f t="shared" ref="N970:N1033" si="196">+F970-M970</f>
        <v>0</v>
      </c>
      <c r="O970" s="295">
        <f t="shared" ref="O970:O1033" si="197">SUM(C970:H970)</f>
        <v>0</v>
      </c>
      <c r="P970" s="281">
        <f t="shared" ref="P970:P1033" si="198">IF(D970&lt;&gt;0,1,IF(G970&lt;&gt;0,2,IF(F970&lt;&gt;0,3,IF(E970&lt;&gt;0,4,0))))</f>
        <v>0</v>
      </c>
    </row>
    <row r="971" spans="1:16" x14ac:dyDescent="0.2">
      <c r="A971" s="155">
        <v>147006</v>
      </c>
      <c r="B971" s="156" t="s">
        <v>1287</v>
      </c>
      <c r="C971" s="174">
        <f t="shared" si="190"/>
        <v>0</v>
      </c>
      <c r="D971" s="174">
        <f t="shared" si="191"/>
        <v>0</v>
      </c>
      <c r="E971" s="174">
        <f t="shared" si="192"/>
        <v>0</v>
      </c>
      <c r="F971" s="174">
        <f t="shared" si="193"/>
        <v>0</v>
      </c>
      <c r="G971" s="174">
        <v>0</v>
      </c>
      <c r="H971" s="174">
        <f t="shared" si="194"/>
        <v>0</v>
      </c>
      <c r="M971" s="174">
        <f t="shared" si="195"/>
        <v>0</v>
      </c>
      <c r="N971" s="174">
        <f t="shared" si="196"/>
        <v>0</v>
      </c>
      <c r="O971" s="295">
        <f t="shared" si="197"/>
        <v>0</v>
      </c>
      <c r="P971" s="281">
        <f t="shared" si="198"/>
        <v>0</v>
      </c>
    </row>
    <row r="972" spans="1:16" x14ac:dyDescent="0.2">
      <c r="A972" s="155">
        <v>147008</v>
      </c>
      <c r="B972" s="156" t="s">
        <v>1541</v>
      </c>
      <c r="C972" s="174">
        <f t="shared" si="190"/>
        <v>0</v>
      </c>
      <c r="D972" s="174">
        <f t="shared" si="191"/>
        <v>0</v>
      </c>
      <c r="E972" s="174">
        <f t="shared" si="192"/>
        <v>0</v>
      </c>
      <c r="F972" s="174">
        <f t="shared" si="193"/>
        <v>0</v>
      </c>
      <c r="G972" s="174">
        <v>0</v>
      </c>
      <c r="H972" s="174">
        <f t="shared" si="194"/>
        <v>0</v>
      </c>
      <c r="M972" s="174">
        <f t="shared" si="195"/>
        <v>0</v>
      </c>
      <c r="N972" s="174">
        <f t="shared" si="196"/>
        <v>0</v>
      </c>
      <c r="O972" s="295">
        <f t="shared" si="197"/>
        <v>0</v>
      </c>
      <c r="P972" s="281">
        <f t="shared" si="198"/>
        <v>0</v>
      </c>
    </row>
    <row r="973" spans="1:16" x14ac:dyDescent="0.2">
      <c r="A973" s="155">
        <v>147010</v>
      </c>
      <c r="B973" s="156" t="s">
        <v>1482</v>
      </c>
      <c r="C973" s="174">
        <f t="shared" si="190"/>
        <v>0</v>
      </c>
      <c r="D973" s="174">
        <f t="shared" si="191"/>
        <v>0</v>
      </c>
      <c r="E973" s="174">
        <f t="shared" si="192"/>
        <v>0</v>
      </c>
      <c r="F973" s="174">
        <f t="shared" si="193"/>
        <v>0</v>
      </c>
      <c r="G973" s="174">
        <v>0</v>
      </c>
      <c r="H973" s="174">
        <f t="shared" si="194"/>
        <v>0</v>
      </c>
      <c r="M973" s="174">
        <f t="shared" si="195"/>
        <v>0</v>
      </c>
      <c r="N973" s="174">
        <f t="shared" si="196"/>
        <v>0</v>
      </c>
      <c r="O973" s="295">
        <f t="shared" si="197"/>
        <v>0</v>
      </c>
      <c r="P973" s="281">
        <f t="shared" si="198"/>
        <v>0</v>
      </c>
    </row>
    <row r="974" spans="1:16" x14ac:dyDescent="0.2">
      <c r="A974" s="155">
        <v>147011</v>
      </c>
      <c r="B974" s="156" t="s">
        <v>1483</v>
      </c>
      <c r="C974" s="174">
        <f t="shared" si="190"/>
        <v>0</v>
      </c>
      <c r="D974" s="174">
        <f t="shared" si="191"/>
        <v>0</v>
      </c>
      <c r="E974" s="174">
        <f t="shared" si="192"/>
        <v>0</v>
      </c>
      <c r="F974" s="174">
        <f t="shared" si="193"/>
        <v>0</v>
      </c>
      <c r="G974" s="174">
        <v>0</v>
      </c>
      <c r="H974" s="174">
        <f t="shared" si="194"/>
        <v>0</v>
      </c>
      <c r="M974" s="174">
        <f t="shared" si="195"/>
        <v>0</v>
      </c>
      <c r="N974" s="174">
        <f t="shared" si="196"/>
        <v>0</v>
      </c>
      <c r="O974" s="295">
        <f t="shared" si="197"/>
        <v>0</v>
      </c>
      <c r="P974" s="281">
        <f t="shared" si="198"/>
        <v>0</v>
      </c>
    </row>
    <row r="975" spans="1:16" x14ac:dyDescent="0.2">
      <c r="A975" s="155">
        <v>147012</v>
      </c>
      <c r="B975" s="156" t="s">
        <v>1484</v>
      </c>
      <c r="C975" s="174">
        <f t="shared" si="190"/>
        <v>0</v>
      </c>
      <c r="D975" s="174">
        <f t="shared" si="191"/>
        <v>0</v>
      </c>
      <c r="E975" s="174">
        <f t="shared" si="192"/>
        <v>0</v>
      </c>
      <c r="F975" s="174">
        <f t="shared" si="193"/>
        <v>0</v>
      </c>
      <c r="G975" s="174">
        <v>0</v>
      </c>
      <c r="H975" s="174">
        <f t="shared" si="194"/>
        <v>0</v>
      </c>
      <c r="M975" s="174">
        <f t="shared" si="195"/>
        <v>0</v>
      </c>
      <c r="N975" s="174">
        <f t="shared" si="196"/>
        <v>0</v>
      </c>
      <c r="O975" s="295">
        <f t="shared" si="197"/>
        <v>0</v>
      </c>
      <c r="P975" s="281">
        <f t="shared" si="198"/>
        <v>0</v>
      </c>
    </row>
    <row r="976" spans="1:16" x14ac:dyDescent="0.2">
      <c r="A976" s="155">
        <v>147013</v>
      </c>
      <c r="B976" s="156" t="s">
        <v>1485</v>
      </c>
      <c r="C976" s="174">
        <f t="shared" si="190"/>
        <v>0</v>
      </c>
      <c r="D976" s="174">
        <f t="shared" si="191"/>
        <v>0</v>
      </c>
      <c r="E976" s="174">
        <f t="shared" si="192"/>
        <v>0</v>
      </c>
      <c r="F976" s="174">
        <f t="shared" si="193"/>
        <v>0</v>
      </c>
      <c r="G976" s="174">
        <v>0</v>
      </c>
      <c r="H976" s="174">
        <f t="shared" si="194"/>
        <v>0</v>
      </c>
      <c r="M976" s="174">
        <f t="shared" si="195"/>
        <v>0</v>
      </c>
      <c r="N976" s="174">
        <f t="shared" si="196"/>
        <v>0</v>
      </c>
      <c r="O976" s="295">
        <f t="shared" si="197"/>
        <v>0</v>
      </c>
      <c r="P976" s="281">
        <f t="shared" si="198"/>
        <v>0</v>
      </c>
    </row>
    <row r="977" spans="1:16" x14ac:dyDescent="0.2">
      <c r="A977" s="155">
        <v>147015</v>
      </c>
      <c r="B977" s="156" t="s">
        <v>1486</v>
      </c>
      <c r="C977" s="174">
        <f t="shared" si="190"/>
        <v>0</v>
      </c>
      <c r="D977" s="174">
        <f t="shared" si="191"/>
        <v>0</v>
      </c>
      <c r="E977" s="174">
        <f t="shared" si="192"/>
        <v>0</v>
      </c>
      <c r="F977" s="174">
        <f t="shared" si="193"/>
        <v>0</v>
      </c>
      <c r="G977" s="174">
        <v>0</v>
      </c>
      <c r="H977" s="174">
        <f t="shared" si="194"/>
        <v>0</v>
      </c>
      <c r="M977" s="174">
        <f t="shared" si="195"/>
        <v>0</v>
      </c>
      <c r="N977" s="174">
        <f t="shared" si="196"/>
        <v>0</v>
      </c>
      <c r="O977" s="295">
        <f t="shared" si="197"/>
        <v>0</v>
      </c>
      <c r="P977" s="281">
        <f t="shared" si="198"/>
        <v>0</v>
      </c>
    </row>
    <row r="978" spans="1:16" x14ac:dyDescent="0.2">
      <c r="A978" s="155">
        <v>147019</v>
      </c>
      <c r="B978" s="156" t="s">
        <v>1997</v>
      </c>
      <c r="C978" s="174">
        <f t="shared" si="190"/>
        <v>0</v>
      </c>
      <c r="D978" s="174">
        <f t="shared" si="191"/>
        <v>0</v>
      </c>
      <c r="E978" s="174">
        <f t="shared" si="192"/>
        <v>0</v>
      </c>
      <c r="F978" s="174">
        <f t="shared" si="193"/>
        <v>0</v>
      </c>
      <c r="G978" s="174">
        <v>0</v>
      </c>
      <c r="H978" s="174">
        <f t="shared" si="194"/>
        <v>0</v>
      </c>
      <c r="M978" s="174">
        <f t="shared" si="195"/>
        <v>0</v>
      </c>
      <c r="N978" s="174">
        <f t="shared" si="196"/>
        <v>0</v>
      </c>
      <c r="O978" s="295">
        <f t="shared" si="197"/>
        <v>0</v>
      </c>
      <c r="P978" s="281">
        <f t="shared" si="198"/>
        <v>0</v>
      </c>
    </row>
    <row r="979" spans="1:16" x14ac:dyDescent="0.2">
      <c r="A979" s="155">
        <v>147020</v>
      </c>
      <c r="B979" s="156" t="s">
        <v>1487</v>
      </c>
      <c r="C979" s="174">
        <f t="shared" si="190"/>
        <v>0</v>
      </c>
      <c r="D979" s="174">
        <f t="shared" si="191"/>
        <v>0</v>
      </c>
      <c r="E979" s="174">
        <f t="shared" si="192"/>
        <v>0</v>
      </c>
      <c r="F979" s="174">
        <f t="shared" si="193"/>
        <v>0</v>
      </c>
      <c r="G979" s="174">
        <v>0</v>
      </c>
      <c r="H979" s="174">
        <f t="shared" si="194"/>
        <v>0</v>
      </c>
      <c r="M979" s="174">
        <f t="shared" si="195"/>
        <v>0</v>
      </c>
      <c r="N979" s="174">
        <f t="shared" si="196"/>
        <v>0</v>
      </c>
      <c r="O979" s="295">
        <f t="shared" si="197"/>
        <v>0</v>
      </c>
      <c r="P979" s="281">
        <f t="shared" si="198"/>
        <v>0</v>
      </c>
    </row>
    <row r="980" spans="1:16" x14ac:dyDescent="0.2">
      <c r="A980" s="155">
        <v>147042</v>
      </c>
      <c r="B980" s="156" t="s">
        <v>1488</v>
      </c>
      <c r="C980" s="174">
        <f t="shared" si="190"/>
        <v>0</v>
      </c>
      <c r="D980" s="174">
        <f t="shared" si="191"/>
        <v>0</v>
      </c>
      <c r="E980" s="174">
        <f t="shared" si="192"/>
        <v>0</v>
      </c>
      <c r="F980" s="174">
        <f t="shared" si="193"/>
        <v>0</v>
      </c>
      <c r="G980" s="174">
        <v>0</v>
      </c>
      <c r="H980" s="174">
        <f t="shared" si="194"/>
        <v>0</v>
      </c>
      <c r="M980" s="174">
        <f t="shared" si="195"/>
        <v>0</v>
      </c>
      <c r="N980" s="174">
        <f t="shared" si="196"/>
        <v>0</v>
      </c>
      <c r="O980" s="295">
        <f t="shared" si="197"/>
        <v>0</v>
      </c>
      <c r="P980" s="281">
        <f t="shared" si="198"/>
        <v>0</v>
      </c>
    </row>
    <row r="981" spans="1:16" x14ac:dyDescent="0.2">
      <c r="A981" s="155">
        <v>147043</v>
      </c>
      <c r="B981" s="156" t="s">
        <v>1489</v>
      </c>
      <c r="C981" s="174">
        <f t="shared" si="190"/>
        <v>0</v>
      </c>
      <c r="D981" s="174">
        <f t="shared" si="191"/>
        <v>0</v>
      </c>
      <c r="E981" s="174">
        <f t="shared" si="192"/>
        <v>0</v>
      </c>
      <c r="F981" s="174">
        <f t="shared" si="193"/>
        <v>0</v>
      </c>
      <c r="G981" s="174">
        <v>0</v>
      </c>
      <c r="H981" s="174">
        <f t="shared" si="194"/>
        <v>0</v>
      </c>
      <c r="M981" s="174">
        <f t="shared" si="195"/>
        <v>0</v>
      </c>
      <c r="N981" s="174">
        <f t="shared" si="196"/>
        <v>0</v>
      </c>
      <c r="O981" s="295">
        <f t="shared" si="197"/>
        <v>0</v>
      </c>
      <c r="P981" s="281">
        <f t="shared" si="198"/>
        <v>0</v>
      </c>
    </row>
    <row r="982" spans="1:16" x14ac:dyDescent="0.2">
      <c r="A982" s="155">
        <v>147044</v>
      </c>
      <c r="B982" s="156" t="s">
        <v>1490</v>
      </c>
      <c r="C982" s="174">
        <f t="shared" si="190"/>
        <v>0</v>
      </c>
      <c r="D982" s="174">
        <f t="shared" si="191"/>
        <v>0</v>
      </c>
      <c r="E982" s="174">
        <f t="shared" si="192"/>
        <v>0</v>
      </c>
      <c r="F982" s="174">
        <f t="shared" si="193"/>
        <v>0</v>
      </c>
      <c r="G982" s="174">
        <v>0</v>
      </c>
      <c r="H982" s="174">
        <f t="shared" si="194"/>
        <v>0</v>
      </c>
      <c r="M982" s="174">
        <f t="shared" si="195"/>
        <v>0</v>
      </c>
      <c r="N982" s="174">
        <f t="shared" si="196"/>
        <v>0</v>
      </c>
      <c r="O982" s="295">
        <f t="shared" si="197"/>
        <v>0</v>
      </c>
      <c r="P982" s="281">
        <f t="shared" si="198"/>
        <v>0</v>
      </c>
    </row>
    <row r="983" spans="1:16" x14ac:dyDescent="0.2">
      <c r="A983" s="155">
        <v>147046</v>
      </c>
      <c r="B983" s="156" t="s">
        <v>1491</v>
      </c>
      <c r="C983" s="174">
        <f t="shared" si="190"/>
        <v>0</v>
      </c>
      <c r="D983" s="174">
        <f t="shared" si="191"/>
        <v>0</v>
      </c>
      <c r="E983" s="174">
        <f t="shared" si="192"/>
        <v>0</v>
      </c>
      <c r="F983" s="174">
        <f t="shared" si="193"/>
        <v>0</v>
      </c>
      <c r="G983" s="174">
        <v>0</v>
      </c>
      <c r="H983" s="174">
        <f t="shared" si="194"/>
        <v>0</v>
      </c>
      <c r="M983" s="174">
        <f t="shared" si="195"/>
        <v>0</v>
      </c>
      <c r="N983" s="174">
        <f t="shared" si="196"/>
        <v>0</v>
      </c>
      <c r="O983" s="295">
        <f t="shared" si="197"/>
        <v>0</v>
      </c>
      <c r="P983" s="281">
        <f t="shared" si="198"/>
        <v>0</v>
      </c>
    </row>
    <row r="984" spans="1:16" x14ac:dyDescent="0.2">
      <c r="A984" s="155">
        <v>147047</v>
      </c>
      <c r="B984" s="156" t="s">
        <v>1492</v>
      </c>
      <c r="C984" s="174">
        <f t="shared" si="190"/>
        <v>0</v>
      </c>
      <c r="D984" s="174">
        <f t="shared" si="191"/>
        <v>0</v>
      </c>
      <c r="E984" s="174">
        <f t="shared" si="192"/>
        <v>0</v>
      </c>
      <c r="F984" s="174">
        <f t="shared" si="193"/>
        <v>0</v>
      </c>
      <c r="G984" s="174">
        <v>0</v>
      </c>
      <c r="H984" s="174">
        <f t="shared" si="194"/>
        <v>0</v>
      </c>
      <c r="M984" s="174">
        <f t="shared" si="195"/>
        <v>0</v>
      </c>
      <c r="N984" s="174">
        <f t="shared" si="196"/>
        <v>0</v>
      </c>
      <c r="O984" s="295">
        <f t="shared" si="197"/>
        <v>0</v>
      </c>
      <c r="P984" s="281">
        <f t="shared" si="198"/>
        <v>0</v>
      </c>
    </row>
    <row r="985" spans="1:16" x14ac:dyDescent="0.2">
      <c r="A985" s="155">
        <v>147048</v>
      </c>
      <c r="B985" s="156" t="s">
        <v>1493</v>
      </c>
      <c r="C985" s="174">
        <f t="shared" si="190"/>
        <v>0</v>
      </c>
      <c r="D985" s="174">
        <f t="shared" si="191"/>
        <v>0</v>
      </c>
      <c r="E985" s="174">
        <f t="shared" si="192"/>
        <v>0</v>
      </c>
      <c r="F985" s="174">
        <f t="shared" si="193"/>
        <v>0</v>
      </c>
      <c r="G985" s="174">
        <v>0</v>
      </c>
      <c r="H985" s="174">
        <f t="shared" si="194"/>
        <v>0</v>
      </c>
      <c r="M985" s="174">
        <f t="shared" si="195"/>
        <v>0</v>
      </c>
      <c r="N985" s="174">
        <f t="shared" si="196"/>
        <v>0</v>
      </c>
      <c r="O985" s="295">
        <f t="shared" si="197"/>
        <v>0</v>
      </c>
      <c r="P985" s="281">
        <f t="shared" si="198"/>
        <v>0</v>
      </c>
    </row>
    <row r="986" spans="1:16" x14ac:dyDescent="0.2">
      <c r="A986" s="155">
        <v>147049</v>
      </c>
      <c r="B986" s="156" t="s">
        <v>1494</v>
      </c>
      <c r="C986" s="174">
        <f t="shared" si="190"/>
        <v>0</v>
      </c>
      <c r="D986" s="174">
        <f t="shared" si="191"/>
        <v>0</v>
      </c>
      <c r="E986" s="174">
        <f t="shared" si="192"/>
        <v>0</v>
      </c>
      <c r="F986" s="174">
        <f t="shared" si="193"/>
        <v>0</v>
      </c>
      <c r="G986" s="174">
        <v>0</v>
      </c>
      <c r="H986" s="174">
        <v>0</v>
      </c>
      <c r="M986" s="174">
        <f t="shared" si="195"/>
        <v>0</v>
      </c>
      <c r="N986" s="174">
        <f t="shared" si="196"/>
        <v>0</v>
      </c>
      <c r="O986" s="295">
        <f t="shared" si="197"/>
        <v>0</v>
      </c>
      <c r="P986" s="281">
        <f t="shared" si="198"/>
        <v>0</v>
      </c>
    </row>
    <row r="987" spans="1:16" x14ac:dyDescent="0.2">
      <c r="A987" s="155">
        <v>147055</v>
      </c>
      <c r="B987" s="156" t="s">
        <v>1495</v>
      </c>
      <c r="C987" s="174">
        <f t="shared" si="190"/>
        <v>0</v>
      </c>
      <c r="D987" s="174">
        <f t="shared" si="191"/>
        <v>0</v>
      </c>
      <c r="E987" s="174">
        <f t="shared" si="192"/>
        <v>0</v>
      </c>
      <c r="F987" s="174">
        <f t="shared" si="193"/>
        <v>0</v>
      </c>
      <c r="G987" s="174">
        <v>0</v>
      </c>
      <c r="H987" s="174">
        <f t="shared" ref="H987:H995" si="199">+F987-G987</f>
        <v>0</v>
      </c>
      <c r="M987" s="174">
        <f t="shared" si="195"/>
        <v>0</v>
      </c>
      <c r="N987" s="174">
        <f t="shared" si="196"/>
        <v>0</v>
      </c>
      <c r="O987" s="295">
        <f t="shared" si="197"/>
        <v>0</v>
      </c>
      <c r="P987" s="281">
        <f t="shared" si="198"/>
        <v>0</v>
      </c>
    </row>
    <row r="988" spans="1:16" x14ac:dyDescent="0.2">
      <c r="A988" s="155">
        <v>147062</v>
      </c>
      <c r="B988" s="156" t="s">
        <v>1496</v>
      </c>
      <c r="C988" s="174">
        <f t="shared" si="190"/>
        <v>0</v>
      </c>
      <c r="D988" s="174">
        <f t="shared" si="191"/>
        <v>0</v>
      </c>
      <c r="E988" s="174">
        <f t="shared" si="192"/>
        <v>0</v>
      </c>
      <c r="F988" s="174">
        <f t="shared" si="193"/>
        <v>0</v>
      </c>
      <c r="G988" s="174">
        <v>0</v>
      </c>
      <c r="H988" s="174">
        <f t="shared" si="199"/>
        <v>0</v>
      </c>
      <c r="M988" s="174">
        <f t="shared" si="195"/>
        <v>0</v>
      </c>
      <c r="N988" s="174">
        <f t="shared" si="196"/>
        <v>0</v>
      </c>
      <c r="O988" s="295">
        <f t="shared" si="197"/>
        <v>0</v>
      </c>
      <c r="P988" s="281">
        <f t="shared" si="198"/>
        <v>0</v>
      </c>
    </row>
    <row r="989" spans="1:16" x14ac:dyDescent="0.2">
      <c r="A989" s="155">
        <v>147063</v>
      </c>
      <c r="B989" s="156" t="s">
        <v>2002</v>
      </c>
      <c r="C989" s="174">
        <f t="shared" si="190"/>
        <v>0</v>
      </c>
      <c r="D989" s="174">
        <f t="shared" si="191"/>
        <v>0</v>
      </c>
      <c r="E989" s="174">
        <f t="shared" si="192"/>
        <v>0</v>
      </c>
      <c r="F989" s="174">
        <f t="shared" si="193"/>
        <v>0</v>
      </c>
      <c r="G989" s="174">
        <v>0</v>
      </c>
      <c r="H989" s="174">
        <f t="shared" si="199"/>
        <v>0</v>
      </c>
      <c r="M989" s="174">
        <f t="shared" si="195"/>
        <v>0</v>
      </c>
      <c r="N989" s="174">
        <f t="shared" si="196"/>
        <v>0</v>
      </c>
      <c r="O989" s="295">
        <f t="shared" si="197"/>
        <v>0</v>
      </c>
      <c r="P989" s="281">
        <f t="shared" si="198"/>
        <v>0</v>
      </c>
    </row>
    <row r="990" spans="1:16" x14ac:dyDescent="0.2">
      <c r="A990" s="155">
        <v>147064</v>
      </c>
      <c r="B990" s="156" t="s">
        <v>2003</v>
      </c>
      <c r="C990" s="174">
        <f t="shared" si="190"/>
        <v>0</v>
      </c>
      <c r="D990" s="174">
        <f t="shared" si="191"/>
        <v>0</v>
      </c>
      <c r="E990" s="174">
        <f t="shared" si="192"/>
        <v>0</v>
      </c>
      <c r="F990" s="174">
        <f t="shared" si="193"/>
        <v>0</v>
      </c>
      <c r="G990" s="174">
        <v>0</v>
      </c>
      <c r="H990" s="174">
        <f t="shared" si="199"/>
        <v>0</v>
      </c>
      <c r="M990" s="174">
        <f t="shared" si="195"/>
        <v>0</v>
      </c>
      <c r="N990" s="174">
        <f t="shared" si="196"/>
        <v>0</v>
      </c>
      <c r="O990" s="295">
        <f t="shared" si="197"/>
        <v>0</v>
      </c>
      <c r="P990" s="281">
        <f t="shared" si="198"/>
        <v>0</v>
      </c>
    </row>
    <row r="991" spans="1:16" x14ac:dyDescent="0.2">
      <c r="A991" s="155">
        <v>147065</v>
      </c>
      <c r="B991" s="156" t="s">
        <v>2000</v>
      </c>
      <c r="C991" s="174">
        <f t="shared" si="190"/>
        <v>0</v>
      </c>
      <c r="D991" s="174">
        <f t="shared" si="191"/>
        <v>0</v>
      </c>
      <c r="E991" s="174">
        <f t="shared" si="192"/>
        <v>0</v>
      </c>
      <c r="F991" s="174">
        <f t="shared" si="193"/>
        <v>0</v>
      </c>
      <c r="G991" s="174">
        <v>0</v>
      </c>
      <c r="H991" s="174">
        <f t="shared" si="199"/>
        <v>0</v>
      </c>
      <c r="M991" s="174">
        <f t="shared" si="195"/>
        <v>0</v>
      </c>
      <c r="N991" s="174">
        <f t="shared" si="196"/>
        <v>0</v>
      </c>
      <c r="O991" s="295">
        <f t="shared" si="197"/>
        <v>0</v>
      </c>
      <c r="P991" s="281">
        <f t="shared" si="198"/>
        <v>0</v>
      </c>
    </row>
    <row r="992" spans="1:16" x14ac:dyDescent="0.2">
      <c r="A992" s="155">
        <v>147066</v>
      </c>
      <c r="B992" s="156" t="s">
        <v>2088</v>
      </c>
      <c r="C992" s="174">
        <f t="shared" si="190"/>
        <v>0</v>
      </c>
      <c r="D992" s="174">
        <f t="shared" si="191"/>
        <v>0</v>
      </c>
      <c r="E992" s="174">
        <f t="shared" si="192"/>
        <v>0</v>
      </c>
      <c r="F992" s="174">
        <f t="shared" si="193"/>
        <v>0</v>
      </c>
      <c r="G992" s="174">
        <v>0</v>
      </c>
      <c r="H992" s="174">
        <f t="shared" si="199"/>
        <v>0</v>
      </c>
      <c r="M992" s="174">
        <f t="shared" si="195"/>
        <v>0</v>
      </c>
      <c r="N992" s="174">
        <f t="shared" si="196"/>
        <v>0</v>
      </c>
      <c r="O992" s="295">
        <f t="shared" si="197"/>
        <v>0</v>
      </c>
      <c r="P992" s="281">
        <f t="shared" si="198"/>
        <v>0</v>
      </c>
    </row>
    <row r="993" spans="1:16" x14ac:dyDescent="0.2">
      <c r="A993" s="155">
        <v>147067</v>
      </c>
      <c r="B993" s="156" t="s">
        <v>1497</v>
      </c>
      <c r="C993" s="174">
        <f t="shared" si="190"/>
        <v>0</v>
      </c>
      <c r="D993" s="174">
        <f t="shared" si="191"/>
        <v>0</v>
      </c>
      <c r="E993" s="174">
        <f t="shared" si="192"/>
        <v>0</v>
      </c>
      <c r="F993" s="174">
        <f t="shared" si="193"/>
        <v>0</v>
      </c>
      <c r="G993" s="174">
        <v>0</v>
      </c>
      <c r="H993" s="174">
        <f t="shared" si="199"/>
        <v>0</v>
      </c>
      <c r="M993" s="174">
        <f t="shared" si="195"/>
        <v>0</v>
      </c>
      <c r="N993" s="174">
        <f t="shared" si="196"/>
        <v>0</v>
      </c>
      <c r="O993" s="295">
        <f t="shared" si="197"/>
        <v>0</v>
      </c>
      <c r="P993" s="281">
        <f t="shared" si="198"/>
        <v>0</v>
      </c>
    </row>
    <row r="994" spans="1:16" x14ac:dyDescent="0.2">
      <c r="A994" s="155">
        <v>147068</v>
      </c>
      <c r="B994" s="156" t="s">
        <v>1498</v>
      </c>
      <c r="C994" s="174">
        <f t="shared" si="190"/>
        <v>0</v>
      </c>
      <c r="D994" s="174">
        <f t="shared" si="191"/>
        <v>0</v>
      </c>
      <c r="E994" s="174">
        <f t="shared" si="192"/>
        <v>0</v>
      </c>
      <c r="F994" s="174">
        <f t="shared" si="193"/>
        <v>0</v>
      </c>
      <c r="G994" s="174">
        <v>0</v>
      </c>
      <c r="H994" s="174">
        <f t="shared" si="199"/>
        <v>0</v>
      </c>
      <c r="M994" s="174">
        <f t="shared" si="195"/>
        <v>0</v>
      </c>
      <c r="N994" s="174">
        <f t="shared" si="196"/>
        <v>0</v>
      </c>
      <c r="O994" s="295">
        <f t="shared" si="197"/>
        <v>0</v>
      </c>
      <c r="P994" s="281">
        <f t="shared" si="198"/>
        <v>0</v>
      </c>
    </row>
    <row r="995" spans="1:16" x14ac:dyDescent="0.2">
      <c r="A995" s="155">
        <v>147071</v>
      </c>
      <c r="B995" s="156" t="s">
        <v>1499</v>
      </c>
      <c r="C995" s="174">
        <f t="shared" si="190"/>
        <v>0</v>
      </c>
      <c r="D995" s="174">
        <f t="shared" si="191"/>
        <v>0</v>
      </c>
      <c r="E995" s="174">
        <f t="shared" si="192"/>
        <v>0</v>
      </c>
      <c r="F995" s="174">
        <f t="shared" si="193"/>
        <v>0</v>
      </c>
      <c r="G995" s="174">
        <v>0</v>
      </c>
      <c r="H995" s="174">
        <f t="shared" si="199"/>
        <v>0</v>
      </c>
      <c r="M995" s="174">
        <f t="shared" si="195"/>
        <v>0</v>
      </c>
      <c r="N995" s="174">
        <f t="shared" si="196"/>
        <v>0</v>
      </c>
      <c r="O995" s="295">
        <f t="shared" si="197"/>
        <v>0</v>
      </c>
      <c r="P995" s="281">
        <f t="shared" si="198"/>
        <v>0</v>
      </c>
    </row>
    <row r="996" spans="1:16" x14ac:dyDescent="0.2">
      <c r="A996" s="155">
        <v>147072</v>
      </c>
      <c r="B996" s="156" t="s">
        <v>1113</v>
      </c>
      <c r="C996" s="174">
        <f t="shared" si="190"/>
        <v>0</v>
      </c>
      <c r="D996" s="174">
        <f t="shared" si="191"/>
        <v>0</v>
      </c>
      <c r="E996" s="174">
        <f t="shared" si="192"/>
        <v>0</v>
      </c>
      <c r="F996" s="174">
        <f t="shared" si="193"/>
        <v>0</v>
      </c>
      <c r="G996" s="174">
        <f>+F996</f>
        <v>0</v>
      </c>
      <c r="H996" s="174">
        <v>0</v>
      </c>
      <c r="M996" s="174">
        <f t="shared" si="195"/>
        <v>0</v>
      </c>
      <c r="N996" s="174">
        <f t="shared" si="196"/>
        <v>0</v>
      </c>
      <c r="O996" s="295">
        <f t="shared" si="197"/>
        <v>0</v>
      </c>
      <c r="P996" s="281">
        <f t="shared" si="198"/>
        <v>0</v>
      </c>
    </row>
    <row r="997" spans="1:16" x14ac:dyDescent="0.2">
      <c r="A997" s="155">
        <v>147073</v>
      </c>
      <c r="B997" s="156" t="s">
        <v>1500</v>
      </c>
      <c r="C997" s="174">
        <f t="shared" si="190"/>
        <v>0</v>
      </c>
      <c r="D997" s="174">
        <f t="shared" si="191"/>
        <v>0</v>
      </c>
      <c r="E997" s="174">
        <f t="shared" si="192"/>
        <v>0</v>
      </c>
      <c r="F997" s="174">
        <f t="shared" si="193"/>
        <v>0</v>
      </c>
      <c r="G997" s="174">
        <v>0</v>
      </c>
      <c r="H997" s="174">
        <f>+F997-G997</f>
        <v>0</v>
      </c>
      <c r="M997" s="174">
        <f t="shared" si="195"/>
        <v>0</v>
      </c>
      <c r="N997" s="174">
        <f t="shared" si="196"/>
        <v>0</v>
      </c>
      <c r="O997" s="295">
        <f t="shared" si="197"/>
        <v>0</v>
      </c>
      <c r="P997" s="281">
        <f t="shared" si="198"/>
        <v>0</v>
      </c>
    </row>
    <row r="998" spans="1:16" x14ac:dyDescent="0.2">
      <c r="A998" s="155">
        <v>147074</v>
      </c>
      <c r="B998" s="156" t="s">
        <v>1501</v>
      </c>
      <c r="C998" s="174">
        <f t="shared" si="190"/>
        <v>0</v>
      </c>
      <c r="D998" s="174">
        <f t="shared" si="191"/>
        <v>0</v>
      </c>
      <c r="E998" s="174">
        <f t="shared" si="192"/>
        <v>0</v>
      </c>
      <c r="F998" s="174">
        <f t="shared" si="193"/>
        <v>0</v>
      </c>
      <c r="G998" s="174">
        <v>0</v>
      </c>
      <c r="H998" s="174">
        <f>+F998-G998</f>
        <v>0</v>
      </c>
      <c r="M998" s="174">
        <f t="shared" si="195"/>
        <v>0</v>
      </c>
      <c r="N998" s="174">
        <f t="shared" si="196"/>
        <v>0</v>
      </c>
      <c r="O998" s="295">
        <f t="shared" si="197"/>
        <v>0</v>
      </c>
      <c r="P998" s="281">
        <f t="shared" si="198"/>
        <v>0</v>
      </c>
    </row>
    <row r="999" spans="1:16" x14ac:dyDescent="0.2">
      <c r="A999" s="155">
        <v>147075</v>
      </c>
      <c r="B999" s="156" t="s">
        <v>1502</v>
      </c>
      <c r="C999" s="174">
        <f t="shared" si="190"/>
        <v>0</v>
      </c>
      <c r="D999" s="174">
        <f t="shared" si="191"/>
        <v>0</v>
      </c>
      <c r="E999" s="174">
        <f t="shared" si="192"/>
        <v>0</v>
      </c>
      <c r="F999" s="174">
        <f t="shared" si="193"/>
        <v>0</v>
      </c>
      <c r="G999" s="174">
        <v>0</v>
      </c>
      <c r="H999" s="174">
        <f>+F999-G999</f>
        <v>0</v>
      </c>
      <c r="M999" s="174">
        <f t="shared" si="195"/>
        <v>0</v>
      </c>
      <c r="N999" s="174">
        <f t="shared" si="196"/>
        <v>0</v>
      </c>
      <c r="O999" s="295">
        <f t="shared" si="197"/>
        <v>0</v>
      </c>
      <c r="P999" s="281">
        <f t="shared" si="198"/>
        <v>0</v>
      </c>
    </row>
    <row r="1000" spans="1:16" x14ac:dyDescent="0.2">
      <c r="A1000" s="155">
        <v>147076</v>
      </c>
      <c r="B1000" s="156" t="s">
        <v>1503</v>
      </c>
      <c r="C1000" s="174">
        <f t="shared" si="190"/>
        <v>0</v>
      </c>
      <c r="D1000" s="174">
        <f t="shared" si="191"/>
        <v>0</v>
      </c>
      <c r="E1000" s="174">
        <f t="shared" si="192"/>
        <v>0</v>
      </c>
      <c r="F1000" s="174">
        <f t="shared" si="193"/>
        <v>0</v>
      </c>
      <c r="G1000" s="174">
        <v>0</v>
      </c>
      <c r="H1000" s="174">
        <f>+F1000-G1000</f>
        <v>0</v>
      </c>
      <c r="M1000" s="174">
        <f t="shared" si="195"/>
        <v>0</v>
      </c>
      <c r="N1000" s="174">
        <f t="shared" si="196"/>
        <v>0</v>
      </c>
      <c r="O1000" s="295">
        <f t="shared" si="197"/>
        <v>0</v>
      </c>
      <c r="P1000" s="281">
        <f t="shared" si="198"/>
        <v>0</v>
      </c>
    </row>
    <row r="1001" spans="1:16" x14ac:dyDescent="0.2">
      <c r="A1001" s="155">
        <v>147077</v>
      </c>
      <c r="B1001" s="156" t="s">
        <v>1504</v>
      </c>
      <c r="C1001" s="174">
        <f t="shared" si="190"/>
        <v>0</v>
      </c>
      <c r="D1001" s="174">
        <f t="shared" si="191"/>
        <v>0</v>
      </c>
      <c r="E1001" s="174">
        <f t="shared" si="192"/>
        <v>0</v>
      </c>
      <c r="F1001" s="174">
        <f t="shared" si="193"/>
        <v>0</v>
      </c>
      <c r="G1001" s="174">
        <f>+F1001</f>
        <v>0</v>
      </c>
      <c r="H1001" s="174">
        <v>0</v>
      </c>
      <c r="M1001" s="174">
        <f t="shared" si="195"/>
        <v>0</v>
      </c>
      <c r="N1001" s="174">
        <f t="shared" si="196"/>
        <v>0</v>
      </c>
      <c r="O1001" s="295">
        <f t="shared" si="197"/>
        <v>0</v>
      </c>
      <c r="P1001" s="281">
        <f t="shared" si="198"/>
        <v>0</v>
      </c>
    </row>
    <row r="1002" spans="1:16" x14ac:dyDescent="0.2">
      <c r="A1002" s="155">
        <v>147078</v>
      </c>
      <c r="B1002" s="156" t="s">
        <v>1505</v>
      </c>
      <c r="C1002" s="174">
        <f t="shared" si="190"/>
        <v>0</v>
      </c>
      <c r="D1002" s="174">
        <f t="shared" si="191"/>
        <v>0</v>
      </c>
      <c r="E1002" s="174">
        <f t="shared" si="192"/>
        <v>0</v>
      </c>
      <c r="F1002" s="174">
        <f t="shared" si="193"/>
        <v>0</v>
      </c>
      <c r="G1002" s="174">
        <v>0</v>
      </c>
      <c r="H1002" s="174">
        <f t="shared" ref="H1002:H1009" si="200">+F1002-G1002</f>
        <v>0</v>
      </c>
      <c r="M1002" s="174">
        <f t="shared" si="195"/>
        <v>0</v>
      </c>
      <c r="N1002" s="174">
        <f t="shared" si="196"/>
        <v>0</v>
      </c>
      <c r="O1002" s="295">
        <f t="shared" si="197"/>
        <v>0</v>
      </c>
      <c r="P1002" s="281">
        <f t="shared" si="198"/>
        <v>0</v>
      </c>
    </row>
    <row r="1003" spans="1:16" x14ac:dyDescent="0.2">
      <c r="A1003" s="155">
        <v>147079</v>
      </c>
      <c r="B1003" s="156" t="s">
        <v>1506</v>
      </c>
      <c r="C1003" s="174">
        <f t="shared" si="190"/>
        <v>0</v>
      </c>
      <c r="D1003" s="174">
        <f t="shared" si="191"/>
        <v>0</v>
      </c>
      <c r="E1003" s="174">
        <f t="shared" si="192"/>
        <v>0</v>
      </c>
      <c r="F1003" s="174">
        <f t="shared" si="193"/>
        <v>0</v>
      </c>
      <c r="G1003" s="174">
        <v>0</v>
      </c>
      <c r="H1003" s="174">
        <f t="shared" si="200"/>
        <v>0</v>
      </c>
      <c r="M1003" s="174">
        <f t="shared" si="195"/>
        <v>0</v>
      </c>
      <c r="N1003" s="174">
        <f t="shared" si="196"/>
        <v>0</v>
      </c>
      <c r="O1003" s="295">
        <f t="shared" si="197"/>
        <v>0</v>
      </c>
      <c r="P1003" s="281">
        <f t="shared" si="198"/>
        <v>0</v>
      </c>
    </row>
    <row r="1004" spans="1:16" x14ac:dyDescent="0.2">
      <c r="A1004" s="155">
        <v>147080</v>
      </c>
      <c r="B1004" s="156" t="s">
        <v>1507</v>
      </c>
      <c r="C1004" s="174">
        <f t="shared" si="190"/>
        <v>0</v>
      </c>
      <c r="D1004" s="174">
        <f t="shared" si="191"/>
        <v>0</v>
      </c>
      <c r="E1004" s="174">
        <f t="shared" si="192"/>
        <v>0</v>
      </c>
      <c r="F1004" s="174">
        <f t="shared" si="193"/>
        <v>0</v>
      </c>
      <c r="G1004" s="174">
        <v>0</v>
      </c>
      <c r="H1004" s="174">
        <f t="shared" si="200"/>
        <v>0</v>
      </c>
      <c r="M1004" s="174">
        <f t="shared" si="195"/>
        <v>0</v>
      </c>
      <c r="N1004" s="174">
        <f t="shared" si="196"/>
        <v>0</v>
      </c>
      <c r="O1004" s="295">
        <f t="shared" si="197"/>
        <v>0</v>
      </c>
      <c r="P1004" s="281">
        <f t="shared" si="198"/>
        <v>0</v>
      </c>
    </row>
    <row r="1005" spans="1:16" x14ac:dyDescent="0.2">
      <c r="A1005" s="155">
        <v>147081</v>
      </c>
      <c r="B1005" s="156" t="s">
        <v>1508</v>
      </c>
      <c r="C1005" s="174">
        <f t="shared" si="190"/>
        <v>0</v>
      </c>
      <c r="D1005" s="174">
        <f t="shared" si="191"/>
        <v>0</v>
      </c>
      <c r="E1005" s="174">
        <f t="shared" si="192"/>
        <v>0</v>
      </c>
      <c r="F1005" s="174">
        <f t="shared" si="193"/>
        <v>0</v>
      </c>
      <c r="G1005" s="174">
        <v>0</v>
      </c>
      <c r="H1005" s="174">
        <f t="shared" si="200"/>
        <v>0</v>
      </c>
      <c r="M1005" s="174">
        <f t="shared" si="195"/>
        <v>0</v>
      </c>
      <c r="N1005" s="174">
        <f t="shared" si="196"/>
        <v>0</v>
      </c>
      <c r="O1005" s="295">
        <f t="shared" si="197"/>
        <v>0</v>
      </c>
      <c r="P1005" s="281">
        <f t="shared" si="198"/>
        <v>0</v>
      </c>
    </row>
    <row r="1006" spans="1:16" x14ac:dyDescent="0.2">
      <c r="A1006" s="155">
        <v>147082</v>
      </c>
      <c r="B1006" s="156" t="s">
        <v>1509</v>
      </c>
      <c r="C1006" s="174">
        <f t="shared" si="190"/>
        <v>0</v>
      </c>
      <c r="D1006" s="174">
        <f t="shared" si="191"/>
        <v>0</v>
      </c>
      <c r="E1006" s="174">
        <f t="shared" si="192"/>
        <v>0</v>
      </c>
      <c r="F1006" s="174">
        <f t="shared" si="193"/>
        <v>0</v>
      </c>
      <c r="G1006" s="174">
        <v>0</v>
      </c>
      <c r="H1006" s="174">
        <f t="shared" si="200"/>
        <v>0</v>
      </c>
      <c r="M1006" s="174">
        <f t="shared" si="195"/>
        <v>0</v>
      </c>
      <c r="N1006" s="174">
        <f t="shared" si="196"/>
        <v>0</v>
      </c>
      <c r="O1006" s="295">
        <f t="shared" si="197"/>
        <v>0</v>
      </c>
      <c r="P1006" s="281">
        <f t="shared" si="198"/>
        <v>0</v>
      </c>
    </row>
    <row r="1007" spans="1:16" x14ac:dyDescent="0.2">
      <c r="A1007" s="155">
        <v>147083</v>
      </c>
      <c r="B1007" s="156" t="s">
        <v>1510</v>
      </c>
      <c r="C1007" s="174">
        <f t="shared" si="190"/>
        <v>0</v>
      </c>
      <c r="D1007" s="174">
        <f t="shared" si="191"/>
        <v>0</v>
      </c>
      <c r="E1007" s="174">
        <f t="shared" si="192"/>
        <v>0</v>
      </c>
      <c r="F1007" s="174">
        <f t="shared" si="193"/>
        <v>0</v>
      </c>
      <c r="G1007" s="174">
        <v>0</v>
      </c>
      <c r="H1007" s="174">
        <f t="shared" si="200"/>
        <v>0</v>
      </c>
      <c r="M1007" s="174">
        <f t="shared" si="195"/>
        <v>0</v>
      </c>
      <c r="N1007" s="174">
        <f t="shared" si="196"/>
        <v>0</v>
      </c>
      <c r="O1007" s="295">
        <f t="shared" si="197"/>
        <v>0</v>
      </c>
      <c r="P1007" s="281">
        <f t="shared" si="198"/>
        <v>0</v>
      </c>
    </row>
    <row r="1008" spans="1:16" x14ac:dyDescent="0.2">
      <c r="A1008" s="155">
        <v>147084</v>
      </c>
      <c r="B1008" s="156" t="s">
        <v>1511</v>
      </c>
      <c r="C1008" s="174">
        <f t="shared" si="190"/>
        <v>0</v>
      </c>
      <c r="D1008" s="174">
        <f t="shared" si="191"/>
        <v>0</v>
      </c>
      <c r="E1008" s="174">
        <f t="shared" si="192"/>
        <v>0</v>
      </c>
      <c r="F1008" s="174">
        <f t="shared" si="193"/>
        <v>0</v>
      </c>
      <c r="G1008" s="174">
        <v>0</v>
      </c>
      <c r="H1008" s="174">
        <f t="shared" si="200"/>
        <v>0</v>
      </c>
      <c r="M1008" s="174">
        <f t="shared" si="195"/>
        <v>0</v>
      </c>
      <c r="N1008" s="174">
        <f t="shared" si="196"/>
        <v>0</v>
      </c>
      <c r="O1008" s="295">
        <f t="shared" si="197"/>
        <v>0</v>
      </c>
      <c r="P1008" s="281">
        <f t="shared" si="198"/>
        <v>0</v>
      </c>
    </row>
    <row r="1009" spans="1:16" x14ac:dyDescent="0.2">
      <c r="A1009" s="155">
        <v>147085</v>
      </c>
      <c r="B1009" s="156" t="s">
        <v>1560</v>
      </c>
      <c r="C1009" s="174">
        <f t="shared" si="190"/>
        <v>0</v>
      </c>
      <c r="D1009" s="174">
        <f t="shared" si="191"/>
        <v>0</v>
      </c>
      <c r="E1009" s="174">
        <f t="shared" si="192"/>
        <v>0</v>
      </c>
      <c r="F1009" s="174">
        <f t="shared" si="193"/>
        <v>0</v>
      </c>
      <c r="G1009" s="174">
        <v>0</v>
      </c>
      <c r="H1009" s="174">
        <f t="shared" si="200"/>
        <v>0</v>
      </c>
      <c r="M1009" s="174">
        <f t="shared" si="195"/>
        <v>0</v>
      </c>
      <c r="N1009" s="174">
        <f t="shared" si="196"/>
        <v>0</v>
      </c>
      <c r="O1009" s="295">
        <f t="shared" si="197"/>
        <v>0</v>
      </c>
      <c r="P1009" s="281">
        <f t="shared" si="198"/>
        <v>0</v>
      </c>
    </row>
    <row r="1010" spans="1:16" x14ac:dyDescent="0.2">
      <c r="A1010" s="155">
        <v>147086</v>
      </c>
      <c r="B1010" s="156" t="s">
        <v>947</v>
      </c>
      <c r="C1010" s="174">
        <f t="shared" si="190"/>
        <v>0</v>
      </c>
      <c r="D1010" s="174">
        <f t="shared" si="191"/>
        <v>0</v>
      </c>
      <c r="E1010" s="174">
        <f t="shared" si="192"/>
        <v>0</v>
      </c>
      <c r="F1010" s="174">
        <f t="shared" si="193"/>
        <v>0</v>
      </c>
      <c r="G1010" s="174">
        <f>+F1010</f>
        <v>0</v>
      </c>
      <c r="H1010" s="174">
        <v>0</v>
      </c>
      <c r="M1010" s="174">
        <f t="shared" si="195"/>
        <v>0</v>
      </c>
      <c r="N1010" s="174">
        <f t="shared" si="196"/>
        <v>0</v>
      </c>
      <c r="O1010" s="295">
        <f t="shared" si="197"/>
        <v>0</v>
      </c>
      <c r="P1010" s="281">
        <f t="shared" si="198"/>
        <v>0</v>
      </c>
    </row>
    <row r="1011" spans="1:16" x14ac:dyDescent="0.2">
      <c r="A1011" s="155">
        <v>147087</v>
      </c>
      <c r="B1011" s="156" t="s">
        <v>207</v>
      </c>
      <c r="C1011" s="174">
        <f t="shared" si="190"/>
        <v>0</v>
      </c>
      <c r="D1011" s="174">
        <f t="shared" si="191"/>
        <v>0</v>
      </c>
      <c r="E1011" s="174">
        <f t="shared" si="192"/>
        <v>0</v>
      </c>
      <c r="F1011" s="174">
        <f t="shared" si="193"/>
        <v>0</v>
      </c>
      <c r="G1011" s="174">
        <v>0</v>
      </c>
      <c r="H1011" s="174">
        <f>+F1011-G1011</f>
        <v>0</v>
      </c>
      <c r="M1011" s="174">
        <f t="shared" si="195"/>
        <v>0</v>
      </c>
      <c r="N1011" s="174">
        <f t="shared" si="196"/>
        <v>0</v>
      </c>
      <c r="O1011" s="295">
        <f t="shared" si="197"/>
        <v>0</v>
      </c>
      <c r="P1011" s="281">
        <f t="shared" si="198"/>
        <v>0</v>
      </c>
    </row>
    <row r="1012" spans="1:16" x14ac:dyDescent="0.2">
      <c r="A1012" s="155">
        <v>147088</v>
      </c>
      <c r="B1012" s="156" t="s">
        <v>2004</v>
      </c>
      <c r="C1012" s="174">
        <f t="shared" si="190"/>
        <v>0</v>
      </c>
      <c r="D1012" s="174">
        <f t="shared" si="191"/>
        <v>0</v>
      </c>
      <c r="E1012" s="174">
        <f t="shared" si="192"/>
        <v>0</v>
      </c>
      <c r="F1012" s="174">
        <f t="shared" si="193"/>
        <v>0</v>
      </c>
      <c r="G1012" s="174">
        <v>0</v>
      </c>
      <c r="H1012" s="174">
        <f>+F1012-G1012</f>
        <v>0</v>
      </c>
      <c r="M1012" s="174">
        <f t="shared" si="195"/>
        <v>0</v>
      </c>
      <c r="N1012" s="174">
        <f t="shared" si="196"/>
        <v>0</v>
      </c>
      <c r="O1012" s="295">
        <f t="shared" si="197"/>
        <v>0</v>
      </c>
      <c r="P1012" s="281">
        <f t="shared" si="198"/>
        <v>0</v>
      </c>
    </row>
    <row r="1013" spans="1:16" x14ac:dyDescent="0.2">
      <c r="A1013" s="155">
        <v>147089</v>
      </c>
      <c r="B1013" s="156" t="s">
        <v>2005</v>
      </c>
      <c r="C1013" s="174">
        <f t="shared" si="190"/>
        <v>0</v>
      </c>
      <c r="D1013" s="174">
        <f t="shared" si="191"/>
        <v>0</v>
      </c>
      <c r="E1013" s="174">
        <f t="shared" si="192"/>
        <v>0</v>
      </c>
      <c r="F1013" s="174">
        <f t="shared" si="193"/>
        <v>0</v>
      </c>
      <c r="G1013" s="174">
        <v>0</v>
      </c>
      <c r="H1013" s="174">
        <f>+F1013-G1013</f>
        <v>0</v>
      </c>
      <c r="M1013" s="174">
        <f t="shared" si="195"/>
        <v>0</v>
      </c>
      <c r="N1013" s="174">
        <f t="shared" si="196"/>
        <v>0</v>
      </c>
      <c r="O1013" s="295">
        <f t="shared" si="197"/>
        <v>0</v>
      </c>
      <c r="P1013" s="281">
        <f t="shared" si="198"/>
        <v>0</v>
      </c>
    </row>
    <row r="1014" spans="1:16" x14ac:dyDescent="0.2">
      <c r="A1014" s="155">
        <v>147090</v>
      </c>
      <c r="B1014" s="156" t="s">
        <v>1512</v>
      </c>
      <c r="C1014" s="174">
        <f t="shared" si="190"/>
        <v>0</v>
      </c>
      <c r="D1014" s="174">
        <f t="shared" si="191"/>
        <v>0</v>
      </c>
      <c r="E1014" s="174">
        <f t="shared" si="192"/>
        <v>0</v>
      </c>
      <c r="F1014" s="174">
        <f t="shared" si="193"/>
        <v>0</v>
      </c>
      <c r="G1014" s="174">
        <v>0</v>
      </c>
      <c r="H1014" s="174">
        <f>+F1014-G1014</f>
        <v>0</v>
      </c>
      <c r="M1014" s="174">
        <f t="shared" si="195"/>
        <v>0</v>
      </c>
      <c r="N1014" s="174">
        <f t="shared" si="196"/>
        <v>0</v>
      </c>
      <c r="O1014" s="295">
        <f t="shared" si="197"/>
        <v>0</v>
      </c>
      <c r="P1014" s="281">
        <f t="shared" si="198"/>
        <v>0</v>
      </c>
    </row>
    <row r="1015" spans="1:16" s="171" customFormat="1" x14ac:dyDescent="0.2">
      <c r="A1015" s="180">
        <v>147500</v>
      </c>
      <c r="B1015" s="181" t="s">
        <v>1513</v>
      </c>
      <c r="C1015" s="182">
        <f t="shared" si="190"/>
        <v>0</v>
      </c>
      <c r="D1015" s="182">
        <f t="shared" si="191"/>
        <v>0</v>
      </c>
      <c r="E1015" s="182">
        <f t="shared" si="192"/>
        <v>0</v>
      </c>
      <c r="F1015" s="182">
        <f t="shared" si="193"/>
        <v>0</v>
      </c>
      <c r="G1015" s="183">
        <f>SUM(G1016:G1029)</f>
        <v>0</v>
      </c>
      <c r="H1015" s="183">
        <f>SUM(H1016:H1029)</f>
        <v>0</v>
      </c>
      <c r="M1015" s="174">
        <f t="shared" si="195"/>
        <v>0</v>
      </c>
      <c r="N1015" s="174">
        <f t="shared" si="196"/>
        <v>0</v>
      </c>
      <c r="O1015" s="295">
        <f t="shared" si="197"/>
        <v>0</v>
      </c>
      <c r="P1015" s="281">
        <f t="shared" si="198"/>
        <v>0</v>
      </c>
    </row>
    <row r="1016" spans="1:16" x14ac:dyDescent="0.2">
      <c r="A1016" s="155">
        <v>147502</v>
      </c>
      <c r="B1016" s="156" t="s">
        <v>1514</v>
      </c>
      <c r="C1016" s="174">
        <f t="shared" si="190"/>
        <v>0</v>
      </c>
      <c r="D1016" s="174">
        <f t="shared" si="191"/>
        <v>0</v>
      </c>
      <c r="E1016" s="174">
        <f t="shared" si="192"/>
        <v>0</v>
      </c>
      <c r="F1016" s="174">
        <f t="shared" si="193"/>
        <v>0</v>
      </c>
      <c r="G1016" s="174">
        <v>0</v>
      </c>
      <c r="H1016" s="174">
        <f t="shared" ref="H1016:H1026" si="201">+F1016-G1016</f>
        <v>0</v>
      </c>
      <c r="M1016" s="174">
        <f t="shared" si="195"/>
        <v>0</v>
      </c>
      <c r="N1016" s="174">
        <f t="shared" si="196"/>
        <v>0</v>
      </c>
      <c r="O1016" s="295">
        <f t="shared" si="197"/>
        <v>0</v>
      </c>
      <c r="P1016" s="281">
        <f t="shared" si="198"/>
        <v>0</v>
      </c>
    </row>
    <row r="1017" spans="1:16" x14ac:dyDescent="0.2">
      <c r="A1017" s="155">
        <v>147508</v>
      </c>
      <c r="B1017" s="156" t="s">
        <v>1515</v>
      </c>
      <c r="C1017" s="174">
        <f t="shared" si="190"/>
        <v>0</v>
      </c>
      <c r="D1017" s="174">
        <f t="shared" si="191"/>
        <v>0</v>
      </c>
      <c r="E1017" s="174">
        <f t="shared" si="192"/>
        <v>0</v>
      </c>
      <c r="F1017" s="174">
        <f t="shared" si="193"/>
        <v>0</v>
      </c>
      <c r="G1017" s="174">
        <v>0</v>
      </c>
      <c r="H1017" s="174">
        <f t="shared" si="201"/>
        <v>0</v>
      </c>
      <c r="M1017" s="174">
        <f t="shared" si="195"/>
        <v>0</v>
      </c>
      <c r="N1017" s="174">
        <f t="shared" si="196"/>
        <v>0</v>
      </c>
      <c r="O1017" s="295">
        <f t="shared" si="197"/>
        <v>0</v>
      </c>
      <c r="P1017" s="281">
        <f t="shared" si="198"/>
        <v>0</v>
      </c>
    </row>
    <row r="1018" spans="1:16" x14ac:dyDescent="0.2">
      <c r="A1018" s="155">
        <v>147509</v>
      </c>
      <c r="B1018" s="156" t="s">
        <v>1516</v>
      </c>
      <c r="C1018" s="174">
        <f t="shared" si="190"/>
        <v>0</v>
      </c>
      <c r="D1018" s="174">
        <f t="shared" si="191"/>
        <v>0</v>
      </c>
      <c r="E1018" s="174">
        <f t="shared" si="192"/>
        <v>0</v>
      </c>
      <c r="F1018" s="174">
        <f t="shared" si="193"/>
        <v>0</v>
      </c>
      <c r="G1018" s="174">
        <v>0</v>
      </c>
      <c r="H1018" s="174">
        <f t="shared" si="201"/>
        <v>0</v>
      </c>
      <c r="M1018" s="174">
        <f t="shared" si="195"/>
        <v>0</v>
      </c>
      <c r="N1018" s="174">
        <f t="shared" si="196"/>
        <v>0</v>
      </c>
      <c r="O1018" s="295">
        <f t="shared" si="197"/>
        <v>0</v>
      </c>
      <c r="P1018" s="281">
        <f t="shared" si="198"/>
        <v>0</v>
      </c>
    </row>
    <row r="1019" spans="1:16" x14ac:dyDescent="0.2">
      <c r="A1019" s="155">
        <v>147511</v>
      </c>
      <c r="B1019" s="156" t="s">
        <v>1517</v>
      </c>
      <c r="C1019" s="174">
        <f t="shared" si="190"/>
        <v>0</v>
      </c>
      <c r="D1019" s="174">
        <f t="shared" si="191"/>
        <v>0</v>
      </c>
      <c r="E1019" s="174">
        <f t="shared" si="192"/>
        <v>0</v>
      </c>
      <c r="F1019" s="174">
        <f t="shared" si="193"/>
        <v>0</v>
      </c>
      <c r="G1019" s="174">
        <v>0</v>
      </c>
      <c r="H1019" s="174">
        <f t="shared" si="201"/>
        <v>0</v>
      </c>
      <c r="M1019" s="174">
        <f t="shared" si="195"/>
        <v>0</v>
      </c>
      <c r="N1019" s="174">
        <f t="shared" si="196"/>
        <v>0</v>
      </c>
      <c r="O1019" s="295">
        <f t="shared" si="197"/>
        <v>0</v>
      </c>
      <c r="P1019" s="281">
        <f t="shared" si="198"/>
        <v>0</v>
      </c>
    </row>
    <row r="1020" spans="1:16" x14ac:dyDescent="0.2">
      <c r="A1020" s="155">
        <v>147513</v>
      </c>
      <c r="B1020" s="156" t="s">
        <v>1518</v>
      </c>
      <c r="C1020" s="174">
        <f t="shared" si="190"/>
        <v>0</v>
      </c>
      <c r="D1020" s="174">
        <f t="shared" si="191"/>
        <v>0</v>
      </c>
      <c r="E1020" s="174">
        <f t="shared" si="192"/>
        <v>0</v>
      </c>
      <c r="F1020" s="174">
        <f t="shared" si="193"/>
        <v>0</v>
      </c>
      <c r="G1020" s="174">
        <v>0</v>
      </c>
      <c r="H1020" s="174">
        <f t="shared" si="201"/>
        <v>0</v>
      </c>
      <c r="M1020" s="174">
        <f t="shared" si="195"/>
        <v>0</v>
      </c>
      <c r="N1020" s="174">
        <f t="shared" si="196"/>
        <v>0</v>
      </c>
      <c r="O1020" s="295">
        <f t="shared" si="197"/>
        <v>0</v>
      </c>
      <c r="P1020" s="281">
        <f t="shared" si="198"/>
        <v>0</v>
      </c>
    </row>
    <row r="1021" spans="1:16" x14ac:dyDescent="0.2">
      <c r="A1021" s="155">
        <v>147515</v>
      </c>
      <c r="B1021" s="156" t="s">
        <v>77</v>
      </c>
      <c r="C1021" s="174">
        <f t="shared" si="190"/>
        <v>0</v>
      </c>
      <c r="D1021" s="174">
        <f t="shared" si="191"/>
        <v>0</v>
      </c>
      <c r="E1021" s="174">
        <f t="shared" si="192"/>
        <v>0</v>
      </c>
      <c r="F1021" s="174">
        <f t="shared" si="193"/>
        <v>0</v>
      </c>
      <c r="G1021" s="174">
        <v>0</v>
      </c>
      <c r="H1021" s="174">
        <f t="shared" si="201"/>
        <v>0</v>
      </c>
      <c r="M1021" s="174">
        <f t="shared" si="195"/>
        <v>0</v>
      </c>
      <c r="N1021" s="174">
        <f t="shared" si="196"/>
        <v>0</v>
      </c>
      <c r="O1021" s="295">
        <f t="shared" si="197"/>
        <v>0</v>
      </c>
      <c r="P1021" s="281">
        <f t="shared" si="198"/>
        <v>0</v>
      </c>
    </row>
    <row r="1022" spans="1:16" x14ac:dyDescent="0.2">
      <c r="A1022" s="155">
        <v>147516</v>
      </c>
      <c r="B1022" s="156" t="s">
        <v>78</v>
      </c>
      <c r="C1022" s="174">
        <f t="shared" si="190"/>
        <v>0</v>
      </c>
      <c r="D1022" s="174">
        <f t="shared" si="191"/>
        <v>0</v>
      </c>
      <c r="E1022" s="174">
        <f t="shared" si="192"/>
        <v>0</v>
      </c>
      <c r="F1022" s="174">
        <f t="shared" si="193"/>
        <v>0</v>
      </c>
      <c r="G1022" s="174">
        <v>0</v>
      </c>
      <c r="H1022" s="174">
        <f t="shared" si="201"/>
        <v>0</v>
      </c>
      <c r="M1022" s="174">
        <f t="shared" si="195"/>
        <v>0</v>
      </c>
      <c r="N1022" s="174">
        <f t="shared" si="196"/>
        <v>0</v>
      </c>
      <c r="O1022" s="295">
        <f t="shared" si="197"/>
        <v>0</v>
      </c>
      <c r="P1022" s="281">
        <f t="shared" si="198"/>
        <v>0</v>
      </c>
    </row>
    <row r="1023" spans="1:16" x14ac:dyDescent="0.2">
      <c r="A1023" s="155">
        <v>147517</v>
      </c>
      <c r="B1023" s="156" t="s">
        <v>79</v>
      </c>
      <c r="C1023" s="174">
        <f t="shared" si="190"/>
        <v>0</v>
      </c>
      <c r="D1023" s="174">
        <f t="shared" si="191"/>
        <v>0</v>
      </c>
      <c r="E1023" s="174">
        <f t="shared" si="192"/>
        <v>0</v>
      </c>
      <c r="F1023" s="174">
        <f t="shared" si="193"/>
        <v>0</v>
      </c>
      <c r="G1023" s="174">
        <v>0</v>
      </c>
      <c r="H1023" s="174">
        <f t="shared" si="201"/>
        <v>0</v>
      </c>
      <c r="M1023" s="174">
        <f t="shared" si="195"/>
        <v>0</v>
      </c>
      <c r="N1023" s="174">
        <f t="shared" si="196"/>
        <v>0</v>
      </c>
      <c r="O1023" s="295">
        <f t="shared" si="197"/>
        <v>0</v>
      </c>
      <c r="P1023" s="281">
        <f t="shared" si="198"/>
        <v>0</v>
      </c>
    </row>
    <row r="1024" spans="1:16" x14ac:dyDescent="0.2">
      <c r="A1024" s="155">
        <v>147518</v>
      </c>
      <c r="B1024" s="156" t="s">
        <v>80</v>
      </c>
      <c r="C1024" s="174">
        <f t="shared" si="190"/>
        <v>0</v>
      </c>
      <c r="D1024" s="174">
        <f t="shared" si="191"/>
        <v>0</v>
      </c>
      <c r="E1024" s="174">
        <f t="shared" si="192"/>
        <v>0</v>
      </c>
      <c r="F1024" s="174">
        <f t="shared" si="193"/>
        <v>0</v>
      </c>
      <c r="G1024" s="174">
        <v>0</v>
      </c>
      <c r="H1024" s="174">
        <f t="shared" si="201"/>
        <v>0</v>
      </c>
      <c r="M1024" s="174">
        <f t="shared" si="195"/>
        <v>0</v>
      </c>
      <c r="N1024" s="174">
        <f t="shared" si="196"/>
        <v>0</v>
      </c>
      <c r="O1024" s="295">
        <f t="shared" si="197"/>
        <v>0</v>
      </c>
      <c r="P1024" s="281">
        <f t="shared" si="198"/>
        <v>0</v>
      </c>
    </row>
    <row r="1025" spans="1:16" x14ac:dyDescent="0.2">
      <c r="A1025" s="155">
        <v>147519</v>
      </c>
      <c r="B1025" s="156" t="s">
        <v>81</v>
      </c>
      <c r="C1025" s="174">
        <f t="shared" si="190"/>
        <v>0</v>
      </c>
      <c r="D1025" s="174">
        <f t="shared" si="191"/>
        <v>0</v>
      </c>
      <c r="E1025" s="174">
        <f t="shared" si="192"/>
        <v>0</v>
      </c>
      <c r="F1025" s="174">
        <f t="shared" si="193"/>
        <v>0</v>
      </c>
      <c r="G1025" s="174">
        <v>0</v>
      </c>
      <c r="H1025" s="174">
        <f t="shared" si="201"/>
        <v>0</v>
      </c>
      <c r="M1025" s="174">
        <f t="shared" si="195"/>
        <v>0</v>
      </c>
      <c r="N1025" s="174">
        <f t="shared" si="196"/>
        <v>0</v>
      </c>
      <c r="O1025" s="295">
        <f t="shared" si="197"/>
        <v>0</v>
      </c>
      <c r="P1025" s="281">
        <f t="shared" si="198"/>
        <v>0</v>
      </c>
    </row>
    <row r="1026" spans="1:16" x14ac:dyDescent="0.2">
      <c r="A1026" s="155">
        <v>147520</v>
      </c>
      <c r="B1026" s="156" t="s">
        <v>82</v>
      </c>
      <c r="C1026" s="174">
        <f t="shared" si="190"/>
        <v>0</v>
      </c>
      <c r="D1026" s="174">
        <f t="shared" si="191"/>
        <v>0</v>
      </c>
      <c r="E1026" s="174">
        <f t="shared" si="192"/>
        <v>0</v>
      </c>
      <c r="F1026" s="174">
        <f t="shared" si="193"/>
        <v>0</v>
      </c>
      <c r="G1026" s="174">
        <v>0</v>
      </c>
      <c r="H1026" s="174">
        <f t="shared" si="201"/>
        <v>0</v>
      </c>
      <c r="M1026" s="174">
        <f t="shared" si="195"/>
        <v>0</v>
      </c>
      <c r="N1026" s="174">
        <f t="shared" si="196"/>
        <v>0</v>
      </c>
      <c r="O1026" s="295">
        <f t="shared" si="197"/>
        <v>0</v>
      </c>
      <c r="P1026" s="281">
        <f t="shared" si="198"/>
        <v>0</v>
      </c>
    </row>
    <row r="1027" spans="1:16" x14ac:dyDescent="0.2">
      <c r="A1027" s="155">
        <v>147521</v>
      </c>
      <c r="B1027" s="156" t="s">
        <v>1242</v>
      </c>
      <c r="C1027" s="174">
        <f t="shared" si="190"/>
        <v>0</v>
      </c>
      <c r="D1027" s="174">
        <f t="shared" si="191"/>
        <v>0</v>
      </c>
      <c r="E1027" s="174">
        <f t="shared" si="192"/>
        <v>0</v>
      </c>
      <c r="F1027" s="174">
        <f t="shared" si="193"/>
        <v>0</v>
      </c>
      <c r="G1027" s="174">
        <v>0</v>
      </c>
      <c r="H1027" s="174">
        <v>0</v>
      </c>
      <c r="M1027" s="174">
        <f t="shared" si="195"/>
        <v>0</v>
      </c>
      <c r="N1027" s="174">
        <f t="shared" si="196"/>
        <v>0</v>
      </c>
      <c r="O1027" s="295">
        <f t="shared" si="197"/>
        <v>0</v>
      </c>
      <c r="P1027" s="281">
        <f t="shared" si="198"/>
        <v>0</v>
      </c>
    </row>
    <row r="1028" spans="1:16" x14ac:dyDescent="0.2">
      <c r="A1028" s="155">
        <v>147522</v>
      </c>
      <c r="B1028" s="156" t="s">
        <v>1519</v>
      </c>
      <c r="C1028" s="174">
        <f t="shared" si="190"/>
        <v>0</v>
      </c>
      <c r="D1028" s="174">
        <f t="shared" si="191"/>
        <v>0</v>
      </c>
      <c r="E1028" s="174">
        <f t="shared" si="192"/>
        <v>0</v>
      </c>
      <c r="F1028" s="174">
        <f t="shared" si="193"/>
        <v>0</v>
      </c>
      <c r="G1028" s="174">
        <v>0</v>
      </c>
      <c r="H1028" s="174">
        <f>+F1028-G1028</f>
        <v>0</v>
      </c>
      <c r="M1028" s="174">
        <f t="shared" si="195"/>
        <v>0</v>
      </c>
      <c r="N1028" s="174">
        <f t="shared" si="196"/>
        <v>0</v>
      </c>
      <c r="O1028" s="295">
        <f t="shared" si="197"/>
        <v>0</v>
      </c>
      <c r="P1028" s="281">
        <f t="shared" si="198"/>
        <v>0</v>
      </c>
    </row>
    <row r="1029" spans="1:16" x14ac:dyDescent="0.2">
      <c r="A1029" s="155">
        <v>147590</v>
      </c>
      <c r="B1029" s="156" t="s">
        <v>1512</v>
      </c>
      <c r="C1029" s="174">
        <f t="shared" si="190"/>
        <v>0</v>
      </c>
      <c r="D1029" s="174">
        <f t="shared" si="191"/>
        <v>0</v>
      </c>
      <c r="E1029" s="174">
        <f t="shared" si="192"/>
        <v>0</v>
      </c>
      <c r="F1029" s="174">
        <f t="shared" si="193"/>
        <v>0</v>
      </c>
      <c r="G1029" s="174">
        <v>0</v>
      </c>
      <c r="H1029" s="174">
        <f>+F1029-G1029</f>
        <v>0</v>
      </c>
      <c r="M1029" s="174">
        <f t="shared" si="195"/>
        <v>0</v>
      </c>
      <c r="N1029" s="174">
        <f t="shared" si="196"/>
        <v>0</v>
      </c>
      <c r="O1029" s="295">
        <f t="shared" si="197"/>
        <v>0</v>
      </c>
      <c r="P1029" s="281">
        <f t="shared" si="198"/>
        <v>0</v>
      </c>
    </row>
    <row r="1030" spans="1:16" s="171" customFormat="1" x14ac:dyDescent="0.2">
      <c r="A1030" s="180">
        <v>147600</v>
      </c>
      <c r="B1030" s="181" t="s">
        <v>2089</v>
      </c>
      <c r="C1030" s="182">
        <f t="shared" si="190"/>
        <v>0</v>
      </c>
      <c r="D1030" s="182">
        <f t="shared" si="191"/>
        <v>0</v>
      </c>
      <c r="E1030" s="182">
        <f t="shared" si="192"/>
        <v>0</v>
      </c>
      <c r="F1030" s="182">
        <f t="shared" si="193"/>
        <v>0</v>
      </c>
      <c r="G1030" s="183">
        <f>SUM(G1031:G1031)</f>
        <v>0</v>
      </c>
      <c r="H1030" s="183">
        <f>SUM(H1031:H1031)</f>
        <v>0</v>
      </c>
      <c r="M1030" s="174">
        <f t="shared" si="195"/>
        <v>0</v>
      </c>
      <c r="N1030" s="174">
        <f t="shared" si="196"/>
        <v>0</v>
      </c>
      <c r="O1030" s="295">
        <f t="shared" si="197"/>
        <v>0</v>
      </c>
      <c r="P1030" s="281">
        <f t="shared" si="198"/>
        <v>0</v>
      </c>
    </row>
    <row r="1031" spans="1:16" x14ac:dyDescent="0.2">
      <c r="A1031" s="155">
        <v>147602</v>
      </c>
      <c r="B1031" s="156" t="s">
        <v>1520</v>
      </c>
      <c r="C1031" s="174">
        <f t="shared" si="190"/>
        <v>0</v>
      </c>
      <c r="D1031" s="174">
        <f t="shared" si="191"/>
        <v>0</v>
      </c>
      <c r="E1031" s="174">
        <f t="shared" si="192"/>
        <v>0</v>
      </c>
      <c r="F1031" s="174">
        <f t="shared" si="193"/>
        <v>0</v>
      </c>
      <c r="G1031" s="174">
        <v>0</v>
      </c>
      <c r="H1031" s="174">
        <f>+F1031-G1031</f>
        <v>0</v>
      </c>
      <c r="M1031" s="174">
        <f t="shared" si="195"/>
        <v>0</v>
      </c>
      <c r="N1031" s="174">
        <f t="shared" si="196"/>
        <v>0</v>
      </c>
      <c r="O1031" s="295">
        <f t="shared" si="197"/>
        <v>0</v>
      </c>
      <c r="P1031" s="281">
        <f t="shared" si="198"/>
        <v>0</v>
      </c>
    </row>
    <row r="1032" spans="1:16" s="171" customFormat="1" x14ac:dyDescent="0.2">
      <c r="A1032" s="180">
        <v>147700</v>
      </c>
      <c r="B1032" s="181" t="s">
        <v>2090</v>
      </c>
      <c r="C1032" s="182">
        <f t="shared" si="190"/>
        <v>0</v>
      </c>
      <c r="D1032" s="182">
        <f t="shared" si="191"/>
        <v>0</v>
      </c>
      <c r="E1032" s="182">
        <f t="shared" si="192"/>
        <v>0</v>
      </c>
      <c r="F1032" s="182">
        <f t="shared" si="193"/>
        <v>0</v>
      </c>
      <c r="G1032" s="183">
        <f>SUM(G1033:G1034)</f>
        <v>0</v>
      </c>
      <c r="H1032" s="183">
        <f>SUM(H1033:H1034)</f>
        <v>0</v>
      </c>
      <c r="M1032" s="174">
        <f t="shared" si="195"/>
        <v>0</v>
      </c>
      <c r="N1032" s="174">
        <f t="shared" si="196"/>
        <v>0</v>
      </c>
      <c r="O1032" s="295">
        <f t="shared" si="197"/>
        <v>0</v>
      </c>
      <c r="P1032" s="281">
        <f t="shared" si="198"/>
        <v>0</v>
      </c>
    </row>
    <row r="1033" spans="1:16" x14ac:dyDescent="0.2">
      <c r="A1033" s="155">
        <v>147701</v>
      </c>
      <c r="B1033" s="156" t="s">
        <v>1514</v>
      </c>
      <c r="C1033" s="174">
        <f t="shared" ref="C1033:C1096" si="202">IF(ISERROR(VLOOKUP($A1033,MZ_ANTERIOR,3,0)),0,VLOOKUP($A1033,MZ_ANTERIOR,3,0))</f>
        <v>0</v>
      </c>
      <c r="D1033" s="174">
        <f t="shared" ref="D1033:D1096" si="203">IF(ISERROR(VLOOKUP($A1033,MZ_ANTERIOR,4,0)),0,VLOOKUP($A1033,MZ_ANTERIOR,4,0))</f>
        <v>0</v>
      </c>
      <c r="E1033" s="174">
        <f t="shared" ref="E1033:E1096" si="204">IF(ISERROR(VLOOKUP($A1033,MZ_ANTERIOR,5,0)),0,VLOOKUP($A1033,MZ_ANTERIOR,5,0))</f>
        <v>0</v>
      </c>
      <c r="F1033" s="174">
        <f t="shared" ref="F1033:F1096" si="205">+C1033+D1033-E1033</f>
        <v>0</v>
      </c>
      <c r="G1033" s="174">
        <v>0</v>
      </c>
      <c r="H1033" s="174">
        <f>+F1033-G1033</f>
        <v>0</v>
      </c>
      <c r="M1033" s="174">
        <f t="shared" si="195"/>
        <v>0</v>
      </c>
      <c r="N1033" s="174">
        <f t="shared" si="196"/>
        <v>0</v>
      </c>
      <c r="O1033" s="295">
        <f t="shared" si="197"/>
        <v>0</v>
      </c>
      <c r="P1033" s="281">
        <f t="shared" si="198"/>
        <v>0</v>
      </c>
    </row>
    <row r="1034" spans="1:16" x14ac:dyDescent="0.2">
      <c r="A1034" s="155">
        <v>147703</v>
      </c>
      <c r="B1034" s="156" t="s">
        <v>2091</v>
      </c>
      <c r="C1034" s="174">
        <f t="shared" si="202"/>
        <v>0</v>
      </c>
      <c r="D1034" s="174">
        <f t="shared" si="203"/>
        <v>0</v>
      </c>
      <c r="E1034" s="174">
        <f t="shared" si="204"/>
        <v>0</v>
      </c>
      <c r="F1034" s="174">
        <f t="shared" si="205"/>
        <v>0</v>
      </c>
      <c r="G1034" s="174">
        <v>0</v>
      </c>
      <c r="H1034" s="174">
        <f>+F1034-G1034</f>
        <v>0</v>
      </c>
      <c r="M1034" s="174">
        <f t="shared" ref="M1034:M1097" si="206">+G1034+H1034</f>
        <v>0</v>
      </c>
      <c r="N1034" s="174">
        <f t="shared" ref="N1034:N1097" si="207">+F1034-M1034</f>
        <v>0</v>
      </c>
      <c r="O1034" s="295">
        <f t="shared" ref="O1034:O1097" si="208">SUM(C1034:H1034)</f>
        <v>0</v>
      </c>
      <c r="P1034" s="281">
        <f t="shared" ref="P1034:P1097" si="209">IF(D1034&lt;&gt;0,1,IF(G1034&lt;&gt;0,2,IF(F1034&lt;&gt;0,3,IF(E1034&lt;&gt;0,4,0))))</f>
        <v>0</v>
      </c>
    </row>
    <row r="1035" spans="1:16" s="171" customFormat="1" x14ac:dyDescent="0.2">
      <c r="A1035" s="180">
        <v>148000</v>
      </c>
      <c r="B1035" s="181" t="s">
        <v>2092</v>
      </c>
      <c r="C1035" s="182">
        <f t="shared" si="202"/>
        <v>0</v>
      </c>
      <c r="D1035" s="182">
        <f t="shared" si="203"/>
        <v>0</v>
      </c>
      <c r="E1035" s="182">
        <f t="shared" si="204"/>
        <v>0</v>
      </c>
      <c r="F1035" s="182">
        <f t="shared" si="205"/>
        <v>0</v>
      </c>
      <c r="G1035" s="183">
        <f>SUM(G1036:G1050)</f>
        <v>0</v>
      </c>
      <c r="H1035" s="183">
        <f>SUM(H1036:H1050)</f>
        <v>0</v>
      </c>
      <c r="M1035" s="174">
        <f t="shared" si="206"/>
        <v>0</v>
      </c>
      <c r="N1035" s="174">
        <f t="shared" si="207"/>
        <v>0</v>
      </c>
      <c r="O1035" s="295">
        <f t="shared" si="208"/>
        <v>0</v>
      </c>
      <c r="P1035" s="281">
        <f t="shared" si="209"/>
        <v>0</v>
      </c>
    </row>
    <row r="1036" spans="1:16" x14ac:dyDescent="0.2">
      <c r="A1036" s="155">
        <v>148003</v>
      </c>
      <c r="B1036" s="156" t="s">
        <v>1514</v>
      </c>
      <c r="C1036" s="174">
        <f t="shared" si="202"/>
        <v>0</v>
      </c>
      <c r="D1036" s="174">
        <f t="shared" si="203"/>
        <v>0</v>
      </c>
      <c r="E1036" s="174">
        <f t="shared" si="204"/>
        <v>0</v>
      </c>
      <c r="F1036" s="174">
        <f t="shared" si="205"/>
        <v>0</v>
      </c>
      <c r="G1036" s="174">
        <v>0</v>
      </c>
      <c r="H1036" s="174">
        <f>+F1036-G1036</f>
        <v>0</v>
      </c>
      <c r="M1036" s="174">
        <f t="shared" si="206"/>
        <v>0</v>
      </c>
      <c r="N1036" s="174">
        <f t="shared" si="207"/>
        <v>0</v>
      </c>
      <c r="O1036" s="295">
        <f t="shared" si="208"/>
        <v>0</v>
      </c>
      <c r="P1036" s="281">
        <f t="shared" si="209"/>
        <v>0</v>
      </c>
    </row>
    <row r="1037" spans="1:16" x14ac:dyDescent="0.2">
      <c r="A1037" s="155">
        <v>148026</v>
      </c>
      <c r="B1037" s="156" t="s">
        <v>2091</v>
      </c>
      <c r="C1037" s="174">
        <f t="shared" si="202"/>
        <v>0</v>
      </c>
      <c r="D1037" s="174">
        <f t="shared" si="203"/>
        <v>0</v>
      </c>
      <c r="E1037" s="174">
        <f t="shared" si="204"/>
        <v>0</v>
      </c>
      <c r="F1037" s="174">
        <f t="shared" si="205"/>
        <v>0</v>
      </c>
      <c r="G1037" s="175">
        <f>+G1038+G1042+G1046+G1050</f>
        <v>0</v>
      </c>
      <c r="H1037" s="175">
        <f>+H1038+H1042+H1046+H1050</f>
        <v>0</v>
      </c>
      <c r="M1037" s="174">
        <f t="shared" si="206"/>
        <v>0</v>
      </c>
      <c r="N1037" s="174">
        <f t="shared" si="207"/>
        <v>0</v>
      </c>
      <c r="O1037" s="295">
        <f t="shared" si="208"/>
        <v>0</v>
      </c>
      <c r="P1037" s="281">
        <f t="shared" si="209"/>
        <v>0</v>
      </c>
    </row>
    <row r="1038" spans="1:16" x14ac:dyDescent="0.2">
      <c r="A1038" s="155">
        <v>148011</v>
      </c>
      <c r="B1038" s="156" t="s">
        <v>1515</v>
      </c>
      <c r="C1038" s="174">
        <f t="shared" si="202"/>
        <v>0</v>
      </c>
      <c r="D1038" s="174">
        <f t="shared" si="203"/>
        <v>0</v>
      </c>
      <c r="E1038" s="174">
        <f t="shared" si="204"/>
        <v>0</v>
      </c>
      <c r="F1038" s="174">
        <f t="shared" si="205"/>
        <v>0</v>
      </c>
      <c r="G1038" s="174">
        <v>0</v>
      </c>
      <c r="H1038" s="174">
        <v>0</v>
      </c>
      <c r="M1038" s="174">
        <f t="shared" si="206"/>
        <v>0</v>
      </c>
      <c r="N1038" s="174">
        <f t="shared" si="207"/>
        <v>0</v>
      </c>
      <c r="O1038" s="295">
        <f t="shared" si="208"/>
        <v>0</v>
      </c>
      <c r="P1038" s="281">
        <f t="shared" si="209"/>
        <v>0</v>
      </c>
    </row>
    <row r="1039" spans="1:16" x14ac:dyDescent="0.2">
      <c r="A1039" s="155">
        <v>148012</v>
      </c>
      <c r="B1039" s="156" t="s">
        <v>1516</v>
      </c>
      <c r="C1039" s="174">
        <f t="shared" si="202"/>
        <v>0</v>
      </c>
      <c r="D1039" s="174">
        <f t="shared" si="203"/>
        <v>0</v>
      </c>
      <c r="E1039" s="174">
        <f t="shared" si="204"/>
        <v>0</v>
      </c>
      <c r="F1039" s="174">
        <f t="shared" si="205"/>
        <v>0</v>
      </c>
      <c r="G1039" s="174">
        <v>0</v>
      </c>
      <c r="H1039" s="174">
        <f>+F1039-G1039</f>
        <v>0</v>
      </c>
      <c r="M1039" s="174">
        <f t="shared" si="206"/>
        <v>0</v>
      </c>
      <c r="N1039" s="174">
        <f t="shared" si="207"/>
        <v>0</v>
      </c>
      <c r="O1039" s="295">
        <f t="shared" si="208"/>
        <v>0</v>
      </c>
      <c r="P1039" s="281">
        <f t="shared" si="209"/>
        <v>0</v>
      </c>
    </row>
    <row r="1040" spans="1:16" x14ac:dyDescent="0.2">
      <c r="A1040" s="155">
        <v>148014</v>
      </c>
      <c r="B1040" s="156" t="s">
        <v>1517</v>
      </c>
      <c r="C1040" s="174">
        <f t="shared" si="202"/>
        <v>0</v>
      </c>
      <c r="D1040" s="174">
        <f t="shared" si="203"/>
        <v>0</v>
      </c>
      <c r="E1040" s="174">
        <f t="shared" si="204"/>
        <v>0</v>
      </c>
      <c r="F1040" s="174">
        <f t="shared" si="205"/>
        <v>0</v>
      </c>
      <c r="G1040" s="174">
        <v>0</v>
      </c>
      <c r="H1040" s="174">
        <f>+F1040-G1040</f>
        <v>0</v>
      </c>
      <c r="M1040" s="174">
        <f t="shared" si="206"/>
        <v>0</v>
      </c>
      <c r="N1040" s="174">
        <f t="shared" si="207"/>
        <v>0</v>
      </c>
      <c r="O1040" s="295">
        <f t="shared" si="208"/>
        <v>0</v>
      </c>
      <c r="P1040" s="281">
        <f t="shared" si="209"/>
        <v>0</v>
      </c>
    </row>
    <row r="1041" spans="1:16" x14ac:dyDescent="0.2">
      <c r="A1041" s="155">
        <v>148015</v>
      </c>
      <c r="B1041" s="156" t="s">
        <v>1518</v>
      </c>
      <c r="C1041" s="174">
        <f t="shared" si="202"/>
        <v>0</v>
      </c>
      <c r="D1041" s="174">
        <f t="shared" si="203"/>
        <v>0</v>
      </c>
      <c r="E1041" s="174">
        <f t="shared" si="204"/>
        <v>0</v>
      </c>
      <c r="F1041" s="174">
        <f t="shared" si="205"/>
        <v>0</v>
      </c>
      <c r="G1041" s="174">
        <v>0</v>
      </c>
      <c r="H1041" s="174">
        <f>+F1041-G1041</f>
        <v>0</v>
      </c>
      <c r="M1041" s="174">
        <f t="shared" si="206"/>
        <v>0</v>
      </c>
      <c r="N1041" s="174">
        <f t="shared" si="207"/>
        <v>0</v>
      </c>
      <c r="O1041" s="295">
        <f t="shared" si="208"/>
        <v>0</v>
      </c>
      <c r="P1041" s="281">
        <f t="shared" si="209"/>
        <v>0</v>
      </c>
    </row>
    <row r="1042" spans="1:16" x14ac:dyDescent="0.2">
      <c r="A1042" s="155">
        <v>148016</v>
      </c>
      <c r="B1042" s="156" t="s">
        <v>2018</v>
      </c>
      <c r="C1042" s="174">
        <f t="shared" si="202"/>
        <v>0</v>
      </c>
      <c r="D1042" s="174">
        <f t="shared" si="203"/>
        <v>0</v>
      </c>
      <c r="E1042" s="174">
        <f t="shared" si="204"/>
        <v>0</v>
      </c>
      <c r="F1042" s="174">
        <f t="shared" si="205"/>
        <v>0</v>
      </c>
      <c r="G1042" s="174">
        <v>0</v>
      </c>
      <c r="H1042" s="174">
        <v>0</v>
      </c>
      <c r="M1042" s="174">
        <f t="shared" si="206"/>
        <v>0</v>
      </c>
      <c r="N1042" s="174">
        <f t="shared" si="207"/>
        <v>0</v>
      </c>
      <c r="O1042" s="295">
        <f t="shared" si="208"/>
        <v>0</v>
      </c>
      <c r="P1042" s="281">
        <f t="shared" si="209"/>
        <v>0</v>
      </c>
    </row>
    <row r="1043" spans="1:16" x14ac:dyDescent="0.2">
      <c r="A1043" s="155">
        <v>148017</v>
      </c>
      <c r="B1043" s="156" t="s">
        <v>1519</v>
      </c>
      <c r="C1043" s="174">
        <f t="shared" si="202"/>
        <v>0</v>
      </c>
      <c r="D1043" s="174">
        <f t="shared" si="203"/>
        <v>0</v>
      </c>
      <c r="E1043" s="174">
        <f t="shared" si="204"/>
        <v>0</v>
      </c>
      <c r="F1043" s="174">
        <f t="shared" si="205"/>
        <v>0</v>
      </c>
      <c r="G1043" s="174">
        <v>0</v>
      </c>
      <c r="H1043" s="174">
        <f>+F1043-G1043</f>
        <v>0</v>
      </c>
      <c r="M1043" s="174">
        <f t="shared" si="206"/>
        <v>0</v>
      </c>
      <c r="N1043" s="174">
        <f t="shared" si="207"/>
        <v>0</v>
      </c>
      <c r="O1043" s="295">
        <f t="shared" si="208"/>
        <v>0</v>
      </c>
      <c r="P1043" s="281">
        <f t="shared" si="209"/>
        <v>0</v>
      </c>
    </row>
    <row r="1044" spans="1:16" x14ac:dyDescent="0.2">
      <c r="A1044" s="155">
        <v>148019</v>
      </c>
      <c r="B1044" s="156" t="s">
        <v>77</v>
      </c>
      <c r="C1044" s="174">
        <f t="shared" si="202"/>
        <v>0</v>
      </c>
      <c r="D1044" s="174">
        <f t="shared" si="203"/>
        <v>0</v>
      </c>
      <c r="E1044" s="174">
        <f t="shared" si="204"/>
        <v>0</v>
      </c>
      <c r="F1044" s="174">
        <f t="shared" si="205"/>
        <v>0</v>
      </c>
      <c r="G1044" s="174">
        <v>0</v>
      </c>
      <c r="H1044" s="174">
        <f>+F1044-G1044</f>
        <v>0</v>
      </c>
      <c r="M1044" s="174">
        <f t="shared" si="206"/>
        <v>0</v>
      </c>
      <c r="N1044" s="174">
        <f t="shared" si="207"/>
        <v>0</v>
      </c>
      <c r="O1044" s="295">
        <f t="shared" si="208"/>
        <v>0</v>
      </c>
      <c r="P1044" s="281">
        <f t="shared" si="209"/>
        <v>0</v>
      </c>
    </row>
    <row r="1045" spans="1:16" x14ac:dyDescent="0.2">
      <c r="A1045" s="155">
        <v>148020</v>
      </c>
      <c r="B1045" s="156" t="s">
        <v>78</v>
      </c>
      <c r="C1045" s="174">
        <f t="shared" si="202"/>
        <v>0</v>
      </c>
      <c r="D1045" s="174">
        <f t="shared" si="203"/>
        <v>0</v>
      </c>
      <c r="E1045" s="174">
        <f t="shared" si="204"/>
        <v>0</v>
      </c>
      <c r="F1045" s="174">
        <f t="shared" si="205"/>
        <v>0</v>
      </c>
      <c r="G1045" s="174">
        <v>0</v>
      </c>
      <c r="H1045" s="174">
        <f>+F1045-G1045</f>
        <v>0</v>
      </c>
      <c r="M1045" s="174">
        <f t="shared" si="206"/>
        <v>0</v>
      </c>
      <c r="N1045" s="174">
        <f t="shared" si="207"/>
        <v>0</v>
      </c>
      <c r="O1045" s="295">
        <f t="shared" si="208"/>
        <v>0</v>
      </c>
      <c r="P1045" s="281">
        <f t="shared" si="209"/>
        <v>0</v>
      </c>
    </row>
    <row r="1046" spans="1:16" x14ac:dyDescent="0.2">
      <c r="A1046" s="155">
        <v>148021</v>
      </c>
      <c r="B1046" s="156" t="s">
        <v>79</v>
      </c>
      <c r="C1046" s="174">
        <f t="shared" si="202"/>
        <v>0</v>
      </c>
      <c r="D1046" s="174">
        <f t="shared" si="203"/>
        <v>0</v>
      </c>
      <c r="E1046" s="174">
        <f t="shared" si="204"/>
        <v>0</v>
      </c>
      <c r="F1046" s="174">
        <f t="shared" si="205"/>
        <v>0</v>
      </c>
      <c r="G1046" s="174">
        <v>0</v>
      </c>
      <c r="H1046" s="174">
        <v>0</v>
      </c>
      <c r="M1046" s="174">
        <f t="shared" si="206"/>
        <v>0</v>
      </c>
      <c r="N1046" s="174">
        <f t="shared" si="207"/>
        <v>0</v>
      </c>
      <c r="O1046" s="295">
        <f t="shared" si="208"/>
        <v>0</v>
      </c>
      <c r="P1046" s="281">
        <f t="shared" si="209"/>
        <v>0</v>
      </c>
    </row>
    <row r="1047" spans="1:16" x14ac:dyDescent="0.2">
      <c r="A1047" s="155">
        <v>148022</v>
      </c>
      <c r="B1047" s="156" t="s">
        <v>80</v>
      </c>
      <c r="C1047" s="174">
        <f t="shared" si="202"/>
        <v>0</v>
      </c>
      <c r="D1047" s="174">
        <f t="shared" si="203"/>
        <v>0</v>
      </c>
      <c r="E1047" s="174">
        <f t="shared" si="204"/>
        <v>0</v>
      </c>
      <c r="F1047" s="174">
        <f t="shared" si="205"/>
        <v>0</v>
      </c>
      <c r="G1047" s="174">
        <v>0</v>
      </c>
      <c r="H1047" s="174">
        <f>+F1047-G1047</f>
        <v>0</v>
      </c>
      <c r="M1047" s="174">
        <f t="shared" si="206"/>
        <v>0</v>
      </c>
      <c r="N1047" s="174">
        <f t="shared" si="207"/>
        <v>0</v>
      </c>
      <c r="O1047" s="295">
        <f t="shared" si="208"/>
        <v>0</v>
      </c>
      <c r="P1047" s="281">
        <f t="shared" si="209"/>
        <v>0</v>
      </c>
    </row>
    <row r="1048" spans="1:16" x14ac:dyDescent="0.2">
      <c r="A1048" s="155">
        <v>148023</v>
      </c>
      <c r="B1048" s="156" t="s">
        <v>81</v>
      </c>
      <c r="C1048" s="174">
        <f t="shared" si="202"/>
        <v>0</v>
      </c>
      <c r="D1048" s="174">
        <f t="shared" si="203"/>
        <v>0</v>
      </c>
      <c r="E1048" s="174">
        <f t="shared" si="204"/>
        <v>0</v>
      </c>
      <c r="F1048" s="174">
        <f t="shared" si="205"/>
        <v>0</v>
      </c>
      <c r="G1048" s="174">
        <v>0</v>
      </c>
      <c r="H1048" s="174">
        <f>+F1048-G1048</f>
        <v>0</v>
      </c>
      <c r="M1048" s="174">
        <f t="shared" si="206"/>
        <v>0</v>
      </c>
      <c r="N1048" s="174">
        <f t="shared" si="207"/>
        <v>0</v>
      </c>
      <c r="O1048" s="295">
        <f t="shared" si="208"/>
        <v>0</v>
      </c>
      <c r="P1048" s="281">
        <f t="shared" si="209"/>
        <v>0</v>
      </c>
    </row>
    <row r="1049" spans="1:16" x14ac:dyDescent="0.2">
      <c r="A1049" s="155">
        <v>148024</v>
      </c>
      <c r="B1049" s="156" t="s">
        <v>82</v>
      </c>
      <c r="C1049" s="174">
        <f t="shared" si="202"/>
        <v>0</v>
      </c>
      <c r="D1049" s="174">
        <f t="shared" si="203"/>
        <v>0</v>
      </c>
      <c r="E1049" s="174">
        <f t="shared" si="204"/>
        <v>0</v>
      </c>
      <c r="F1049" s="174">
        <f t="shared" si="205"/>
        <v>0</v>
      </c>
      <c r="G1049" s="174">
        <v>0</v>
      </c>
      <c r="H1049" s="174">
        <f>+F1049-G1049</f>
        <v>0</v>
      </c>
      <c r="M1049" s="174">
        <f t="shared" si="206"/>
        <v>0</v>
      </c>
      <c r="N1049" s="174">
        <f t="shared" si="207"/>
        <v>0</v>
      </c>
      <c r="O1049" s="295">
        <f t="shared" si="208"/>
        <v>0</v>
      </c>
      <c r="P1049" s="281">
        <f t="shared" si="209"/>
        <v>0</v>
      </c>
    </row>
    <row r="1050" spans="1:16" x14ac:dyDescent="0.2">
      <c r="A1050" s="155">
        <v>148090</v>
      </c>
      <c r="B1050" s="156" t="s">
        <v>1512</v>
      </c>
      <c r="C1050" s="174">
        <f t="shared" si="202"/>
        <v>0</v>
      </c>
      <c r="D1050" s="174">
        <f t="shared" si="203"/>
        <v>0</v>
      </c>
      <c r="E1050" s="174">
        <f t="shared" si="204"/>
        <v>0</v>
      </c>
      <c r="F1050" s="174">
        <f t="shared" si="205"/>
        <v>0</v>
      </c>
      <c r="G1050" s="174">
        <v>0</v>
      </c>
      <c r="H1050" s="174">
        <v>0</v>
      </c>
      <c r="M1050" s="174">
        <f t="shared" si="206"/>
        <v>0</v>
      </c>
      <c r="N1050" s="174">
        <f t="shared" si="207"/>
        <v>0</v>
      </c>
      <c r="O1050" s="295">
        <f t="shared" si="208"/>
        <v>0</v>
      </c>
      <c r="P1050" s="281">
        <f t="shared" si="209"/>
        <v>0</v>
      </c>
    </row>
    <row r="1051" spans="1:16" s="172" customFormat="1" x14ac:dyDescent="0.2">
      <c r="A1051" s="170">
        <v>150000</v>
      </c>
      <c r="B1051" s="169" t="s">
        <v>1521</v>
      </c>
      <c r="C1051" s="189">
        <f t="shared" si="202"/>
        <v>728484313</v>
      </c>
      <c r="D1051" s="189">
        <f t="shared" si="203"/>
        <v>0</v>
      </c>
      <c r="E1051" s="189">
        <f t="shared" si="204"/>
        <v>327408680</v>
      </c>
      <c r="F1051" s="189">
        <f t="shared" si="205"/>
        <v>401075633</v>
      </c>
      <c r="G1051" s="189">
        <f>+G1052+G1079+G1113+G1117+G1119+G1147+G1149+G1151+G1169+G1173+G1199+G1225+G1253</f>
        <v>401075633</v>
      </c>
      <c r="H1051" s="189">
        <f>+H1052+H1079+H1113+H1117+H1119+H1147+H1149+H1151+H1169+H1173+H1199+H1225+H1253</f>
        <v>0</v>
      </c>
      <c r="M1051" s="174">
        <f t="shared" si="206"/>
        <v>401075633</v>
      </c>
      <c r="N1051" s="174">
        <f t="shared" si="207"/>
        <v>0</v>
      </c>
      <c r="O1051" s="295">
        <f t="shared" si="208"/>
        <v>1858044259</v>
      </c>
      <c r="P1051" s="281">
        <f t="shared" si="209"/>
        <v>2</v>
      </c>
    </row>
    <row r="1052" spans="1:16" s="171" customFormat="1" x14ac:dyDescent="0.2">
      <c r="A1052" s="180">
        <v>150500</v>
      </c>
      <c r="B1052" s="181" t="s">
        <v>1522</v>
      </c>
      <c r="C1052" s="182">
        <f t="shared" si="202"/>
        <v>0</v>
      </c>
      <c r="D1052" s="182">
        <f t="shared" si="203"/>
        <v>0</v>
      </c>
      <c r="E1052" s="182">
        <f t="shared" si="204"/>
        <v>0</v>
      </c>
      <c r="F1052" s="182">
        <f t="shared" si="205"/>
        <v>0</v>
      </c>
      <c r="G1052" s="183">
        <f>SUM(G1053:G1078)</f>
        <v>0</v>
      </c>
      <c r="H1052" s="183">
        <f>SUM(H1053:H1078)</f>
        <v>0</v>
      </c>
      <c r="M1052" s="174">
        <f t="shared" si="206"/>
        <v>0</v>
      </c>
      <c r="N1052" s="174">
        <f t="shared" si="207"/>
        <v>0</v>
      </c>
      <c r="O1052" s="295">
        <f t="shared" si="208"/>
        <v>0</v>
      </c>
      <c r="P1052" s="281">
        <f t="shared" si="209"/>
        <v>0</v>
      </c>
    </row>
    <row r="1053" spans="1:16" x14ac:dyDescent="0.2">
      <c r="A1053" s="155">
        <v>150502</v>
      </c>
      <c r="B1053" s="156" t="s">
        <v>1523</v>
      </c>
      <c r="C1053" s="174">
        <f t="shared" si="202"/>
        <v>0</v>
      </c>
      <c r="D1053" s="174">
        <f t="shared" si="203"/>
        <v>0</v>
      </c>
      <c r="E1053" s="174">
        <f t="shared" si="204"/>
        <v>0</v>
      </c>
      <c r="F1053" s="174">
        <f t="shared" si="205"/>
        <v>0</v>
      </c>
      <c r="G1053" s="174">
        <f>+F1053</f>
        <v>0</v>
      </c>
      <c r="H1053" s="174">
        <f>+F1053-G1053</f>
        <v>0</v>
      </c>
      <c r="M1053" s="174">
        <f t="shared" si="206"/>
        <v>0</v>
      </c>
      <c r="N1053" s="174">
        <f t="shared" si="207"/>
        <v>0</v>
      </c>
      <c r="O1053" s="295">
        <f t="shared" si="208"/>
        <v>0</v>
      </c>
      <c r="P1053" s="281">
        <f t="shared" si="209"/>
        <v>0</v>
      </c>
    </row>
    <row r="1054" spans="1:16" x14ac:dyDescent="0.2">
      <c r="A1054" s="155">
        <v>150506</v>
      </c>
      <c r="B1054" s="156" t="s">
        <v>1527</v>
      </c>
      <c r="C1054" s="174">
        <f t="shared" si="202"/>
        <v>0</v>
      </c>
      <c r="D1054" s="174">
        <f t="shared" si="203"/>
        <v>0</v>
      </c>
      <c r="E1054" s="174">
        <f t="shared" si="204"/>
        <v>0</v>
      </c>
      <c r="F1054" s="174">
        <f t="shared" si="205"/>
        <v>0</v>
      </c>
      <c r="G1054" s="174">
        <f t="shared" ref="G1054:G1078" si="210">+F1054</f>
        <v>0</v>
      </c>
      <c r="H1054" s="174">
        <f t="shared" ref="H1054:H1078" si="211">+F1054-G1054</f>
        <v>0</v>
      </c>
      <c r="M1054" s="174">
        <f t="shared" si="206"/>
        <v>0</v>
      </c>
      <c r="N1054" s="174">
        <f t="shared" si="207"/>
        <v>0</v>
      </c>
      <c r="O1054" s="295">
        <f t="shared" si="208"/>
        <v>0</v>
      </c>
      <c r="P1054" s="281">
        <f t="shared" si="209"/>
        <v>0</v>
      </c>
    </row>
    <row r="1055" spans="1:16" x14ac:dyDescent="0.2">
      <c r="A1055" s="155">
        <v>150507</v>
      </c>
      <c r="B1055" s="156" t="s">
        <v>1528</v>
      </c>
      <c r="C1055" s="174">
        <f t="shared" si="202"/>
        <v>0</v>
      </c>
      <c r="D1055" s="174">
        <f t="shared" si="203"/>
        <v>0</v>
      </c>
      <c r="E1055" s="174">
        <f t="shared" si="204"/>
        <v>0</v>
      </c>
      <c r="F1055" s="174">
        <f t="shared" si="205"/>
        <v>0</v>
      </c>
      <c r="G1055" s="174">
        <f t="shared" si="210"/>
        <v>0</v>
      </c>
      <c r="H1055" s="174">
        <f t="shared" si="211"/>
        <v>0</v>
      </c>
      <c r="M1055" s="174">
        <f t="shared" si="206"/>
        <v>0</v>
      </c>
      <c r="N1055" s="174">
        <f t="shared" si="207"/>
        <v>0</v>
      </c>
      <c r="O1055" s="295">
        <f t="shared" si="208"/>
        <v>0</v>
      </c>
      <c r="P1055" s="281">
        <f t="shared" si="209"/>
        <v>0</v>
      </c>
    </row>
    <row r="1056" spans="1:16" x14ac:dyDescent="0.2">
      <c r="A1056" s="155">
        <v>150511</v>
      </c>
      <c r="B1056" s="156" t="s">
        <v>1531</v>
      </c>
      <c r="C1056" s="174">
        <f t="shared" si="202"/>
        <v>0</v>
      </c>
      <c r="D1056" s="174">
        <f t="shared" si="203"/>
        <v>0</v>
      </c>
      <c r="E1056" s="174">
        <f t="shared" si="204"/>
        <v>0</v>
      </c>
      <c r="F1056" s="174">
        <f t="shared" si="205"/>
        <v>0</v>
      </c>
      <c r="G1056" s="174">
        <f t="shared" si="210"/>
        <v>0</v>
      </c>
      <c r="H1056" s="174">
        <f t="shared" si="211"/>
        <v>0</v>
      </c>
      <c r="M1056" s="174">
        <f t="shared" si="206"/>
        <v>0</v>
      </c>
      <c r="N1056" s="174">
        <f t="shared" si="207"/>
        <v>0</v>
      </c>
      <c r="O1056" s="295">
        <f t="shared" si="208"/>
        <v>0</v>
      </c>
      <c r="P1056" s="281">
        <f t="shared" si="209"/>
        <v>0</v>
      </c>
    </row>
    <row r="1057" spans="1:16" x14ac:dyDescent="0.2">
      <c r="A1057" s="155">
        <v>150517</v>
      </c>
      <c r="B1057" s="156" t="s">
        <v>1115</v>
      </c>
      <c r="C1057" s="174">
        <f t="shared" si="202"/>
        <v>0</v>
      </c>
      <c r="D1057" s="174">
        <f t="shared" si="203"/>
        <v>0</v>
      </c>
      <c r="E1057" s="174">
        <f t="shared" si="204"/>
        <v>0</v>
      </c>
      <c r="F1057" s="174">
        <f t="shared" si="205"/>
        <v>0</v>
      </c>
      <c r="G1057" s="174">
        <f t="shared" si="210"/>
        <v>0</v>
      </c>
      <c r="H1057" s="174">
        <f t="shared" si="211"/>
        <v>0</v>
      </c>
      <c r="M1057" s="174">
        <f t="shared" si="206"/>
        <v>0</v>
      </c>
      <c r="N1057" s="174">
        <f t="shared" si="207"/>
        <v>0</v>
      </c>
      <c r="O1057" s="295">
        <f t="shared" si="208"/>
        <v>0</v>
      </c>
      <c r="P1057" s="281">
        <f t="shared" si="209"/>
        <v>0</v>
      </c>
    </row>
    <row r="1058" spans="1:16" x14ac:dyDescent="0.2">
      <c r="A1058" s="155">
        <v>150519</v>
      </c>
      <c r="B1058" s="156" t="s">
        <v>98</v>
      </c>
      <c r="C1058" s="174">
        <f t="shared" si="202"/>
        <v>0</v>
      </c>
      <c r="D1058" s="174">
        <f t="shared" si="203"/>
        <v>0</v>
      </c>
      <c r="E1058" s="174">
        <f t="shared" si="204"/>
        <v>0</v>
      </c>
      <c r="F1058" s="174">
        <f t="shared" si="205"/>
        <v>0</v>
      </c>
      <c r="G1058" s="174">
        <f t="shared" si="210"/>
        <v>0</v>
      </c>
      <c r="H1058" s="174">
        <f t="shared" si="211"/>
        <v>0</v>
      </c>
      <c r="M1058" s="174">
        <f t="shared" si="206"/>
        <v>0</v>
      </c>
      <c r="N1058" s="174">
        <f t="shared" si="207"/>
        <v>0</v>
      </c>
      <c r="O1058" s="295">
        <f t="shared" si="208"/>
        <v>0</v>
      </c>
      <c r="P1058" s="281">
        <f t="shared" si="209"/>
        <v>0</v>
      </c>
    </row>
    <row r="1059" spans="1:16" x14ac:dyDescent="0.2">
      <c r="A1059" s="155">
        <v>150535</v>
      </c>
      <c r="B1059" s="156" t="s">
        <v>712</v>
      </c>
      <c r="C1059" s="174">
        <f t="shared" si="202"/>
        <v>0</v>
      </c>
      <c r="D1059" s="174">
        <f t="shared" si="203"/>
        <v>0</v>
      </c>
      <c r="E1059" s="174">
        <f t="shared" si="204"/>
        <v>0</v>
      </c>
      <c r="F1059" s="174">
        <f t="shared" si="205"/>
        <v>0</v>
      </c>
      <c r="G1059" s="174">
        <f t="shared" si="210"/>
        <v>0</v>
      </c>
      <c r="H1059" s="174">
        <f t="shared" si="211"/>
        <v>0</v>
      </c>
      <c r="M1059" s="174">
        <f t="shared" si="206"/>
        <v>0</v>
      </c>
      <c r="N1059" s="174">
        <f t="shared" si="207"/>
        <v>0</v>
      </c>
      <c r="O1059" s="295">
        <f t="shared" si="208"/>
        <v>0</v>
      </c>
      <c r="P1059" s="281">
        <f t="shared" si="209"/>
        <v>0</v>
      </c>
    </row>
    <row r="1060" spans="1:16" x14ac:dyDescent="0.2">
      <c r="A1060" s="155">
        <v>150536</v>
      </c>
      <c r="B1060" s="156" t="s">
        <v>713</v>
      </c>
      <c r="C1060" s="174">
        <f t="shared" si="202"/>
        <v>0</v>
      </c>
      <c r="D1060" s="174">
        <f t="shared" si="203"/>
        <v>0</v>
      </c>
      <c r="E1060" s="174">
        <f t="shared" si="204"/>
        <v>0</v>
      </c>
      <c r="F1060" s="174">
        <f t="shared" si="205"/>
        <v>0</v>
      </c>
      <c r="G1060" s="174">
        <f t="shared" si="210"/>
        <v>0</v>
      </c>
      <c r="H1060" s="174">
        <f t="shared" si="211"/>
        <v>0</v>
      </c>
      <c r="M1060" s="174">
        <f t="shared" si="206"/>
        <v>0</v>
      </c>
      <c r="N1060" s="174">
        <f t="shared" si="207"/>
        <v>0</v>
      </c>
      <c r="O1060" s="295">
        <f t="shared" si="208"/>
        <v>0</v>
      </c>
      <c r="P1060" s="281">
        <f t="shared" si="209"/>
        <v>0</v>
      </c>
    </row>
    <row r="1061" spans="1:16" x14ac:dyDescent="0.2">
      <c r="A1061" s="155">
        <v>150540</v>
      </c>
      <c r="B1061" s="156" t="s">
        <v>716</v>
      </c>
      <c r="C1061" s="174">
        <f t="shared" si="202"/>
        <v>0</v>
      </c>
      <c r="D1061" s="174">
        <f t="shared" si="203"/>
        <v>0</v>
      </c>
      <c r="E1061" s="174">
        <f t="shared" si="204"/>
        <v>0</v>
      </c>
      <c r="F1061" s="174">
        <f t="shared" si="205"/>
        <v>0</v>
      </c>
      <c r="G1061" s="174">
        <f t="shared" si="210"/>
        <v>0</v>
      </c>
      <c r="H1061" s="174">
        <f t="shared" si="211"/>
        <v>0</v>
      </c>
      <c r="M1061" s="174">
        <f t="shared" si="206"/>
        <v>0</v>
      </c>
      <c r="N1061" s="174">
        <f t="shared" si="207"/>
        <v>0</v>
      </c>
      <c r="O1061" s="295">
        <f t="shared" si="208"/>
        <v>0</v>
      </c>
      <c r="P1061" s="281">
        <f t="shared" si="209"/>
        <v>0</v>
      </c>
    </row>
    <row r="1062" spans="1:16" x14ac:dyDescent="0.2">
      <c r="A1062" s="155">
        <v>150543</v>
      </c>
      <c r="B1062" s="156" t="s">
        <v>1731</v>
      </c>
      <c r="C1062" s="174">
        <f t="shared" si="202"/>
        <v>0</v>
      </c>
      <c r="D1062" s="174">
        <f t="shared" si="203"/>
        <v>0</v>
      </c>
      <c r="E1062" s="174">
        <f t="shared" si="204"/>
        <v>0</v>
      </c>
      <c r="F1062" s="174">
        <f t="shared" si="205"/>
        <v>0</v>
      </c>
      <c r="G1062" s="174">
        <f t="shared" si="210"/>
        <v>0</v>
      </c>
      <c r="H1062" s="174">
        <f t="shared" si="211"/>
        <v>0</v>
      </c>
      <c r="M1062" s="174">
        <f t="shared" si="206"/>
        <v>0</v>
      </c>
      <c r="N1062" s="174">
        <f t="shared" si="207"/>
        <v>0</v>
      </c>
      <c r="O1062" s="295">
        <f t="shared" si="208"/>
        <v>0</v>
      </c>
      <c r="P1062" s="281">
        <f t="shared" si="209"/>
        <v>0</v>
      </c>
    </row>
    <row r="1063" spans="1:16" x14ac:dyDescent="0.2">
      <c r="A1063" s="155">
        <v>150590</v>
      </c>
      <c r="B1063" s="156" t="s">
        <v>719</v>
      </c>
      <c r="C1063" s="174">
        <f t="shared" si="202"/>
        <v>0</v>
      </c>
      <c r="D1063" s="174">
        <f t="shared" si="203"/>
        <v>0</v>
      </c>
      <c r="E1063" s="174">
        <f t="shared" si="204"/>
        <v>0</v>
      </c>
      <c r="F1063" s="174">
        <f t="shared" si="205"/>
        <v>0</v>
      </c>
      <c r="G1063" s="174">
        <f t="shared" si="210"/>
        <v>0</v>
      </c>
      <c r="H1063" s="174">
        <f t="shared" si="211"/>
        <v>0</v>
      </c>
      <c r="M1063" s="174">
        <f t="shared" si="206"/>
        <v>0</v>
      </c>
      <c r="N1063" s="174">
        <f t="shared" si="207"/>
        <v>0</v>
      </c>
      <c r="O1063" s="295">
        <f t="shared" si="208"/>
        <v>0</v>
      </c>
      <c r="P1063" s="281">
        <f t="shared" si="209"/>
        <v>0</v>
      </c>
    </row>
    <row r="1064" spans="1:16" x14ac:dyDescent="0.2">
      <c r="A1064" s="155">
        <v>150503</v>
      </c>
      <c r="B1064" s="156" t="s">
        <v>1524</v>
      </c>
      <c r="C1064" s="174">
        <f t="shared" si="202"/>
        <v>0</v>
      </c>
      <c r="D1064" s="174">
        <f t="shared" si="203"/>
        <v>0</v>
      </c>
      <c r="E1064" s="174">
        <f t="shared" si="204"/>
        <v>0</v>
      </c>
      <c r="F1064" s="174">
        <f t="shared" si="205"/>
        <v>0</v>
      </c>
      <c r="G1064" s="174">
        <f t="shared" si="210"/>
        <v>0</v>
      </c>
      <c r="H1064" s="174">
        <f t="shared" si="211"/>
        <v>0</v>
      </c>
      <c r="M1064" s="174">
        <f t="shared" si="206"/>
        <v>0</v>
      </c>
      <c r="N1064" s="174">
        <f t="shared" si="207"/>
        <v>0</v>
      </c>
      <c r="O1064" s="295">
        <f t="shared" si="208"/>
        <v>0</v>
      </c>
      <c r="P1064" s="281">
        <f t="shared" si="209"/>
        <v>0</v>
      </c>
    </row>
    <row r="1065" spans="1:16" x14ac:dyDescent="0.2">
      <c r="A1065" s="155">
        <v>150504</v>
      </c>
      <c r="B1065" s="156" t="s">
        <v>1525</v>
      </c>
      <c r="C1065" s="174">
        <f t="shared" si="202"/>
        <v>0</v>
      </c>
      <c r="D1065" s="174">
        <f t="shared" si="203"/>
        <v>0</v>
      </c>
      <c r="E1065" s="174">
        <f t="shared" si="204"/>
        <v>0</v>
      </c>
      <c r="F1065" s="174">
        <f t="shared" si="205"/>
        <v>0</v>
      </c>
      <c r="G1065" s="174">
        <f t="shared" si="210"/>
        <v>0</v>
      </c>
      <c r="H1065" s="174">
        <f t="shared" si="211"/>
        <v>0</v>
      </c>
      <c r="M1065" s="174">
        <f t="shared" si="206"/>
        <v>0</v>
      </c>
      <c r="N1065" s="174">
        <f t="shared" si="207"/>
        <v>0</v>
      </c>
      <c r="O1065" s="295">
        <f t="shared" si="208"/>
        <v>0</v>
      </c>
      <c r="P1065" s="281">
        <f t="shared" si="209"/>
        <v>0</v>
      </c>
    </row>
    <row r="1066" spans="1:16" x14ac:dyDescent="0.2">
      <c r="A1066" s="155">
        <v>150505</v>
      </c>
      <c r="B1066" s="156" t="s">
        <v>1526</v>
      </c>
      <c r="C1066" s="174">
        <f t="shared" si="202"/>
        <v>0</v>
      </c>
      <c r="D1066" s="174">
        <f t="shared" si="203"/>
        <v>0</v>
      </c>
      <c r="E1066" s="174">
        <f t="shared" si="204"/>
        <v>0</v>
      </c>
      <c r="F1066" s="174">
        <f t="shared" si="205"/>
        <v>0</v>
      </c>
      <c r="G1066" s="174">
        <f t="shared" si="210"/>
        <v>0</v>
      </c>
      <c r="H1066" s="174">
        <f t="shared" si="211"/>
        <v>0</v>
      </c>
      <c r="M1066" s="174">
        <f t="shared" si="206"/>
        <v>0</v>
      </c>
      <c r="N1066" s="174">
        <f t="shared" si="207"/>
        <v>0</v>
      </c>
      <c r="O1066" s="295">
        <f t="shared" si="208"/>
        <v>0</v>
      </c>
      <c r="P1066" s="281">
        <f t="shared" si="209"/>
        <v>0</v>
      </c>
    </row>
    <row r="1067" spans="1:16" x14ac:dyDescent="0.2">
      <c r="A1067" s="155">
        <v>150513</v>
      </c>
      <c r="B1067" s="156" t="s">
        <v>1532</v>
      </c>
      <c r="C1067" s="174">
        <f t="shared" si="202"/>
        <v>0</v>
      </c>
      <c r="D1067" s="174">
        <f t="shared" si="203"/>
        <v>0</v>
      </c>
      <c r="E1067" s="174">
        <f t="shared" si="204"/>
        <v>0</v>
      </c>
      <c r="F1067" s="174">
        <f t="shared" si="205"/>
        <v>0</v>
      </c>
      <c r="G1067" s="174">
        <f t="shared" si="210"/>
        <v>0</v>
      </c>
      <c r="H1067" s="174">
        <f t="shared" si="211"/>
        <v>0</v>
      </c>
      <c r="M1067" s="174">
        <f t="shared" si="206"/>
        <v>0</v>
      </c>
      <c r="N1067" s="174">
        <f t="shared" si="207"/>
        <v>0</v>
      </c>
      <c r="O1067" s="295">
        <f t="shared" si="208"/>
        <v>0</v>
      </c>
      <c r="P1067" s="281">
        <f t="shared" si="209"/>
        <v>0</v>
      </c>
    </row>
    <row r="1068" spans="1:16" x14ac:dyDescent="0.2">
      <c r="A1068" s="155">
        <v>150514</v>
      </c>
      <c r="B1068" s="156" t="s">
        <v>106</v>
      </c>
      <c r="C1068" s="174">
        <f t="shared" si="202"/>
        <v>0</v>
      </c>
      <c r="D1068" s="174">
        <f t="shared" si="203"/>
        <v>0</v>
      </c>
      <c r="E1068" s="174">
        <f t="shared" si="204"/>
        <v>0</v>
      </c>
      <c r="F1068" s="174">
        <f t="shared" si="205"/>
        <v>0</v>
      </c>
      <c r="G1068" s="174">
        <f t="shared" si="210"/>
        <v>0</v>
      </c>
      <c r="H1068" s="174">
        <f t="shared" si="211"/>
        <v>0</v>
      </c>
      <c r="M1068" s="174">
        <f t="shared" si="206"/>
        <v>0</v>
      </c>
      <c r="N1068" s="174">
        <f t="shared" si="207"/>
        <v>0</v>
      </c>
      <c r="O1068" s="295">
        <f t="shared" si="208"/>
        <v>0</v>
      </c>
      <c r="P1068" s="281">
        <f t="shared" si="209"/>
        <v>0</v>
      </c>
    </row>
    <row r="1069" spans="1:16" x14ac:dyDescent="0.2">
      <c r="A1069" s="155">
        <v>150516</v>
      </c>
      <c r="B1069" s="156" t="s">
        <v>1114</v>
      </c>
      <c r="C1069" s="174">
        <f t="shared" si="202"/>
        <v>0</v>
      </c>
      <c r="D1069" s="174">
        <f t="shared" si="203"/>
        <v>0</v>
      </c>
      <c r="E1069" s="174">
        <f t="shared" si="204"/>
        <v>0</v>
      </c>
      <c r="F1069" s="174">
        <f t="shared" si="205"/>
        <v>0</v>
      </c>
      <c r="G1069" s="174">
        <f t="shared" si="210"/>
        <v>0</v>
      </c>
      <c r="H1069" s="174">
        <f t="shared" si="211"/>
        <v>0</v>
      </c>
      <c r="M1069" s="174">
        <f t="shared" si="206"/>
        <v>0</v>
      </c>
      <c r="N1069" s="174">
        <f t="shared" si="207"/>
        <v>0</v>
      </c>
      <c r="O1069" s="295">
        <f t="shared" si="208"/>
        <v>0</v>
      </c>
      <c r="P1069" s="281">
        <f t="shared" si="209"/>
        <v>0</v>
      </c>
    </row>
    <row r="1070" spans="1:16" x14ac:dyDescent="0.2">
      <c r="A1070" s="155">
        <v>150518</v>
      </c>
      <c r="B1070" s="156" t="s">
        <v>1116</v>
      </c>
      <c r="C1070" s="174">
        <f t="shared" si="202"/>
        <v>0</v>
      </c>
      <c r="D1070" s="174">
        <f t="shared" si="203"/>
        <v>0</v>
      </c>
      <c r="E1070" s="174">
        <f t="shared" si="204"/>
        <v>0</v>
      </c>
      <c r="F1070" s="174">
        <f t="shared" si="205"/>
        <v>0</v>
      </c>
      <c r="G1070" s="174">
        <f t="shared" si="210"/>
        <v>0</v>
      </c>
      <c r="H1070" s="174">
        <f t="shared" si="211"/>
        <v>0</v>
      </c>
      <c r="M1070" s="174">
        <f t="shared" si="206"/>
        <v>0</v>
      </c>
      <c r="N1070" s="174">
        <f t="shared" si="207"/>
        <v>0</v>
      </c>
      <c r="O1070" s="295">
        <f t="shared" si="208"/>
        <v>0</v>
      </c>
      <c r="P1070" s="281">
        <f t="shared" si="209"/>
        <v>0</v>
      </c>
    </row>
    <row r="1071" spans="1:16" x14ac:dyDescent="0.2">
      <c r="A1071" s="155">
        <v>150520</v>
      </c>
      <c r="B1071" s="156" t="s">
        <v>708</v>
      </c>
      <c r="C1071" s="174">
        <f t="shared" si="202"/>
        <v>0</v>
      </c>
      <c r="D1071" s="174">
        <f t="shared" si="203"/>
        <v>0</v>
      </c>
      <c r="E1071" s="174">
        <f t="shared" si="204"/>
        <v>0</v>
      </c>
      <c r="F1071" s="174">
        <f t="shared" si="205"/>
        <v>0</v>
      </c>
      <c r="G1071" s="174">
        <f t="shared" si="210"/>
        <v>0</v>
      </c>
      <c r="H1071" s="174">
        <f t="shared" si="211"/>
        <v>0</v>
      </c>
      <c r="M1071" s="174">
        <f t="shared" si="206"/>
        <v>0</v>
      </c>
      <c r="N1071" s="174">
        <f t="shared" si="207"/>
        <v>0</v>
      </c>
      <c r="O1071" s="295">
        <f t="shared" si="208"/>
        <v>0</v>
      </c>
      <c r="P1071" s="281">
        <f t="shared" si="209"/>
        <v>0</v>
      </c>
    </row>
    <row r="1072" spans="1:16" x14ac:dyDescent="0.2">
      <c r="A1072" s="155">
        <v>150521</v>
      </c>
      <c r="B1072" s="156" t="s">
        <v>709</v>
      </c>
      <c r="C1072" s="174">
        <f t="shared" si="202"/>
        <v>0</v>
      </c>
      <c r="D1072" s="174">
        <f t="shared" si="203"/>
        <v>0</v>
      </c>
      <c r="E1072" s="174">
        <f t="shared" si="204"/>
        <v>0</v>
      </c>
      <c r="F1072" s="174">
        <f t="shared" si="205"/>
        <v>0</v>
      </c>
      <c r="G1072" s="174">
        <f t="shared" si="210"/>
        <v>0</v>
      </c>
      <c r="H1072" s="174">
        <f t="shared" si="211"/>
        <v>0</v>
      </c>
      <c r="M1072" s="174">
        <f t="shared" si="206"/>
        <v>0</v>
      </c>
      <c r="N1072" s="174">
        <f t="shared" si="207"/>
        <v>0</v>
      </c>
      <c r="O1072" s="295">
        <f t="shared" si="208"/>
        <v>0</v>
      </c>
      <c r="P1072" s="281">
        <f t="shared" si="209"/>
        <v>0</v>
      </c>
    </row>
    <row r="1073" spans="1:16" x14ac:dyDescent="0.2">
      <c r="A1073" s="155">
        <v>150533</v>
      </c>
      <c r="B1073" s="156" t="s">
        <v>710</v>
      </c>
      <c r="C1073" s="174">
        <f t="shared" si="202"/>
        <v>0</v>
      </c>
      <c r="D1073" s="174">
        <f t="shared" si="203"/>
        <v>0</v>
      </c>
      <c r="E1073" s="174">
        <f t="shared" si="204"/>
        <v>0</v>
      </c>
      <c r="F1073" s="174">
        <f t="shared" si="205"/>
        <v>0</v>
      </c>
      <c r="G1073" s="174">
        <f t="shared" si="210"/>
        <v>0</v>
      </c>
      <c r="H1073" s="174">
        <f t="shared" si="211"/>
        <v>0</v>
      </c>
      <c r="M1073" s="174">
        <f t="shared" si="206"/>
        <v>0</v>
      </c>
      <c r="N1073" s="174">
        <f t="shared" si="207"/>
        <v>0</v>
      </c>
      <c r="O1073" s="295">
        <f t="shared" si="208"/>
        <v>0</v>
      </c>
      <c r="P1073" s="281">
        <f t="shared" si="209"/>
        <v>0</v>
      </c>
    </row>
    <row r="1074" spans="1:16" x14ac:dyDescent="0.2">
      <c r="A1074" s="155">
        <v>150534</v>
      </c>
      <c r="B1074" s="156" t="s">
        <v>711</v>
      </c>
      <c r="C1074" s="174">
        <f t="shared" si="202"/>
        <v>0</v>
      </c>
      <c r="D1074" s="174">
        <f t="shared" si="203"/>
        <v>0</v>
      </c>
      <c r="E1074" s="174">
        <f t="shared" si="204"/>
        <v>0</v>
      </c>
      <c r="F1074" s="174">
        <f t="shared" si="205"/>
        <v>0</v>
      </c>
      <c r="G1074" s="174">
        <f t="shared" si="210"/>
        <v>0</v>
      </c>
      <c r="H1074" s="174">
        <f t="shared" si="211"/>
        <v>0</v>
      </c>
      <c r="M1074" s="174">
        <f t="shared" si="206"/>
        <v>0</v>
      </c>
      <c r="N1074" s="174">
        <f t="shared" si="207"/>
        <v>0</v>
      </c>
      <c r="O1074" s="295">
        <f t="shared" si="208"/>
        <v>0</v>
      </c>
      <c r="P1074" s="281">
        <f t="shared" si="209"/>
        <v>0</v>
      </c>
    </row>
    <row r="1075" spans="1:16" x14ac:dyDescent="0.2">
      <c r="A1075" s="155">
        <v>150537</v>
      </c>
      <c r="B1075" s="156" t="s">
        <v>714</v>
      </c>
      <c r="C1075" s="174">
        <f t="shared" si="202"/>
        <v>0</v>
      </c>
      <c r="D1075" s="174">
        <f t="shared" si="203"/>
        <v>0</v>
      </c>
      <c r="E1075" s="174">
        <f t="shared" si="204"/>
        <v>0</v>
      </c>
      <c r="F1075" s="174">
        <f t="shared" si="205"/>
        <v>0</v>
      </c>
      <c r="G1075" s="174">
        <f t="shared" si="210"/>
        <v>0</v>
      </c>
      <c r="H1075" s="174">
        <f t="shared" si="211"/>
        <v>0</v>
      </c>
      <c r="M1075" s="174">
        <f t="shared" si="206"/>
        <v>0</v>
      </c>
      <c r="N1075" s="174">
        <f t="shared" si="207"/>
        <v>0</v>
      </c>
      <c r="O1075" s="295">
        <f t="shared" si="208"/>
        <v>0</v>
      </c>
      <c r="P1075" s="281">
        <f t="shared" si="209"/>
        <v>0</v>
      </c>
    </row>
    <row r="1076" spans="1:16" x14ac:dyDescent="0.2">
      <c r="A1076" s="155">
        <v>150539</v>
      </c>
      <c r="B1076" s="156" t="s">
        <v>715</v>
      </c>
      <c r="C1076" s="174">
        <f t="shared" si="202"/>
        <v>0</v>
      </c>
      <c r="D1076" s="174">
        <f t="shared" si="203"/>
        <v>0</v>
      </c>
      <c r="E1076" s="174">
        <f t="shared" si="204"/>
        <v>0</v>
      </c>
      <c r="F1076" s="174">
        <f t="shared" si="205"/>
        <v>0</v>
      </c>
      <c r="G1076" s="174">
        <f t="shared" si="210"/>
        <v>0</v>
      </c>
      <c r="H1076" s="174">
        <f t="shared" si="211"/>
        <v>0</v>
      </c>
      <c r="M1076" s="174">
        <f t="shared" si="206"/>
        <v>0</v>
      </c>
      <c r="N1076" s="174">
        <f t="shared" si="207"/>
        <v>0</v>
      </c>
      <c r="O1076" s="295">
        <f t="shared" si="208"/>
        <v>0</v>
      </c>
      <c r="P1076" s="281">
        <f t="shared" si="209"/>
        <v>0</v>
      </c>
    </row>
    <row r="1077" spans="1:16" x14ac:dyDescent="0.2">
      <c r="A1077" s="155">
        <v>150541</v>
      </c>
      <c r="B1077" s="156" t="s">
        <v>717</v>
      </c>
      <c r="C1077" s="174">
        <f t="shared" si="202"/>
        <v>0</v>
      </c>
      <c r="D1077" s="174">
        <f t="shared" si="203"/>
        <v>0</v>
      </c>
      <c r="E1077" s="174">
        <f t="shared" si="204"/>
        <v>0</v>
      </c>
      <c r="F1077" s="174">
        <f t="shared" si="205"/>
        <v>0</v>
      </c>
      <c r="G1077" s="174">
        <f t="shared" si="210"/>
        <v>0</v>
      </c>
      <c r="H1077" s="174">
        <f t="shared" si="211"/>
        <v>0</v>
      </c>
      <c r="M1077" s="174">
        <f t="shared" si="206"/>
        <v>0</v>
      </c>
      <c r="N1077" s="174">
        <f t="shared" si="207"/>
        <v>0</v>
      </c>
      <c r="O1077" s="295">
        <f t="shared" si="208"/>
        <v>0</v>
      </c>
      <c r="P1077" s="281">
        <f t="shared" si="209"/>
        <v>0</v>
      </c>
    </row>
    <row r="1078" spans="1:16" x14ac:dyDescent="0.2">
      <c r="A1078" s="155">
        <v>150542</v>
      </c>
      <c r="B1078" s="156" t="s">
        <v>718</v>
      </c>
      <c r="C1078" s="174">
        <f t="shared" si="202"/>
        <v>0</v>
      </c>
      <c r="D1078" s="174">
        <f t="shared" si="203"/>
        <v>0</v>
      </c>
      <c r="E1078" s="174">
        <f t="shared" si="204"/>
        <v>0</v>
      </c>
      <c r="F1078" s="174">
        <f t="shared" si="205"/>
        <v>0</v>
      </c>
      <c r="G1078" s="174">
        <f t="shared" si="210"/>
        <v>0</v>
      </c>
      <c r="H1078" s="174">
        <f t="shared" si="211"/>
        <v>0</v>
      </c>
      <c r="M1078" s="174">
        <f t="shared" si="206"/>
        <v>0</v>
      </c>
      <c r="N1078" s="174">
        <f t="shared" si="207"/>
        <v>0</v>
      </c>
      <c r="O1078" s="295">
        <f t="shared" si="208"/>
        <v>0</v>
      </c>
      <c r="P1078" s="281">
        <f t="shared" si="209"/>
        <v>0</v>
      </c>
    </row>
    <row r="1079" spans="1:16" s="171" customFormat="1" x14ac:dyDescent="0.2">
      <c r="A1079" s="180">
        <v>151000</v>
      </c>
      <c r="B1079" s="181" t="s">
        <v>720</v>
      </c>
      <c r="C1079" s="182">
        <f t="shared" si="202"/>
        <v>728484313</v>
      </c>
      <c r="D1079" s="182">
        <f t="shared" si="203"/>
        <v>0</v>
      </c>
      <c r="E1079" s="182">
        <f t="shared" si="204"/>
        <v>327408680</v>
      </c>
      <c r="F1079" s="182">
        <f>+C1079+D1079-E1079</f>
        <v>401075633</v>
      </c>
      <c r="G1079" s="183">
        <f>SUM(G1080:G1112)</f>
        <v>401075633</v>
      </c>
      <c r="H1079" s="183">
        <f>SUM(H1080:H1112)</f>
        <v>0</v>
      </c>
      <c r="M1079" s="174">
        <f t="shared" si="206"/>
        <v>401075633</v>
      </c>
      <c r="N1079" s="174">
        <f t="shared" si="207"/>
        <v>0</v>
      </c>
      <c r="O1079" s="295">
        <f t="shared" si="208"/>
        <v>1858044259</v>
      </c>
      <c r="P1079" s="281">
        <f t="shared" si="209"/>
        <v>2</v>
      </c>
    </row>
    <row r="1080" spans="1:16" x14ac:dyDescent="0.2">
      <c r="A1080" s="155">
        <v>151002</v>
      </c>
      <c r="B1080" s="156" t="s">
        <v>143</v>
      </c>
      <c r="C1080" s="174">
        <f t="shared" si="202"/>
        <v>0</v>
      </c>
      <c r="D1080" s="174">
        <f t="shared" si="203"/>
        <v>0</v>
      </c>
      <c r="E1080" s="174">
        <f t="shared" si="204"/>
        <v>0</v>
      </c>
      <c r="F1080" s="174">
        <f t="shared" si="205"/>
        <v>0</v>
      </c>
      <c r="G1080" s="174">
        <f t="shared" ref="G1080:G1112" si="212">+F1080</f>
        <v>0</v>
      </c>
      <c r="H1080" s="174">
        <f t="shared" ref="H1080:H1112" si="213">+F1080-G1080</f>
        <v>0</v>
      </c>
      <c r="M1080" s="174">
        <f t="shared" si="206"/>
        <v>0</v>
      </c>
      <c r="N1080" s="174">
        <f t="shared" si="207"/>
        <v>0</v>
      </c>
      <c r="O1080" s="295">
        <f t="shared" si="208"/>
        <v>0</v>
      </c>
      <c r="P1080" s="281">
        <f t="shared" si="209"/>
        <v>0</v>
      </c>
    </row>
    <row r="1081" spans="1:16" x14ac:dyDescent="0.2">
      <c r="A1081" s="155">
        <v>151003</v>
      </c>
      <c r="B1081" s="156" t="s">
        <v>1523</v>
      </c>
      <c r="C1081" s="174">
        <f t="shared" si="202"/>
        <v>0</v>
      </c>
      <c r="D1081" s="174">
        <f t="shared" si="203"/>
        <v>0</v>
      </c>
      <c r="E1081" s="174">
        <f t="shared" si="204"/>
        <v>0</v>
      </c>
      <c r="F1081" s="174">
        <f t="shared" si="205"/>
        <v>0</v>
      </c>
      <c r="G1081" s="174">
        <f t="shared" si="212"/>
        <v>0</v>
      </c>
      <c r="H1081" s="174">
        <f t="shared" si="213"/>
        <v>0</v>
      </c>
      <c r="M1081" s="174">
        <f t="shared" si="206"/>
        <v>0</v>
      </c>
      <c r="N1081" s="174">
        <f t="shared" si="207"/>
        <v>0</v>
      </c>
      <c r="O1081" s="295">
        <f t="shared" si="208"/>
        <v>0</v>
      </c>
      <c r="P1081" s="281">
        <f t="shared" si="209"/>
        <v>0</v>
      </c>
    </row>
    <row r="1082" spans="1:16" x14ac:dyDescent="0.2">
      <c r="A1082" s="155">
        <v>151004</v>
      </c>
      <c r="B1082" s="156" t="s">
        <v>1527</v>
      </c>
      <c r="C1082" s="174">
        <f t="shared" si="202"/>
        <v>0</v>
      </c>
      <c r="D1082" s="174">
        <f t="shared" si="203"/>
        <v>0</v>
      </c>
      <c r="E1082" s="174">
        <f t="shared" si="204"/>
        <v>0</v>
      </c>
      <c r="F1082" s="174">
        <f t="shared" si="205"/>
        <v>0</v>
      </c>
      <c r="G1082" s="174">
        <f t="shared" si="212"/>
        <v>0</v>
      </c>
      <c r="H1082" s="174">
        <f t="shared" si="213"/>
        <v>0</v>
      </c>
      <c r="M1082" s="174">
        <f t="shared" si="206"/>
        <v>0</v>
      </c>
      <c r="N1082" s="174">
        <f t="shared" si="207"/>
        <v>0</v>
      </c>
      <c r="O1082" s="295">
        <f t="shared" si="208"/>
        <v>0</v>
      </c>
      <c r="P1082" s="281">
        <f t="shared" si="209"/>
        <v>0</v>
      </c>
    </row>
    <row r="1083" spans="1:16" x14ac:dyDescent="0.2">
      <c r="A1083" s="155">
        <v>151005</v>
      </c>
      <c r="B1083" s="156" t="s">
        <v>235</v>
      </c>
      <c r="C1083" s="174">
        <f t="shared" si="202"/>
        <v>0</v>
      </c>
      <c r="D1083" s="174">
        <f t="shared" si="203"/>
        <v>0</v>
      </c>
      <c r="E1083" s="174">
        <f t="shared" si="204"/>
        <v>0</v>
      </c>
      <c r="F1083" s="174">
        <f t="shared" si="205"/>
        <v>0</v>
      </c>
      <c r="G1083" s="174">
        <f t="shared" si="212"/>
        <v>0</v>
      </c>
      <c r="H1083" s="174">
        <f t="shared" si="213"/>
        <v>0</v>
      </c>
      <c r="M1083" s="174">
        <f t="shared" si="206"/>
        <v>0</v>
      </c>
      <c r="N1083" s="174">
        <f t="shared" si="207"/>
        <v>0</v>
      </c>
      <c r="O1083" s="295">
        <f t="shared" si="208"/>
        <v>0</v>
      </c>
      <c r="P1083" s="281">
        <f t="shared" si="209"/>
        <v>0</v>
      </c>
    </row>
    <row r="1084" spans="1:16" x14ac:dyDescent="0.2">
      <c r="A1084" s="155">
        <v>151009</v>
      </c>
      <c r="B1084" s="156" t="s">
        <v>1531</v>
      </c>
      <c r="C1084" s="174">
        <f t="shared" si="202"/>
        <v>0</v>
      </c>
      <c r="D1084" s="174">
        <f t="shared" si="203"/>
        <v>0</v>
      </c>
      <c r="E1084" s="174">
        <f t="shared" si="204"/>
        <v>0</v>
      </c>
      <c r="F1084" s="174">
        <f t="shared" si="205"/>
        <v>0</v>
      </c>
      <c r="G1084" s="174">
        <f t="shared" si="212"/>
        <v>0</v>
      </c>
      <c r="H1084" s="174">
        <f t="shared" si="213"/>
        <v>0</v>
      </c>
      <c r="M1084" s="174">
        <f t="shared" si="206"/>
        <v>0</v>
      </c>
      <c r="N1084" s="174">
        <f t="shared" si="207"/>
        <v>0</v>
      </c>
      <c r="O1084" s="295">
        <f t="shared" si="208"/>
        <v>0</v>
      </c>
      <c r="P1084" s="281">
        <f t="shared" si="209"/>
        <v>0</v>
      </c>
    </row>
    <row r="1085" spans="1:16" x14ac:dyDescent="0.2">
      <c r="A1085" s="155">
        <v>151012</v>
      </c>
      <c r="B1085" s="156" t="s">
        <v>718</v>
      </c>
      <c r="C1085" s="174">
        <f t="shared" si="202"/>
        <v>0</v>
      </c>
      <c r="D1085" s="174">
        <f t="shared" si="203"/>
        <v>0</v>
      </c>
      <c r="E1085" s="174">
        <f t="shared" si="204"/>
        <v>0</v>
      </c>
      <c r="F1085" s="174">
        <f t="shared" si="205"/>
        <v>0</v>
      </c>
      <c r="G1085" s="174">
        <f t="shared" si="212"/>
        <v>0</v>
      </c>
      <c r="H1085" s="174">
        <f t="shared" si="213"/>
        <v>0</v>
      </c>
      <c r="M1085" s="174">
        <f t="shared" si="206"/>
        <v>0</v>
      </c>
      <c r="N1085" s="174">
        <f t="shared" si="207"/>
        <v>0</v>
      </c>
      <c r="O1085" s="295">
        <f t="shared" si="208"/>
        <v>0</v>
      </c>
      <c r="P1085" s="281">
        <f t="shared" si="209"/>
        <v>0</v>
      </c>
    </row>
    <row r="1086" spans="1:16" x14ac:dyDescent="0.2">
      <c r="A1086" s="155">
        <v>151015</v>
      </c>
      <c r="B1086" s="156" t="s">
        <v>1528</v>
      </c>
      <c r="C1086" s="174">
        <f t="shared" si="202"/>
        <v>0</v>
      </c>
      <c r="D1086" s="174">
        <f t="shared" si="203"/>
        <v>0</v>
      </c>
      <c r="E1086" s="174">
        <f t="shared" si="204"/>
        <v>0</v>
      </c>
      <c r="F1086" s="174">
        <f t="shared" si="205"/>
        <v>0</v>
      </c>
      <c r="G1086" s="174">
        <f t="shared" si="212"/>
        <v>0</v>
      </c>
      <c r="H1086" s="174">
        <f t="shared" si="213"/>
        <v>0</v>
      </c>
      <c r="M1086" s="174">
        <f t="shared" si="206"/>
        <v>0</v>
      </c>
      <c r="N1086" s="174">
        <f t="shared" si="207"/>
        <v>0</v>
      </c>
      <c r="O1086" s="295">
        <f t="shared" si="208"/>
        <v>0</v>
      </c>
      <c r="P1086" s="281">
        <f t="shared" si="209"/>
        <v>0</v>
      </c>
    </row>
    <row r="1087" spans="1:16" x14ac:dyDescent="0.2">
      <c r="A1087" s="155">
        <v>151022</v>
      </c>
      <c r="B1087" s="156" t="s">
        <v>1116</v>
      </c>
      <c r="C1087" s="174">
        <f t="shared" si="202"/>
        <v>0</v>
      </c>
      <c r="D1087" s="174">
        <f t="shared" si="203"/>
        <v>0</v>
      </c>
      <c r="E1087" s="174">
        <f t="shared" si="204"/>
        <v>0</v>
      </c>
      <c r="F1087" s="174">
        <f t="shared" si="205"/>
        <v>0</v>
      </c>
      <c r="G1087" s="174">
        <f t="shared" si="212"/>
        <v>0</v>
      </c>
      <c r="H1087" s="174">
        <f t="shared" si="213"/>
        <v>0</v>
      </c>
      <c r="M1087" s="174">
        <f t="shared" si="206"/>
        <v>0</v>
      </c>
      <c r="N1087" s="174">
        <f t="shared" si="207"/>
        <v>0</v>
      </c>
      <c r="O1087" s="295">
        <f t="shared" si="208"/>
        <v>0</v>
      </c>
      <c r="P1087" s="281">
        <f t="shared" si="209"/>
        <v>0</v>
      </c>
    </row>
    <row r="1088" spans="1:16" x14ac:dyDescent="0.2">
      <c r="A1088" s="155">
        <v>151029</v>
      </c>
      <c r="B1088" s="156" t="s">
        <v>239</v>
      </c>
      <c r="C1088" s="174">
        <f t="shared" si="202"/>
        <v>0</v>
      </c>
      <c r="D1088" s="174">
        <f t="shared" si="203"/>
        <v>0</v>
      </c>
      <c r="E1088" s="174">
        <f t="shared" si="204"/>
        <v>0</v>
      </c>
      <c r="F1088" s="174">
        <f t="shared" si="205"/>
        <v>0</v>
      </c>
      <c r="G1088" s="174">
        <f t="shared" si="212"/>
        <v>0</v>
      </c>
      <c r="H1088" s="174">
        <f t="shared" si="213"/>
        <v>0</v>
      </c>
      <c r="M1088" s="174">
        <f t="shared" si="206"/>
        <v>0</v>
      </c>
      <c r="N1088" s="174">
        <f t="shared" si="207"/>
        <v>0</v>
      </c>
      <c r="O1088" s="295">
        <f t="shared" si="208"/>
        <v>0</v>
      </c>
      <c r="P1088" s="281">
        <f t="shared" si="209"/>
        <v>0</v>
      </c>
    </row>
    <row r="1089" spans="1:16" x14ac:dyDescent="0.2">
      <c r="A1089" s="155">
        <v>151030</v>
      </c>
      <c r="B1089" s="156" t="s">
        <v>240</v>
      </c>
      <c r="C1089" s="174">
        <f t="shared" si="202"/>
        <v>0</v>
      </c>
      <c r="D1089" s="174">
        <f t="shared" si="203"/>
        <v>0</v>
      </c>
      <c r="E1089" s="174">
        <f t="shared" si="204"/>
        <v>0</v>
      </c>
      <c r="F1089" s="174">
        <f t="shared" si="205"/>
        <v>0</v>
      </c>
      <c r="G1089" s="174">
        <f t="shared" si="212"/>
        <v>0</v>
      </c>
      <c r="H1089" s="174">
        <f t="shared" si="213"/>
        <v>0</v>
      </c>
      <c r="M1089" s="174">
        <f t="shared" si="206"/>
        <v>0</v>
      </c>
      <c r="N1089" s="174">
        <f t="shared" si="207"/>
        <v>0</v>
      </c>
      <c r="O1089" s="295">
        <f t="shared" si="208"/>
        <v>0</v>
      </c>
      <c r="P1089" s="281">
        <f t="shared" si="209"/>
        <v>0</v>
      </c>
    </row>
    <row r="1090" spans="1:16" x14ac:dyDescent="0.2">
      <c r="A1090" s="155">
        <v>151031</v>
      </c>
      <c r="B1090" s="156" t="s">
        <v>241</v>
      </c>
      <c r="C1090" s="174">
        <f t="shared" si="202"/>
        <v>0</v>
      </c>
      <c r="D1090" s="174">
        <f t="shared" si="203"/>
        <v>0</v>
      </c>
      <c r="E1090" s="174">
        <f t="shared" si="204"/>
        <v>0</v>
      </c>
      <c r="F1090" s="174">
        <f t="shared" si="205"/>
        <v>0</v>
      </c>
      <c r="G1090" s="174">
        <f t="shared" si="212"/>
        <v>0</v>
      </c>
      <c r="H1090" s="174">
        <f t="shared" si="213"/>
        <v>0</v>
      </c>
      <c r="M1090" s="174">
        <f t="shared" si="206"/>
        <v>0</v>
      </c>
      <c r="N1090" s="174">
        <f t="shared" si="207"/>
        <v>0</v>
      </c>
      <c r="O1090" s="295">
        <f t="shared" si="208"/>
        <v>0</v>
      </c>
      <c r="P1090" s="281">
        <f t="shared" si="209"/>
        <v>0</v>
      </c>
    </row>
    <row r="1091" spans="1:16" x14ac:dyDescent="0.2">
      <c r="A1091" s="155">
        <v>151032</v>
      </c>
      <c r="B1091" s="156" t="s">
        <v>242</v>
      </c>
      <c r="C1091" s="174">
        <f t="shared" si="202"/>
        <v>0</v>
      </c>
      <c r="D1091" s="174">
        <f t="shared" si="203"/>
        <v>0</v>
      </c>
      <c r="E1091" s="174">
        <f t="shared" si="204"/>
        <v>0</v>
      </c>
      <c r="F1091" s="174">
        <f t="shared" si="205"/>
        <v>0</v>
      </c>
      <c r="G1091" s="174">
        <f t="shared" si="212"/>
        <v>0</v>
      </c>
      <c r="H1091" s="174">
        <f t="shared" si="213"/>
        <v>0</v>
      </c>
      <c r="M1091" s="174">
        <f t="shared" si="206"/>
        <v>0</v>
      </c>
      <c r="N1091" s="174">
        <f t="shared" si="207"/>
        <v>0</v>
      </c>
      <c r="O1091" s="295">
        <f t="shared" si="208"/>
        <v>0</v>
      </c>
      <c r="P1091" s="281">
        <f t="shared" si="209"/>
        <v>0</v>
      </c>
    </row>
    <row r="1092" spans="1:16" x14ac:dyDescent="0.2">
      <c r="A1092" s="155">
        <v>151033</v>
      </c>
      <c r="B1092" s="156" t="s">
        <v>243</v>
      </c>
      <c r="C1092" s="174">
        <f t="shared" si="202"/>
        <v>0</v>
      </c>
      <c r="D1092" s="174">
        <f t="shared" si="203"/>
        <v>0</v>
      </c>
      <c r="E1092" s="174">
        <f t="shared" si="204"/>
        <v>0</v>
      </c>
      <c r="F1092" s="174">
        <f t="shared" si="205"/>
        <v>0</v>
      </c>
      <c r="G1092" s="174">
        <f t="shared" si="212"/>
        <v>0</v>
      </c>
      <c r="H1092" s="174">
        <f t="shared" si="213"/>
        <v>0</v>
      </c>
      <c r="M1092" s="174">
        <f t="shared" si="206"/>
        <v>0</v>
      </c>
      <c r="N1092" s="174">
        <f t="shared" si="207"/>
        <v>0</v>
      </c>
      <c r="O1092" s="295">
        <f t="shared" si="208"/>
        <v>0</v>
      </c>
      <c r="P1092" s="281">
        <f t="shared" si="209"/>
        <v>0</v>
      </c>
    </row>
    <row r="1093" spans="1:16" x14ac:dyDescent="0.2">
      <c r="A1093" s="155">
        <v>151034</v>
      </c>
      <c r="B1093" s="156" t="s">
        <v>244</v>
      </c>
      <c r="C1093" s="174">
        <f t="shared" si="202"/>
        <v>0</v>
      </c>
      <c r="D1093" s="174">
        <f t="shared" si="203"/>
        <v>0</v>
      </c>
      <c r="E1093" s="174">
        <f t="shared" si="204"/>
        <v>0</v>
      </c>
      <c r="F1093" s="174">
        <f t="shared" si="205"/>
        <v>0</v>
      </c>
      <c r="G1093" s="174">
        <f t="shared" si="212"/>
        <v>0</v>
      </c>
      <c r="H1093" s="174">
        <f t="shared" si="213"/>
        <v>0</v>
      </c>
      <c r="M1093" s="174">
        <f t="shared" si="206"/>
        <v>0</v>
      </c>
      <c r="N1093" s="174">
        <f t="shared" si="207"/>
        <v>0</v>
      </c>
      <c r="O1093" s="295">
        <f t="shared" si="208"/>
        <v>0</v>
      </c>
      <c r="P1093" s="281">
        <f t="shared" si="209"/>
        <v>0</v>
      </c>
    </row>
    <row r="1094" spans="1:16" x14ac:dyDescent="0.2">
      <c r="A1094" s="155">
        <v>151035</v>
      </c>
      <c r="B1094" s="156" t="s">
        <v>2093</v>
      </c>
      <c r="C1094" s="174">
        <f t="shared" si="202"/>
        <v>0</v>
      </c>
      <c r="D1094" s="174">
        <f t="shared" si="203"/>
        <v>0</v>
      </c>
      <c r="E1094" s="174">
        <f t="shared" si="204"/>
        <v>0</v>
      </c>
      <c r="F1094" s="174">
        <f t="shared" si="205"/>
        <v>0</v>
      </c>
      <c r="G1094" s="174">
        <f t="shared" si="212"/>
        <v>0</v>
      </c>
      <c r="H1094" s="174">
        <f t="shared" si="213"/>
        <v>0</v>
      </c>
      <c r="M1094" s="174">
        <f t="shared" si="206"/>
        <v>0</v>
      </c>
      <c r="N1094" s="174">
        <f t="shared" si="207"/>
        <v>0</v>
      </c>
      <c r="O1094" s="295">
        <f t="shared" si="208"/>
        <v>0</v>
      </c>
      <c r="P1094" s="281">
        <f t="shared" si="209"/>
        <v>0</v>
      </c>
    </row>
    <row r="1095" spans="1:16" x14ac:dyDescent="0.2">
      <c r="A1095" s="155">
        <v>151036</v>
      </c>
      <c r="B1095" s="156" t="s">
        <v>2094</v>
      </c>
      <c r="C1095" s="174">
        <f t="shared" si="202"/>
        <v>728484313</v>
      </c>
      <c r="D1095" s="174">
        <f t="shared" si="203"/>
        <v>0</v>
      </c>
      <c r="E1095" s="174">
        <f t="shared" si="204"/>
        <v>327408680</v>
      </c>
      <c r="F1095" s="174">
        <f t="shared" si="205"/>
        <v>401075633</v>
      </c>
      <c r="G1095" s="174">
        <f t="shared" si="212"/>
        <v>401075633</v>
      </c>
      <c r="H1095" s="174">
        <f t="shared" si="213"/>
        <v>0</v>
      </c>
      <c r="M1095" s="174">
        <f t="shared" si="206"/>
        <v>401075633</v>
      </c>
      <c r="N1095" s="174">
        <f t="shared" si="207"/>
        <v>0</v>
      </c>
      <c r="O1095" s="295">
        <f t="shared" si="208"/>
        <v>1858044259</v>
      </c>
      <c r="P1095" s="281">
        <f t="shared" si="209"/>
        <v>2</v>
      </c>
    </row>
    <row r="1096" spans="1:16" x14ac:dyDescent="0.2">
      <c r="A1096" s="155">
        <v>151037</v>
      </c>
      <c r="B1096" s="156" t="s">
        <v>1637</v>
      </c>
      <c r="C1096" s="174">
        <f t="shared" si="202"/>
        <v>0</v>
      </c>
      <c r="D1096" s="174">
        <f t="shared" si="203"/>
        <v>0</v>
      </c>
      <c r="E1096" s="174">
        <f t="shared" si="204"/>
        <v>0</v>
      </c>
      <c r="F1096" s="174">
        <f t="shared" si="205"/>
        <v>0</v>
      </c>
      <c r="G1096" s="174">
        <f t="shared" si="212"/>
        <v>0</v>
      </c>
      <c r="H1096" s="174">
        <f t="shared" si="213"/>
        <v>0</v>
      </c>
      <c r="M1096" s="174">
        <f t="shared" si="206"/>
        <v>0</v>
      </c>
      <c r="N1096" s="174">
        <f t="shared" si="207"/>
        <v>0</v>
      </c>
      <c r="O1096" s="295">
        <f t="shared" si="208"/>
        <v>0</v>
      </c>
      <c r="P1096" s="281">
        <f t="shared" si="209"/>
        <v>0</v>
      </c>
    </row>
    <row r="1097" spans="1:16" x14ac:dyDescent="0.2">
      <c r="A1097" s="155">
        <v>151039</v>
      </c>
      <c r="B1097" s="156" t="s">
        <v>2095</v>
      </c>
      <c r="C1097" s="174">
        <f t="shared" ref="C1097:C1160" si="214">IF(ISERROR(VLOOKUP($A1097,MZ_ANTERIOR,3,0)),0,VLOOKUP($A1097,MZ_ANTERIOR,3,0))</f>
        <v>0</v>
      </c>
      <c r="D1097" s="174">
        <f t="shared" ref="D1097:D1160" si="215">IF(ISERROR(VLOOKUP($A1097,MZ_ANTERIOR,4,0)),0,VLOOKUP($A1097,MZ_ANTERIOR,4,0))</f>
        <v>0</v>
      </c>
      <c r="E1097" s="174">
        <f t="shared" ref="E1097:E1160" si="216">IF(ISERROR(VLOOKUP($A1097,MZ_ANTERIOR,5,0)),0,VLOOKUP($A1097,MZ_ANTERIOR,5,0))</f>
        <v>0</v>
      </c>
      <c r="F1097" s="174">
        <f t="shared" ref="F1097:F1160" si="217">+C1097+D1097-E1097</f>
        <v>0</v>
      </c>
      <c r="G1097" s="174">
        <f t="shared" si="212"/>
        <v>0</v>
      </c>
      <c r="H1097" s="174">
        <f t="shared" si="213"/>
        <v>0</v>
      </c>
      <c r="M1097" s="174">
        <f t="shared" si="206"/>
        <v>0</v>
      </c>
      <c r="N1097" s="174">
        <f t="shared" si="207"/>
        <v>0</v>
      </c>
      <c r="O1097" s="295">
        <f t="shared" si="208"/>
        <v>0</v>
      </c>
      <c r="P1097" s="281">
        <f t="shared" si="209"/>
        <v>0</v>
      </c>
    </row>
    <row r="1098" spans="1:16" x14ac:dyDescent="0.2">
      <c r="A1098" s="155">
        <v>151041</v>
      </c>
      <c r="B1098" s="156" t="s">
        <v>2096</v>
      </c>
      <c r="C1098" s="174">
        <f t="shared" si="214"/>
        <v>0</v>
      </c>
      <c r="D1098" s="174">
        <f t="shared" si="215"/>
        <v>0</v>
      </c>
      <c r="E1098" s="174">
        <f t="shared" si="216"/>
        <v>0</v>
      </c>
      <c r="F1098" s="174">
        <f t="shared" si="217"/>
        <v>0</v>
      </c>
      <c r="G1098" s="174">
        <f t="shared" si="212"/>
        <v>0</v>
      </c>
      <c r="H1098" s="174">
        <f t="shared" si="213"/>
        <v>0</v>
      </c>
      <c r="M1098" s="174">
        <f t="shared" ref="M1098:M1161" si="218">+G1098+H1098</f>
        <v>0</v>
      </c>
      <c r="N1098" s="174">
        <f t="shared" ref="N1098:N1161" si="219">+F1098-M1098</f>
        <v>0</v>
      </c>
      <c r="O1098" s="295">
        <f t="shared" ref="O1098:O1161" si="220">SUM(C1098:H1098)</f>
        <v>0</v>
      </c>
      <c r="P1098" s="281">
        <f t="shared" ref="P1098:P1161" si="221">IF(D1098&lt;&gt;0,1,IF(G1098&lt;&gt;0,2,IF(F1098&lt;&gt;0,3,IF(E1098&lt;&gt;0,4,0))))</f>
        <v>0</v>
      </c>
    </row>
    <row r="1099" spans="1:16" x14ac:dyDescent="0.2">
      <c r="A1099" s="155">
        <v>151042</v>
      </c>
      <c r="B1099" s="156" t="s">
        <v>1731</v>
      </c>
      <c r="C1099" s="174">
        <f t="shared" si="214"/>
        <v>0</v>
      </c>
      <c r="D1099" s="174">
        <f t="shared" si="215"/>
        <v>0</v>
      </c>
      <c r="E1099" s="174">
        <f t="shared" si="216"/>
        <v>0</v>
      </c>
      <c r="F1099" s="174">
        <f t="shared" si="217"/>
        <v>0</v>
      </c>
      <c r="G1099" s="174">
        <f t="shared" si="212"/>
        <v>0</v>
      </c>
      <c r="H1099" s="174">
        <f t="shared" si="213"/>
        <v>0</v>
      </c>
      <c r="M1099" s="174">
        <f t="shared" si="218"/>
        <v>0</v>
      </c>
      <c r="N1099" s="174">
        <f t="shared" si="219"/>
        <v>0</v>
      </c>
      <c r="O1099" s="295">
        <f t="shared" si="220"/>
        <v>0</v>
      </c>
      <c r="P1099" s="281">
        <f t="shared" si="221"/>
        <v>0</v>
      </c>
    </row>
    <row r="1100" spans="1:16" x14ac:dyDescent="0.2">
      <c r="A1100" s="155">
        <v>151060</v>
      </c>
      <c r="B1100" s="156" t="s">
        <v>1115</v>
      </c>
      <c r="C1100" s="174">
        <f t="shared" si="214"/>
        <v>0</v>
      </c>
      <c r="D1100" s="174">
        <f t="shared" si="215"/>
        <v>0</v>
      </c>
      <c r="E1100" s="174">
        <f t="shared" si="216"/>
        <v>0</v>
      </c>
      <c r="F1100" s="174">
        <f t="shared" si="217"/>
        <v>0</v>
      </c>
      <c r="G1100" s="174">
        <f t="shared" si="212"/>
        <v>0</v>
      </c>
      <c r="H1100" s="174">
        <f t="shared" si="213"/>
        <v>0</v>
      </c>
      <c r="M1100" s="174">
        <f t="shared" si="218"/>
        <v>0</v>
      </c>
      <c r="N1100" s="174">
        <f t="shared" si="219"/>
        <v>0</v>
      </c>
      <c r="O1100" s="295">
        <f t="shared" si="220"/>
        <v>0</v>
      </c>
      <c r="P1100" s="281">
        <f t="shared" si="221"/>
        <v>0</v>
      </c>
    </row>
    <row r="1101" spans="1:16" x14ac:dyDescent="0.2">
      <c r="A1101" s="155">
        <v>151061</v>
      </c>
      <c r="B1101" s="156" t="s">
        <v>883</v>
      </c>
      <c r="C1101" s="174">
        <f t="shared" si="214"/>
        <v>0</v>
      </c>
      <c r="D1101" s="174">
        <f t="shared" si="215"/>
        <v>0</v>
      </c>
      <c r="E1101" s="174">
        <f t="shared" si="216"/>
        <v>0</v>
      </c>
      <c r="F1101" s="174">
        <f t="shared" si="217"/>
        <v>0</v>
      </c>
      <c r="G1101" s="174">
        <f t="shared" si="212"/>
        <v>0</v>
      </c>
      <c r="H1101" s="174">
        <f t="shared" si="213"/>
        <v>0</v>
      </c>
      <c r="M1101" s="174">
        <f t="shared" si="218"/>
        <v>0</v>
      </c>
      <c r="N1101" s="174">
        <f t="shared" si="219"/>
        <v>0</v>
      </c>
      <c r="O1101" s="295">
        <f t="shared" si="220"/>
        <v>0</v>
      </c>
      <c r="P1101" s="281">
        <f t="shared" si="221"/>
        <v>0</v>
      </c>
    </row>
    <row r="1102" spans="1:16" x14ac:dyDescent="0.2">
      <c r="A1102" s="155">
        <v>151065</v>
      </c>
      <c r="B1102" s="156" t="s">
        <v>884</v>
      </c>
      <c r="C1102" s="174">
        <f t="shared" si="214"/>
        <v>0</v>
      </c>
      <c r="D1102" s="174">
        <f t="shared" si="215"/>
        <v>0</v>
      </c>
      <c r="E1102" s="174">
        <f t="shared" si="216"/>
        <v>0</v>
      </c>
      <c r="F1102" s="174">
        <f t="shared" si="217"/>
        <v>0</v>
      </c>
      <c r="G1102" s="174">
        <f t="shared" si="212"/>
        <v>0</v>
      </c>
      <c r="H1102" s="174">
        <f t="shared" si="213"/>
        <v>0</v>
      </c>
      <c r="M1102" s="174">
        <f t="shared" si="218"/>
        <v>0</v>
      </c>
      <c r="N1102" s="174">
        <f t="shared" si="219"/>
        <v>0</v>
      </c>
      <c r="O1102" s="295">
        <f t="shared" si="220"/>
        <v>0</v>
      </c>
      <c r="P1102" s="281">
        <f t="shared" si="221"/>
        <v>0</v>
      </c>
    </row>
    <row r="1103" spans="1:16" x14ac:dyDescent="0.2">
      <c r="A1103" s="155">
        <v>151090</v>
      </c>
      <c r="B1103" s="156" t="s">
        <v>886</v>
      </c>
      <c r="C1103" s="174">
        <f t="shared" si="214"/>
        <v>0</v>
      </c>
      <c r="D1103" s="174">
        <f t="shared" si="215"/>
        <v>0</v>
      </c>
      <c r="E1103" s="174">
        <f t="shared" si="216"/>
        <v>0</v>
      </c>
      <c r="F1103" s="174">
        <f t="shared" si="217"/>
        <v>0</v>
      </c>
      <c r="G1103" s="174">
        <f t="shared" si="212"/>
        <v>0</v>
      </c>
      <c r="H1103" s="174">
        <f t="shared" si="213"/>
        <v>0</v>
      </c>
      <c r="M1103" s="174">
        <f t="shared" si="218"/>
        <v>0</v>
      </c>
      <c r="N1103" s="174">
        <f t="shared" si="219"/>
        <v>0</v>
      </c>
      <c r="O1103" s="295">
        <f t="shared" si="220"/>
        <v>0</v>
      </c>
      <c r="P1103" s="281">
        <f t="shared" si="221"/>
        <v>0</v>
      </c>
    </row>
    <row r="1104" spans="1:16" x14ac:dyDescent="0.2">
      <c r="A1104" s="155">
        <v>151098</v>
      </c>
      <c r="B1104" s="156" t="s">
        <v>221</v>
      </c>
      <c r="C1104" s="174">
        <f t="shared" si="214"/>
        <v>0</v>
      </c>
      <c r="D1104" s="174">
        <f t="shared" si="215"/>
        <v>0</v>
      </c>
      <c r="E1104" s="174">
        <f t="shared" si="216"/>
        <v>0</v>
      </c>
      <c r="F1104" s="174">
        <f t="shared" si="217"/>
        <v>0</v>
      </c>
      <c r="G1104" s="174">
        <f t="shared" si="212"/>
        <v>0</v>
      </c>
      <c r="H1104" s="174">
        <f t="shared" si="213"/>
        <v>0</v>
      </c>
      <c r="M1104" s="174">
        <f t="shared" si="218"/>
        <v>0</v>
      </c>
      <c r="N1104" s="174">
        <f t="shared" si="219"/>
        <v>0</v>
      </c>
      <c r="O1104" s="295">
        <f t="shared" si="220"/>
        <v>0</v>
      </c>
      <c r="P1104" s="281">
        <f t="shared" si="221"/>
        <v>0</v>
      </c>
    </row>
    <row r="1105" spans="1:16" x14ac:dyDescent="0.2">
      <c r="A1105" s="155">
        <v>151011</v>
      </c>
      <c r="B1105" s="156" t="s">
        <v>1524</v>
      </c>
      <c r="C1105" s="174">
        <f t="shared" si="214"/>
        <v>0</v>
      </c>
      <c r="D1105" s="174">
        <f t="shared" si="215"/>
        <v>0</v>
      </c>
      <c r="E1105" s="174">
        <f t="shared" si="216"/>
        <v>0</v>
      </c>
      <c r="F1105" s="174">
        <f t="shared" si="217"/>
        <v>0</v>
      </c>
      <c r="G1105" s="174">
        <f t="shared" si="212"/>
        <v>0</v>
      </c>
      <c r="H1105" s="174">
        <f t="shared" si="213"/>
        <v>0</v>
      </c>
      <c r="M1105" s="174">
        <f t="shared" si="218"/>
        <v>0</v>
      </c>
      <c r="N1105" s="174">
        <f t="shared" si="219"/>
        <v>0</v>
      </c>
      <c r="O1105" s="295">
        <f t="shared" si="220"/>
        <v>0</v>
      </c>
      <c r="P1105" s="281">
        <f t="shared" si="221"/>
        <v>0</v>
      </c>
    </row>
    <row r="1106" spans="1:16" x14ac:dyDescent="0.2">
      <c r="A1106" s="155">
        <v>151013</v>
      </c>
      <c r="B1106" s="156" t="s">
        <v>1525</v>
      </c>
      <c r="C1106" s="174">
        <f t="shared" si="214"/>
        <v>0</v>
      </c>
      <c r="D1106" s="174">
        <f t="shared" si="215"/>
        <v>0</v>
      </c>
      <c r="E1106" s="174">
        <f t="shared" si="216"/>
        <v>0</v>
      </c>
      <c r="F1106" s="174">
        <f t="shared" si="217"/>
        <v>0</v>
      </c>
      <c r="G1106" s="174">
        <f t="shared" si="212"/>
        <v>0</v>
      </c>
      <c r="H1106" s="174">
        <f t="shared" si="213"/>
        <v>0</v>
      </c>
      <c r="M1106" s="174">
        <f t="shared" si="218"/>
        <v>0</v>
      </c>
      <c r="N1106" s="174">
        <f t="shared" si="219"/>
        <v>0</v>
      </c>
      <c r="O1106" s="295">
        <f t="shared" si="220"/>
        <v>0</v>
      </c>
      <c r="P1106" s="281">
        <f t="shared" si="221"/>
        <v>0</v>
      </c>
    </row>
    <row r="1107" spans="1:16" x14ac:dyDescent="0.2">
      <c r="A1107" s="155">
        <v>151014</v>
      </c>
      <c r="B1107" s="156" t="s">
        <v>1526</v>
      </c>
      <c r="C1107" s="174">
        <f t="shared" si="214"/>
        <v>0</v>
      </c>
      <c r="D1107" s="174">
        <f t="shared" si="215"/>
        <v>0</v>
      </c>
      <c r="E1107" s="174">
        <f t="shared" si="216"/>
        <v>0</v>
      </c>
      <c r="F1107" s="174">
        <f t="shared" si="217"/>
        <v>0</v>
      </c>
      <c r="G1107" s="174">
        <f t="shared" si="212"/>
        <v>0</v>
      </c>
      <c r="H1107" s="174">
        <f t="shared" si="213"/>
        <v>0</v>
      </c>
      <c r="M1107" s="174">
        <f t="shared" si="218"/>
        <v>0</v>
      </c>
      <c r="N1107" s="174">
        <f t="shared" si="219"/>
        <v>0</v>
      </c>
      <c r="O1107" s="295">
        <f t="shared" si="220"/>
        <v>0</v>
      </c>
      <c r="P1107" s="281">
        <f t="shared" si="221"/>
        <v>0</v>
      </c>
    </row>
    <row r="1108" spans="1:16" x14ac:dyDescent="0.2">
      <c r="A1108" s="155">
        <v>151023</v>
      </c>
      <c r="B1108" s="156" t="s">
        <v>708</v>
      </c>
      <c r="C1108" s="174">
        <f t="shared" si="214"/>
        <v>0</v>
      </c>
      <c r="D1108" s="174">
        <f t="shared" si="215"/>
        <v>0</v>
      </c>
      <c r="E1108" s="174">
        <f t="shared" si="216"/>
        <v>0</v>
      </c>
      <c r="F1108" s="174">
        <f t="shared" si="217"/>
        <v>0</v>
      </c>
      <c r="G1108" s="174">
        <f t="shared" si="212"/>
        <v>0</v>
      </c>
      <c r="H1108" s="174">
        <f t="shared" si="213"/>
        <v>0</v>
      </c>
      <c r="M1108" s="174">
        <f t="shared" si="218"/>
        <v>0</v>
      </c>
      <c r="N1108" s="174">
        <f t="shared" si="219"/>
        <v>0</v>
      </c>
      <c r="O1108" s="295">
        <f t="shared" si="220"/>
        <v>0</v>
      </c>
      <c r="P1108" s="281">
        <f t="shared" si="221"/>
        <v>0</v>
      </c>
    </row>
    <row r="1109" spans="1:16" x14ac:dyDescent="0.2">
      <c r="A1109" s="155">
        <v>151024</v>
      </c>
      <c r="B1109" s="156" t="s">
        <v>237</v>
      </c>
      <c r="C1109" s="174">
        <f t="shared" si="214"/>
        <v>0</v>
      </c>
      <c r="D1109" s="174">
        <f t="shared" si="215"/>
        <v>0</v>
      </c>
      <c r="E1109" s="174">
        <f t="shared" si="216"/>
        <v>0</v>
      </c>
      <c r="F1109" s="174">
        <f t="shared" si="217"/>
        <v>0</v>
      </c>
      <c r="G1109" s="174">
        <f t="shared" si="212"/>
        <v>0</v>
      </c>
      <c r="H1109" s="174">
        <f t="shared" si="213"/>
        <v>0</v>
      </c>
      <c r="M1109" s="174">
        <f t="shared" si="218"/>
        <v>0</v>
      </c>
      <c r="N1109" s="174">
        <f t="shared" si="219"/>
        <v>0</v>
      </c>
      <c r="O1109" s="295">
        <f t="shared" si="220"/>
        <v>0</v>
      </c>
      <c r="P1109" s="281">
        <f t="shared" si="221"/>
        <v>0</v>
      </c>
    </row>
    <row r="1110" spans="1:16" x14ac:dyDescent="0.2">
      <c r="A1110" s="155">
        <v>151025</v>
      </c>
      <c r="B1110" s="156" t="s">
        <v>238</v>
      </c>
      <c r="C1110" s="174">
        <f t="shared" si="214"/>
        <v>0</v>
      </c>
      <c r="D1110" s="174">
        <f t="shared" si="215"/>
        <v>0</v>
      </c>
      <c r="E1110" s="174">
        <f t="shared" si="216"/>
        <v>0</v>
      </c>
      <c r="F1110" s="174">
        <f t="shared" si="217"/>
        <v>0</v>
      </c>
      <c r="G1110" s="174">
        <f t="shared" si="212"/>
        <v>0</v>
      </c>
      <c r="H1110" s="174">
        <f t="shared" si="213"/>
        <v>0</v>
      </c>
      <c r="M1110" s="174">
        <f t="shared" si="218"/>
        <v>0</v>
      </c>
      <c r="N1110" s="174">
        <f t="shared" si="219"/>
        <v>0</v>
      </c>
      <c r="O1110" s="295">
        <f t="shared" si="220"/>
        <v>0</v>
      </c>
      <c r="P1110" s="281">
        <f t="shared" si="221"/>
        <v>0</v>
      </c>
    </row>
    <row r="1111" spans="1:16" x14ac:dyDescent="0.2">
      <c r="A1111" s="155">
        <v>151026</v>
      </c>
      <c r="B1111" s="156" t="s">
        <v>710</v>
      </c>
      <c r="C1111" s="174">
        <f t="shared" si="214"/>
        <v>0</v>
      </c>
      <c r="D1111" s="174">
        <f t="shared" si="215"/>
        <v>0</v>
      </c>
      <c r="E1111" s="174">
        <f t="shared" si="216"/>
        <v>0</v>
      </c>
      <c r="F1111" s="174">
        <f t="shared" si="217"/>
        <v>0</v>
      </c>
      <c r="G1111" s="174">
        <f t="shared" si="212"/>
        <v>0</v>
      </c>
      <c r="H1111" s="174">
        <f t="shared" si="213"/>
        <v>0</v>
      </c>
      <c r="M1111" s="174">
        <f t="shared" si="218"/>
        <v>0</v>
      </c>
      <c r="N1111" s="174">
        <f t="shared" si="219"/>
        <v>0</v>
      </c>
      <c r="O1111" s="295">
        <f t="shared" si="220"/>
        <v>0</v>
      </c>
      <c r="P1111" s="281">
        <f t="shared" si="221"/>
        <v>0</v>
      </c>
    </row>
    <row r="1112" spans="1:16" x14ac:dyDescent="0.2">
      <c r="A1112" s="155">
        <v>151027</v>
      </c>
      <c r="B1112" s="156" t="s">
        <v>711</v>
      </c>
      <c r="C1112" s="174">
        <f t="shared" si="214"/>
        <v>0</v>
      </c>
      <c r="D1112" s="174">
        <f t="shared" si="215"/>
        <v>0</v>
      </c>
      <c r="E1112" s="174">
        <f t="shared" si="216"/>
        <v>0</v>
      </c>
      <c r="F1112" s="174">
        <f t="shared" si="217"/>
        <v>0</v>
      </c>
      <c r="G1112" s="174">
        <f t="shared" si="212"/>
        <v>0</v>
      </c>
      <c r="H1112" s="174">
        <f t="shared" si="213"/>
        <v>0</v>
      </c>
      <c r="M1112" s="174">
        <f t="shared" si="218"/>
        <v>0</v>
      </c>
      <c r="N1112" s="174">
        <f t="shared" si="219"/>
        <v>0</v>
      </c>
      <c r="O1112" s="295">
        <f t="shared" si="220"/>
        <v>0</v>
      </c>
      <c r="P1112" s="281">
        <f t="shared" si="221"/>
        <v>0</v>
      </c>
    </row>
    <row r="1113" spans="1:16" s="171" customFormat="1" x14ac:dyDescent="0.2">
      <c r="A1113" s="180">
        <v>151100</v>
      </c>
      <c r="B1113" s="181" t="s">
        <v>2097</v>
      </c>
      <c r="C1113" s="182">
        <f t="shared" si="214"/>
        <v>0</v>
      </c>
      <c r="D1113" s="182">
        <f t="shared" si="215"/>
        <v>0</v>
      </c>
      <c r="E1113" s="182">
        <f t="shared" si="216"/>
        <v>0</v>
      </c>
      <c r="F1113" s="182">
        <f t="shared" si="217"/>
        <v>0</v>
      </c>
      <c r="G1113" s="183">
        <f>SUM(G1114:G1116)</f>
        <v>0</v>
      </c>
      <c r="H1113" s="183">
        <f>SUM(H1114:H1116)</f>
        <v>0</v>
      </c>
      <c r="M1113" s="174">
        <f t="shared" si="218"/>
        <v>0</v>
      </c>
      <c r="N1113" s="174">
        <f t="shared" si="219"/>
        <v>0</v>
      </c>
      <c r="O1113" s="295">
        <f t="shared" si="220"/>
        <v>0</v>
      </c>
      <c r="P1113" s="281">
        <f t="shared" si="221"/>
        <v>0</v>
      </c>
    </row>
    <row r="1114" spans="1:16" x14ac:dyDescent="0.2">
      <c r="A1114" s="155">
        <v>151101</v>
      </c>
      <c r="B1114" s="156" t="s">
        <v>2098</v>
      </c>
      <c r="C1114" s="174">
        <f t="shared" si="214"/>
        <v>0</v>
      </c>
      <c r="D1114" s="174">
        <f t="shared" si="215"/>
        <v>0</v>
      </c>
      <c r="E1114" s="174">
        <f t="shared" si="216"/>
        <v>0</v>
      </c>
      <c r="F1114" s="174">
        <f t="shared" si="217"/>
        <v>0</v>
      </c>
      <c r="G1114" s="174">
        <f t="shared" ref="G1114:G1116" si="222">+F1114</f>
        <v>0</v>
      </c>
      <c r="H1114" s="174">
        <f t="shared" ref="H1114:H1116" si="223">+F1114-G1114</f>
        <v>0</v>
      </c>
      <c r="M1114" s="174">
        <f t="shared" si="218"/>
        <v>0</v>
      </c>
      <c r="N1114" s="174">
        <f t="shared" si="219"/>
        <v>0</v>
      </c>
      <c r="O1114" s="295">
        <f t="shared" si="220"/>
        <v>0</v>
      </c>
      <c r="P1114" s="281">
        <f t="shared" si="221"/>
        <v>0</v>
      </c>
    </row>
    <row r="1115" spans="1:16" x14ac:dyDescent="0.2">
      <c r="A1115" s="155">
        <v>151102</v>
      </c>
      <c r="B1115" s="156" t="s">
        <v>2099</v>
      </c>
      <c r="C1115" s="174">
        <f t="shared" si="214"/>
        <v>0</v>
      </c>
      <c r="D1115" s="174">
        <f t="shared" si="215"/>
        <v>0</v>
      </c>
      <c r="E1115" s="174">
        <f t="shared" si="216"/>
        <v>0</v>
      </c>
      <c r="F1115" s="174">
        <f t="shared" si="217"/>
        <v>0</v>
      </c>
      <c r="G1115" s="174">
        <f t="shared" si="222"/>
        <v>0</v>
      </c>
      <c r="H1115" s="174">
        <f t="shared" si="223"/>
        <v>0</v>
      </c>
      <c r="M1115" s="174">
        <f t="shared" si="218"/>
        <v>0</v>
      </c>
      <c r="N1115" s="174">
        <f t="shared" si="219"/>
        <v>0</v>
      </c>
      <c r="O1115" s="295">
        <f t="shared" si="220"/>
        <v>0</v>
      </c>
      <c r="P1115" s="281">
        <f t="shared" si="221"/>
        <v>0</v>
      </c>
    </row>
    <row r="1116" spans="1:16" x14ac:dyDescent="0.2">
      <c r="A1116" s="155">
        <v>151190</v>
      </c>
      <c r="B1116" s="156" t="s">
        <v>2100</v>
      </c>
      <c r="C1116" s="174">
        <f t="shared" si="214"/>
        <v>0</v>
      </c>
      <c r="D1116" s="174">
        <f t="shared" si="215"/>
        <v>0</v>
      </c>
      <c r="E1116" s="174">
        <f t="shared" si="216"/>
        <v>0</v>
      </c>
      <c r="F1116" s="174">
        <f t="shared" si="217"/>
        <v>0</v>
      </c>
      <c r="G1116" s="174">
        <f t="shared" si="222"/>
        <v>0</v>
      </c>
      <c r="H1116" s="174">
        <f t="shared" si="223"/>
        <v>0</v>
      </c>
      <c r="M1116" s="174">
        <f t="shared" si="218"/>
        <v>0</v>
      </c>
      <c r="N1116" s="174">
        <f t="shared" si="219"/>
        <v>0</v>
      </c>
      <c r="O1116" s="295">
        <f t="shared" si="220"/>
        <v>0</v>
      </c>
      <c r="P1116" s="281">
        <f t="shared" si="221"/>
        <v>0</v>
      </c>
    </row>
    <row r="1117" spans="1:16" s="171" customFormat="1" x14ac:dyDescent="0.2">
      <c r="A1117" s="180">
        <v>151200</v>
      </c>
      <c r="B1117" s="181" t="s">
        <v>222</v>
      </c>
      <c r="C1117" s="182">
        <f t="shared" si="214"/>
        <v>0</v>
      </c>
      <c r="D1117" s="182">
        <f t="shared" si="215"/>
        <v>0</v>
      </c>
      <c r="E1117" s="182">
        <f t="shared" si="216"/>
        <v>0</v>
      </c>
      <c r="F1117" s="182">
        <f t="shared" si="217"/>
        <v>0</v>
      </c>
      <c r="G1117" s="183">
        <f>SUM(G1118:G1118)</f>
        <v>0</v>
      </c>
      <c r="H1117" s="183">
        <f>SUM(H1118:H1118)</f>
        <v>0</v>
      </c>
      <c r="M1117" s="174">
        <f t="shared" si="218"/>
        <v>0</v>
      </c>
      <c r="N1117" s="174">
        <f t="shared" si="219"/>
        <v>0</v>
      </c>
      <c r="O1117" s="295">
        <f t="shared" si="220"/>
        <v>0</v>
      </c>
      <c r="P1117" s="281">
        <f t="shared" si="221"/>
        <v>0</v>
      </c>
    </row>
    <row r="1118" spans="1:16" x14ac:dyDescent="0.2">
      <c r="A1118" s="155">
        <v>151201</v>
      </c>
      <c r="B1118" s="156" t="s">
        <v>223</v>
      </c>
      <c r="C1118" s="174">
        <f t="shared" si="214"/>
        <v>0</v>
      </c>
      <c r="D1118" s="174">
        <f t="shared" si="215"/>
        <v>0</v>
      </c>
      <c r="E1118" s="174">
        <f t="shared" si="216"/>
        <v>0</v>
      </c>
      <c r="F1118" s="174">
        <f t="shared" si="217"/>
        <v>0</v>
      </c>
      <c r="G1118" s="174">
        <f>+F1118</f>
        <v>0</v>
      </c>
      <c r="H1118" s="174">
        <f>+F1118-G1118</f>
        <v>0</v>
      </c>
      <c r="M1118" s="174">
        <f t="shared" si="218"/>
        <v>0</v>
      </c>
      <c r="N1118" s="174">
        <f t="shared" si="219"/>
        <v>0</v>
      </c>
      <c r="O1118" s="295">
        <f t="shared" si="220"/>
        <v>0</v>
      </c>
      <c r="P1118" s="281">
        <f t="shared" si="221"/>
        <v>0</v>
      </c>
    </row>
    <row r="1119" spans="1:16" s="171" customFormat="1" x14ac:dyDescent="0.2">
      <c r="A1119" s="180">
        <v>151400</v>
      </c>
      <c r="B1119" s="181" t="s">
        <v>1755</v>
      </c>
      <c r="C1119" s="182">
        <f t="shared" si="214"/>
        <v>0</v>
      </c>
      <c r="D1119" s="182">
        <f t="shared" si="215"/>
        <v>0</v>
      </c>
      <c r="E1119" s="182">
        <f t="shared" si="216"/>
        <v>0</v>
      </c>
      <c r="F1119" s="182">
        <f t="shared" si="217"/>
        <v>0</v>
      </c>
      <c r="G1119" s="183">
        <f>SUM(G1120:G1146)</f>
        <v>0</v>
      </c>
      <c r="H1119" s="183">
        <f>SUM(H1120:H1146)</f>
        <v>0</v>
      </c>
      <c r="M1119" s="174">
        <f t="shared" si="218"/>
        <v>0</v>
      </c>
      <c r="N1119" s="174">
        <f t="shared" si="219"/>
        <v>0</v>
      </c>
      <c r="O1119" s="295">
        <f t="shared" si="220"/>
        <v>0</v>
      </c>
      <c r="P1119" s="281">
        <f t="shared" si="221"/>
        <v>0</v>
      </c>
    </row>
    <row r="1120" spans="1:16" x14ac:dyDescent="0.2">
      <c r="A1120" s="155">
        <v>151401</v>
      </c>
      <c r="B1120" s="156" t="s">
        <v>225</v>
      </c>
      <c r="C1120" s="174">
        <f t="shared" si="214"/>
        <v>0</v>
      </c>
      <c r="D1120" s="174">
        <f t="shared" si="215"/>
        <v>0</v>
      </c>
      <c r="E1120" s="174">
        <f t="shared" si="216"/>
        <v>0</v>
      </c>
      <c r="F1120" s="174">
        <f t="shared" si="217"/>
        <v>0</v>
      </c>
      <c r="G1120" s="174">
        <f t="shared" ref="G1120:G1146" si="224">+F1120</f>
        <v>0</v>
      </c>
      <c r="H1120" s="174">
        <f t="shared" ref="H1120:H1146" si="225">+F1120-G1120</f>
        <v>0</v>
      </c>
      <c r="M1120" s="174">
        <f t="shared" si="218"/>
        <v>0</v>
      </c>
      <c r="N1120" s="174">
        <f t="shared" si="219"/>
        <v>0</v>
      </c>
      <c r="O1120" s="295">
        <f t="shared" si="220"/>
        <v>0</v>
      </c>
      <c r="P1120" s="281">
        <f t="shared" si="221"/>
        <v>0</v>
      </c>
    </row>
    <row r="1121" spans="1:16" x14ac:dyDescent="0.2">
      <c r="A1121" s="155">
        <v>151402</v>
      </c>
      <c r="B1121" s="156" t="s">
        <v>101</v>
      </c>
      <c r="C1121" s="174">
        <f t="shared" si="214"/>
        <v>0</v>
      </c>
      <c r="D1121" s="174">
        <f t="shared" si="215"/>
        <v>0</v>
      </c>
      <c r="E1121" s="174">
        <f t="shared" si="216"/>
        <v>0</v>
      </c>
      <c r="F1121" s="174">
        <f t="shared" si="217"/>
        <v>0</v>
      </c>
      <c r="G1121" s="174">
        <f t="shared" si="224"/>
        <v>0</v>
      </c>
      <c r="H1121" s="174">
        <f t="shared" si="225"/>
        <v>0</v>
      </c>
      <c r="M1121" s="174">
        <f t="shared" si="218"/>
        <v>0</v>
      </c>
      <c r="N1121" s="174">
        <f t="shared" si="219"/>
        <v>0</v>
      </c>
      <c r="O1121" s="295">
        <f t="shared" si="220"/>
        <v>0</v>
      </c>
      <c r="P1121" s="281">
        <f t="shared" si="221"/>
        <v>0</v>
      </c>
    </row>
    <row r="1122" spans="1:16" x14ac:dyDescent="0.2">
      <c r="A1122" s="155">
        <v>151403</v>
      </c>
      <c r="B1122" s="156" t="s">
        <v>1115</v>
      </c>
      <c r="C1122" s="174">
        <f t="shared" si="214"/>
        <v>0</v>
      </c>
      <c r="D1122" s="174">
        <f t="shared" si="215"/>
        <v>0</v>
      </c>
      <c r="E1122" s="174">
        <f t="shared" si="216"/>
        <v>0</v>
      </c>
      <c r="F1122" s="174">
        <f t="shared" si="217"/>
        <v>0</v>
      </c>
      <c r="G1122" s="174">
        <f t="shared" si="224"/>
        <v>0</v>
      </c>
      <c r="H1122" s="174">
        <f t="shared" si="225"/>
        <v>0</v>
      </c>
      <c r="M1122" s="174">
        <f t="shared" si="218"/>
        <v>0</v>
      </c>
      <c r="N1122" s="174">
        <f t="shared" si="219"/>
        <v>0</v>
      </c>
      <c r="O1122" s="295">
        <f t="shared" si="220"/>
        <v>0</v>
      </c>
      <c r="P1122" s="281">
        <f t="shared" si="221"/>
        <v>0</v>
      </c>
    </row>
    <row r="1123" spans="1:16" x14ac:dyDescent="0.2">
      <c r="A1123" s="155">
        <v>151404</v>
      </c>
      <c r="B1123" s="156" t="s">
        <v>883</v>
      </c>
      <c r="C1123" s="174">
        <f t="shared" si="214"/>
        <v>0</v>
      </c>
      <c r="D1123" s="174">
        <f t="shared" si="215"/>
        <v>0</v>
      </c>
      <c r="E1123" s="174">
        <f t="shared" si="216"/>
        <v>0</v>
      </c>
      <c r="F1123" s="174">
        <f t="shared" si="217"/>
        <v>0</v>
      </c>
      <c r="G1123" s="174">
        <f t="shared" si="224"/>
        <v>0</v>
      </c>
      <c r="H1123" s="174">
        <f t="shared" si="225"/>
        <v>0</v>
      </c>
      <c r="M1123" s="174">
        <f t="shared" si="218"/>
        <v>0</v>
      </c>
      <c r="N1123" s="174">
        <f t="shared" si="219"/>
        <v>0</v>
      </c>
      <c r="O1123" s="295">
        <f t="shared" si="220"/>
        <v>0</v>
      </c>
      <c r="P1123" s="281">
        <f t="shared" si="221"/>
        <v>0</v>
      </c>
    </row>
    <row r="1124" spans="1:16" x14ac:dyDescent="0.2">
      <c r="A1124" s="155">
        <v>151405</v>
      </c>
      <c r="B1124" s="156" t="s">
        <v>229</v>
      </c>
      <c r="C1124" s="174">
        <f t="shared" si="214"/>
        <v>0</v>
      </c>
      <c r="D1124" s="174">
        <f t="shared" si="215"/>
        <v>0</v>
      </c>
      <c r="E1124" s="174">
        <f t="shared" si="216"/>
        <v>0</v>
      </c>
      <c r="F1124" s="174">
        <f t="shared" si="217"/>
        <v>0</v>
      </c>
      <c r="G1124" s="174">
        <f t="shared" si="224"/>
        <v>0</v>
      </c>
      <c r="H1124" s="174">
        <f t="shared" si="225"/>
        <v>0</v>
      </c>
      <c r="M1124" s="174">
        <f t="shared" si="218"/>
        <v>0</v>
      </c>
      <c r="N1124" s="174">
        <f t="shared" si="219"/>
        <v>0</v>
      </c>
      <c r="O1124" s="295">
        <f t="shared" si="220"/>
        <v>0</v>
      </c>
      <c r="P1124" s="281">
        <f t="shared" si="221"/>
        <v>0</v>
      </c>
    </row>
    <row r="1125" spans="1:16" x14ac:dyDescent="0.2">
      <c r="A1125" s="155">
        <v>151406</v>
      </c>
      <c r="B1125" s="156" t="s">
        <v>230</v>
      </c>
      <c r="C1125" s="174">
        <f t="shared" si="214"/>
        <v>0</v>
      </c>
      <c r="D1125" s="174">
        <f t="shared" si="215"/>
        <v>0</v>
      </c>
      <c r="E1125" s="174">
        <f t="shared" si="216"/>
        <v>0</v>
      </c>
      <c r="F1125" s="174">
        <f t="shared" si="217"/>
        <v>0</v>
      </c>
      <c r="G1125" s="174">
        <f t="shared" si="224"/>
        <v>0</v>
      </c>
      <c r="H1125" s="174">
        <f t="shared" si="225"/>
        <v>0</v>
      </c>
      <c r="M1125" s="174">
        <f t="shared" si="218"/>
        <v>0</v>
      </c>
      <c r="N1125" s="174">
        <f t="shared" si="219"/>
        <v>0</v>
      </c>
      <c r="O1125" s="295">
        <f t="shared" si="220"/>
        <v>0</v>
      </c>
      <c r="P1125" s="281">
        <f t="shared" si="221"/>
        <v>0</v>
      </c>
    </row>
    <row r="1126" spans="1:16" x14ac:dyDescent="0.2">
      <c r="A1126" s="155">
        <v>151407</v>
      </c>
      <c r="B1126" s="156" t="s">
        <v>231</v>
      </c>
      <c r="C1126" s="174">
        <f t="shared" si="214"/>
        <v>0</v>
      </c>
      <c r="D1126" s="174">
        <f t="shared" si="215"/>
        <v>0</v>
      </c>
      <c r="E1126" s="174">
        <f t="shared" si="216"/>
        <v>0</v>
      </c>
      <c r="F1126" s="174">
        <f t="shared" si="217"/>
        <v>0</v>
      </c>
      <c r="G1126" s="174">
        <f t="shared" si="224"/>
        <v>0</v>
      </c>
      <c r="H1126" s="174">
        <f t="shared" si="225"/>
        <v>0</v>
      </c>
      <c r="M1126" s="174">
        <f t="shared" si="218"/>
        <v>0</v>
      </c>
      <c r="N1126" s="174">
        <f t="shared" si="219"/>
        <v>0</v>
      </c>
      <c r="O1126" s="295">
        <f t="shared" si="220"/>
        <v>0</v>
      </c>
      <c r="P1126" s="281">
        <f t="shared" si="221"/>
        <v>0</v>
      </c>
    </row>
    <row r="1127" spans="1:16" x14ac:dyDescent="0.2">
      <c r="A1127" s="155">
        <v>151408</v>
      </c>
      <c r="B1127" s="156" t="s">
        <v>884</v>
      </c>
      <c r="C1127" s="174">
        <f t="shared" si="214"/>
        <v>0</v>
      </c>
      <c r="D1127" s="174">
        <f t="shared" si="215"/>
        <v>0</v>
      </c>
      <c r="E1127" s="174">
        <f t="shared" si="216"/>
        <v>0</v>
      </c>
      <c r="F1127" s="174">
        <f t="shared" si="217"/>
        <v>0</v>
      </c>
      <c r="G1127" s="174">
        <f t="shared" si="224"/>
        <v>0</v>
      </c>
      <c r="H1127" s="174">
        <f t="shared" si="225"/>
        <v>0</v>
      </c>
      <c r="M1127" s="174">
        <f t="shared" si="218"/>
        <v>0</v>
      </c>
      <c r="N1127" s="174">
        <f t="shared" si="219"/>
        <v>0</v>
      </c>
      <c r="O1127" s="295">
        <f t="shared" si="220"/>
        <v>0</v>
      </c>
      <c r="P1127" s="281">
        <f t="shared" si="221"/>
        <v>0</v>
      </c>
    </row>
    <row r="1128" spans="1:16" x14ac:dyDescent="0.2">
      <c r="A1128" s="155">
        <v>151409</v>
      </c>
      <c r="B1128" s="156" t="s">
        <v>232</v>
      </c>
      <c r="C1128" s="174">
        <f t="shared" si="214"/>
        <v>0</v>
      </c>
      <c r="D1128" s="174">
        <f t="shared" si="215"/>
        <v>0</v>
      </c>
      <c r="E1128" s="174">
        <f t="shared" si="216"/>
        <v>0</v>
      </c>
      <c r="F1128" s="174">
        <f t="shared" si="217"/>
        <v>0</v>
      </c>
      <c r="G1128" s="174">
        <f t="shared" si="224"/>
        <v>0</v>
      </c>
      <c r="H1128" s="174">
        <f t="shared" si="225"/>
        <v>0</v>
      </c>
      <c r="M1128" s="174">
        <f t="shared" si="218"/>
        <v>0</v>
      </c>
      <c r="N1128" s="174">
        <f t="shared" si="219"/>
        <v>0</v>
      </c>
      <c r="O1128" s="295">
        <f t="shared" si="220"/>
        <v>0</v>
      </c>
      <c r="P1128" s="281">
        <f t="shared" si="221"/>
        <v>0</v>
      </c>
    </row>
    <row r="1129" spans="1:16" x14ac:dyDescent="0.2">
      <c r="A1129" s="155">
        <v>151410</v>
      </c>
      <c r="B1129" s="156" t="s">
        <v>233</v>
      </c>
      <c r="C1129" s="174">
        <f t="shared" si="214"/>
        <v>0</v>
      </c>
      <c r="D1129" s="174">
        <f t="shared" si="215"/>
        <v>0</v>
      </c>
      <c r="E1129" s="174">
        <f t="shared" si="216"/>
        <v>0</v>
      </c>
      <c r="F1129" s="174">
        <f t="shared" si="217"/>
        <v>0</v>
      </c>
      <c r="G1129" s="174">
        <f t="shared" si="224"/>
        <v>0</v>
      </c>
      <c r="H1129" s="174">
        <f t="shared" si="225"/>
        <v>0</v>
      </c>
      <c r="M1129" s="174">
        <f t="shared" si="218"/>
        <v>0</v>
      </c>
      <c r="N1129" s="174">
        <f t="shared" si="219"/>
        <v>0</v>
      </c>
      <c r="O1129" s="295">
        <f t="shared" si="220"/>
        <v>0</v>
      </c>
      <c r="P1129" s="281">
        <f t="shared" si="221"/>
        <v>0</v>
      </c>
    </row>
    <row r="1130" spans="1:16" x14ac:dyDescent="0.2">
      <c r="A1130" s="155">
        <v>151411</v>
      </c>
      <c r="B1130" s="156" t="s">
        <v>234</v>
      </c>
      <c r="C1130" s="174">
        <f t="shared" si="214"/>
        <v>0</v>
      </c>
      <c r="D1130" s="174">
        <f t="shared" si="215"/>
        <v>0</v>
      </c>
      <c r="E1130" s="174">
        <f t="shared" si="216"/>
        <v>0</v>
      </c>
      <c r="F1130" s="174">
        <f t="shared" si="217"/>
        <v>0</v>
      </c>
      <c r="G1130" s="174">
        <f t="shared" si="224"/>
        <v>0</v>
      </c>
      <c r="H1130" s="174">
        <f t="shared" si="225"/>
        <v>0</v>
      </c>
      <c r="M1130" s="174">
        <f t="shared" si="218"/>
        <v>0</v>
      </c>
      <c r="N1130" s="174">
        <f t="shared" si="219"/>
        <v>0</v>
      </c>
      <c r="O1130" s="295">
        <f t="shared" si="220"/>
        <v>0</v>
      </c>
      <c r="P1130" s="281">
        <f t="shared" si="221"/>
        <v>0</v>
      </c>
    </row>
    <row r="1131" spans="1:16" x14ac:dyDescent="0.2">
      <c r="A1131" s="155">
        <v>151412</v>
      </c>
      <c r="B1131" s="156" t="s">
        <v>255</v>
      </c>
      <c r="C1131" s="174">
        <f t="shared" si="214"/>
        <v>0</v>
      </c>
      <c r="D1131" s="174">
        <f t="shared" si="215"/>
        <v>0</v>
      </c>
      <c r="E1131" s="174">
        <f t="shared" si="216"/>
        <v>0</v>
      </c>
      <c r="F1131" s="174">
        <f t="shared" si="217"/>
        <v>0</v>
      </c>
      <c r="G1131" s="174">
        <f t="shared" si="224"/>
        <v>0</v>
      </c>
      <c r="H1131" s="174">
        <f t="shared" si="225"/>
        <v>0</v>
      </c>
      <c r="M1131" s="174">
        <f t="shared" si="218"/>
        <v>0</v>
      </c>
      <c r="N1131" s="174">
        <f t="shared" si="219"/>
        <v>0</v>
      </c>
      <c r="O1131" s="295">
        <f t="shared" si="220"/>
        <v>0</v>
      </c>
      <c r="P1131" s="281">
        <f t="shared" si="221"/>
        <v>0</v>
      </c>
    </row>
    <row r="1132" spans="1:16" x14ac:dyDescent="0.2">
      <c r="A1132" s="155">
        <v>151413</v>
      </c>
      <c r="B1132" s="156" t="s">
        <v>2101</v>
      </c>
      <c r="C1132" s="174">
        <f t="shared" si="214"/>
        <v>0</v>
      </c>
      <c r="D1132" s="174">
        <f t="shared" si="215"/>
        <v>0</v>
      </c>
      <c r="E1132" s="174">
        <f t="shared" si="216"/>
        <v>0</v>
      </c>
      <c r="F1132" s="174">
        <f t="shared" si="217"/>
        <v>0</v>
      </c>
      <c r="G1132" s="174">
        <f t="shared" si="224"/>
        <v>0</v>
      </c>
      <c r="H1132" s="174">
        <f t="shared" si="225"/>
        <v>0</v>
      </c>
      <c r="M1132" s="174">
        <f t="shared" si="218"/>
        <v>0</v>
      </c>
      <c r="N1132" s="174">
        <f t="shared" si="219"/>
        <v>0</v>
      </c>
      <c r="O1132" s="295">
        <f t="shared" si="220"/>
        <v>0</v>
      </c>
      <c r="P1132" s="281">
        <f t="shared" si="221"/>
        <v>0</v>
      </c>
    </row>
    <row r="1133" spans="1:16" x14ac:dyDescent="0.2">
      <c r="A1133" s="155">
        <v>151414</v>
      </c>
      <c r="B1133" s="156" t="s">
        <v>256</v>
      </c>
      <c r="C1133" s="174">
        <f t="shared" si="214"/>
        <v>0</v>
      </c>
      <c r="D1133" s="174">
        <f t="shared" si="215"/>
        <v>0</v>
      </c>
      <c r="E1133" s="174">
        <f t="shared" si="216"/>
        <v>0</v>
      </c>
      <c r="F1133" s="174">
        <f t="shared" si="217"/>
        <v>0</v>
      </c>
      <c r="G1133" s="174">
        <f t="shared" si="224"/>
        <v>0</v>
      </c>
      <c r="H1133" s="174">
        <f t="shared" si="225"/>
        <v>0</v>
      </c>
      <c r="M1133" s="174">
        <f t="shared" si="218"/>
        <v>0</v>
      </c>
      <c r="N1133" s="174">
        <f t="shared" si="219"/>
        <v>0</v>
      </c>
      <c r="O1133" s="295">
        <f t="shared" si="220"/>
        <v>0</v>
      </c>
      <c r="P1133" s="281">
        <f t="shared" si="221"/>
        <v>0</v>
      </c>
    </row>
    <row r="1134" spans="1:16" x14ac:dyDescent="0.2">
      <c r="A1134" s="155">
        <v>151415</v>
      </c>
      <c r="B1134" s="156" t="s">
        <v>257</v>
      </c>
      <c r="C1134" s="174">
        <f t="shared" si="214"/>
        <v>0</v>
      </c>
      <c r="D1134" s="174">
        <f t="shared" si="215"/>
        <v>0</v>
      </c>
      <c r="E1134" s="174">
        <f t="shared" si="216"/>
        <v>0</v>
      </c>
      <c r="F1134" s="174">
        <f t="shared" si="217"/>
        <v>0</v>
      </c>
      <c r="G1134" s="174">
        <f t="shared" si="224"/>
        <v>0</v>
      </c>
      <c r="H1134" s="174">
        <f t="shared" si="225"/>
        <v>0</v>
      </c>
      <c r="M1134" s="174">
        <f t="shared" si="218"/>
        <v>0</v>
      </c>
      <c r="N1134" s="174">
        <f t="shared" si="219"/>
        <v>0</v>
      </c>
      <c r="O1134" s="295">
        <f t="shared" si="220"/>
        <v>0</v>
      </c>
      <c r="P1134" s="281">
        <f t="shared" si="221"/>
        <v>0</v>
      </c>
    </row>
    <row r="1135" spans="1:16" x14ac:dyDescent="0.2">
      <c r="A1135" s="155">
        <v>151416</v>
      </c>
      <c r="B1135" s="156" t="s">
        <v>258</v>
      </c>
      <c r="C1135" s="174">
        <f t="shared" si="214"/>
        <v>0</v>
      </c>
      <c r="D1135" s="174">
        <f t="shared" si="215"/>
        <v>0</v>
      </c>
      <c r="E1135" s="174">
        <f t="shared" si="216"/>
        <v>0</v>
      </c>
      <c r="F1135" s="174">
        <f t="shared" si="217"/>
        <v>0</v>
      </c>
      <c r="G1135" s="174">
        <f t="shared" si="224"/>
        <v>0</v>
      </c>
      <c r="H1135" s="174">
        <f t="shared" si="225"/>
        <v>0</v>
      </c>
      <c r="M1135" s="174">
        <f t="shared" si="218"/>
        <v>0</v>
      </c>
      <c r="N1135" s="174">
        <f t="shared" si="219"/>
        <v>0</v>
      </c>
      <c r="O1135" s="295">
        <f t="shared" si="220"/>
        <v>0</v>
      </c>
      <c r="P1135" s="281">
        <f t="shared" si="221"/>
        <v>0</v>
      </c>
    </row>
    <row r="1136" spans="1:16" x14ac:dyDescent="0.2">
      <c r="A1136" s="155">
        <v>151417</v>
      </c>
      <c r="B1136" s="156" t="s">
        <v>2102</v>
      </c>
      <c r="C1136" s="174">
        <f t="shared" si="214"/>
        <v>0</v>
      </c>
      <c r="D1136" s="174">
        <f t="shared" si="215"/>
        <v>0</v>
      </c>
      <c r="E1136" s="174">
        <f t="shared" si="216"/>
        <v>0</v>
      </c>
      <c r="F1136" s="174">
        <f t="shared" si="217"/>
        <v>0</v>
      </c>
      <c r="G1136" s="174">
        <f t="shared" si="224"/>
        <v>0</v>
      </c>
      <c r="H1136" s="174">
        <f t="shared" si="225"/>
        <v>0</v>
      </c>
      <c r="M1136" s="174">
        <f t="shared" si="218"/>
        <v>0</v>
      </c>
      <c r="N1136" s="174">
        <f t="shared" si="219"/>
        <v>0</v>
      </c>
      <c r="O1136" s="295">
        <f t="shared" si="220"/>
        <v>0</v>
      </c>
      <c r="P1136" s="281">
        <f t="shared" si="221"/>
        <v>0</v>
      </c>
    </row>
    <row r="1137" spans="1:16" x14ac:dyDescent="0.2">
      <c r="A1137" s="155">
        <v>151418</v>
      </c>
      <c r="B1137" s="156" t="s">
        <v>259</v>
      </c>
      <c r="C1137" s="174">
        <f t="shared" si="214"/>
        <v>0</v>
      </c>
      <c r="D1137" s="174">
        <f t="shared" si="215"/>
        <v>0</v>
      </c>
      <c r="E1137" s="174">
        <f t="shared" si="216"/>
        <v>0</v>
      </c>
      <c r="F1137" s="174">
        <f t="shared" si="217"/>
        <v>0</v>
      </c>
      <c r="G1137" s="174">
        <f t="shared" si="224"/>
        <v>0</v>
      </c>
      <c r="H1137" s="174">
        <f t="shared" si="225"/>
        <v>0</v>
      </c>
      <c r="M1137" s="174">
        <f t="shared" si="218"/>
        <v>0</v>
      </c>
      <c r="N1137" s="174">
        <f t="shared" si="219"/>
        <v>0</v>
      </c>
      <c r="O1137" s="295">
        <f t="shared" si="220"/>
        <v>0</v>
      </c>
      <c r="P1137" s="281">
        <f t="shared" si="221"/>
        <v>0</v>
      </c>
    </row>
    <row r="1138" spans="1:16" x14ac:dyDescent="0.2">
      <c r="A1138" s="155">
        <v>151419</v>
      </c>
      <c r="B1138" s="156" t="s">
        <v>2103</v>
      </c>
      <c r="C1138" s="174">
        <f t="shared" si="214"/>
        <v>0</v>
      </c>
      <c r="D1138" s="174">
        <f t="shared" si="215"/>
        <v>0</v>
      </c>
      <c r="E1138" s="174">
        <f t="shared" si="216"/>
        <v>0</v>
      </c>
      <c r="F1138" s="174">
        <f t="shared" si="217"/>
        <v>0</v>
      </c>
      <c r="G1138" s="174">
        <f t="shared" si="224"/>
        <v>0</v>
      </c>
      <c r="H1138" s="174">
        <f t="shared" si="225"/>
        <v>0</v>
      </c>
      <c r="M1138" s="174">
        <f t="shared" si="218"/>
        <v>0</v>
      </c>
      <c r="N1138" s="174">
        <f t="shared" si="219"/>
        <v>0</v>
      </c>
      <c r="O1138" s="295">
        <f t="shared" si="220"/>
        <v>0</v>
      </c>
      <c r="P1138" s="281">
        <f t="shared" si="221"/>
        <v>0</v>
      </c>
    </row>
    <row r="1139" spans="1:16" x14ac:dyDescent="0.2">
      <c r="A1139" s="155">
        <v>151420</v>
      </c>
      <c r="B1139" s="156" t="s">
        <v>1649</v>
      </c>
      <c r="C1139" s="174">
        <f t="shared" si="214"/>
        <v>0</v>
      </c>
      <c r="D1139" s="174">
        <f t="shared" si="215"/>
        <v>0</v>
      </c>
      <c r="E1139" s="174">
        <f t="shared" si="216"/>
        <v>0</v>
      </c>
      <c r="F1139" s="174">
        <f t="shared" si="217"/>
        <v>0</v>
      </c>
      <c r="G1139" s="174">
        <f t="shared" si="224"/>
        <v>0</v>
      </c>
      <c r="H1139" s="174">
        <f t="shared" si="225"/>
        <v>0</v>
      </c>
      <c r="M1139" s="174">
        <f t="shared" si="218"/>
        <v>0</v>
      </c>
      <c r="N1139" s="174">
        <f t="shared" si="219"/>
        <v>0</v>
      </c>
      <c r="O1139" s="295">
        <f t="shared" si="220"/>
        <v>0</v>
      </c>
      <c r="P1139" s="281">
        <f t="shared" si="221"/>
        <v>0</v>
      </c>
    </row>
    <row r="1140" spans="1:16" x14ac:dyDescent="0.2">
      <c r="A1140" s="155">
        <v>151421</v>
      </c>
      <c r="B1140" s="156" t="s">
        <v>1651</v>
      </c>
      <c r="C1140" s="174">
        <f t="shared" si="214"/>
        <v>0</v>
      </c>
      <c r="D1140" s="174">
        <f t="shared" si="215"/>
        <v>0</v>
      </c>
      <c r="E1140" s="174">
        <f t="shared" si="216"/>
        <v>0</v>
      </c>
      <c r="F1140" s="174">
        <f t="shared" si="217"/>
        <v>0</v>
      </c>
      <c r="G1140" s="174">
        <f t="shared" si="224"/>
        <v>0</v>
      </c>
      <c r="H1140" s="174">
        <f t="shared" si="225"/>
        <v>0</v>
      </c>
      <c r="M1140" s="174">
        <f t="shared" si="218"/>
        <v>0</v>
      </c>
      <c r="N1140" s="174">
        <f t="shared" si="219"/>
        <v>0</v>
      </c>
      <c r="O1140" s="295">
        <f t="shared" si="220"/>
        <v>0</v>
      </c>
      <c r="P1140" s="281">
        <f t="shared" si="221"/>
        <v>0</v>
      </c>
    </row>
    <row r="1141" spans="1:16" x14ac:dyDescent="0.2">
      <c r="A1141" s="155">
        <v>151422</v>
      </c>
      <c r="B1141" s="156" t="s">
        <v>1658</v>
      </c>
      <c r="C1141" s="174">
        <f t="shared" si="214"/>
        <v>0</v>
      </c>
      <c r="D1141" s="174">
        <f t="shared" si="215"/>
        <v>0</v>
      </c>
      <c r="E1141" s="174">
        <f t="shared" si="216"/>
        <v>0</v>
      </c>
      <c r="F1141" s="174">
        <f t="shared" si="217"/>
        <v>0</v>
      </c>
      <c r="G1141" s="174">
        <f t="shared" si="224"/>
        <v>0</v>
      </c>
      <c r="H1141" s="174">
        <f t="shared" si="225"/>
        <v>0</v>
      </c>
      <c r="M1141" s="174">
        <f t="shared" si="218"/>
        <v>0</v>
      </c>
      <c r="N1141" s="174">
        <f t="shared" si="219"/>
        <v>0</v>
      </c>
      <c r="O1141" s="295">
        <f t="shared" si="220"/>
        <v>0</v>
      </c>
      <c r="P1141" s="281">
        <f t="shared" si="221"/>
        <v>0</v>
      </c>
    </row>
    <row r="1142" spans="1:16" x14ac:dyDescent="0.2">
      <c r="A1142" s="155">
        <v>151423</v>
      </c>
      <c r="B1142" s="156" t="s">
        <v>1660</v>
      </c>
      <c r="C1142" s="174">
        <f t="shared" si="214"/>
        <v>0</v>
      </c>
      <c r="D1142" s="174">
        <f t="shared" si="215"/>
        <v>0</v>
      </c>
      <c r="E1142" s="174">
        <f t="shared" si="216"/>
        <v>0</v>
      </c>
      <c r="F1142" s="174">
        <f t="shared" si="217"/>
        <v>0</v>
      </c>
      <c r="G1142" s="174">
        <f t="shared" si="224"/>
        <v>0</v>
      </c>
      <c r="H1142" s="174">
        <f t="shared" si="225"/>
        <v>0</v>
      </c>
      <c r="M1142" s="174">
        <f t="shared" si="218"/>
        <v>0</v>
      </c>
      <c r="N1142" s="174">
        <f t="shared" si="219"/>
        <v>0</v>
      </c>
      <c r="O1142" s="295">
        <f t="shared" si="220"/>
        <v>0</v>
      </c>
      <c r="P1142" s="281">
        <f t="shared" si="221"/>
        <v>0</v>
      </c>
    </row>
    <row r="1143" spans="1:16" x14ac:dyDescent="0.2">
      <c r="A1143" s="155">
        <v>151424</v>
      </c>
      <c r="B1143" s="156" t="s">
        <v>2104</v>
      </c>
      <c r="C1143" s="174">
        <f t="shared" si="214"/>
        <v>0</v>
      </c>
      <c r="D1143" s="174">
        <f t="shared" si="215"/>
        <v>0</v>
      </c>
      <c r="E1143" s="174">
        <f t="shared" si="216"/>
        <v>0</v>
      </c>
      <c r="F1143" s="174">
        <f t="shared" si="217"/>
        <v>0</v>
      </c>
      <c r="G1143" s="174">
        <f t="shared" si="224"/>
        <v>0</v>
      </c>
      <c r="H1143" s="174">
        <f t="shared" si="225"/>
        <v>0</v>
      </c>
      <c r="M1143" s="174">
        <f t="shared" si="218"/>
        <v>0</v>
      </c>
      <c r="N1143" s="174">
        <f t="shared" si="219"/>
        <v>0</v>
      </c>
      <c r="O1143" s="295">
        <f t="shared" si="220"/>
        <v>0</v>
      </c>
      <c r="P1143" s="281">
        <f t="shared" si="221"/>
        <v>0</v>
      </c>
    </row>
    <row r="1144" spans="1:16" x14ac:dyDescent="0.2">
      <c r="A1144" s="155">
        <v>151425</v>
      </c>
      <c r="B1144" s="156" t="s">
        <v>2105</v>
      </c>
      <c r="C1144" s="174">
        <f t="shared" si="214"/>
        <v>0</v>
      </c>
      <c r="D1144" s="174">
        <f t="shared" si="215"/>
        <v>0</v>
      </c>
      <c r="E1144" s="174">
        <f t="shared" si="216"/>
        <v>0</v>
      </c>
      <c r="F1144" s="174">
        <f t="shared" si="217"/>
        <v>0</v>
      </c>
      <c r="G1144" s="174">
        <f t="shared" si="224"/>
        <v>0</v>
      </c>
      <c r="H1144" s="174">
        <f t="shared" si="225"/>
        <v>0</v>
      </c>
      <c r="M1144" s="174">
        <f t="shared" si="218"/>
        <v>0</v>
      </c>
      <c r="N1144" s="174">
        <f t="shared" si="219"/>
        <v>0</v>
      </c>
      <c r="O1144" s="295">
        <f t="shared" si="220"/>
        <v>0</v>
      </c>
      <c r="P1144" s="281">
        <f t="shared" si="221"/>
        <v>0</v>
      </c>
    </row>
    <row r="1145" spans="1:16" x14ac:dyDescent="0.2">
      <c r="A1145" s="155">
        <v>151426</v>
      </c>
      <c r="B1145" s="156" t="s">
        <v>2106</v>
      </c>
      <c r="C1145" s="174">
        <f t="shared" si="214"/>
        <v>0</v>
      </c>
      <c r="D1145" s="174">
        <f t="shared" si="215"/>
        <v>0</v>
      </c>
      <c r="E1145" s="174">
        <f t="shared" si="216"/>
        <v>0</v>
      </c>
      <c r="F1145" s="174">
        <f t="shared" si="217"/>
        <v>0</v>
      </c>
      <c r="G1145" s="174">
        <f t="shared" si="224"/>
        <v>0</v>
      </c>
      <c r="H1145" s="174">
        <f t="shared" si="225"/>
        <v>0</v>
      </c>
      <c r="M1145" s="174">
        <f t="shared" si="218"/>
        <v>0</v>
      </c>
      <c r="N1145" s="174">
        <f t="shared" si="219"/>
        <v>0</v>
      </c>
      <c r="O1145" s="295">
        <f t="shared" si="220"/>
        <v>0</v>
      </c>
      <c r="P1145" s="281">
        <f t="shared" si="221"/>
        <v>0</v>
      </c>
    </row>
    <row r="1146" spans="1:16" x14ac:dyDescent="0.2">
      <c r="A1146" s="155">
        <v>151490</v>
      </c>
      <c r="B1146" s="156" t="s">
        <v>2107</v>
      </c>
      <c r="C1146" s="174">
        <f t="shared" si="214"/>
        <v>0</v>
      </c>
      <c r="D1146" s="174">
        <f t="shared" si="215"/>
        <v>0</v>
      </c>
      <c r="E1146" s="174">
        <f t="shared" si="216"/>
        <v>0</v>
      </c>
      <c r="F1146" s="174">
        <f t="shared" si="217"/>
        <v>0</v>
      </c>
      <c r="G1146" s="174">
        <f t="shared" si="224"/>
        <v>0</v>
      </c>
      <c r="H1146" s="174">
        <f t="shared" si="225"/>
        <v>0</v>
      </c>
      <c r="M1146" s="174">
        <f t="shared" si="218"/>
        <v>0</v>
      </c>
      <c r="N1146" s="174">
        <f t="shared" si="219"/>
        <v>0</v>
      </c>
      <c r="O1146" s="295">
        <f t="shared" si="220"/>
        <v>0</v>
      </c>
      <c r="P1146" s="281">
        <f t="shared" si="221"/>
        <v>0</v>
      </c>
    </row>
    <row r="1147" spans="1:16" s="171" customFormat="1" x14ac:dyDescent="0.2">
      <c r="A1147" s="180">
        <v>151600</v>
      </c>
      <c r="B1147" s="181" t="s">
        <v>224</v>
      </c>
      <c r="C1147" s="182">
        <f t="shared" si="214"/>
        <v>0</v>
      </c>
      <c r="D1147" s="182">
        <f t="shared" si="215"/>
        <v>0</v>
      </c>
      <c r="E1147" s="182">
        <f t="shared" si="216"/>
        <v>0</v>
      </c>
      <c r="F1147" s="182">
        <f t="shared" si="217"/>
        <v>0</v>
      </c>
      <c r="G1147" s="183">
        <f>SUM(G1148:G1148)</f>
        <v>0</v>
      </c>
      <c r="H1147" s="183">
        <f>SUM(H1148:H1148)</f>
        <v>0</v>
      </c>
      <c r="M1147" s="174">
        <f t="shared" si="218"/>
        <v>0</v>
      </c>
      <c r="N1147" s="174">
        <f t="shared" si="219"/>
        <v>0</v>
      </c>
      <c r="O1147" s="295">
        <f t="shared" si="220"/>
        <v>0</v>
      </c>
      <c r="P1147" s="281">
        <f t="shared" si="221"/>
        <v>0</v>
      </c>
    </row>
    <row r="1148" spans="1:16" x14ac:dyDescent="0.2">
      <c r="A1148" s="155">
        <v>151601</v>
      </c>
      <c r="B1148" s="156" t="s">
        <v>225</v>
      </c>
      <c r="C1148" s="174">
        <f t="shared" si="214"/>
        <v>0</v>
      </c>
      <c r="D1148" s="174">
        <f t="shared" si="215"/>
        <v>0</v>
      </c>
      <c r="E1148" s="174">
        <f t="shared" si="216"/>
        <v>0</v>
      </c>
      <c r="F1148" s="174">
        <f t="shared" si="217"/>
        <v>0</v>
      </c>
      <c r="G1148" s="174">
        <f>+F1148</f>
        <v>0</v>
      </c>
      <c r="H1148" s="174">
        <f>+F1148-G1148</f>
        <v>0</v>
      </c>
      <c r="M1148" s="174">
        <f t="shared" si="218"/>
        <v>0</v>
      </c>
      <c r="N1148" s="174">
        <f t="shared" si="219"/>
        <v>0</v>
      </c>
      <c r="O1148" s="295">
        <f t="shared" si="220"/>
        <v>0</v>
      </c>
      <c r="P1148" s="281">
        <f t="shared" si="221"/>
        <v>0</v>
      </c>
    </row>
    <row r="1149" spans="1:16" s="171" customFormat="1" x14ac:dyDescent="0.2">
      <c r="A1149" s="180">
        <v>151700</v>
      </c>
      <c r="B1149" s="181" t="s">
        <v>226</v>
      </c>
      <c r="C1149" s="182">
        <f t="shared" si="214"/>
        <v>0</v>
      </c>
      <c r="D1149" s="182">
        <f t="shared" si="215"/>
        <v>0</v>
      </c>
      <c r="E1149" s="182">
        <f t="shared" si="216"/>
        <v>0</v>
      </c>
      <c r="F1149" s="182">
        <f t="shared" si="217"/>
        <v>0</v>
      </c>
      <c r="G1149" s="183">
        <f>SUM(G1150:G1150)</f>
        <v>0</v>
      </c>
      <c r="H1149" s="183">
        <f>SUM(H1150:H1150)</f>
        <v>0</v>
      </c>
      <c r="M1149" s="174">
        <f t="shared" si="218"/>
        <v>0</v>
      </c>
      <c r="N1149" s="174">
        <f t="shared" si="219"/>
        <v>0</v>
      </c>
      <c r="O1149" s="295">
        <f t="shared" si="220"/>
        <v>0</v>
      </c>
      <c r="P1149" s="281">
        <f t="shared" si="221"/>
        <v>0</v>
      </c>
    </row>
    <row r="1150" spans="1:16" x14ac:dyDescent="0.2">
      <c r="A1150" s="155">
        <v>151701</v>
      </c>
      <c r="B1150" s="156" t="s">
        <v>227</v>
      </c>
      <c r="C1150" s="174">
        <f t="shared" si="214"/>
        <v>0</v>
      </c>
      <c r="D1150" s="174">
        <f t="shared" si="215"/>
        <v>0</v>
      </c>
      <c r="E1150" s="174">
        <f t="shared" si="216"/>
        <v>0</v>
      </c>
      <c r="F1150" s="174">
        <f t="shared" si="217"/>
        <v>0</v>
      </c>
      <c r="G1150" s="174">
        <f>+F1150</f>
        <v>0</v>
      </c>
      <c r="H1150" s="174">
        <f>+F1150-G1150</f>
        <v>0</v>
      </c>
      <c r="M1150" s="174">
        <f t="shared" si="218"/>
        <v>0</v>
      </c>
      <c r="N1150" s="174">
        <f t="shared" si="219"/>
        <v>0</v>
      </c>
      <c r="O1150" s="295">
        <f t="shared" si="220"/>
        <v>0</v>
      </c>
      <c r="P1150" s="281">
        <f t="shared" si="221"/>
        <v>0</v>
      </c>
    </row>
    <row r="1151" spans="1:16" s="171" customFormat="1" x14ac:dyDescent="0.2">
      <c r="A1151" s="180">
        <v>151800</v>
      </c>
      <c r="B1151" s="181" t="s">
        <v>228</v>
      </c>
      <c r="C1151" s="182">
        <f t="shared" si="214"/>
        <v>0</v>
      </c>
      <c r="D1151" s="182">
        <f t="shared" si="215"/>
        <v>0</v>
      </c>
      <c r="E1151" s="182">
        <f t="shared" si="216"/>
        <v>0</v>
      </c>
      <c r="F1151" s="182">
        <f t="shared" si="217"/>
        <v>0</v>
      </c>
      <c r="G1151" s="183">
        <f>SUM(G1152:G1168)</f>
        <v>0</v>
      </c>
      <c r="H1151" s="183">
        <f>SUM(H1152:H1168)</f>
        <v>0</v>
      </c>
      <c r="M1151" s="174">
        <f t="shared" si="218"/>
        <v>0</v>
      </c>
      <c r="N1151" s="174">
        <f t="shared" si="219"/>
        <v>0</v>
      </c>
      <c r="O1151" s="295">
        <f t="shared" si="220"/>
        <v>0</v>
      </c>
      <c r="P1151" s="281">
        <f t="shared" si="221"/>
        <v>0</v>
      </c>
    </row>
    <row r="1152" spans="1:16" x14ac:dyDescent="0.2">
      <c r="A1152" s="155">
        <v>151801</v>
      </c>
      <c r="B1152" s="156" t="s">
        <v>1115</v>
      </c>
      <c r="C1152" s="174">
        <f t="shared" si="214"/>
        <v>0</v>
      </c>
      <c r="D1152" s="174">
        <f t="shared" si="215"/>
        <v>0</v>
      </c>
      <c r="E1152" s="174">
        <f t="shared" si="216"/>
        <v>0</v>
      </c>
      <c r="F1152" s="174">
        <f t="shared" si="217"/>
        <v>0</v>
      </c>
      <c r="G1152" s="174">
        <f t="shared" ref="G1152:G1168" si="226">+F1152</f>
        <v>0</v>
      </c>
      <c r="H1152" s="174">
        <f t="shared" ref="H1152:H1168" si="227">+F1152-G1152</f>
        <v>0</v>
      </c>
      <c r="M1152" s="174">
        <f t="shared" si="218"/>
        <v>0</v>
      </c>
      <c r="N1152" s="174">
        <f t="shared" si="219"/>
        <v>0</v>
      </c>
      <c r="O1152" s="295">
        <f t="shared" si="220"/>
        <v>0</v>
      </c>
      <c r="P1152" s="281">
        <f t="shared" si="221"/>
        <v>0</v>
      </c>
    </row>
    <row r="1153" spans="1:16" x14ac:dyDescent="0.2">
      <c r="A1153" s="155">
        <v>151802</v>
      </c>
      <c r="B1153" s="156" t="s">
        <v>883</v>
      </c>
      <c r="C1153" s="174">
        <f t="shared" si="214"/>
        <v>0</v>
      </c>
      <c r="D1153" s="174">
        <f t="shared" si="215"/>
        <v>0</v>
      </c>
      <c r="E1153" s="174">
        <f t="shared" si="216"/>
        <v>0</v>
      </c>
      <c r="F1153" s="174">
        <f t="shared" si="217"/>
        <v>0</v>
      </c>
      <c r="G1153" s="174">
        <f t="shared" si="226"/>
        <v>0</v>
      </c>
      <c r="H1153" s="174">
        <f t="shared" si="227"/>
        <v>0</v>
      </c>
      <c r="M1153" s="174">
        <f t="shared" si="218"/>
        <v>0</v>
      </c>
      <c r="N1153" s="174">
        <f t="shared" si="219"/>
        <v>0</v>
      </c>
      <c r="O1153" s="295">
        <f t="shared" si="220"/>
        <v>0</v>
      </c>
      <c r="P1153" s="281">
        <f t="shared" si="221"/>
        <v>0</v>
      </c>
    </row>
    <row r="1154" spans="1:16" x14ac:dyDescent="0.2">
      <c r="A1154" s="155">
        <v>151803</v>
      </c>
      <c r="B1154" s="156" t="s">
        <v>229</v>
      </c>
      <c r="C1154" s="174">
        <f t="shared" si="214"/>
        <v>0</v>
      </c>
      <c r="D1154" s="174">
        <f t="shared" si="215"/>
        <v>0</v>
      </c>
      <c r="E1154" s="174">
        <f t="shared" si="216"/>
        <v>0</v>
      </c>
      <c r="F1154" s="174">
        <f t="shared" si="217"/>
        <v>0</v>
      </c>
      <c r="G1154" s="174">
        <f t="shared" si="226"/>
        <v>0</v>
      </c>
      <c r="H1154" s="174">
        <f t="shared" si="227"/>
        <v>0</v>
      </c>
      <c r="M1154" s="174">
        <f t="shared" si="218"/>
        <v>0</v>
      </c>
      <c r="N1154" s="174">
        <f t="shared" si="219"/>
        <v>0</v>
      </c>
      <c r="O1154" s="295">
        <f t="shared" si="220"/>
        <v>0</v>
      </c>
      <c r="P1154" s="281">
        <f t="shared" si="221"/>
        <v>0</v>
      </c>
    </row>
    <row r="1155" spans="1:16" x14ac:dyDescent="0.2">
      <c r="A1155" s="155">
        <v>151804</v>
      </c>
      <c r="B1155" s="156" t="s">
        <v>230</v>
      </c>
      <c r="C1155" s="174">
        <f t="shared" si="214"/>
        <v>0</v>
      </c>
      <c r="D1155" s="174">
        <f t="shared" si="215"/>
        <v>0</v>
      </c>
      <c r="E1155" s="174">
        <f t="shared" si="216"/>
        <v>0</v>
      </c>
      <c r="F1155" s="174">
        <f t="shared" si="217"/>
        <v>0</v>
      </c>
      <c r="G1155" s="174">
        <f t="shared" si="226"/>
        <v>0</v>
      </c>
      <c r="H1155" s="174">
        <f t="shared" si="227"/>
        <v>0</v>
      </c>
      <c r="M1155" s="174">
        <f t="shared" si="218"/>
        <v>0</v>
      </c>
      <c r="N1155" s="174">
        <f t="shared" si="219"/>
        <v>0</v>
      </c>
      <c r="O1155" s="295">
        <f t="shared" si="220"/>
        <v>0</v>
      </c>
      <c r="P1155" s="281">
        <f t="shared" si="221"/>
        <v>0</v>
      </c>
    </row>
    <row r="1156" spans="1:16" x14ac:dyDescent="0.2">
      <c r="A1156" s="155">
        <v>151805</v>
      </c>
      <c r="B1156" s="156" t="s">
        <v>231</v>
      </c>
      <c r="C1156" s="174">
        <f t="shared" si="214"/>
        <v>0</v>
      </c>
      <c r="D1156" s="174">
        <f t="shared" si="215"/>
        <v>0</v>
      </c>
      <c r="E1156" s="174">
        <f t="shared" si="216"/>
        <v>0</v>
      </c>
      <c r="F1156" s="174">
        <f t="shared" si="217"/>
        <v>0</v>
      </c>
      <c r="G1156" s="174">
        <f t="shared" si="226"/>
        <v>0</v>
      </c>
      <c r="H1156" s="174">
        <f t="shared" si="227"/>
        <v>0</v>
      </c>
      <c r="M1156" s="174">
        <f t="shared" si="218"/>
        <v>0</v>
      </c>
      <c r="N1156" s="174">
        <f t="shared" si="219"/>
        <v>0</v>
      </c>
      <c r="O1156" s="295">
        <f t="shared" si="220"/>
        <v>0</v>
      </c>
      <c r="P1156" s="281">
        <f t="shared" si="221"/>
        <v>0</v>
      </c>
    </row>
    <row r="1157" spans="1:16" x14ac:dyDescent="0.2">
      <c r="A1157" s="155">
        <v>151806</v>
      </c>
      <c r="B1157" s="156" t="s">
        <v>884</v>
      </c>
      <c r="C1157" s="174">
        <f t="shared" si="214"/>
        <v>0</v>
      </c>
      <c r="D1157" s="174">
        <f t="shared" si="215"/>
        <v>0</v>
      </c>
      <c r="E1157" s="174">
        <f t="shared" si="216"/>
        <v>0</v>
      </c>
      <c r="F1157" s="174">
        <f t="shared" si="217"/>
        <v>0</v>
      </c>
      <c r="G1157" s="174">
        <f t="shared" si="226"/>
        <v>0</v>
      </c>
      <c r="H1157" s="174">
        <f t="shared" si="227"/>
        <v>0</v>
      </c>
      <c r="M1157" s="174">
        <f t="shared" si="218"/>
        <v>0</v>
      </c>
      <c r="N1157" s="174">
        <f t="shared" si="219"/>
        <v>0</v>
      </c>
      <c r="O1157" s="295">
        <f t="shared" si="220"/>
        <v>0</v>
      </c>
      <c r="P1157" s="281">
        <f t="shared" si="221"/>
        <v>0</v>
      </c>
    </row>
    <row r="1158" spans="1:16" x14ac:dyDescent="0.2">
      <c r="A1158" s="155">
        <v>151807</v>
      </c>
      <c r="B1158" s="156" t="s">
        <v>232</v>
      </c>
      <c r="C1158" s="174">
        <f t="shared" si="214"/>
        <v>0</v>
      </c>
      <c r="D1158" s="174">
        <f t="shared" si="215"/>
        <v>0</v>
      </c>
      <c r="E1158" s="174">
        <f t="shared" si="216"/>
        <v>0</v>
      </c>
      <c r="F1158" s="174">
        <f t="shared" si="217"/>
        <v>0</v>
      </c>
      <c r="G1158" s="174">
        <f t="shared" si="226"/>
        <v>0</v>
      </c>
      <c r="H1158" s="174">
        <f t="shared" si="227"/>
        <v>0</v>
      </c>
      <c r="M1158" s="174">
        <f t="shared" si="218"/>
        <v>0</v>
      </c>
      <c r="N1158" s="174">
        <f t="shared" si="219"/>
        <v>0</v>
      </c>
      <c r="O1158" s="295">
        <f t="shared" si="220"/>
        <v>0</v>
      </c>
      <c r="P1158" s="281">
        <f t="shared" si="221"/>
        <v>0</v>
      </c>
    </row>
    <row r="1159" spans="1:16" x14ac:dyDescent="0.2">
      <c r="A1159" s="155">
        <v>151808</v>
      </c>
      <c r="B1159" s="156" t="s">
        <v>233</v>
      </c>
      <c r="C1159" s="174">
        <f t="shared" si="214"/>
        <v>0</v>
      </c>
      <c r="D1159" s="174">
        <f t="shared" si="215"/>
        <v>0</v>
      </c>
      <c r="E1159" s="174">
        <f t="shared" si="216"/>
        <v>0</v>
      </c>
      <c r="F1159" s="174">
        <f t="shared" si="217"/>
        <v>0</v>
      </c>
      <c r="G1159" s="174">
        <f t="shared" si="226"/>
        <v>0</v>
      </c>
      <c r="H1159" s="174">
        <f t="shared" si="227"/>
        <v>0</v>
      </c>
      <c r="M1159" s="174">
        <f t="shared" si="218"/>
        <v>0</v>
      </c>
      <c r="N1159" s="174">
        <f t="shared" si="219"/>
        <v>0</v>
      </c>
      <c r="O1159" s="295">
        <f t="shared" si="220"/>
        <v>0</v>
      </c>
      <c r="P1159" s="281">
        <f t="shared" si="221"/>
        <v>0</v>
      </c>
    </row>
    <row r="1160" spans="1:16" x14ac:dyDescent="0.2">
      <c r="A1160" s="155">
        <v>151809</v>
      </c>
      <c r="B1160" s="156" t="s">
        <v>234</v>
      </c>
      <c r="C1160" s="174">
        <f t="shared" si="214"/>
        <v>0</v>
      </c>
      <c r="D1160" s="174">
        <f t="shared" si="215"/>
        <v>0</v>
      </c>
      <c r="E1160" s="174">
        <f t="shared" si="216"/>
        <v>0</v>
      </c>
      <c r="F1160" s="174">
        <f t="shared" si="217"/>
        <v>0</v>
      </c>
      <c r="G1160" s="174">
        <f t="shared" si="226"/>
        <v>0</v>
      </c>
      <c r="H1160" s="174">
        <f t="shared" si="227"/>
        <v>0</v>
      </c>
      <c r="M1160" s="174">
        <f t="shared" si="218"/>
        <v>0</v>
      </c>
      <c r="N1160" s="174">
        <f t="shared" si="219"/>
        <v>0</v>
      </c>
      <c r="O1160" s="295">
        <f t="shared" si="220"/>
        <v>0</v>
      </c>
      <c r="P1160" s="281">
        <f t="shared" si="221"/>
        <v>0</v>
      </c>
    </row>
    <row r="1161" spans="1:16" x14ac:dyDescent="0.2">
      <c r="A1161" s="155">
        <v>151810</v>
      </c>
      <c r="B1161" s="156" t="s">
        <v>255</v>
      </c>
      <c r="C1161" s="174">
        <f t="shared" ref="C1161:C1224" si="228">IF(ISERROR(VLOOKUP($A1161,MZ_ANTERIOR,3,0)),0,VLOOKUP($A1161,MZ_ANTERIOR,3,0))</f>
        <v>0</v>
      </c>
      <c r="D1161" s="174">
        <f t="shared" ref="D1161:D1224" si="229">IF(ISERROR(VLOOKUP($A1161,MZ_ANTERIOR,4,0)),0,VLOOKUP($A1161,MZ_ANTERIOR,4,0))</f>
        <v>0</v>
      </c>
      <c r="E1161" s="174">
        <f t="shared" ref="E1161:E1224" si="230">IF(ISERROR(VLOOKUP($A1161,MZ_ANTERIOR,5,0)),0,VLOOKUP($A1161,MZ_ANTERIOR,5,0))</f>
        <v>0</v>
      </c>
      <c r="F1161" s="174">
        <f t="shared" ref="F1161:F1224" si="231">+C1161+D1161-E1161</f>
        <v>0</v>
      </c>
      <c r="G1161" s="174">
        <f t="shared" si="226"/>
        <v>0</v>
      </c>
      <c r="H1161" s="174">
        <f t="shared" si="227"/>
        <v>0</v>
      </c>
      <c r="M1161" s="174">
        <f t="shared" si="218"/>
        <v>0</v>
      </c>
      <c r="N1161" s="174">
        <f t="shared" si="219"/>
        <v>0</v>
      </c>
      <c r="O1161" s="295">
        <f t="shared" si="220"/>
        <v>0</v>
      </c>
      <c r="P1161" s="281">
        <f t="shared" si="221"/>
        <v>0</v>
      </c>
    </row>
    <row r="1162" spans="1:16" x14ac:dyDescent="0.2">
      <c r="A1162" s="155">
        <v>151811</v>
      </c>
      <c r="B1162" s="156" t="s">
        <v>2101</v>
      </c>
      <c r="C1162" s="174">
        <f t="shared" si="228"/>
        <v>0</v>
      </c>
      <c r="D1162" s="174">
        <f t="shared" si="229"/>
        <v>0</v>
      </c>
      <c r="E1162" s="174">
        <f t="shared" si="230"/>
        <v>0</v>
      </c>
      <c r="F1162" s="174">
        <f t="shared" si="231"/>
        <v>0</v>
      </c>
      <c r="G1162" s="174">
        <f t="shared" si="226"/>
        <v>0</v>
      </c>
      <c r="H1162" s="174">
        <f t="shared" si="227"/>
        <v>0</v>
      </c>
      <c r="M1162" s="174">
        <f t="shared" ref="M1162:M1225" si="232">+G1162+H1162</f>
        <v>0</v>
      </c>
      <c r="N1162" s="174">
        <f t="shared" ref="N1162:N1225" si="233">+F1162-M1162</f>
        <v>0</v>
      </c>
      <c r="O1162" s="295">
        <f t="shared" ref="O1162:O1225" si="234">SUM(C1162:H1162)</f>
        <v>0</v>
      </c>
      <c r="P1162" s="281">
        <f t="shared" ref="P1162:P1225" si="235">IF(D1162&lt;&gt;0,1,IF(G1162&lt;&gt;0,2,IF(F1162&lt;&gt;0,3,IF(E1162&lt;&gt;0,4,0))))</f>
        <v>0</v>
      </c>
    </row>
    <row r="1163" spans="1:16" x14ac:dyDescent="0.2">
      <c r="A1163" s="155">
        <v>151812</v>
      </c>
      <c r="B1163" s="156" t="s">
        <v>256</v>
      </c>
      <c r="C1163" s="174">
        <f t="shared" si="228"/>
        <v>0</v>
      </c>
      <c r="D1163" s="174">
        <f t="shared" si="229"/>
        <v>0</v>
      </c>
      <c r="E1163" s="174">
        <f t="shared" si="230"/>
        <v>0</v>
      </c>
      <c r="F1163" s="174">
        <f t="shared" si="231"/>
        <v>0</v>
      </c>
      <c r="G1163" s="174">
        <f t="shared" si="226"/>
        <v>0</v>
      </c>
      <c r="H1163" s="174">
        <f t="shared" si="227"/>
        <v>0</v>
      </c>
      <c r="M1163" s="174">
        <f t="shared" si="232"/>
        <v>0</v>
      </c>
      <c r="N1163" s="174">
        <f t="shared" si="233"/>
        <v>0</v>
      </c>
      <c r="O1163" s="295">
        <f t="shared" si="234"/>
        <v>0</v>
      </c>
      <c r="P1163" s="281">
        <f t="shared" si="235"/>
        <v>0</v>
      </c>
    </row>
    <row r="1164" spans="1:16" x14ac:dyDescent="0.2">
      <c r="A1164" s="155">
        <v>151819</v>
      </c>
      <c r="B1164" s="156" t="s">
        <v>257</v>
      </c>
      <c r="C1164" s="174">
        <f t="shared" si="228"/>
        <v>0</v>
      </c>
      <c r="D1164" s="174">
        <f t="shared" si="229"/>
        <v>0</v>
      </c>
      <c r="E1164" s="174">
        <f t="shared" si="230"/>
        <v>0</v>
      </c>
      <c r="F1164" s="174">
        <f t="shared" si="231"/>
        <v>0</v>
      </c>
      <c r="G1164" s="174">
        <f t="shared" si="226"/>
        <v>0</v>
      </c>
      <c r="H1164" s="174">
        <f t="shared" si="227"/>
        <v>0</v>
      </c>
      <c r="M1164" s="174">
        <f t="shared" si="232"/>
        <v>0</v>
      </c>
      <c r="N1164" s="174">
        <f t="shared" si="233"/>
        <v>0</v>
      </c>
      <c r="O1164" s="295">
        <f t="shared" si="234"/>
        <v>0</v>
      </c>
      <c r="P1164" s="281">
        <f t="shared" si="235"/>
        <v>0</v>
      </c>
    </row>
    <row r="1165" spans="1:16" x14ac:dyDescent="0.2">
      <c r="A1165" s="155">
        <v>151820</v>
      </c>
      <c r="B1165" s="156" t="s">
        <v>258</v>
      </c>
      <c r="C1165" s="174">
        <f t="shared" si="228"/>
        <v>0</v>
      </c>
      <c r="D1165" s="174">
        <f t="shared" si="229"/>
        <v>0</v>
      </c>
      <c r="E1165" s="174">
        <f t="shared" si="230"/>
        <v>0</v>
      </c>
      <c r="F1165" s="174">
        <f t="shared" si="231"/>
        <v>0</v>
      </c>
      <c r="G1165" s="174">
        <f t="shared" si="226"/>
        <v>0</v>
      </c>
      <c r="H1165" s="174">
        <f t="shared" si="227"/>
        <v>0</v>
      </c>
      <c r="M1165" s="174">
        <f t="shared" si="232"/>
        <v>0</v>
      </c>
      <c r="N1165" s="174">
        <f t="shared" si="233"/>
        <v>0</v>
      </c>
      <c r="O1165" s="295">
        <f t="shared" si="234"/>
        <v>0</v>
      </c>
      <c r="P1165" s="281">
        <f t="shared" si="235"/>
        <v>0</v>
      </c>
    </row>
    <row r="1166" spans="1:16" x14ac:dyDescent="0.2">
      <c r="A1166" s="155">
        <v>151821</v>
      </c>
      <c r="B1166" s="156" t="s">
        <v>2102</v>
      </c>
      <c r="C1166" s="174">
        <f t="shared" si="228"/>
        <v>0</v>
      </c>
      <c r="D1166" s="174">
        <f t="shared" si="229"/>
        <v>0</v>
      </c>
      <c r="E1166" s="174">
        <f t="shared" si="230"/>
        <v>0</v>
      </c>
      <c r="F1166" s="174">
        <f t="shared" si="231"/>
        <v>0</v>
      </c>
      <c r="G1166" s="174">
        <f t="shared" si="226"/>
        <v>0</v>
      </c>
      <c r="H1166" s="174">
        <f t="shared" si="227"/>
        <v>0</v>
      </c>
      <c r="M1166" s="174">
        <f t="shared" si="232"/>
        <v>0</v>
      </c>
      <c r="N1166" s="174">
        <f t="shared" si="233"/>
        <v>0</v>
      </c>
      <c r="O1166" s="295">
        <f t="shared" si="234"/>
        <v>0</v>
      </c>
      <c r="P1166" s="281">
        <f t="shared" si="235"/>
        <v>0</v>
      </c>
    </row>
    <row r="1167" spans="1:16" x14ac:dyDescent="0.2">
      <c r="A1167" s="155">
        <v>151822</v>
      </c>
      <c r="B1167" s="156" t="s">
        <v>259</v>
      </c>
      <c r="C1167" s="174">
        <f t="shared" si="228"/>
        <v>0</v>
      </c>
      <c r="D1167" s="174">
        <f t="shared" si="229"/>
        <v>0</v>
      </c>
      <c r="E1167" s="174">
        <f t="shared" si="230"/>
        <v>0</v>
      </c>
      <c r="F1167" s="174">
        <f t="shared" si="231"/>
        <v>0</v>
      </c>
      <c r="G1167" s="174">
        <f t="shared" si="226"/>
        <v>0</v>
      </c>
      <c r="H1167" s="174">
        <f t="shared" si="227"/>
        <v>0</v>
      </c>
      <c r="M1167" s="174">
        <f t="shared" si="232"/>
        <v>0</v>
      </c>
      <c r="N1167" s="174">
        <f t="shared" si="233"/>
        <v>0</v>
      </c>
      <c r="O1167" s="295">
        <f t="shared" si="234"/>
        <v>0</v>
      </c>
      <c r="P1167" s="281">
        <f t="shared" si="235"/>
        <v>0</v>
      </c>
    </row>
    <row r="1168" spans="1:16" x14ac:dyDescent="0.2">
      <c r="A1168" s="155">
        <v>151890</v>
      </c>
      <c r="B1168" s="156" t="s">
        <v>260</v>
      </c>
      <c r="C1168" s="174">
        <f t="shared" si="228"/>
        <v>0</v>
      </c>
      <c r="D1168" s="174">
        <f t="shared" si="229"/>
        <v>0</v>
      </c>
      <c r="E1168" s="174">
        <f t="shared" si="230"/>
        <v>0</v>
      </c>
      <c r="F1168" s="174">
        <f t="shared" si="231"/>
        <v>0</v>
      </c>
      <c r="G1168" s="174">
        <f t="shared" si="226"/>
        <v>0</v>
      </c>
      <c r="H1168" s="174">
        <f t="shared" si="227"/>
        <v>0</v>
      </c>
      <c r="M1168" s="174">
        <f t="shared" si="232"/>
        <v>0</v>
      </c>
      <c r="N1168" s="174">
        <f t="shared" si="233"/>
        <v>0</v>
      </c>
      <c r="O1168" s="295">
        <f t="shared" si="234"/>
        <v>0</v>
      </c>
      <c r="P1168" s="281">
        <f t="shared" si="235"/>
        <v>0</v>
      </c>
    </row>
    <row r="1169" spans="1:16" s="171" customFormat="1" x14ac:dyDescent="0.2">
      <c r="A1169" s="180">
        <v>151900</v>
      </c>
      <c r="B1169" s="181" t="s">
        <v>261</v>
      </c>
      <c r="C1169" s="182">
        <f t="shared" si="228"/>
        <v>0</v>
      </c>
      <c r="D1169" s="182">
        <f t="shared" si="229"/>
        <v>0</v>
      </c>
      <c r="E1169" s="182">
        <f t="shared" si="230"/>
        <v>0</v>
      </c>
      <c r="F1169" s="182">
        <f t="shared" si="231"/>
        <v>0</v>
      </c>
      <c r="G1169" s="183">
        <f>SUM(G1170:G1172)</f>
        <v>0</v>
      </c>
      <c r="H1169" s="183">
        <f>SUM(H1170:H1172)</f>
        <v>0</v>
      </c>
      <c r="M1169" s="174">
        <f t="shared" si="232"/>
        <v>0</v>
      </c>
      <c r="N1169" s="174">
        <f t="shared" si="233"/>
        <v>0</v>
      </c>
      <c r="O1169" s="295">
        <f t="shared" si="234"/>
        <v>0</v>
      </c>
      <c r="P1169" s="281">
        <f t="shared" si="235"/>
        <v>0</v>
      </c>
    </row>
    <row r="1170" spans="1:16" x14ac:dyDescent="0.2">
      <c r="A1170" s="155">
        <v>151901</v>
      </c>
      <c r="B1170" s="156" t="s">
        <v>262</v>
      </c>
      <c r="C1170" s="174">
        <f t="shared" si="228"/>
        <v>0</v>
      </c>
      <c r="D1170" s="174">
        <f t="shared" si="229"/>
        <v>0</v>
      </c>
      <c r="E1170" s="174">
        <f t="shared" si="230"/>
        <v>0</v>
      </c>
      <c r="F1170" s="174">
        <f t="shared" si="231"/>
        <v>0</v>
      </c>
      <c r="G1170" s="174">
        <f t="shared" ref="G1170:G1172" si="236">+F1170</f>
        <v>0</v>
      </c>
      <c r="H1170" s="174">
        <f t="shared" ref="H1170:H1172" si="237">+F1170-G1170</f>
        <v>0</v>
      </c>
      <c r="M1170" s="174">
        <f t="shared" si="232"/>
        <v>0</v>
      </c>
      <c r="N1170" s="174">
        <f t="shared" si="233"/>
        <v>0</v>
      </c>
      <c r="O1170" s="295">
        <f t="shared" si="234"/>
        <v>0</v>
      </c>
      <c r="P1170" s="281">
        <f t="shared" si="235"/>
        <v>0</v>
      </c>
    </row>
    <row r="1171" spans="1:16" x14ac:dyDescent="0.2">
      <c r="A1171" s="155">
        <v>151902</v>
      </c>
      <c r="B1171" s="156" t="s">
        <v>263</v>
      </c>
      <c r="C1171" s="174">
        <f t="shared" si="228"/>
        <v>0</v>
      </c>
      <c r="D1171" s="174">
        <f t="shared" si="229"/>
        <v>0</v>
      </c>
      <c r="E1171" s="174">
        <f t="shared" si="230"/>
        <v>0</v>
      </c>
      <c r="F1171" s="174">
        <f t="shared" si="231"/>
        <v>0</v>
      </c>
      <c r="G1171" s="174">
        <f t="shared" si="236"/>
        <v>0</v>
      </c>
      <c r="H1171" s="174">
        <f t="shared" si="237"/>
        <v>0</v>
      </c>
      <c r="M1171" s="174">
        <f t="shared" si="232"/>
        <v>0</v>
      </c>
      <c r="N1171" s="174">
        <f t="shared" si="233"/>
        <v>0</v>
      </c>
      <c r="O1171" s="295">
        <f t="shared" si="234"/>
        <v>0</v>
      </c>
      <c r="P1171" s="281">
        <f t="shared" si="235"/>
        <v>0</v>
      </c>
    </row>
    <row r="1172" spans="1:16" x14ac:dyDescent="0.2">
      <c r="A1172" s="155">
        <v>151990</v>
      </c>
      <c r="B1172" s="156" t="s">
        <v>2108</v>
      </c>
      <c r="C1172" s="174">
        <f t="shared" si="228"/>
        <v>0</v>
      </c>
      <c r="D1172" s="174">
        <f t="shared" si="229"/>
        <v>0</v>
      </c>
      <c r="E1172" s="174">
        <f t="shared" si="230"/>
        <v>0</v>
      </c>
      <c r="F1172" s="174">
        <f t="shared" si="231"/>
        <v>0</v>
      </c>
      <c r="G1172" s="174">
        <f t="shared" si="236"/>
        <v>0</v>
      </c>
      <c r="H1172" s="174">
        <f t="shared" si="237"/>
        <v>0</v>
      </c>
      <c r="M1172" s="174">
        <f t="shared" si="232"/>
        <v>0</v>
      </c>
      <c r="N1172" s="174">
        <f t="shared" si="233"/>
        <v>0</v>
      </c>
      <c r="O1172" s="295">
        <f t="shared" si="234"/>
        <v>0</v>
      </c>
      <c r="P1172" s="281">
        <f t="shared" si="235"/>
        <v>0</v>
      </c>
    </row>
    <row r="1173" spans="1:16" s="171" customFormat="1" x14ac:dyDescent="0.2">
      <c r="A1173" s="180">
        <v>152000</v>
      </c>
      <c r="B1173" s="181" t="s">
        <v>923</v>
      </c>
      <c r="C1173" s="182">
        <f t="shared" si="228"/>
        <v>0</v>
      </c>
      <c r="D1173" s="182">
        <f t="shared" si="229"/>
        <v>0</v>
      </c>
      <c r="E1173" s="182">
        <f t="shared" si="230"/>
        <v>0</v>
      </c>
      <c r="F1173" s="182">
        <f t="shared" si="231"/>
        <v>0</v>
      </c>
      <c r="G1173" s="183">
        <f>SUM(G1174:G1198)</f>
        <v>0</v>
      </c>
      <c r="H1173" s="183">
        <f>SUM(H1174:H1198)</f>
        <v>0</v>
      </c>
      <c r="M1173" s="174">
        <f t="shared" si="232"/>
        <v>0</v>
      </c>
      <c r="N1173" s="174">
        <f t="shared" si="233"/>
        <v>0</v>
      </c>
      <c r="O1173" s="295">
        <f t="shared" si="234"/>
        <v>0</v>
      </c>
      <c r="P1173" s="281">
        <f t="shared" si="235"/>
        <v>0</v>
      </c>
    </row>
    <row r="1174" spans="1:16" x14ac:dyDescent="0.2">
      <c r="A1174" s="155">
        <v>152002</v>
      </c>
      <c r="B1174" s="156" t="s">
        <v>1523</v>
      </c>
      <c r="C1174" s="174">
        <f t="shared" si="228"/>
        <v>0</v>
      </c>
      <c r="D1174" s="174">
        <f t="shared" si="229"/>
        <v>0</v>
      </c>
      <c r="E1174" s="174">
        <f t="shared" si="230"/>
        <v>0</v>
      </c>
      <c r="F1174" s="174">
        <f t="shared" si="231"/>
        <v>0</v>
      </c>
      <c r="G1174" s="174">
        <f t="shared" ref="G1174:G1198" si="238">+F1174</f>
        <v>0</v>
      </c>
      <c r="H1174" s="174">
        <f t="shared" ref="H1174:H1198" si="239">+F1174-G1174</f>
        <v>0</v>
      </c>
      <c r="M1174" s="174">
        <f t="shared" si="232"/>
        <v>0</v>
      </c>
      <c r="N1174" s="174">
        <f t="shared" si="233"/>
        <v>0</v>
      </c>
      <c r="O1174" s="295">
        <f t="shared" si="234"/>
        <v>0</v>
      </c>
      <c r="P1174" s="281">
        <f t="shared" si="235"/>
        <v>0</v>
      </c>
    </row>
    <row r="1175" spans="1:16" x14ac:dyDescent="0.2">
      <c r="A1175" s="155">
        <v>152007</v>
      </c>
      <c r="B1175" s="156" t="s">
        <v>1527</v>
      </c>
      <c r="C1175" s="174">
        <f t="shared" si="228"/>
        <v>0</v>
      </c>
      <c r="D1175" s="174">
        <f t="shared" si="229"/>
        <v>0</v>
      </c>
      <c r="E1175" s="174">
        <f t="shared" si="230"/>
        <v>0</v>
      </c>
      <c r="F1175" s="174">
        <f t="shared" si="231"/>
        <v>0</v>
      </c>
      <c r="G1175" s="174">
        <f t="shared" si="238"/>
        <v>0</v>
      </c>
      <c r="H1175" s="174">
        <f t="shared" si="239"/>
        <v>0</v>
      </c>
      <c r="M1175" s="174">
        <f t="shared" si="232"/>
        <v>0</v>
      </c>
      <c r="N1175" s="174">
        <f t="shared" si="233"/>
        <v>0</v>
      </c>
      <c r="O1175" s="295">
        <f t="shared" si="234"/>
        <v>0</v>
      </c>
      <c r="P1175" s="281">
        <f t="shared" si="235"/>
        <v>0</v>
      </c>
    </row>
    <row r="1176" spans="1:16" x14ac:dyDescent="0.2">
      <c r="A1176" s="155">
        <v>152008</v>
      </c>
      <c r="B1176" s="156" t="s">
        <v>1115</v>
      </c>
      <c r="C1176" s="174">
        <f t="shared" si="228"/>
        <v>0</v>
      </c>
      <c r="D1176" s="174">
        <f t="shared" si="229"/>
        <v>0</v>
      </c>
      <c r="E1176" s="174">
        <f t="shared" si="230"/>
        <v>0</v>
      </c>
      <c r="F1176" s="174">
        <f t="shared" si="231"/>
        <v>0</v>
      </c>
      <c r="G1176" s="174">
        <f t="shared" si="238"/>
        <v>0</v>
      </c>
      <c r="H1176" s="174">
        <f t="shared" si="239"/>
        <v>0</v>
      </c>
      <c r="M1176" s="174">
        <f t="shared" si="232"/>
        <v>0</v>
      </c>
      <c r="N1176" s="174">
        <f t="shared" si="233"/>
        <v>0</v>
      </c>
      <c r="O1176" s="295">
        <f t="shared" si="234"/>
        <v>0</v>
      </c>
      <c r="P1176" s="281">
        <f t="shared" si="235"/>
        <v>0</v>
      </c>
    </row>
    <row r="1177" spans="1:16" x14ac:dyDescent="0.2">
      <c r="A1177" s="155">
        <v>152009</v>
      </c>
      <c r="B1177" s="156" t="s">
        <v>1528</v>
      </c>
      <c r="C1177" s="174">
        <f t="shared" si="228"/>
        <v>0</v>
      </c>
      <c r="D1177" s="174">
        <f t="shared" si="229"/>
        <v>0</v>
      </c>
      <c r="E1177" s="174">
        <f t="shared" si="230"/>
        <v>0</v>
      </c>
      <c r="F1177" s="174">
        <f t="shared" si="231"/>
        <v>0</v>
      </c>
      <c r="G1177" s="174">
        <f t="shared" si="238"/>
        <v>0</v>
      </c>
      <c r="H1177" s="174">
        <f t="shared" si="239"/>
        <v>0</v>
      </c>
      <c r="M1177" s="174">
        <f t="shared" si="232"/>
        <v>0</v>
      </c>
      <c r="N1177" s="174">
        <f t="shared" si="233"/>
        <v>0</v>
      </c>
      <c r="O1177" s="295">
        <f t="shared" si="234"/>
        <v>0</v>
      </c>
      <c r="P1177" s="281">
        <f t="shared" si="235"/>
        <v>0</v>
      </c>
    </row>
    <row r="1178" spans="1:16" x14ac:dyDescent="0.2">
      <c r="A1178" s="155">
        <v>152013</v>
      </c>
      <c r="B1178" s="156" t="s">
        <v>1531</v>
      </c>
      <c r="C1178" s="174">
        <f t="shared" si="228"/>
        <v>0</v>
      </c>
      <c r="D1178" s="174">
        <f t="shared" si="229"/>
        <v>0</v>
      </c>
      <c r="E1178" s="174">
        <f t="shared" si="230"/>
        <v>0</v>
      </c>
      <c r="F1178" s="174">
        <f t="shared" si="231"/>
        <v>0</v>
      </c>
      <c r="G1178" s="174">
        <f t="shared" si="238"/>
        <v>0</v>
      </c>
      <c r="H1178" s="174">
        <f t="shared" si="239"/>
        <v>0</v>
      </c>
      <c r="M1178" s="174">
        <f t="shared" si="232"/>
        <v>0</v>
      </c>
      <c r="N1178" s="174">
        <f t="shared" si="233"/>
        <v>0</v>
      </c>
      <c r="O1178" s="295">
        <f t="shared" si="234"/>
        <v>0</v>
      </c>
      <c r="P1178" s="281">
        <f t="shared" si="235"/>
        <v>0</v>
      </c>
    </row>
    <row r="1179" spans="1:16" x14ac:dyDescent="0.2">
      <c r="A1179" s="155">
        <v>152018</v>
      </c>
      <c r="B1179" s="156" t="s">
        <v>98</v>
      </c>
      <c r="C1179" s="174">
        <f t="shared" si="228"/>
        <v>0</v>
      </c>
      <c r="D1179" s="174">
        <f t="shared" si="229"/>
        <v>0</v>
      </c>
      <c r="E1179" s="174">
        <f t="shared" si="230"/>
        <v>0</v>
      </c>
      <c r="F1179" s="174">
        <f t="shared" si="231"/>
        <v>0</v>
      </c>
      <c r="G1179" s="174">
        <f t="shared" si="238"/>
        <v>0</v>
      </c>
      <c r="H1179" s="174">
        <f t="shared" si="239"/>
        <v>0</v>
      </c>
      <c r="M1179" s="174">
        <f t="shared" si="232"/>
        <v>0</v>
      </c>
      <c r="N1179" s="174">
        <f t="shared" si="233"/>
        <v>0</v>
      </c>
      <c r="O1179" s="295">
        <f t="shared" si="234"/>
        <v>0</v>
      </c>
      <c r="P1179" s="281">
        <f t="shared" si="235"/>
        <v>0</v>
      </c>
    </row>
    <row r="1180" spans="1:16" x14ac:dyDescent="0.2">
      <c r="A1180" s="155">
        <v>152025</v>
      </c>
      <c r="B1180" s="156" t="s">
        <v>712</v>
      </c>
      <c r="C1180" s="174">
        <f t="shared" si="228"/>
        <v>0</v>
      </c>
      <c r="D1180" s="174">
        <f t="shared" si="229"/>
        <v>0</v>
      </c>
      <c r="E1180" s="174">
        <f t="shared" si="230"/>
        <v>0</v>
      </c>
      <c r="F1180" s="174">
        <f t="shared" si="231"/>
        <v>0</v>
      </c>
      <c r="G1180" s="174">
        <f t="shared" si="238"/>
        <v>0</v>
      </c>
      <c r="H1180" s="174">
        <f t="shared" si="239"/>
        <v>0</v>
      </c>
      <c r="M1180" s="174">
        <f t="shared" si="232"/>
        <v>0</v>
      </c>
      <c r="N1180" s="174">
        <f t="shared" si="233"/>
        <v>0</v>
      </c>
      <c r="O1180" s="295">
        <f t="shared" si="234"/>
        <v>0</v>
      </c>
      <c r="P1180" s="281">
        <f t="shared" si="235"/>
        <v>0</v>
      </c>
    </row>
    <row r="1181" spans="1:16" x14ac:dyDescent="0.2">
      <c r="A1181" s="155">
        <v>152026</v>
      </c>
      <c r="B1181" s="156" t="s">
        <v>713</v>
      </c>
      <c r="C1181" s="174">
        <f t="shared" si="228"/>
        <v>0</v>
      </c>
      <c r="D1181" s="174">
        <f t="shared" si="229"/>
        <v>0</v>
      </c>
      <c r="E1181" s="174">
        <f t="shared" si="230"/>
        <v>0</v>
      </c>
      <c r="F1181" s="174">
        <f t="shared" si="231"/>
        <v>0</v>
      </c>
      <c r="G1181" s="174">
        <f t="shared" si="238"/>
        <v>0</v>
      </c>
      <c r="H1181" s="174">
        <f t="shared" si="239"/>
        <v>0</v>
      </c>
      <c r="M1181" s="174">
        <f t="shared" si="232"/>
        <v>0</v>
      </c>
      <c r="N1181" s="174">
        <f t="shared" si="233"/>
        <v>0</v>
      </c>
      <c r="O1181" s="295">
        <f t="shared" si="234"/>
        <v>0</v>
      </c>
      <c r="P1181" s="281">
        <f t="shared" si="235"/>
        <v>0</v>
      </c>
    </row>
    <row r="1182" spans="1:16" x14ac:dyDescent="0.2">
      <c r="A1182" s="155">
        <v>152030</v>
      </c>
      <c r="B1182" s="156" t="s">
        <v>716</v>
      </c>
      <c r="C1182" s="174">
        <f t="shared" si="228"/>
        <v>0</v>
      </c>
      <c r="D1182" s="174">
        <f t="shared" si="229"/>
        <v>0</v>
      </c>
      <c r="E1182" s="174">
        <f t="shared" si="230"/>
        <v>0</v>
      </c>
      <c r="F1182" s="174">
        <f t="shared" si="231"/>
        <v>0</v>
      </c>
      <c r="G1182" s="174">
        <f t="shared" si="238"/>
        <v>0</v>
      </c>
      <c r="H1182" s="174">
        <f t="shared" si="239"/>
        <v>0</v>
      </c>
      <c r="M1182" s="174">
        <f t="shared" si="232"/>
        <v>0</v>
      </c>
      <c r="N1182" s="174">
        <f t="shared" si="233"/>
        <v>0</v>
      </c>
      <c r="O1182" s="295">
        <f t="shared" si="234"/>
        <v>0</v>
      </c>
      <c r="P1182" s="281">
        <f t="shared" si="235"/>
        <v>0</v>
      </c>
    </row>
    <row r="1183" spans="1:16" x14ac:dyDescent="0.2">
      <c r="A1183" s="155">
        <v>152034</v>
      </c>
      <c r="B1183" s="156" t="s">
        <v>1731</v>
      </c>
      <c r="C1183" s="174">
        <f t="shared" si="228"/>
        <v>0</v>
      </c>
      <c r="D1183" s="174">
        <f t="shared" si="229"/>
        <v>0</v>
      </c>
      <c r="E1183" s="174">
        <f t="shared" si="230"/>
        <v>0</v>
      </c>
      <c r="F1183" s="174">
        <f t="shared" si="231"/>
        <v>0</v>
      </c>
      <c r="G1183" s="174">
        <f t="shared" si="238"/>
        <v>0</v>
      </c>
      <c r="H1183" s="174">
        <f t="shared" si="239"/>
        <v>0</v>
      </c>
      <c r="M1183" s="174">
        <f t="shared" si="232"/>
        <v>0</v>
      </c>
      <c r="N1183" s="174">
        <f t="shared" si="233"/>
        <v>0</v>
      </c>
      <c r="O1183" s="295">
        <f t="shared" si="234"/>
        <v>0</v>
      </c>
      <c r="P1183" s="281">
        <f t="shared" si="235"/>
        <v>0</v>
      </c>
    </row>
    <row r="1184" spans="1:16" x14ac:dyDescent="0.2">
      <c r="A1184" s="155">
        <v>152090</v>
      </c>
      <c r="B1184" s="156" t="s">
        <v>99</v>
      </c>
      <c r="C1184" s="174">
        <f t="shared" si="228"/>
        <v>0</v>
      </c>
      <c r="D1184" s="174">
        <f t="shared" si="229"/>
        <v>0</v>
      </c>
      <c r="E1184" s="174">
        <f t="shared" si="230"/>
        <v>0</v>
      </c>
      <c r="F1184" s="174">
        <f t="shared" si="231"/>
        <v>0</v>
      </c>
      <c r="G1184" s="174">
        <f t="shared" si="238"/>
        <v>0</v>
      </c>
      <c r="H1184" s="174">
        <f t="shared" si="239"/>
        <v>0</v>
      </c>
      <c r="M1184" s="174">
        <f t="shared" si="232"/>
        <v>0</v>
      </c>
      <c r="N1184" s="174">
        <f t="shared" si="233"/>
        <v>0</v>
      </c>
      <c r="O1184" s="295">
        <f t="shared" si="234"/>
        <v>0</v>
      </c>
      <c r="P1184" s="281">
        <f t="shared" si="235"/>
        <v>0</v>
      </c>
    </row>
    <row r="1185" spans="1:16" x14ac:dyDescent="0.2">
      <c r="A1185" s="155">
        <v>152003</v>
      </c>
      <c r="B1185" s="156" t="s">
        <v>1524</v>
      </c>
      <c r="C1185" s="174">
        <f t="shared" si="228"/>
        <v>0</v>
      </c>
      <c r="D1185" s="174">
        <f t="shared" si="229"/>
        <v>0</v>
      </c>
      <c r="E1185" s="174">
        <f t="shared" si="230"/>
        <v>0</v>
      </c>
      <c r="F1185" s="174">
        <f t="shared" si="231"/>
        <v>0</v>
      </c>
      <c r="G1185" s="174">
        <f t="shared" si="238"/>
        <v>0</v>
      </c>
      <c r="H1185" s="174">
        <f t="shared" si="239"/>
        <v>0</v>
      </c>
      <c r="M1185" s="174">
        <f t="shared" si="232"/>
        <v>0</v>
      </c>
      <c r="N1185" s="174">
        <f t="shared" si="233"/>
        <v>0</v>
      </c>
      <c r="O1185" s="295">
        <f t="shared" si="234"/>
        <v>0</v>
      </c>
      <c r="P1185" s="281">
        <f t="shared" si="235"/>
        <v>0</v>
      </c>
    </row>
    <row r="1186" spans="1:16" x14ac:dyDescent="0.2">
      <c r="A1186" s="155">
        <v>152004</v>
      </c>
      <c r="B1186" s="156" t="s">
        <v>1525</v>
      </c>
      <c r="C1186" s="174">
        <f t="shared" si="228"/>
        <v>0</v>
      </c>
      <c r="D1186" s="174">
        <f t="shared" si="229"/>
        <v>0</v>
      </c>
      <c r="E1186" s="174">
        <f t="shared" si="230"/>
        <v>0</v>
      </c>
      <c r="F1186" s="174">
        <f t="shared" si="231"/>
        <v>0</v>
      </c>
      <c r="G1186" s="174">
        <f t="shared" si="238"/>
        <v>0</v>
      </c>
      <c r="H1186" s="174">
        <f t="shared" si="239"/>
        <v>0</v>
      </c>
      <c r="M1186" s="174">
        <f t="shared" si="232"/>
        <v>0</v>
      </c>
      <c r="N1186" s="174">
        <f t="shared" si="233"/>
        <v>0</v>
      </c>
      <c r="O1186" s="295">
        <f t="shared" si="234"/>
        <v>0</v>
      </c>
      <c r="P1186" s="281">
        <f t="shared" si="235"/>
        <v>0</v>
      </c>
    </row>
    <row r="1187" spans="1:16" x14ac:dyDescent="0.2">
      <c r="A1187" s="155">
        <v>152005</v>
      </c>
      <c r="B1187" s="156" t="s">
        <v>1526</v>
      </c>
      <c r="C1187" s="174">
        <f t="shared" si="228"/>
        <v>0</v>
      </c>
      <c r="D1187" s="174">
        <f t="shared" si="229"/>
        <v>0</v>
      </c>
      <c r="E1187" s="174">
        <f t="shared" si="230"/>
        <v>0</v>
      </c>
      <c r="F1187" s="174">
        <f t="shared" si="231"/>
        <v>0</v>
      </c>
      <c r="G1187" s="174">
        <f t="shared" si="238"/>
        <v>0</v>
      </c>
      <c r="H1187" s="174">
        <f t="shared" si="239"/>
        <v>0</v>
      </c>
      <c r="M1187" s="174">
        <f t="shared" si="232"/>
        <v>0</v>
      </c>
      <c r="N1187" s="174">
        <f t="shared" si="233"/>
        <v>0</v>
      </c>
      <c r="O1187" s="295">
        <f t="shared" si="234"/>
        <v>0</v>
      </c>
      <c r="P1187" s="281">
        <f t="shared" si="235"/>
        <v>0</v>
      </c>
    </row>
    <row r="1188" spans="1:16" x14ac:dyDescent="0.2">
      <c r="A1188" s="155">
        <v>152015</v>
      </c>
      <c r="B1188" s="156" t="s">
        <v>106</v>
      </c>
      <c r="C1188" s="174">
        <f t="shared" si="228"/>
        <v>0</v>
      </c>
      <c r="D1188" s="174">
        <f t="shared" si="229"/>
        <v>0</v>
      </c>
      <c r="E1188" s="174">
        <f t="shared" si="230"/>
        <v>0</v>
      </c>
      <c r="F1188" s="174">
        <f t="shared" si="231"/>
        <v>0</v>
      </c>
      <c r="G1188" s="174">
        <f t="shared" si="238"/>
        <v>0</v>
      </c>
      <c r="H1188" s="174">
        <f t="shared" si="239"/>
        <v>0</v>
      </c>
      <c r="M1188" s="174">
        <f t="shared" si="232"/>
        <v>0</v>
      </c>
      <c r="N1188" s="174">
        <f t="shared" si="233"/>
        <v>0</v>
      </c>
      <c r="O1188" s="295">
        <f t="shared" si="234"/>
        <v>0</v>
      </c>
      <c r="P1188" s="281">
        <f t="shared" si="235"/>
        <v>0</v>
      </c>
    </row>
    <row r="1189" spans="1:16" x14ac:dyDescent="0.2">
      <c r="A1189" s="155">
        <v>152017</v>
      </c>
      <c r="B1189" s="156" t="s">
        <v>1114</v>
      </c>
      <c r="C1189" s="174">
        <f t="shared" si="228"/>
        <v>0</v>
      </c>
      <c r="D1189" s="174">
        <f t="shared" si="229"/>
        <v>0</v>
      </c>
      <c r="E1189" s="174">
        <f t="shared" si="230"/>
        <v>0</v>
      </c>
      <c r="F1189" s="174">
        <f t="shared" si="231"/>
        <v>0</v>
      </c>
      <c r="G1189" s="174">
        <f t="shared" si="238"/>
        <v>0</v>
      </c>
      <c r="H1189" s="174">
        <f t="shared" si="239"/>
        <v>0</v>
      </c>
      <c r="M1189" s="174">
        <f t="shared" si="232"/>
        <v>0</v>
      </c>
      <c r="N1189" s="174">
        <f t="shared" si="233"/>
        <v>0</v>
      </c>
      <c r="O1189" s="295">
        <f t="shared" si="234"/>
        <v>0</v>
      </c>
      <c r="P1189" s="281">
        <f t="shared" si="235"/>
        <v>0</v>
      </c>
    </row>
    <row r="1190" spans="1:16" x14ac:dyDescent="0.2">
      <c r="A1190" s="155">
        <v>152019</v>
      </c>
      <c r="B1190" s="156" t="s">
        <v>708</v>
      </c>
      <c r="C1190" s="174">
        <f t="shared" si="228"/>
        <v>0</v>
      </c>
      <c r="D1190" s="174">
        <f t="shared" si="229"/>
        <v>0</v>
      </c>
      <c r="E1190" s="174">
        <f t="shared" si="230"/>
        <v>0</v>
      </c>
      <c r="F1190" s="174">
        <f t="shared" si="231"/>
        <v>0</v>
      </c>
      <c r="G1190" s="174">
        <f t="shared" si="238"/>
        <v>0</v>
      </c>
      <c r="H1190" s="174">
        <f t="shared" si="239"/>
        <v>0</v>
      </c>
      <c r="M1190" s="174">
        <f t="shared" si="232"/>
        <v>0</v>
      </c>
      <c r="N1190" s="174">
        <f t="shared" si="233"/>
        <v>0</v>
      </c>
      <c r="O1190" s="295">
        <f t="shared" si="234"/>
        <v>0</v>
      </c>
      <c r="P1190" s="281">
        <f t="shared" si="235"/>
        <v>0</v>
      </c>
    </row>
    <row r="1191" spans="1:16" x14ac:dyDescent="0.2">
      <c r="A1191" s="155">
        <v>152020</v>
      </c>
      <c r="B1191" s="156" t="s">
        <v>1116</v>
      </c>
      <c r="C1191" s="174">
        <f t="shared" si="228"/>
        <v>0</v>
      </c>
      <c r="D1191" s="174">
        <f t="shared" si="229"/>
        <v>0</v>
      </c>
      <c r="E1191" s="174">
        <f t="shared" si="230"/>
        <v>0</v>
      </c>
      <c r="F1191" s="174">
        <f t="shared" si="231"/>
        <v>0</v>
      </c>
      <c r="G1191" s="174">
        <f t="shared" si="238"/>
        <v>0</v>
      </c>
      <c r="H1191" s="174">
        <f t="shared" si="239"/>
        <v>0</v>
      </c>
      <c r="M1191" s="174">
        <f t="shared" si="232"/>
        <v>0</v>
      </c>
      <c r="N1191" s="174">
        <f t="shared" si="233"/>
        <v>0</v>
      </c>
      <c r="O1191" s="295">
        <f t="shared" si="234"/>
        <v>0</v>
      </c>
      <c r="P1191" s="281">
        <f t="shared" si="235"/>
        <v>0</v>
      </c>
    </row>
    <row r="1192" spans="1:16" x14ac:dyDescent="0.2">
      <c r="A1192" s="155">
        <v>152021</v>
      </c>
      <c r="B1192" s="156" t="s">
        <v>709</v>
      </c>
      <c r="C1192" s="174">
        <f t="shared" si="228"/>
        <v>0</v>
      </c>
      <c r="D1192" s="174">
        <f t="shared" si="229"/>
        <v>0</v>
      </c>
      <c r="E1192" s="174">
        <f t="shared" si="230"/>
        <v>0</v>
      </c>
      <c r="F1192" s="174">
        <f t="shared" si="231"/>
        <v>0</v>
      </c>
      <c r="G1192" s="174">
        <f t="shared" si="238"/>
        <v>0</v>
      </c>
      <c r="H1192" s="174">
        <f t="shared" si="239"/>
        <v>0</v>
      </c>
      <c r="M1192" s="174">
        <f t="shared" si="232"/>
        <v>0</v>
      </c>
      <c r="N1192" s="174">
        <f t="shared" si="233"/>
        <v>0</v>
      </c>
      <c r="O1192" s="295">
        <f t="shared" si="234"/>
        <v>0</v>
      </c>
      <c r="P1192" s="281">
        <f t="shared" si="235"/>
        <v>0</v>
      </c>
    </row>
    <row r="1193" spans="1:16" x14ac:dyDescent="0.2">
      <c r="A1193" s="155">
        <v>152023</v>
      </c>
      <c r="B1193" s="156" t="s">
        <v>710</v>
      </c>
      <c r="C1193" s="174">
        <f t="shared" si="228"/>
        <v>0</v>
      </c>
      <c r="D1193" s="174">
        <f t="shared" si="229"/>
        <v>0</v>
      </c>
      <c r="E1193" s="174">
        <f t="shared" si="230"/>
        <v>0</v>
      </c>
      <c r="F1193" s="174">
        <f t="shared" si="231"/>
        <v>0</v>
      </c>
      <c r="G1193" s="174">
        <f t="shared" si="238"/>
        <v>0</v>
      </c>
      <c r="H1193" s="174">
        <f t="shared" si="239"/>
        <v>0</v>
      </c>
      <c r="M1193" s="174">
        <f t="shared" si="232"/>
        <v>0</v>
      </c>
      <c r="N1193" s="174">
        <f t="shared" si="233"/>
        <v>0</v>
      </c>
      <c r="O1193" s="295">
        <f t="shared" si="234"/>
        <v>0</v>
      </c>
      <c r="P1193" s="281">
        <f t="shared" si="235"/>
        <v>0</v>
      </c>
    </row>
    <row r="1194" spans="1:16" x14ac:dyDescent="0.2">
      <c r="A1194" s="155">
        <v>152024</v>
      </c>
      <c r="B1194" s="156" t="s">
        <v>711</v>
      </c>
      <c r="C1194" s="174">
        <f t="shared" si="228"/>
        <v>0</v>
      </c>
      <c r="D1194" s="174">
        <f t="shared" si="229"/>
        <v>0</v>
      </c>
      <c r="E1194" s="174">
        <f t="shared" si="230"/>
        <v>0</v>
      </c>
      <c r="F1194" s="174">
        <f t="shared" si="231"/>
        <v>0</v>
      </c>
      <c r="G1194" s="174">
        <f t="shared" si="238"/>
        <v>0</v>
      </c>
      <c r="H1194" s="174">
        <f t="shared" si="239"/>
        <v>0</v>
      </c>
      <c r="M1194" s="174">
        <f t="shared" si="232"/>
        <v>0</v>
      </c>
      <c r="N1194" s="174">
        <f t="shared" si="233"/>
        <v>0</v>
      </c>
      <c r="O1194" s="295">
        <f t="shared" si="234"/>
        <v>0</v>
      </c>
      <c r="P1194" s="281">
        <f t="shared" si="235"/>
        <v>0</v>
      </c>
    </row>
    <row r="1195" spans="1:16" x14ac:dyDescent="0.2">
      <c r="A1195" s="155">
        <v>152027</v>
      </c>
      <c r="B1195" s="156" t="s">
        <v>714</v>
      </c>
      <c r="C1195" s="174">
        <f t="shared" si="228"/>
        <v>0</v>
      </c>
      <c r="D1195" s="174">
        <f t="shared" si="229"/>
        <v>0</v>
      </c>
      <c r="E1195" s="174">
        <f t="shared" si="230"/>
        <v>0</v>
      </c>
      <c r="F1195" s="174">
        <f t="shared" si="231"/>
        <v>0</v>
      </c>
      <c r="G1195" s="174">
        <f t="shared" si="238"/>
        <v>0</v>
      </c>
      <c r="H1195" s="174">
        <f t="shared" si="239"/>
        <v>0</v>
      </c>
      <c r="M1195" s="174">
        <f t="shared" si="232"/>
        <v>0</v>
      </c>
      <c r="N1195" s="174">
        <f t="shared" si="233"/>
        <v>0</v>
      </c>
      <c r="O1195" s="295">
        <f t="shared" si="234"/>
        <v>0</v>
      </c>
      <c r="P1195" s="281">
        <f t="shared" si="235"/>
        <v>0</v>
      </c>
    </row>
    <row r="1196" spans="1:16" x14ac:dyDescent="0.2">
      <c r="A1196" s="155">
        <v>152029</v>
      </c>
      <c r="B1196" s="156" t="s">
        <v>715</v>
      </c>
      <c r="C1196" s="174">
        <f t="shared" si="228"/>
        <v>0</v>
      </c>
      <c r="D1196" s="174">
        <f t="shared" si="229"/>
        <v>0</v>
      </c>
      <c r="E1196" s="174">
        <f t="shared" si="230"/>
        <v>0</v>
      </c>
      <c r="F1196" s="174">
        <f t="shared" si="231"/>
        <v>0</v>
      </c>
      <c r="G1196" s="174">
        <f t="shared" si="238"/>
        <v>0</v>
      </c>
      <c r="H1196" s="174">
        <f t="shared" si="239"/>
        <v>0</v>
      </c>
      <c r="M1196" s="174">
        <f t="shared" si="232"/>
        <v>0</v>
      </c>
      <c r="N1196" s="174">
        <f t="shared" si="233"/>
        <v>0</v>
      </c>
      <c r="O1196" s="295">
        <f t="shared" si="234"/>
        <v>0</v>
      </c>
      <c r="P1196" s="281">
        <f t="shared" si="235"/>
        <v>0</v>
      </c>
    </row>
    <row r="1197" spans="1:16" x14ac:dyDescent="0.2">
      <c r="A1197" s="155">
        <v>152032</v>
      </c>
      <c r="B1197" s="156" t="s">
        <v>717</v>
      </c>
      <c r="C1197" s="174">
        <f t="shared" si="228"/>
        <v>0</v>
      </c>
      <c r="D1197" s="174">
        <f t="shared" si="229"/>
        <v>0</v>
      </c>
      <c r="E1197" s="174">
        <f t="shared" si="230"/>
        <v>0</v>
      </c>
      <c r="F1197" s="174">
        <f t="shared" si="231"/>
        <v>0</v>
      </c>
      <c r="G1197" s="174">
        <f t="shared" si="238"/>
        <v>0</v>
      </c>
      <c r="H1197" s="174">
        <f t="shared" si="239"/>
        <v>0</v>
      </c>
      <c r="M1197" s="174">
        <f t="shared" si="232"/>
        <v>0</v>
      </c>
      <c r="N1197" s="174">
        <f t="shared" si="233"/>
        <v>0</v>
      </c>
      <c r="O1197" s="295">
        <f t="shared" si="234"/>
        <v>0</v>
      </c>
      <c r="P1197" s="281">
        <f t="shared" si="235"/>
        <v>0</v>
      </c>
    </row>
    <row r="1198" spans="1:16" x14ac:dyDescent="0.2">
      <c r="A1198" s="155">
        <v>152033</v>
      </c>
      <c r="B1198" s="156" t="s">
        <v>718</v>
      </c>
      <c r="C1198" s="174">
        <f t="shared" si="228"/>
        <v>0</v>
      </c>
      <c r="D1198" s="174">
        <f t="shared" si="229"/>
        <v>0</v>
      </c>
      <c r="E1198" s="174">
        <f t="shared" si="230"/>
        <v>0</v>
      </c>
      <c r="F1198" s="174">
        <f t="shared" si="231"/>
        <v>0</v>
      </c>
      <c r="G1198" s="174">
        <f t="shared" si="238"/>
        <v>0</v>
      </c>
      <c r="H1198" s="174">
        <f t="shared" si="239"/>
        <v>0</v>
      </c>
      <c r="M1198" s="174">
        <f t="shared" si="232"/>
        <v>0</v>
      </c>
      <c r="N1198" s="174">
        <f t="shared" si="233"/>
        <v>0</v>
      </c>
      <c r="O1198" s="295">
        <f t="shared" si="234"/>
        <v>0</v>
      </c>
      <c r="P1198" s="281">
        <f t="shared" si="235"/>
        <v>0</v>
      </c>
    </row>
    <row r="1199" spans="1:16" s="171" customFormat="1" x14ac:dyDescent="0.2">
      <c r="A1199" s="180">
        <v>152500</v>
      </c>
      <c r="B1199" s="181" t="s">
        <v>100</v>
      </c>
      <c r="C1199" s="182">
        <f t="shared" si="228"/>
        <v>0</v>
      </c>
      <c r="D1199" s="182">
        <f t="shared" si="229"/>
        <v>0</v>
      </c>
      <c r="E1199" s="182">
        <f t="shared" si="230"/>
        <v>0</v>
      </c>
      <c r="F1199" s="182">
        <f t="shared" si="231"/>
        <v>0</v>
      </c>
      <c r="G1199" s="183">
        <f>SUM(G1200:G1224)</f>
        <v>0</v>
      </c>
      <c r="H1199" s="183">
        <f>SUM(H1200:H1224)</f>
        <v>0</v>
      </c>
      <c r="M1199" s="174">
        <f t="shared" si="232"/>
        <v>0</v>
      </c>
      <c r="N1199" s="174">
        <f t="shared" si="233"/>
        <v>0</v>
      </c>
      <c r="O1199" s="295">
        <f t="shared" si="234"/>
        <v>0</v>
      </c>
      <c r="P1199" s="281">
        <f t="shared" si="235"/>
        <v>0</v>
      </c>
    </row>
    <row r="1200" spans="1:16" x14ac:dyDescent="0.2">
      <c r="A1200" s="155">
        <v>152502</v>
      </c>
      <c r="B1200" s="156" t="s">
        <v>223</v>
      </c>
      <c r="C1200" s="174">
        <f t="shared" si="228"/>
        <v>0</v>
      </c>
      <c r="D1200" s="174">
        <f t="shared" si="229"/>
        <v>0</v>
      </c>
      <c r="E1200" s="174">
        <f t="shared" si="230"/>
        <v>0</v>
      </c>
      <c r="F1200" s="174">
        <f t="shared" si="231"/>
        <v>0</v>
      </c>
      <c r="G1200" s="174">
        <f t="shared" ref="G1200:G1224" si="240">+F1200</f>
        <v>0</v>
      </c>
      <c r="H1200" s="174">
        <f t="shared" ref="H1200:H1224" si="241">+F1200-G1200</f>
        <v>0</v>
      </c>
      <c r="M1200" s="174">
        <f t="shared" si="232"/>
        <v>0</v>
      </c>
      <c r="N1200" s="174">
        <f t="shared" si="233"/>
        <v>0</v>
      </c>
      <c r="O1200" s="295">
        <f t="shared" si="234"/>
        <v>0</v>
      </c>
      <c r="P1200" s="281">
        <f t="shared" si="235"/>
        <v>0</v>
      </c>
    </row>
    <row r="1201" spans="1:16" x14ac:dyDescent="0.2">
      <c r="A1201" s="155">
        <v>152505</v>
      </c>
      <c r="B1201" s="156" t="s">
        <v>225</v>
      </c>
      <c r="C1201" s="174">
        <f t="shared" si="228"/>
        <v>0</v>
      </c>
      <c r="D1201" s="174">
        <f t="shared" si="229"/>
        <v>0</v>
      </c>
      <c r="E1201" s="174">
        <f t="shared" si="230"/>
        <v>0</v>
      </c>
      <c r="F1201" s="174">
        <f t="shared" si="231"/>
        <v>0</v>
      </c>
      <c r="G1201" s="174">
        <f t="shared" si="240"/>
        <v>0</v>
      </c>
      <c r="H1201" s="174">
        <f t="shared" si="241"/>
        <v>0</v>
      </c>
      <c r="M1201" s="174">
        <f t="shared" si="232"/>
        <v>0</v>
      </c>
      <c r="N1201" s="174">
        <f t="shared" si="233"/>
        <v>0</v>
      </c>
      <c r="O1201" s="295">
        <f t="shared" si="234"/>
        <v>0</v>
      </c>
      <c r="P1201" s="281">
        <f t="shared" si="235"/>
        <v>0</v>
      </c>
    </row>
    <row r="1202" spans="1:16" x14ac:dyDescent="0.2">
      <c r="A1202" s="155">
        <v>152507</v>
      </c>
      <c r="B1202" s="156" t="s">
        <v>1115</v>
      </c>
      <c r="C1202" s="174">
        <f t="shared" si="228"/>
        <v>0</v>
      </c>
      <c r="D1202" s="174">
        <f t="shared" si="229"/>
        <v>0</v>
      </c>
      <c r="E1202" s="174">
        <f t="shared" si="230"/>
        <v>0</v>
      </c>
      <c r="F1202" s="174">
        <f t="shared" si="231"/>
        <v>0</v>
      </c>
      <c r="G1202" s="174">
        <f t="shared" si="240"/>
        <v>0</v>
      </c>
      <c r="H1202" s="174">
        <f t="shared" si="241"/>
        <v>0</v>
      </c>
      <c r="M1202" s="174">
        <f t="shared" si="232"/>
        <v>0</v>
      </c>
      <c r="N1202" s="174">
        <f t="shared" si="233"/>
        <v>0</v>
      </c>
      <c r="O1202" s="295">
        <f t="shared" si="234"/>
        <v>0</v>
      </c>
      <c r="P1202" s="281">
        <f t="shared" si="235"/>
        <v>0</v>
      </c>
    </row>
    <row r="1203" spans="1:16" x14ac:dyDescent="0.2">
      <c r="A1203" s="155">
        <v>152508</v>
      </c>
      <c r="B1203" s="156" t="s">
        <v>883</v>
      </c>
      <c r="C1203" s="174">
        <f t="shared" si="228"/>
        <v>0</v>
      </c>
      <c r="D1203" s="174">
        <f t="shared" si="229"/>
        <v>0</v>
      </c>
      <c r="E1203" s="174">
        <f t="shared" si="230"/>
        <v>0</v>
      </c>
      <c r="F1203" s="174">
        <f t="shared" si="231"/>
        <v>0</v>
      </c>
      <c r="G1203" s="174">
        <f t="shared" si="240"/>
        <v>0</v>
      </c>
      <c r="H1203" s="174">
        <f t="shared" si="241"/>
        <v>0</v>
      </c>
      <c r="M1203" s="174">
        <f t="shared" si="232"/>
        <v>0</v>
      </c>
      <c r="N1203" s="174">
        <f t="shared" si="233"/>
        <v>0</v>
      </c>
      <c r="O1203" s="295">
        <f t="shared" si="234"/>
        <v>0</v>
      </c>
      <c r="P1203" s="281">
        <f t="shared" si="235"/>
        <v>0</v>
      </c>
    </row>
    <row r="1204" spans="1:16" x14ac:dyDescent="0.2">
      <c r="A1204" s="155">
        <v>152512</v>
      </c>
      <c r="B1204" s="156" t="s">
        <v>884</v>
      </c>
      <c r="C1204" s="174">
        <f t="shared" si="228"/>
        <v>0</v>
      </c>
      <c r="D1204" s="174">
        <f t="shared" si="229"/>
        <v>0</v>
      </c>
      <c r="E1204" s="174">
        <f t="shared" si="230"/>
        <v>0</v>
      </c>
      <c r="F1204" s="174">
        <f t="shared" si="231"/>
        <v>0</v>
      </c>
      <c r="G1204" s="174">
        <f t="shared" si="240"/>
        <v>0</v>
      </c>
      <c r="H1204" s="174">
        <f t="shared" si="241"/>
        <v>0</v>
      </c>
      <c r="M1204" s="174">
        <f t="shared" si="232"/>
        <v>0</v>
      </c>
      <c r="N1204" s="174">
        <f t="shared" si="233"/>
        <v>0</v>
      </c>
      <c r="O1204" s="295">
        <f t="shared" si="234"/>
        <v>0</v>
      </c>
      <c r="P1204" s="281">
        <f t="shared" si="235"/>
        <v>0</v>
      </c>
    </row>
    <row r="1205" spans="1:16" x14ac:dyDescent="0.2">
      <c r="A1205" s="155">
        <v>152519</v>
      </c>
      <c r="B1205" s="156" t="s">
        <v>101</v>
      </c>
      <c r="C1205" s="174">
        <f t="shared" si="228"/>
        <v>0</v>
      </c>
      <c r="D1205" s="174">
        <f t="shared" si="229"/>
        <v>0</v>
      </c>
      <c r="E1205" s="174">
        <f t="shared" si="230"/>
        <v>0</v>
      </c>
      <c r="F1205" s="174">
        <f t="shared" si="231"/>
        <v>0</v>
      </c>
      <c r="G1205" s="174">
        <f t="shared" si="240"/>
        <v>0</v>
      </c>
      <c r="H1205" s="174">
        <f t="shared" si="241"/>
        <v>0</v>
      </c>
      <c r="M1205" s="174">
        <f t="shared" si="232"/>
        <v>0</v>
      </c>
      <c r="N1205" s="174">
        <f t="shared" si="233"/>
        <v>0</v>
      </c>
      <c r="O1205" s="295">
        <f t="shared" si="234"/>
        <v>0</v>
      </c>
      <c r="P1205" s="281">
        <f t="shared" si="235"/>
        <v>0</v>
      </c>
    </row>
    <row r="1206" spans="1:16" x14ac:dyDescent="0.2">
      <c r="A1206" s="155">
        <v>152520</v>
      </c>
      <c r="B1206" s="156" t="s">
        <v>1527</v>
      </c>
      <c r="C1206" s="174">
        <f t="shared" si="228"/>
        <v>0</v>
      </c>
      <c r="D1206" s="174">
        <f t="shared" si="229"/>
        <v>0</v>
      </c>
      <c r="E1206" s="174">
        <f t="shared" si="230"/>
        <v>0</v>
      </c>
      <c r="F1206" s="174">
        <f t="shared" si="231"/>
        <v>0</v>
      </c>
      <c r="G1206" s="174">
        <f t="shared" si="240"/>
        <v>0</v>
      </c>
      <c r="H1206" s="174">
        <f t="shared" si="241"/>
        <v>0</v>
      </c>
      <c r="M1206" s="174">
        <f t="shared" si="232"/>
        <v>0</v>
      </c>
      <c r="N1206" s="174">
        <f t="shared" si="233"/>
        <v>0</v>
      </c>
      <c r="O1206" s="295">
        <f t="shared" si="234"/>
        <v>0</v>
      </c>
      <c r="P1206" s="281">
        <f t="shared" si="235"/>
        <v>0</v>
      </c>
    </row>
    <row r="1207" spans="1:16" x14ac:dyDescent="0.2">
      <c r="A1207" s="155">
        <v>152521</v>
      </c>
      <c r="B1207" s="156" t="s">
        <v>235</v>
      </c>
      <c r="C1207" s="174">
        <f t="shared" si="228"/>
        <v>0</v>
      </c>
      <c r="D1207" s="174">
        <f t="shared" si="229"/>
        <v>0</v>
      </c>
      <c r="E1207" s="174">
        <f t="shared" si="230"/>
        <v>0</v>
      </c>
      <c r="F1207" s="174">
        <f t="shared" si="231"/>
        <v>0</v>
      </c>
      <c r="G1207" s="174">
        <f t="shared" si="240"/>
        <v>0</v>
      </c>
      <c r="H1207" s="174">
        <f t="shared" si="241"/>
        <v>0</v>
      </c>
      <c r="M1207" s="174">
        <f t="shared" si="232"/>
        <v>0</v>
      </c>
      <c r="N1207" s="174">
        <f t="shared" si="233"/>
        <v>0</v>
      </c>
      <c r="O1207" s="295">
        <f t="shared" si="234"/>
        <v>0</v>
      </c>
      <c r="P1207" s="281">
        <f t="shared" si="235"/>
        <v>0</v>
      </c>
    </row>
    <row r="1208" spans="1:16" x14ac:dyDescent="0.2">
      <c r="A1208" s="155">
        <v>152522</v>
      </c>
      <c r="B1208" s="156" t="s">
        <v>1731</v>
      </c>
      <c r="C1208" s="174">
        <f t="shared" si="228"/>
        <v>0</v>
      </c>
      <c r="D1208" s="174">
        <f t="shared" si="229"/>
        <v>0</v>
      </c>
      <c r="E1208" s="174">
        <f t="shared" si="230"/>
        <v>0</v>
      </c>
      <c r="F1208" s="174">
        <f t="shared" si="231"/>
        <v>0</v>
      </c>
      <c r="G1208" s="174">
        <f t="shared" si="240"/>
        <v>0</v>
      </c>
      <c r="H1208" s="174">
        <f t="shared" si="241"/>
        <v>0</v>
      </c>
      <c r="M1208" s="174">
        <f t="shared" si="232"/>
        <v>0</v>
      </c>
      <c r="N1208" s="174">
        <f t="shared" si="233"/>
        <v>0</v>
      </c>
      <c r="O1208" s="295">
        <f t="shared" si="234"/>
        <v>0</v>
      </c>
      <c r="P1208" s="281">
        <f t="shared" si="235"/>
        <v>0</v>
      </c>
    </row>
    <row r="1209" spans="1:16" x14ac:dyDescent="0.2">
      <c r="A1209" s="155">
        <v>152525</v>
      </c>
      <c r="B1209" s="156" t="s">
        <v>1531</v>
      </c>
      <c r="C1209" s="174">
        <f t="shared" si="228"/>
        <v>0</v>
      </c>
      <c r="D1209" s="174">
        <f t="shared" si="229"/>
        <v>0</v>
      </c>
      <c r="E1209" s="174">
        <f t="shared" si="230"/>
        <v>0</v>
      </c>
      <c r="F1209" s="174">
        <f t="shared" si="231"/>
        <v>0</v>
      </c>
      <c r="G1209" s="174">
        <f t="shared" si="240"/>
        <v>0</v>
      </c>
      <c r="H1209" s="174">
        <f t="shared" si="241"/>
        <v>0</v>
      </c>
      <c r="M1209" s="174">
        <f t="shared" si="232"/>
        <v>0</v>
      </c>
      <c r="N1209" s="174">
        <f t="shared" si="233"/>
        <v>0</v>
      </c>
      <c r="O1209" s="295">
        <f t="shared" si="234"/>
        <v>0</v>
      </c>
      <c r="P1209" s="281">
        <f t="shared" si="235"/>
        <v>0</v>
      </c>
    </row>
    <row r="1210" spans="1:16" x14ac:dyDescent="0.2">
      <c r="A1210" s="155">
        <v>152530</v>
      </c>
      <c r="B1210" s="156" t="s">
        <v>718</v>
      </c>
      <c r="C1210" s="174">
        <f t="shared" si="228"/>
        <v>0</v>
      </c>
      <c r="D1210" s="174">
        <f t="shared" si="229"/>
        <v>0</v>
      </c>
      <c r="E1210" s="174">
        <f t="shared" si="230"/>
        <v>0</v>
      </c>
      <c r="F1210" s="174">
        <f t="shared" si="231"/>
        <v>0</v>
      </c>
      <c r="G1210" s="174">
        <f t="shared" si="240"/>
        <v>0</v>
      </c>
      <c r="H1210" s="174">
        <f t="shared" si="241"/>
        <v>0</v>
      </c>
      <c r="M1210" s="174">
        <f t="shared" si="232"/>
        <v>0</v>
      </c>
      <c r="N1210" s="174">
        <f t="shared" si="233"/>
        <v>0</v>
      </c>
      <c r="O1210" s="295">
        <f t="shared" si="234"/>
        <v>0</v>
      </c>
      <c r="P1210" s="281">
        <f t="shared" si="235"/>
        <v>0</v>
      </c>
    </row>
    <row r="1211" spans="1:16" x14ac:dyDescent="0.2">
      <c r="A1211" s="155">
        <v>152531</v>
      </c>
      <c r="B1211" s="156" t="s">
        <v>1528</v>
      </c>
      <c r="C1211" s="174">
        <f t="shared" si="228"/>
        <v>0</v>
      </c>
      <c r="D1211" s="174">
        <f t="shared" si="229"/>
        <v>0</v>
      </c>
      <c r="E1211" s="174">
        <f t="shared" si="230"/>
        <v>0</v>
      </c>
      <c r="F1211" s="174">
        <f t="shared" si="231"/>
        <v>0</v>
      </c>
      <c r="G1211" s="174">
        <f t="shared" si="240"/>
        <v>0</v>
      </c>
      <c r="H1211" s="174">
        <f t="shared" si="241"/>
        <v>0</v>
      </c>
      <c r="M1211" s="174">
        <f t="shared" si="232"/>
        <v>0</v>
      </c>
      <c r="N1211" s="174">
        <f t="shared" si="233"/>
        <v>0</v>
      </c>
      <c r="O1211" s="295">
        <f t="shared" si="234"/>
        <v>0</v>
      </c>
      <c r="P1211" s="281">
        <f t="shared" si="235"/>
        <v>0</v>
      </c>
    </row>
    <row r="1212" spans="1:16" x14ac:dyDescent="0.2">
      <c r="A1212" s="155">
        <v>152537</v>
      </c>
      <c r="B1212" s="156" t="s">
        <v>103</v>
      </c>
      <c r="C1212" s="174">
        <f t="shared" si="228"/>
        <v>0</v>
      </c>
      <c r="D1212" s="174">
        <f t="shared" si="229"/>
        <v>0</v>
      </c>
      <c r="E1212" s="174">
        <f t="shared" si="230"/>
        <v>0</v>
      </c>
      <c r="F1212" s="174">
        <f t="shared" si="231"/>
        <v>0</v>
      </c>
      <c r="G1212" s="174">
        <f t="shared" si="240"/>
        <v>0</v>
      </c>
      <c r="H1212" s="174">
        <f t="shared" si="241"/>
        <v>0</v>
      </c>
      <c r="M1212" s="174">
        <f t="shared" si="232"/>
        <v>0</v>
      </c>
      <c r="N1212" s="174">
        <f t="shared" si="233"/>
        <v>0</v>
      </c>
      <c r="O1212" s="295">
        <f t="shared" si="234"/>
        <v>0</v>
      </c>
      <c r="P1212" s="281">
        <f t="shared" si="235"/>
        <v>0</v>
      </c>
    </row>
    <row r="1213" spans="1:16" x14ac:dyDescent="0.2">
      <c r="A1213" s="155">
        <v>152542</v>
      </c>
      <c r="B1213" s="156" t="s">
        <v>239</v>
      </c>
      <c r="C1213" s="174">
        <f t="shared" si="228"/>
        <v>0</v>
      </c>
      <c r="D1213" s="174">
        <f t="shared" si="229"/>
        <v>0</v>
      </c>
      <c r="E1213" s="174">
        <f t="shared" si="230"/>
        <v>0</v>
      </c>
      <c r="F1213" s="174">
        <f t="shared" si="231"/>
        <v>0</v>
      </c>
      <c r="G1213" s="174">
        <f t="shared" si="240"/>
        <v>0</v>
      </c>
      <c r="H1213" s="174">
        <f t="shared" si="241"/>
        <v>0</v>
      </c>
      <c r="M1213" s="174">
        <f t="shared" si="232"/>
        <v>0</v>
      </c>
      <c r="N1213" s="174">
        <f t="shared" si="233"/>
        <v>0</v>
      </c>
      <c r="O1213" s="295">
        <f t="shared" si="234"/>
        <v>0</v>
      </c>
      <c r="P1213" s="281">
        <f t="shared" si="235"/>
        <v>0</v>
      </c>
    </row>
    <row r="1214" spans="1:16" x14ac:dyDescent="0.2">
      <c r="A1214" s="155">
        <v>152543</v>
      </c>
      <c r="B1214" s="156" t="s">
        <v>240</v>
      </c>
      <c r="C1214" s="174">
        <f t="shared" si="228"/>
        <v>0</v>
      </c>
      <c r="D1214" s="174">
        <f t="shared" si="229"/>
        <v>0</v>
      </c>
      <c r="E1214" s="174">
        <f t="shared" si="230"/>
        <v>0</v>
      </c>
      <c r="F1214" s="174">
        <f t="shared" si="231"/>
        <v>0</v>
      </c>
      <c r="G1214" s="174">
        <f t="shared" si="240"/>
        <v>0</v>
      </c>
      <c r="H1214" s="174">
        <f t="shared" si="241"/>
        <v>0</v>
      </c>
      <c r="M1214" s="174">
        <f t="shared" si="232"/>
        <v>0</v>
      </c>
      <c r="N1214" s="174">
        <f t="shared" si="233"/>
        <v>0</v>
      </c>
      <c r="O1214" s="295">
        <f t="shared" si="234"/>
        <v>0</v>
      </c>
      <c r="P1214" s="281">
        <f t="shared" si="235"/>
        <v>0</v>
      </c>
    </row>
    <row r="1215" spans="1:16" x14ac:dyDescent="0.2">
      <c r="A1215" s="155">
        <v>152544</v>
      </c>
      <c r="B1215" s="156" t="s">
        <v>241</v>
      </c>
      <c r="C1215" s="174">
        <f t="shared" si="228"/>
        <v>0</v>
      </c>
      <c r="D1215" s="174">
        <f t="shared" si="229"/>
        <v>0</v>
      </c>
      <c r="E1215" s="174">
        <f t="shared" si="230"/>
        <v>0</v>
      </c>
      <c r="F1215" s="174">
        <f t="shared" si="231"/>
        <v>0</v>
      </c>
      <c r="G1215" s="174">
        <f t="shared" si="240"/>
        <v>0</v>
      </c>
      <c r="H1215" s="174">
        <f t="shared" si="241"/>
        <v>0</v>
      </c>
      <c r="M1215" s="174">
        <f t="shared" si="232"/>
        <v>0</v>
      </c>
      <c r="N1215" s="174">
        <f t="shared" si="233"/>
        <v>0</v>
      </c>
      <c r="O1215" s="295">
        <f t="shared" si="234"/>
        <v>0</v>
      </c>
      <c r="P1215" s="281">
        <f t="shared" si="235"/>
        <v>0</v>
      </c>
    </row>
    <row r="1216" spans="1:16" x14ac:dyDescent="0.2">
      <c r="A1216" s="155">
        <v>152545</v>
      </c>
      <c r="B1216" s="156" t="s">
        <v>242</v>
      </c>
      <c r="C1216" s="174">
        <f t="shared" si="228"/>
        <v>0</v>
      </c>
      <c r="D1216" s="174">
        <f t="shared" si="229"/>
        <v>0</v>
      </c>
      <c r="E1216" s="174">
        <f t="shared" si="230"/>
        <v>0</v>
      </c>
      <c r="F1216" s="174">
        <f t="shared" si="231"/>
        <v>0</v>
      </c>
      <c r="G1216" s="174">
        <f t="shared" si="240"/>
        <v>0</v>
      </c>
      <c r="H1216" s="174">
        <f t="shared" si="241"/>
        <v>0</v>
      </c>
      <c r="M1216" s="174">
        <f t="shared" si="232"/>
        <v>0</v>
      </c>
      <c r="N1216" s="174">
        <f t="shared" si="233"/>
        <v>0</v>
      </c>
      <c r="O1216" s="295">
        <f t="shared" si="234"/>
        <v>0</v>
      </c>
      <c r="P1216" s="281">
        <f t="shared" si="235"/>
        <v>0</v>
      </c>
    </row>
    <row r="1217" spans="1:16" x14ac:dyDescent="0.2">
      <c r="A1217" s="155">
        <v>152546</v>
      </c>
      <c r="B1217" s="156" t="s">
        <v>1523</v>
      </c>
      <c r="C1217" s="174">
        <f t="shared" si="228"/>
        <v>0</v>
      </c>
      <c r="D1217" s="174">
        <f t="shared" si="229"/>
        <v>0</v>
      </c>
      <c r="E1217" s="174">
        <f t="shared" si="230"/>
        <v>0</v>
      </c>
      <c r="F1217" s="174">
        <f t="shared" si="231"/>
        <v>0</v>
      </c>
      <c r="G1217" s="174">
        <f t="shared" si="240"/>
        <v>0</v>
      </c>
      <c r="H1217" s="174">
        <f t="shared" si="241"/>
        <v>0</v>
      </c>
      <c r="M1217" s="174">
        <f t="shared" si="232"/>
        <v>0</v>
      </c>
      <c r="N1217" s="174">
        <f t="shared" si="233"/>
        <v>0</v>
      </c>
      <c r="O1217" s="295">
        <f t="shared" si="234"/>
        <v>0</v>
      </c>
      <c r="P1217" s="281">
        <f t="shared" si="235"/>
        <v>0</v>
      </c>
    </row>
    <row r="1218" spans="1:16" x14ac:dyDescent="0.2">
      <c r="A1218" s="155">
        <v>152590</v>
      </c>
      <c r="B1218" s="156" t="s">
        <v>104</v>
      </c>
      <c r="C1218" s="174">
        <f t="shared" si="228"/>
        <v>0</v>
      </c>
      <c r="D1218" s="174">
        <f t="shared" si="229"/>
        <v>0</v>
      </c>
      <c r="E1218" s="174">
        <f t="shared" si="230"/>
        <v>0</v>
      </c>
      <c r="F1218" s="174">
        <f t="shared" si="231"/>
        <v>0</v>
      </c>
      <c r="G1218" s="174">
        <f t="shared" si="240"/>
        <v>0</v>
      </c>
      <c r="H1218" s="174">
        <f t="shared" si="241"/>
        <v>0</v>
      </c>
      <c r="M1218" s="174">
        <f t="shared" si="232"/>
        <v>0</v>
      </c>
      <c r="N1218" s="174">
        <f t="shared" si="233"/>
        <v>0</v>
      </c>
      <c r="O1218" s="295">
        <f t="shared" si="234"/>
        <v>0</v>
      </c>
      <c r="P1218" s="281">
        <f t="shared" si="235"/>
        <v>0</v>
      </c>
    </row>
    <row r="1219" spans="1:16" x14ac:dyDescent="0.2">
      <c r="A1219" s="155">
        <v>152527</v>
      </c>
      <c r="B1219" s="156" t="s">
        <v>1524</v>
      </c>
      <c r="C1219" s="174">
        <f t="shared" si="228"/>
        <v>0</v>
      </c>
      <c r="D1219" s="174">
        <f t="shared" si="229"/>
        <v>0</v>
      </c>
      <c r="E1219" s="174">
        <f t="shared" si="230"/>
        <v>0</v>
      </c>
      <c r="F1219" s="174">
        <f t="shared" si="231"/>
        <v>0</v>
      </c>
      <c r="G1219" s="174">
        <f t="shared" si="240"/>
        <v>0</v>
      </c>
      <c r="H1219" s="174">
        <f t="shared" si="241"/>
        <v>0</v>
      </c>
      <c r="M1219" s="174">
        <f t="shared" si="232"/>
        <v>0</v>
      </c>
      <c r="N1219" s="174">
        <f t="shared" si="233"/>
        <v>0</v>
      </c>
      <c r="O1219" s="295">
        <f t="shared" si="234"/>
        <v>0</v>
      </c>
      <c r="P1219" s="281">
        <f t="shared" si="235"/>
        <v>0</v>
      </c>
    </row>
    <row r="1220" spans="1:16" x14ac:dyDescent="0.2">
      <c r="A1220" s="155">
        <v>152528</v>
      </c>
      <c r="B1220" s="156" t="s">
        <v>1525</v>
      </c>
      <c r="C1220" s="174">
        <f t="shared" si="228"/>
        <v>0</v>
      </c>
      <c r="D1220" s="174">
        <f t="shared" si="229"/>
        <v>0</v>
      </c>
      <c r="E1220" s="174">
        <f t="shared" si="230"/>
        <v>0</v>
      </c>
      <c r="F1220" s="174">
        <f t="shared" si="231"/>
        <v>0</v>
      </c>
      <c r="G1220" s="174">
        <f t="shared" si="240"/>
        <v>0</v>
      </c>
      <c r="H1220" s="174">
        <f t="shared" si="241"/>
        <v>0</v>
      </c>
      <c r="M1220" s="174">
        <f t="shared" si="232"/>
        <v>0</v>
      </c>
      <c r="N1220" s="174">
        <f t="shared" si="233"/>
        <v>0</v>
      </c>
      <c r="O1220" s="295">
        <f t="shared" si="234"/>
        <v>0</v>
      </c>
      <c r="P1220" s="281">
        <f t="shared" si="235"/>
        <v>0</v>
      </c>
    </row>
    <row r="1221" spans="1:16" x14ac:dyDescent="0.2">
      <c r="A1221" s="155">
        <v>152529</v>
      </c>
      <c r="B1221" s="156" t="s">
        <v>1526</v>
      </c>
      <c r="C1221" s="174">
        <f t="shared" si="228"/>
        <v>0</v>
      </c>
      <c r="D1221" s="174">
        <f t="shared" si="229"/>
        <v>0</v>
      </c>
      <c r="E1221" s="174">
        <f t="shared" si="230"/>
        <v>0</v>
      </c>
      <c r="F1221" s="174">
        <f t="shared" si="231"/>
        <v>0</v>
      </c>
      <c r="G1221" s="174">
        <f t="shared" si="240"/>
        <v>0</v>
      </c>
      <c r="H1221" s="174">
        <f t="shared" si="241"/>
        <v>0</v>
      </c>
      <c r="M1221" s="174">
        <f t="shared" si="232"/>
        <v>0</v>
      </c>
      <c r="N1221" s="174">
        <f t="shared" si="233"/>
        <v>0</v>
      </c>
      <c r="O1221" s="295">
        <f t="shared" si="234"/>
        <v>0</v>
      </c>
      <c r="P1221" s="281">
        <f t="shared" si="235"/>
        <v>0</v>
      </c>
    </row>
    <row r="1222" spans="1:16" x14ac:dyDescent="0.2">
      <c r="A1222" s="155">
        <v>152534</v>
      </c>
      <c r="B1222" s="156" t="s">
        <v>708</v>
      </c>
      <c r="C1222" s="174">
        <f t="shared" si="228"/>
        <v>0</v>
      </c>
      <c r="D1222" s="174">
        <f t="shared" si="229"/>
        <v>0</v>
      </c>
      <c r="E1222" s="174">
        <f t="shared" si="230"/>
        <v>0</v>
      </c>
      <c r="F1222" s="174">
        <f t="shared" si="231"/>
        <v>0</v>
      </c>
      <c r="G1222" s="174">
        <f t="shared" si="240"/>
        <v>0</v>
      </c>
      <c r="H1222" s="174">
        <f t="shared" si="241"/>
        <v>0</v>
      </c>
      <c r="M1222" s="174">
        <f t="shared" si="232"/>
        <v>0</v>
      </c>
      <c r="N1222" s="174">
        <f t="shared" si="233"/>
        <v>0</v>
      </c>
      <c r="O1222" s="295">
        <f t="shared" si="234"/>
        <v>0</v>
      </c>
      <c r="P1222" s="281">
        <f t="shared" si="235"/>
        <v>0</v>
      </c>
    </row>
    <row r="1223" spans="1:16" x14ac:dyDescent="0.2">
      <c r="A1223" s="155">
        <v>152535</v>
      </c>
      <c r="B1223" s="156" t="s">
        <v>102</v>
      </c>
      <c r="C1223" s="174">
        <f t="shared" si="228"/>
        <v>0</v>
      </c>
      <c r="D1223" s="174">
        <f t="shared" si="229"/>
        <v>0</v>
      </c>
      <c r="E1223" s="174">
        <f t="shared" si="230"/>
        <v>0</v>
      </c>
      <c r="F1223" s="174">
        <f t="shared" si="231"/>
        <v>0</v>
      </c>
      <c r="G1223" s="174">
        <f t="shared" si="240"/>
        <v>0</v>
      </c>
      <c r="H1223" s="174">
        <f t="shared" si="241"/>
        <v>0</v>
      </c>
      <c r="M1223" s="174">
        <f t="shared" si="232"/>
        <v>0</v>
      </c>
      <c r="N1223" s="174">
        <f t="shared" si="233"/>
        <v>0</v>
      </c>
      <c r="O1223" s="295">
        <f t="shared" si="234"/>
        <v>0</v>
      </c>
      <c r="P1223" s="281">
        <f t="shared" si="235"/>
        <v>0</v>
      </c>
    </row>
    <row r="1224" spans="1:16" x14ac:dyDescent="0.2">
      <c r="A1224" s="155">
        <v>152540</v>
      </c>
      <c r="B1224" s="156" t="s">
        <v>711</v>
      </c>
      <c r="C1224" s="174">
        <f t="shared" si="228"/>
        <v>0</v>
      </c>
      <c r="D1224" s="174">
        <f t="shared" si="229"/>
        <v>0</v>
      </c>
      <c r="E1224" s="174">
        <f t="shared" si="230"/>
        <v>0</v>
      </c>
      <c r="F1224" s="174">
        <f t="shared" si="231"/>
        <v>0</v>
      </c>
      <c r="G1224" s="174">
        <f t="shared" si="240"/>
        <v>0</v>
      </c>
      <c r="H1224" s="174">
        <f t="shared" si="241"/>
        <v>0</v>
      </c>
      <c r="M1224" s="174">
        <f t="shared" si="232"/>
        <v>0</v>
      </c>
      <c r="N1224" s="174">
        <f t="shared" si="233"/>
        <v>0</v>
      </c>
      <c r="O1224" s="295">
        <f t="shared" si="234"/>
        <v>0</v>
      </c>
      <c r="P1224" s="281">
        <f t="shared" si="235"/>
        <v>0</v>
      </c>
    </row>
    <row r="1225" spans="1:16" s="171" customFormat="1" x14ac:dyDescent="0.2">
      <c r="A1225" s="180">
        <v>153000</v>
      </c>
      <c r="B1225" s="181" t="s">
        <v>105</v>
      </c>
      <c r="C1225" s="182">
        <f t="shared" ref="C1225:C1288" si="242">IF(ISERROR(VLOOKUP($A1225,MZ_ANTERIOR,3,0)),0,VLOOKUP($A1225,MZ_ANTERIOR,3,0))</f>
        <v>0</v>
      </c>
      <c r="D1225" s="182">
        <f t="shared" ref="D1225:D1288" si="243">IF(ISERROR(VLOOKUP($A1225,MZ_ANTERIOR,4,0)),0,VLOOKUP($A1225,MZ_ANTERIOR,4,0))</f>
        <v>0</v>
      </c>
      <c r="E1225" s="182">
        <f t="shared" ref="E1225:E1288" si="244">IF(ISERROR(VLOOKUP($A1225,MZ_ANTERIOR,5,0)),0,VLOOKUP($A1225,MZ_ANTERIOR,5,0))</f>
        <v>0</v>
      </c>
      <c r="F1225" s="182">
        <f t="shared" ref="F1225:F1288" si="245">+C1225+D1225-E1225</f>
        <v>0</v>
      </c>
      <c r="G1225" s="183">
        <f>SUM(G1226:G1252)</f>
        <v>0</v>
      </c>
      <c r="H1225" s="183">
        <f>SUM(H1226:H1252)</f>
        <v>0</v>
      </c>
      <c r="M1225" s="174">
        <f t="shared" si="232"/>
        <v>0</v>
      </c>
      <c r="N1225" s="174">
        <f t="shared" si="233"/>
        <v>0</v>
      </c>
      <c r="O1225" s="295">
        <f t="shared" si="234"/>
        <v>0</v>
      </c>
      <c r="P1225" s="281">
        <f t="shared" si="235"/>
        <v>0</v>
      </c>
    </row>
    <row r="1226" spans="1:16" x14ac:dyDescent="0.2">
      <c r="A1226" s="155">
        <v>153005</v>
      </c>
      <c r="B1226" s="156" t="s">
        <v>1527</v>
      </c>
      <c r="C1226" s="174">
        <f t="shared" si="242"/>
        <v>0</v>
      </c>
      <c r="D1226" s="174">
        <f t="shared" si="243"/>
        <v>0</v>
      </c>
      <c r="E1226" s="174">
        <f t="shared" si="244"/>
        <v>0</v>
      </c>
      <c r="F1226" s="174">
        <f t="shared" si="245"/>
        <v>0</v>
      </c>
      <c r="G1226" s="174">
        <f t="shared" ref="G1226:G1252" si="246">+F1226</f>
        <v>0</v>
      </c>
      <c r="H1226" s="174">
        <f t="shared" ref="H1226:H1252" si="247">+F1226-G1226</f>
        <v>0</v>
      </c>
      <c r="M1226" s="174">
        <f t="shared" ref="M1226:M1289" si="248">+G1226+H1226</f>
        <v>0</v>
      </c>
      <c r="N1226" s="174">
        <f t="shared" ref="N1226:N1289" si="249">+F1226-M1226</f>
        <v>0</v>
      </c>
      <c r="O1226" s="295">
        <f t="shared" ref="O1226:O1289" si="250">SUM(C1226:H1226)</f>
        <v>0</v>
      </c>
      <c r="P1226" s="281">
        <f t="shared" ref="P1226:P1289" si="251">IF(D1226&lt;&gt;0,1,IF(G1226&lt;&gt;0,2,IF(F1226&lt;&gt;0,3,IF(E1226&lt;&gt;0,4,0))))</f>
        <v>0</v>
      </c>
    </row>
    <row r="1227" spans="1:16" x14ac:dyDescent="0.2">
      <c r="A1227" s="155">
        <v>153006</v>
      </c>
      <c r="B1227" s="156" t="s">
        <v>1115</v>
      </c>
      <c r="C1227" s="174">
        <f t="shared" si="242"/>
        <v>0</v>
      </c>
      <c r="D1227" s="174">
        <f t="shared" si="243"/>
        <v>0</v>
      </c>
      <c r="E1227" s="174">
        <f t="shared" si="244"/>
        <v>0</v>
      </c>
      <c r="F1227" s="174">
        <f t="shared" si="245"/>
        <v>0</v>
      </c>
      <c r="G1227" s="174">
        <f t="shared" si="246"/>
        <v>0</v>
      </c>
      <c r="H1227" s="174">
        <f t="shared" si="247"/>
        <v>0</v>
      </c>
      <c r="M1227" s="174">
        <f t="shared" si="248"/>
        <v>0</v>
      </c>
      <c r="N1227" s="174">
        <f t="shared" si="249"/>
        <v>0</v>
      </c>
      <c r="O1227" s="295">
        <f t="shared" si="250"/>
        <v>0</v>
      </c>
      <c r="P1227" s="281">
        <f t="shared" si="251"/>
        <v>0</v>
      </c>
    </row>
    <row r="1228" spans="1:16" x14ac:dyDescent="0.2">
      <c r="A1228" s="155">
        <v>153007</v>
      </c>
      <c r="B1228" s="156" t="s">
        <v>223</v>
      </c>
      <c r="C1228" s="174">
        <f t="shared" si="242"/>
        <v>0</v>
      </c>
      <c r="D1228" s="174">
        <f t="shared" si="243"/>
        <v>0</v>
      </c>
      <c r="E1228" s="174">
        <f t="shared" si="244"/>
        <v>0</v>
      </c>
      <c r="F1228" s="174">
        <f t="shared" si="245"/>
        <v>0</v>
      </c>
      <c r="G1228" s="174">
        <f t="shared" si="246"/>
        <v>0</v>
      </c>
      <c r="H1228" s="174">
        <f t="shared" si="247"/>
        <v>0</v>
      </c>
      <c r="M1228" s="174">
        <f t="shared" si="248"/>
        <v>0</v>
      </c>
      <c r="N1228" s="174">
        <f t="shared" si="249"/>
        <v>0</v>
      </c>
      <c r="O1228" s="295">
        <f t="shared" si="250"/>
        <v>0</v>
      </c>
      <c r="P1228" s="281">
        <f t="shared" si="251"/>
        <v>0</v>
      </c>
    </row>
    <row r="1229" spans="1:16" x14ac:dyDescent="0.2">
      <c r="A1229" s="155">
        <v>153008</v>
      </c>
      <c r="B1229" s="156" t="s">
        <v>101</v>
      </c>
      <c r="C1229" s="174">
        <f t="shared" si="242"/>
        <v>0</v>
      </c>
      <c r="D1229" s="174">
        <f t="shared" si="243"/>
        <v>0</v>
      </c>
      <c r="E1229" s="174">
        <f t="shared" si="244"/>
        <v>0</v>
      </c>
      <c r="F1229" s="174">
        <f t="shared" si="245"/>
        <v>0</v>
      </c>
      <c r="G1229" s="174">
        <f t="shared" si="246"/>
        <v>0</v>
      </c>
      <c r="H1229" s="174">
        <f t="shared" si="247"/>
        <v>0</v>
      </c>
      <c r="M1229" s="174">
        <f t="shared" si="248"/>
        <v>0</v>
      </c>
      <c r="N1229" s="174">
        <f t="shared" si="249"/>
        <v>0</v>
      </c>
      <c r="O1229" s="295">
        <f t="shared" si="250"/>
        <v>0</v>
      </c>
      <c r="P1229" s="281">
        <f t="shared" si="251"/>
        <v>0</v>
      </c>
    </row>
    <row r="1230" spans="1:16" x14ac:dyDescent="0.2">
      <c r="A1230" s="155">
        <v>153009</v>
      </c>
      <c r="B1230" s="156" t="s">
        <v>103</v>
      </c>
      <c r="C1230" s="174">
        <f t="shared" si="242"/>
        <v>0</v>
      </c>
      <c r="D1230" s="174">
        <f t="shared" si="243"/>
        <v>0</v>
      </c>
      <c r="E1230" s="174">
        <f t="shared" si="244"/>
        <v>0</v>
      </c>
      <c r="F1230" s="174">
        <f t="shared" si="245"/>
        <v>0</v>
      </c>
      <c r="G1230" s="174">
        <f t="shared" si="246"/>
        <v>0</v>
      </c>
      <c r="H1230" s="174">
        <f t="shared" si="247"/>
        <v>0</v>
      </c>
      <c r="M1230" s="174">
        <f t="shared" si="248"/>
        <v>0</v>
      </c>
      <c r="N1230" s="174">
        <f t="shared" si="249"/>
        <v>0</v>
      </c>
      <c r="O1230" s="295">
        <f t="shared" si="250"/>
        <v>0</v>
      </c>
      <c r="P1230" s="281">
        <f t="shared" si="251"/>
        <v>0</v>
      </c>
    </row>
    <row r="1231" spans="1:16" x14ac:dyDescent="0.2">
      <c r="A1231" s="155">
        <v>153010</v>
      </c>
      <c r="B1231" s="156" t="s">
        <v>1523</v>
      </c>
      <c r="C1231" s="174">
        <f t="shared" si="242"/>
        <v>0</v>
      </c>
      <c r="D1231" s="174">
        <f t="shared" si="243"/>
        <v>0</v>
      </c>
      <c r="E1231" s="174">
        <f t="shared" si="244"/>
        <v>0</v>
      </c>
      <c r="F1231" s="174">
        <f t="shared" si="245"/>
        <v>0</v>
      </c>
      <c r="G1231" s="174">
        <f t="shared" si="246"/>
        <v>0</v>
      </c>
      <c r="H1231" s="174">
        <f t="shared" si="247"/>
        <v>0</v>
      </c>
      <c r="M1231" s="174">
        <f t="shared" si="248"/>
        <v>0</v>
      </c>
      <c r="N1231" s="174">
        <f t="shared" si="249"/>
        <v>0</v>
      </c>
      <c r="O1231" s="295">
        <f t="shared" si="250"/>
        <v>0</v>
      </c>
      <c r="P1231" s="281">
        <f t="shared" si="251"/>
        <v>0</v>
      </c>
    </row>
    <row r="1232" spans="1:16" x14ac:dyDescent="0.2">
      <c r="A1232" s="155">
        <v>153014</v>
      </c>
      <c r="B1232" s="156" t="s">
        <v>1528</v>
      </c>
      <c r="C1232" s="174">
        <f t="shared" si="242"/>
        <v>0</v>
      </c>
      <c r="D1232" s="174">
        <f t="shared" si="243"/>
        <v>0</v>
      </c>
      <c r="E1232" s="174">
        <f t="shared" si="244"/>
        <v>0</v>
      </c>
      <c r="F1232" s="174">
        <f t="shared" si="245"/>
        <v>0</v>
      </c>
      <c r="G1232" s="174">
        <f t="shared" si="246"/>
        <v>0</v>
      </c>
      <c r="H1232" s="174">
        <f t="shared" si="247"/>
        <v>0</v>
      </c>
      <c r="M1232" s="174">
        <f t="shared" si="248"/>
        <v>0</v>
      </c>
      <c r="N1232" s="174">
        <f t="shared" si="249"/>
        <v>0</v>
      </c>
      <c r="O1232" s="295">
        <f t="shared" si="250"/>
        <v>0</v>
      </c>
      <c r="P1232" s="281">
        <f t="shared" si="251"/>
        <v>0</v>
      </c>
    </row>
    <row r="1233" spans="1:16" x14ac:dyDescent="0.2">
      <c r="A1233" s="155">
        <v>153015</v>
      </c>
      <c r="B1233" s="156" t="s">
        <v>1731</v>
      </c>
      <c r="C1233" s="174">
        <f t="shared" si="242"/>
        <v>0</v>
      </c>
      <c r="D1233" s="174">
        <f t="shared" si="243"/>
        <v>0</v>
      </c>
      <c r="E1233" s="174">
        <f t="shared" si="244"/>
        <v>0</v>
      </c>
      <c r="F1233" s="174">
        <f t="shared" si="245"/>
        <v>0</v>
      </c>
      <c r="G1233" s="174">
        <f t="shared" si="246"/>
        <v>0</v>
      </c>
      <c r="H1233" s="174">
        <f t="shared" si="247"/>
        <v>0</v>
      </c>
      <c r="M1233" s="174">
        <f t="shared" si="248"/>
        <v>0</v>
      </c>
      <c r="N1233" s="174">
        <f t="shared" si="249"/>
        <v>0</v>
      </c>
      <c r="O1233" s="295">
        <f t="shared" si="250"/>
        <v>0</v>
      </c>
      <c r="P1233" s="281">
        <f t="shared" si="251"/>
        <v>0</v>
      </c>
    </row>
    <row r="1234" spans="1:16" x14ac:dyDescent="0.2">
      <c r="A1234" s="155">
        <v>153018</v>
      </c>
      <c r="B1234" s="156" t="s">
        <v>1531</v>
      </c>
      <c r="C1234" s="174">
        <f t="shared" si="242"/>
        <v>0</v>
      </c>
      <c r="D1234" s="174">
        <f t="shared" si="243"/>
        <v>0</v>
      </c>
      <c r="E1234" s="174">
        <f t="shared" si="244"/>
        <v>0</v>
      </c>
      <c r="F1234" s="174">
        <f t="shared" si="245"/>
        <v>0</v>
      </c>
      <c r="G1234" s="174">
        <f t="shared" si="246"/>
        <v>0</v>
      </c>
      <c r="H1234" s="174">
        <f t="shared" si="247"/>
        <v>0</v>
      </c>
      <c r="M1234" s="174">
        <f t="shared" si="248"/>
        <v>0</v>
      </c>
      <c r="N1234" s="174">
        <f t="shared" si="249"/>
        <v>0</v>
      </c>
      <c r="O1234" s="295">
        <f t="shared" si="250"/>
        <v>0</v>
      </c>
      <c r="P1234" s="281">
        <f t="shared" si="251"/>
        <v>0</v>
      </c>
    </row>
    <row r="1235" spans="1:16" x14ac:dyDescent="0.2">
      <c r="A1235" s="155">
        <v>153024</v>
      </c>
      <c r="B1235" s="156" t="s">
        <v>98</v>
      </c>
      <c r="C1235" s="174">
        <f t="shared" si="242"/>
        <v>0</v>
      </c>
      <c r="D1235" s="174">
        <f t="shared" si="243"/>
        <v>0</v>
      </c>
      <c r="E1235" s="174">
        <f t="shared" si="244"/>
        <v>0</v>
      </c>
      <c r="F1235" s="174">
        <f t="shared" si="245"/>
        <v>0</v>
      </c>
      <c r="G1235" s="174">
        <f t="shared" si="246"/>
        <v>0</v>
      </c>
      <c r="H1235" s="174">
        <f t="shared" si="247"/>
        <v>0</v>
      </c>
      <c r="I1235" s="157"/>
      <c r="M1235" s="174">
        <f t="shared" si="248"/>
        <v>0</v>
      </c>
      <c r="N1235" s="174">
        <f t="shared" si="249"/>
        <v>0</v>
      </c>
      <c r="O1235" s="295">
        <f t="shared" si="250"/>
        <v>0</v>
      </c>
      <c r="P1235" s="281">
        <f t="shared" si="251"/>
        <v>0</v>
      </c>
    </row>
    <row r="1236" spans="1:16" x14ac:dyDescent="0.2">
      <c r="A1236" s="155">
        <v>153028</v>
      </c>
      <c r="B1236" s="156" t="s">
        <v>884</v>
      </c>
      <c r="C1236" s="174">
        <f t="shared" si="242"/>
        <v>0</v>
      </c>
      <c r="D1236" s="174">
        <f t="shared" si="243"/>
        <v>0</v>
      </c>
      <c r="E1236" s="174">
        <f t="shared" si="244"/>
        <v>0</v>
      </c>
      <c r="F1236" s="174">
        <f t="shared" si="245"/>
        <v>0</v>
      </c>
      <c r="G1236" s="174">
        <f t="shared" si="246"/>
        <v>0</v>
      </c>
      <c r="H1236" s="174">
        <f t="shared" si="247"/>
        <v>0</v>
      </c>
      <c r="M1236" s="174">
        <f t="shared" si="248"/>
        <v>0</v>
      </c>
      <c r="N1236" s="174">
        <f t="shared" si="249"/>
        <v>0</v>
      </c>
      <c r="O1236" s="295">
        <f t="shared" si="250"/>
        <v>0</v>
      </c>
      <c r="P1236" s="281">
        <f t="shared" si="251"/>
        <v>0</v>
      </c>
    </row>
    <row r="1237" spans="1:16" x14ac:dyDescent="0.2">
      <c r="A1237" s="155">
        <v>153030</v>
      </c>
      <c r="B1237" s="156" t="s">
        <v>225</v>
      </c>
      <c r="C1237" s="174">
        <f t="shared" si="242"/>
        <v>0</v>
      </c>
      <c r="D1237" s="174">
        <f t="shared" si="243"/>
        <v>0</v>
      </c>
      <c r="E1237" s="174">
        <f t="shared" si="244"/>
        <v>0</v>
      </c>
      <c r="F1237" s="174">
        <f t="shared" si="245"/>
        <v>0</v>
      </c>
      <c r="G1237" s="174">
        <f t="shared" si="246"/>
        <v>0</v>
      </c>
      <c r="H1237" s="174">
        <f t="shared" si="247"/>
        <v>0</v>
      </c>
      <c r="M1237" s="174">
        <f t="shared" si="248"/>
        <v>0</v>
      </c>
      <c r="N1237" s="174">
        <f t="shared" si="249"/>
        <v>0</v>
      </c>
      <c r="O1237" s="295">
        <f t="shared" si="250"/>
        <v>0</v>
      </c>
      <c r="P1237" s="281">
        <f t="shared" si="251"/>
        <v>0</v>
      </c>
    </row>
    <row r="1238" spans="1:16" x14ac:dyDescent="0.2">
      <c r="A1238" s="155">
        <v>153031</v>
      </c>
      <c r="B1238" s="156" t="s">
        <v>883</v>
      </c>
      <c r="C1238" s="174">
        <f t="shared" si="242"/>
        <v>0</v>
      </c>
      <c r="D1238" s="174">
        <f t="shared" si="243"/>
        <v>0</v>
      </c>
      <c r="E1238" s="174">
        <f t="shared" si="244"/>
        <v>0</v>
      </c>
      <c r="F1238" s="174">
        <f t="shared" si="245"/>
        <v>0</v>
      </c>
      <c r="G1238" s="174">
        <f t="shared" si="246"/>
        <v>0</v>
      </c>
      <c r="H1238" s="174">
        <f t="shared" si="247"/>
        <v>0</v>
      </c>
      <c r="M1238" s="174">
        <f t="shared" si="248"/>
        <v>0</v>
      </c>
      <c r="N1238" s="174">
        <f t="shared" si="249"/>
        <v>0</v>
      </c>
      <c r="O1238" s="295">
        <f t="shared" si="250"/>
        <v>0</v>
      </c>
      <c r="P1238" s="281">
        <f t="shared" si="251"/>
        <v>0</v>
      </c>
    </row>
    <row r="1239" spans="1:16" x14ac:dyDescent="0.2">
      <c r="A1239" s="155">
        <v>153032</v>
      </c>
      <c r="B1239" s="156" t="s">
        <v>232</v>
      </c>
      <c r="C1239" s="174">
        <f t="shared" si="242"/>
        <v>0</v>
      </c>
      <c r="D1239" s="174">
        <f t="shared" si="243"/>
        <v>0</v>
      </c>
      <c r="E1239" s="174">
        <f t="shared" si="244"/>
        <v>0</v>
      </c>
      <c r="F1239" s="174">
        <f t="shared" si="245"/>
        <v>0</v>
      </c>
      <c r="G1239" s="174">
        <f t="shared" si="246"/>
        <v>0</v>
      </c>
      <c r="H1239" s="174">
        <f t="shared" si="247"/>
        <v>0</v>
      </c>
      <c r="M1239" s="174">
        <f t="shared" si="248"/>
        <v>0</v>
      </c>
      <c r="N1239" s="174">
        <f t="shared" si="249"/>
        <v>0</v>
      </c>
      <c r="O1239" s="295">
        <f t="shared" si="250"/>
        <v>0</v>
      </c>
      <c r="P1239" s="281">
        <f t="shared" si="251"/>
        <v>0</v>
      </c>
    </row>
    <row r="1240" spans="1:16" x14ac:dyDescent="0.2">
      <c r="A1240" s="155">
        <v>153033</v>
      </c>
      <c r="B1240" s="156" t="s">
        <v>235</v>
      </c>
      <c r="C1240" s="174">
        <f t="shared" si="242"/>
        <v>0</v>
      </c>
      <c r="D1240" s="174">
        <f t="shared" si="243"/>
        <v>0</v>
      </c>
      <c r="E1240" s="174">
        <f t="shared" si="244"/>
        <v>0</v>
      </c>
      <c r="F1240" s="174">
        <f t="shared" si="245"/>
        <v>0</v>
      </c>
      <c r="G1240" s="174">
        <f t="shared" si="246"/>
        <v>0</v>
      </c>
      <c r="H1240" s="174">
        <f t="shared" si="247"/>
        <v>0</v>
      </c>
      <c r="M1240" s="174">
        <f t="shared" si="248"/>
        <v>0</v>
      </c>
      <c r="N1240" s="174">
        <f t="shared" si="249"/>
        <v>0</v>
      </c>
      <c r="O1240" s="295">
        <f t="shared" si="250"/>
        <v>0</v>
      </c>
      <c r="P1240" s="281">
        <f t="shared" si="251"/>
        <v>0</v>
      </c>
    </row>
    <row r="1241" spans="1:16" x14ac:dyDescent="0.2">
      <c r="A1241" s="155">
        <v>153040</v>
      </c>
      <c r="B1241" s="156" t="s">
        <v>240</v>
      </c>
      <c r="C1241" s="174">
        <f t="shared" si="242"/>
        <v>0</v>
      </c>
      <c r="D1241" s="174">
        <f t="shared" si="243"/>
        <v>0</v>
      </c>
      <c r="E1241" s="174">
        <f t="shared" si="244"/>
        <v>0</v>
      </c>
      <c r="F1241" s="174">
        <f t="shared" si="245"/>
        <v>0</v>
      </c>
      <c r="G1241" s="174">
        <f t="shared" si="246"/>
        <v>0</v>
      </c>
      <c r="H1241" s="174">
        <f t="shared" si="247"/>
        <v>0</v>
      </c>
      <c r="M1241" s="174">
        <f t="shared" si="248"/>
        <v>0</v>
      </c>
      <c r="N1241" s="174">
        <f t="shared" si="249"/>
        <v>0</v>
      </c>
      <c r="O1241" s="295">
        <f t="shared" si="250"/>
        <v>0</v>
      </c>
      <c r="P1241" s="281">
        <f t="shared" si="251"/>
        <v>0</v>
      </c>
    </row>
    <row r="1242" spans="1:16" x14ac:dyDescent="0.2">
      <c r="A1242" s="155">
        <v>153042</v>
      </c>
      <c r="B1242" s="156" t="s">
        <v>2093</v>
      </c>
      <c r="C1242" s="174">
        <f t="shared" si="242"/>
        <v>0</v>
      </c>
      <c r="D1242" s="174">
        <f t="shared" si="243"/>
        <v>0</v>
      </c>
      <c r="E1242" s="174">
        <f t="shared" si="244"/>
        <v>0</v>
      </c>
      <c r="F1242" s="174">
        <f t="shared" si="245"/>
        <v>0</v>
      </c>
      <c r="G1242" s="174">
        <f t="shared" si="246"/>
        <v>0</v>
      </c>
      <c r="H1242" s="174">
        <f t="shared" si="247"/>
        <v>0</v>
      </c>
      <c r="M1242" s="174">
        <f t="shared" si="248"/>
        <v>0</v>
      </c>
      <c r="N1242" s="174">
        <f t="shared" si="249"/>
        <v>0</v>
      </c>
      <c r="O1242" s="295">
        <f t="shared" si="250"/>
        <v>0</v>
      </c>
      <c r="P1242" s="281">
        <f t="shared" si="251"/>
        <v>0</v>
      </c>
    </row>
    <row r="1243" spans="1:16" x14ac:dyDescent="0.2">
      <c r="A1243" s="155">
        <v>153043</v>
      </c>
      <c r="B1243" s="156" t="s">
        <v>710</v>
      </c>
      <c r="C1243" s="174">
        <f t="shared" si="242"/>
        <v>0</v>
      </c>
      <c r="D1243" s="174">
        <f t="shared" si="243"/>
        <v>0</v>
      </c>
      <c r="E1243" s="174">
        <f t="shared" si="244"/>
        <v>0</v>
      </c>
      <c r="F1243" s="174">
        <f t="shared" si="245"/>
        <v>0</v>
      </c>
      <c r="G1243" s="174">
        <f t="shared" si="246"/>
        <v>0</v>
      </c>
      <c r="H1243" s="174">
        <f t="shared" si="247"/>
        <v>0</v>
      </c>
      <c r="M1243" s="174">
        <f t="shared" si="248"/>
        <v>0</v>
      </c>
      <c r="N1243" s="174">
        <f t="shared" si="249"/>
        <v>0</v>
      </c>
      <c r="O1243" s="295">
        <f t="shared" si="250"/>
        <v>0</v>
      </c>
      <c r="P1243" s="281">
        <f t="shared" si="251"/>
        <v>0</v>
      </c>
    </row>
    <row r="1244" spans="1:16" x14ac:dyDescent="0.2">
      <c r="A1244" s="155">
        <v>153044</v>
      </c>
      <c r="B1244" s="156" t="s">
        <v>711</v>
      </c>
      <c r="C1244" s="174">
        <f t="shared" si="242"/>
        <v>0</v>
      </c>
      <c r="D1244" s="174">
        <f t="shared" si="243"/>
        <v>0</v>
      </c>
      <c r="E1244" s="174">
        <f t="shared" si="244"/>
        <v>0</v>
      </c>
      <c r="F1244" s="174">
        <f t="shared" si="245"/>
        <v>0</v>
      </c>
      <c r="G1244" s="174">
        <f t="shared" si="246"/>
        <v>0</v>
      </c>
      <c r="H1244" s="174">
        <f t="shared" si="247"/>
        <v>0</v>
      </c>
      <c r="M1244" s="174">
        <f t="shared" si="248"/>
        <v>0</v>
      </c>
      <c r="N1244" s="174">
        <f t="shared" si="249"/>
        <v>0</v>
      </c>
      <c r="O1244" s="295">
        <f t="shared" si="250"/>
        <v>0</v>
      </c>
      <c r="P1244" s="281">
        <f t="shared" si="251"/>
        <v>0</v>
      </c>
    </row>
    <row r="1245" spans="1:16" x14ac:dyDescent="0.2">
      <c r="A1245" s="155">
        <v>153090</v>
      </c>
      <c r="B1245" s="156" t="s">
        <v>107</v>
      </c>
      <c r="C1245" s="174">
        <f t="shared" si="242"/>
        <v>0</v>
      </c>
      <c r="D1245" s="174">
        <f t="shared" si="243"/>
        <v>0</v>
      </c>
      <c r="E1245" s="174">
        <f t="shared" si="244"/>
        <v>0</v>
      </c>
      <c r="F1245" s="174">
        <f t="shared" si="245"/>
        <v>0</v>
      </c>
      <c r="G1245" s="174">
        <f t="shared" si="246"/>
        <v>0</v>
      </c>
      <c r="H1245" s="174">
        <f t="shared" si="247"/>
        <v>0</v>
      </c>
      <c r="M1245" s="174">
        <f t="shared" si="248"/>
        <v>0</v>
      </c>
      <c r="N1245" s="174">
        <f t="shared" si="249"/>
        <v>0</v>
      </c>
      <c r="O1245" s="295">
        <f t="shared" si="250"/>
        <v>0</v>
      </c>
      <c r="P1245" s="281">
        <f t="shared" si="251"/>
        <v>0</v>
      </c>
    </row>
    <row r="1246" spans="1:16" x14ac:dyDescent="0.2">
      <c r="A1246" s="155">
        <v>153011</v>
      </c>
      <c r="B1246" s="156" t="s">
        <v>1524</v>
      </c>
      <c r="C1246" s="174">
        <f t="shared" si="242"/>
        <v>0</v>
      </c>
      <c r="D1246" s="174">
        <f t="shared" si="243"/>
        <v>0</v>
      </c>
      <c r="E1246" s="174">
        <f t="shared" si="244"/>
        <v>0</v>
      </c>
      <c r="F1246" s="174">
        <f t="shared" si="245"/>
        <v>0</v>
      </c>
      <c r="G1246" s="174">
        <f t="shared" si="246"/>
        <v>0</v>
      </c>
      <c r="H1246" s="174">
        <f t="shared" si="247"/>
        <v>0</v>
      </c>
      <c r="M1246" s="174">
        <f t="shared" si="248"/>
        <v>0</v>
      </c>
      <c r="N1246" s="174">
        <f t="shared" si="249"/>
        <v>0</v>
      </c>
      <c r="O1246" s="295">
        <f t="shared" si="250"/>
        <v>0</v>
      </c>
      <c r="P1246" s="281">
        <f t="shared" si="251"/>
        <v>0</v>
      </c>
    </row>
    <row r="1247" spans="1:16" x14ac:dyDescent="0.2">
      <c r="A1247" s="155">
        <v>153013</v>
      </c>
      <c r="B1247" s="156" t="s">
        <v>1526</v>
      </c>
      <c r="C1247" s="174">
        <f t="shared" si="242"/>
        <v>0</v>
      </c>
      <c r="D1247" s="174">
        <f t="shared" si="243"/>
        <v>0</v>
      </c>
      <c r="E1247" s="174">
        <f t="shared" si="244"/>
        <v>0</v>
      </c>
      <c r="F1247" s="174">
        <f t="shared" si="245"/>
        <v>0</v>
      </c>
      <c r="G1247" s="174">
        <f t="shared" si="246"/>
        <v>0</v>
      </c>
      <c r="H1247" s="174">
        <f t="shared" si="247"/>
        <v>0</v>
      </c>
      <c r="M1247" s="174">
        <f t="shared" si="248"/>
        <v>0</v>
      </c>
      <c r="N1247" s="174">
        <f t="shared" si="249"/>
        <v>0</v>
      </c>
      <c r="O1247" s="295">
        <f t="shared" si="250"/>
        <v>0</v>
      </c>
      <c r="P1247" s="281">
        <f t="shared" si="251"/>
        <v>0</v>
      </c>
    </row>
    <row r="1248" spans="1:16" x14ac:dyDescent="0.2">
      <c r="A1248" s="155">
        <v>153021</v>
      </c>
      <c r="B1248" s="156" t="s">
        <v>106</v>
      </c>
      <c r="C1248" s="174">
        <f t="shared" si="242"/>
        <v>0</v>
      </c>
      <c r="D1248" s="174">
        <f t="shared" si="243"/>
        <v>0</v>
      </c>
      <c r="E1248" s="174">
        <f t="shared" si="244"/>
        <v>0</v>
      </c>
      <c r="F1248" s="174">
        <f t="shared" si="245"/>
        <v>0</v>
      </c>
      <c r="G1248" s="174">
        <f t="shared" si="246"/>
        <v>0</v>
      </c>
      <c r="H1248" s="174">
        <f t="shared" si="247"/>
        <v>0</v>
      </c>
      <c r="M1248" s="174">
        <f t="shared" si="248"/>
        <v>0</v>
      </c>
      <c r="N1248" s="174">
        <f t="shared" si="249"/>
        <v>0</v>
      </c>
      <c r="O1248" s="295">
        <f t="shared" si="250"/>
        <v>0</v>
      </c>
      <c r="P1248" s="281">
        <f t="shared" si="251"/>
        <v>0</v>
      </c>
    </row>
    <row r="1249" spans="1:16" x14ac:dyDescent="0.2">
      <c r="A1249" s="155">
        <v>153023</v>
      </c>
      <c r="B1249" s="156" t="s">
        <v>1116</v>
      </c>
      <c r="C1249" s="174">
        <f t="shared" si="242"/>
        <v>0</v>
      </c>
      <c r="D1249" s="174">
        <f t="shared" si="243"/>
        <v>0</v>
      </c>
      <c r="E1249" s="174">
        <f t="shared" si="244"/>
        <v>0</v>
      </c>
      <c r="F1249" s="174">
        <f t="shared" si="245"/>
        <v>0</v>
      </c>
      <c r="G1249" s="174">
        <f t="shared" si="246"/>
        <v>0</v>
      </c>
      <c r="H1249" s="174">
        <f t="shared" si="247"/>
        <v>0</v>
      </c>
      <c r="M1249" s="174">
        <f t="shared" si="248"/>
        <v>0</v>
      </c>
      <c r="N1249" s="174">
        <f t="shared" si="249"/>
        <v>0</v>
      </c>
      <c r="O1249" s="295">
        <f t="shared" si="250"/>
        <v>0</v>
      </c>
      <c r="P1249" s="281">
        <f t="shared" si="251"/>
        <v>0</v>
      </c>
    </row>
    <row r="1250" spans="1:16" x14ac:dyDescent="0.2">
      <c r="A1250" s="155">
        <v>153027</v>
      </c>
      <c r="B1250" s="156" t="s">
        <v>718</v>
      </c>
      <c r="C1250" s="174">
        <f t="shared" si="242"/>
        <v>0</v>
      </c>
      <c r="D1250" s="174">
        <f t="shared" si="243"/>
        <v>0</v>
      </c>
      <c r="E1250" s="174">
        <f t="shared" si="244"/>
        <v>0</v>
      </c>
      <c r="F1250" s="174">
        <f t="shared" si="245"/>
        <v>0</v>
      </c>
      <c r="G1250" s="174">
        <f t="shared" si="246"/>
        <v>0</v>
      </c>
      <c r="H1250" s="174">
        <f t="shared" si="247"/>
        <v>0</v>
      </c>
      <c r="M1250" s="174">
        <f t="shared" si="248"/>
        <v>0</v>
      </c>
      <c r="N1250" s="174">
        <f t="shared" si="249"/>
        <v>0</v>
      </c>
      <c r="O1250" s="295">
        <f t="shared" si="250"/>
        <v>0</v>
      </c>
      <c r="P1250" s="281">
        <f t="shared" si="251"/>
        <v>0</v>
      </c>
    </row>
    <row r="1251" spans="1:16" x14ac:dyDescent="0.2">
      <c r="A1251" s="155">
        <v>153034</v>
      </c>
      <c r="B1251" s="156" t="s">
        <v>102</v>
      </c>
      <c r="C1251" s="174">
        <f t="shared" si="242"/>
        <v>0</v>
      </c>
      <c r="D1251" s="174">
        <f t="shared" si="243"/>
        <v>0</v>
      </c>
      <c r="E1251" s="174">
        <f t="shared" si="244"/>
        <v>0</v>
      </c>
      <c r="F1251" s="174">
        <f t="shared" si="245"/>
        <v>0</v>
      </c>
      <c r="G1251" s="174">
        <f t="shared" si="246"/>
        <v>0</v>
      </c>
      <c r="H1251" s="174">
        <f t="shared" si="247"/>
        <v>0</v>
      </c>
      <c r="M1251" s="174">
        <f t="shared" si="248"/>
        <v>0</v>
      </c>
      <c r="N1251" s="174">
        <f t="shared" si="249"/>
        <v>0</v>
      </c>
      <c r="O1251" s="295">
        <f t="shared" si="250"/>
        <v>0</v>
      </c>
      <c r="P1251" s="281">
        <f t="shared" si="251"/>
        <v>0</v>
      </c>
    </row>
    <row r="1252" spans="1:16" x14ac:dyDescent="0.2">
      <c r="A1252" s="155">
        <v>153045</v>
      </c>
      <c r="B1252" s="156" t="s">
        <v>715</v>
      </c>
      <c r="C1252" s="174">
        <f t="shared" si="242"/>
        <v>0</v>
      </c>
      <c r="D1252" s="174">
        <f t="shared" si="243"/>
        <v>0</v>
      </c>
      <c r="E1252" s="174">
        <f t="shared" si="244"/>
        <v>0</v>
      </c>
      <c r="F1252" s="174">
        <f t="shared" si="245"/>
        <v>0</v>
      </c>
      <c r="G1252" s="174">
        <f t="shared" si="246"/>
        <v>0</v>
      </c>
      <c r="H1252" s="174">
        <f t="shared" si="247"/>
        <v>0</v>
      </c>
      <c r="M1252" s="174">
        <f t="shared" si="248"/>
        <v>0</v>
      </c>
      <c r="N1252" s="174">
        <f t="shared" si="249"/>
        <v>0</v>
      </c>
      <c r="O1252" s="295">
        <f t="shared" si="250"/>
        <v>0</v>
      </c>
      <c r="P1252" s="281">
        <f t="shared" si="251"/>
        <v>0</v>
      </c>
    </row>
    <row r="1253" spans="1:16" s="171" customFormat="1" x14ac:dyDescent="0.2">
      <c r="A1253" s="180">
        <v>158000</v>
      </c>
      <c r="B1253" s="181" t="s">
        <v>2109</v>
      </c>
      <c r="C1253" s="182">
        <f t="shared" si="242"/>
        <v>0</v>
      </c>
      <c r="D1253" s="182">
        <f t="shared" si="243"/>
        <v>0</v>
      </c>
      <c r="E1253" s="182">
        <f t="shared" si="244"/>
        <v>0</v>
      </c>
      <c r="F1253" s="182">
        <f t="shared" si="245"/>
        <v>0</v>
      </c>
      <c r="G1253" s="183">
        <f>SUM(G1254:G1264)</f>
        <v>0</v>
      </c>
      <c r="H1253" s="183">
        <f>SUM(H1254:H1264)</f>
        <v>0</v>
      </c>
      <c r="M1253" s="174">
        <f t="shared" si="248"/>
        <v>0</v>
      </c>
      <c r="N1253" s="174">
        <f t="shared" si="249"/>
        <v>0</v>
      </c>
      <c r="O1253" s="295">
        <f t="shared" si="250"/>
        <v>0</v>
      </c>
      <c r="P1253" s="281">
        <f t="shared" si="251"/>
        <v>0</v>
      </c>
    </row>
    <row r="1254" spans="1:16" x14ac:dyDescent="0.2">
      <c r="A1254" s="155">
        <v>158001</v>
      </c>
      <c r="B1254" s="156" t="s">
        <v>108</v>
      </c>
      <c r="C1254" s="174">
        <f t="shared" si="242"/>
        <v>0</v>
      </c>
      <c r="D1254" s="174">
        <f t="shared" si="243"/>
        <v>0</v>
      </c>
      <c r="E1254" s="174">
        <f t="shared" si="244"/>
        <v>0</v>
      </c>
      <c r="F1254" s="174">
        <f t="shared" si="245"/>
        <v>0</v>
      </c>
      <c r="G1254" s="174">
        <f t="shared" ref="G1254:G1264" si="252">+F1254</f>
        <v>0</v>
      </c>
      <c r="H1254" s="174">
        <f t="shared" ref="H1254:H1264" si="253">+F1254-G1254</f>
        <v>0</v>
      </c>
      <c r="M1254" s="174">
        <f t="shared" si="248"/>
        <v>0</v>
      </c>
      <c r="N1254" s="174">
        <f t="shared" si="249"/>
        <v>0</v>
      </c>
      <c r="O1254" s="295">
        <f t="shared" si="250"/>
        <v>0</v>
      </c>
      <c r="P1254" s="281">
        <f t="shared" si="251"/>
        <v>0</v>
      </c>
    </row>
    <row r="1255" spans="1:16" x14ac:dyDescent="0.2">
      <c r="A1255" s="155">
        <v>158002</v>
      </c>
      <c r="B1255" s="156" t="s">
        <v>109</v>
      </c>
      <c r="C1255" s="174">
        <f t="shared" si="242"/>
        <v>0</v>
      </c>
      <c r="D1255" s="174">
        <f t="shared" si="243"/>
        <v>0</v>
      </c>
      <c r="E1255" s="174">
        <f t="shared" si="244"/>
        <v>0</v>
      </c>
      <c r="F1255" s="174">
        <f t="shared" si="245"/>
        <v>0</v>
      </c>
      <c r="G1255" s="174">
        <f t="shared" si="252"/>
        <v>0</v>
      </c>
      <c r="H1255" s="174">
        <f t="shared" si="253"/>
        <v>0</v>
      </c>
      <c r="M1255" s="174">
        <f t="shared" si="248"/>
        <v>0</v>
      </c>
      <c r="N1255" s="174">
        <f t="shared" si="249"/>
        <v>0</v>
      </c>
      <c r="O1255" s="295">
        <f t="shared" si="250"/>
        <v>0</v>
      </c>
      <c r="P1255" s="281">
        <f t="shared" si="251"/>
        <v>0</v>
      </c>
    </row>
    <row r="1256" spans="1:16" x14ac:dyDescent="0.2">
      <c r="A1256" s="155">
        <v>158004</v>
      </c>
      <c r="B1256" s="156" t="s">
        <v>2110</v>
      </c>
      <c r="C1256" s="174">
        <f t="shared" si="242"/>
        <v>0</v>
      </c>
      <c r="D1256" s="174">
        <f t="shared" si="243"/>
        <v>0</v>
      </c>
      <c r="E1256" s="174">
        <f t="shared" si="244"/>
        <v>0</v>
      </c>
      <c r="F1256" s="174">
        <f t="shared" si="245"/>
        <v>0</v>
      </c>
      <c r="G1256" s="174">
        <f t="shared" si="252"/>
        <v>0</v>
      </c>
      <c r="H1256" s="174">
        <f t="shared" si="253"/>
        <v>0</v>
      </c>
      <c r="M1256" s="174">
        <f t="shared" si="248"/>
        <v>0</v>
      </c>
      <c r="N1256" s="174">
        <f t="shared" si="249"/>
        <v>0</v>
      </c>
      <c r="O1256" s="295">
        <f t="shared" si="250"/>
        <v>0</v>
      </c>
      <c r="P1256" s="281">
        <f t="shared" si="251"/>
        <v>0</v>
      </c>
    </row>
    <row r="1257" spans="1:16" x14ac:dyDescent="0.2">
      <c r="A1257" s="155">
        <v>158006</v>
      </c>
      <c r="B1257" s="156" t="s">
        <v>223</v>
      </c>
      <c r="C1257" s="174">
        <f t="shared" si="242"/>
        <v>0</v>
      </c>
      <c r="D1257" s="174">
        <f t="shared" si="243"/>
        <v>0</v>
      </c>
      <c r="E1257" s="174">
        <f t="shared" si="244"/>
        <v>0</v>
      </c>
      <c r="F1257" s="174">
        <f t="shared" si="245"/>
        <v>0</v>
      </c>
      <c r="G1257" s="174">
        <f t="shared" si="252"/>
        <v>0</v>
      </c>
      <c r="H1257" s="174">
        <f t="shared" si="253"/>
        <v>0</v>
      </c>
      <c r="M1257" s="174">
        <f t="shared" si="248"/>
        <v>0</v>
      </c>
      <c r="N1257" s="174">
        <f t="shared" si="249"/>
        <v>0</v>
      </c>
      <c r="O1257" s="295">
        <f t="shared" si="250"/>
        <v>0</v>
      </c>
      <c r="P1257" s="281">
        <f t="shared" si="251"/>
        <v>0</v>
      </c>
    </row>
    <row r="1258" spans="1:16" x14ac:dyDescent="0.2">
      <c r="A1258" s="155">
        <v>158010</v>
      </c>
      <c r="B1258" s="156" t="s">
        <v>2111</v>
      </c>
      <c r="C1258" s="174">
        <f t="shared" si="242"/>
        <v>0</v>
      </c>
      <c r="D1258" s="174">
        <f t="shared" si="243"/>
        <v>0</v>
      </c>
      <c r="E1258" s="174">
        <f t="shared" si="244"/>
        <v>0</v>
      </c>
      <c r="F1258" s="174">
        <f t="shared" si="245"/>
        <v>0</v>
      </c>
      <c r="G1258" s="174">
        <f t="shared" si="252"/>
        <v>0</v>
      </c>
      <c r="H1258" s="174">
        <f t="shared" si="253"/>
        <v>0</v>
      </c>
      <c r="M1258" s="174">
        <f t="shared" si="248"/>
        <v>0</v>
      </c>
      <c r="N1258" s="174">
        <f t="shared" si="249"/>
        <v>0</v>
      </c>
      <c r="O1258" s="295">
        <f t="shared" si="250"/>
        <v>0</v>
      </c>
      <c r="P1258" s="281">
        <f t="shared" si="251"/>
        <v>0</v>
      </c>
    </row>
    <row r="1259" spans="1:16" x14ac:dyDescent="0.2">
      <c r="A1259" s="155">
        <v>158011</v>
      </c>
      <c r="B1259" s="156" t="s">
        <v>110</v>
      </c>
      <c r="C1259" s="174">
        <f t="shared" si="242"/>
        <v>0</v>
      </c>
      <c r="D1259" s="174">
        <f t="shared" si="243"/>
        <v>0</v>
      </c>
      <c r="E1259" s="174">
        <f t="shared" si="244"/>
        <v>0</v>
      </c>
      <c r="F1259" s="174">
        <f t="shared" si="245"/>
        <v>0</v>
      </c>
      <c r="G1259" s="174">
        <f t="shared" si="252"/>
        <v>0</v>
      </c>
      <c r="H1259" s="174">
        <f t="shared" si="253"/>
        <v>0</v>
      </c>
      <c r="M1259" s="174">
        <f t="shared" si="248"/>
        <v>0</v>
      </c>
      <c r="N1259" s="174">
        <f t="shared" si="249"/>
        <v>0</v>
      </c>
      <c r="O1259" s="295">
        <f t="shared" si="250"/>
        <v>0</v>
      </c>
      <c r="P1259" s="281">
        <f t="shared" si="251"/>
        <v>0</v>
      </c>
    </row>
    <row r="1260" spans="1:16" x14ac:dyDescent="0.2">
      <c r="A1260" s="155">
        <v>158012</v>
      </c>
      <c r="B1260" s="156" t="s">
        <v>2112</v>
      </c>
      <c r="C1260" s="174">
        <f t="shared" si="242"/>
        <v>0</v>
      </c>
      <c r="D1260" s="174">
        <f t="shared" si="243"/>
        <v>0</v>
      </c>
      <c r="E1260" s="174">
        <f t="shared" si="244"/>
        <v>0</v>
      </c>
      <c r="F1260" s="174">
        <f t="shared" si="245"/>
        <v>0</v>
      </c>
      <c r="G1260" s="174">
        <f t="shared" si="252"/>
        <v>0</v>
      </c>
      <c r="H1260" s="174">
        <f t="shared" si="253"/>
        <v>0</v>
      </c>
      <c r="M1260" s="174">
        <f t="shared" si="248"/>
        <v>0</v>
      </c>
      <c r="N1260" s="174">
        <f t="shared" si="249"/>
        <v>0</v>
      </c>
      <c r="O1260" s="295">
        <f t="shared" si="250"/>
        <v>0</v>
      </c>
      <c r="P1260" s="281">
        <f t="shared" si="251"/>
        <v>0</v>
      </c>
    </row>
    <row r="1261" spans="1:16" x14ac:dyDescent="0.2">
      <c r="A1261" s="155">
        <v>158013</v>
      </c>
      <c r="B1261" s="156" t="s">
        <v>1648</v>
      </c>
      <c r="C1261" s="174">
        <f t="shared" si="242"/>
        <v>0</v>
      </c>
      <c r="D1261" s="174">
        <f t="shared" si="243"/>
        <v>0</v>
      </c>
      <c r="E1261" s="174">
        <f t="shared" si="244"/>
        <v>0</v>
      </c>
      <c r="F1261" s="174">
        <f t="shared" si="245"/>
        <v>0</v>
      </c>
      <c r="G1261" s="174">
        <f t="shared" si="252"/>
        <v>0</v>
      </c>
      <c r="H1261" s="174">
        <f t="shared" si="253"/>
        <v>0</v>
      </c>
      <c r="M1261" s="174">
        <f t="shared" si="248"/>
        <v>0</v>
      </c>
      <c r="N1261" s="174">
        <f t="shared" si="249"/>
        <v>0</v>
      </c>
      <c r="O1261" s="295">
        <f t="shared" si="250"/>
        <v>0</v>
      </c>
      <c r="P1261" s="281">
        <f t="shared" si="251"/>
        <v>0</v>
      </c>
    </row>
    <row r="1262" spans="1:16" x14ac:dyDescent="0.2">
      <c r="A1262" s="155">
        <v>158007</v>
      </c>
      <c r="B1262" s="156" t="s">
        <v>225</v>
      </c>
      <c r="C1262" s="174">
        <f t="shared" si="242"/>
        <v>0</v>
      </c>
      <c r="D1262" s="174">
        <f t="shared" si="243"/>
        <v>0</v>
      </c>
      <c r="E1262" s="174">
        <f t="shared" si="244"/>
        <v>0</v>
      </c>
      <c r="F1262" s="174">
        <f t="shared" si="245"/>
        <v>0</v>
      </c>
      <c r="G1262" s="174">
        <f t="shared" si="252"/>
        <v>0</v>
      </c>
      <c r="H1262" s="174">
        <f t="shared" si="253"/>
        <v>0</v>
      </c>
      <c r="M1262" s="174">
        <f t="shared" si="248"/>
        <v>0</v>
      </c>
      <c r="N1262" s="174">
        <f t="shared" si="249"/>
        <v>0</v>
      </c>
      <c r="O1262" s="295">
        <f t="shared" si="250"/>
        <v>0</v>
      </c>
      <c r="P1262" s="281">
        <f t="shared" si="251"/>
        <v>0</v>
      </c>
    </row>
    <row r="1263" spans="1:16" x14ac:dyDescent="0.2">
      <c r="A1263" s="155">
        <v>158008</v>
      </c>
      <c r="B1263" s="156" t="s">
        <v>101</v>
      </c>
      <c r="C1263" s="174">
        <f t="shared" si="242"/>
        <v>0</v>
      </c>
      <c r="D1263" s="174">
        <f t="shared" si="243"/>
        <v>0</v>
      </c>
      <c r="E1263" s="174">
        <f t="shared" si="244"/>
        <v>0</v>
      </c>
      <c r="F1263" s="174">
        <f t="shared" si="245"/>
        <v>0</v>
      </c>
      <c r="G1263" s="174">
        <f t="shared" si="252"/>
        <v>0</v>
      </c>
      <c r="H1263" s="174">
        <f t="shared" si="253"/>
        <v>0</v>
      </c>
      <c r="M1263" s="174">
        <f t="shared" si="248"/>
        <v>0</v>
      </c>
      <c r="N1263" s="174">
        <f t="shared" si="249"/>
        <v>0</v>
      </c>
      <c r="O1263" s="295">
        <f t="shared" si="250"/>
        <v>0</v>
      </c>
      <c r="P1263" s="281">
        <f t="shared" si="251"/>
        <v>0</v>
      </c>
    </row>
    <row r="1264" spans="1:16" x14ac:dyDescent="0.2">
      <c r="A1264" s="155">
        <v>158009</v>
      </c>
      <c r="B1264" s="156" t="s">
        <v>103</v>
      </c>
      <c r="C1264" s="174">
        <f t="shared" si="242"/>
        <v>0</v>
      </c>
      <c r="D1264" s="174">
        <f t="shared" si="243"/>
        <v>0</v>
      </c>
      <c r="E1264" s="174">
        <f t="shared" si="244"/>
        <v>0</v>
      </c>
      <c r="F1264" s="174">
        <f t="shared" si="245"/>
        <v>0</v>
      </c>
      <c r="G1264" s="174">
        <f t="shared" si="252"/>
        <v>0</v>
      </c>
      <c r="H1264" s="174">
        <f t="shared" si="253"/>
        <v>0</v>
      </c>
      <c r="M1264" s="174">
        <f t="shared" si="248"/>
        <v>0</v>
      </c>
      <c r="N1264" s="174">
        <f t="shared" si="249"/>
        <v>0</v>
      </c>
      <c r="O1264" s="295">
        <f t="shared" si="250"/>
        <v>0</v>
      </c>
      <c r="P1264" s="281">
        <f t="shared" si="251"/>
        <v>0</v>
      </c>
    </row>
    <row r="1265" spans="1:16" s="172" customFormat="1" x14ac:dyDescent="0.2">
      <c r="A1265" s="170">
        <v>160000</v>
      </c>
      <c r="B1265" s="169" t="s">
        <v>111</v>
      </c>
      <c r="C1265" s="189">
        <f t="shared" si="242"/>
        <v>200261561620</v>
      </c>
      <c r="D1265" s="189">
        <f t="shared" si="243"/>
        <v>8598338</v>
      </c>
      <c r="E1265" s="189">
        <f t="shared" si="244"/>
        <v>2796255151</v>
      </c>
      <c r="F1265" s="189">
        <f t="shared" si="245"/>
        <v>197473904807</v>
      </c>
      <c r="G1265" s="189">
        <f>+G1266+G1273+G1282+G1285+G1290+G1299+G1311+G1321+G1331+G1343+G1374+G1385+G1403+G1416+G1435+G1447+G1453+G1461+G1471+G1479+G1487+G1491+G1503+G1521+G1524+G1527</f>
        <v>0</v>
      </c>
      <c r="H1265" s="189">
        <f>+H1266+H1273+H1282+H1285+H1290+H1299+H1311+H1321+H1331+H1343+H1374+H1385+H1403+H1416+H1435+H1447+H1453+H1461+H1471+H1479+H1487+H1491+H1503+H1521+H1524+H1527</f>
        <v>197473904807</v>
      </c>
      <c r="M1265" s="174">
        <f t="shared" si="248"/>
        <v>197473904807</v>
      </c>
      <c r="N1265" s="174">
        <f t="shared" si="249"/>
        <v>0</v>
      </c>
      <c r="O1265" s="295">
        <f t="shared" si="250"/>
        <v>598014224723</v>
      </c>
      <c r="P1265" s="281">
        <f t="shared" si="251"/>
        <v>1</v>
      </c>
    </row>
    <row r="1266" spans="1:16" s="171" customFormat="1" x14ac:dyDescent="0.2">
      <c r="A1266" s="180">
        <v>160500</v>
      </c>
      <c r="B1266" s="181" t="s">
        <v>112</v>
      </c>
      <c r="C1266" s="182">
        <f t="shared" si="242"/>
        <v>42856744000</v>
      </c>
      <c r="D1266" s="182">
        <f t="shared" si="243"/>
        <v>0</v>
      </c>
      <c r="E1266" s="182">
        <f t="shared" si="244"/>
        <v>0</v>
      </c>
      <c r="F1266" s="182">
        <f t="shared" si="245"/>
        <v>42856744000</v>
      </c>
      <c r="G1266" s="183">
        <f>SUM(G1267:G1272)</f>
        <v>0</v>
      </c>
      <c r="H1266" s="183">
        <f>SUM(H1267:H1272)</f>
        <v>42856744000</v>
      </c>
      <c r="M1266" s="174">
        <f t="shared" si="248"/>
        <v>42856744000</v>
      </c>
      <c r="N1266" s="174">
        <f t="shared" si="249"/>
        <v>0</v>
      </c>
      <c r="O1266" s="295">
        <f t="shared" si="250"/>
        <v>128570232000</v>
      </c>
      <c r="P1266" s="281">
        <f t="shared" si="251"/>
        <v>3</v>
      </c>
    </row>
    <row r="1267" spans="1:16" x14ac:dyDescent="0.2">
      <c r="A1267" s="155">
        <v>160501</v>
      </c>
      <c r="B1267" s="156" t="s">
        <v>113</v>
      </c>
      <c r="C1267" s="174">
        <f t="shared" si="242"/>
        <v>42856744000</v>
      </c>
      <c r="D1267" s="174">
        <f t="shared" si="243"/>
        <v>0</v>
      </c>
      <c r="E1267" s="174">
        <f t="shared" si="244"/>
        <v>0</v>
      </c>
      <c r="F1267" s="174">
        <f t="shared" si="245"/>
        <v>42856744000</v>
      </c>
      <c r="G1267" s="175">
        <f t="shared" ref="G1267:G1272" si="254">+F1267-H1267</f>
        <v>0</v>
      </c>
      <c r="H1267" s="174">
        <f t="shared" ref="H1267:H1272" si="255">+F1267</f>
        <v>42856744000</v>
      </c>
      <c r="M1267" s="174">
        <f t="shared" si="248"/>
        <v>42856744000</v>
      </c>
      <c r="N1267" s="174">
        <f t="shared" si="249"/>
        <v>0</v>
      </c>
      <c r="O1267" s="295">
        <f t="shared" si="250"/>
        <v>128570232000</v>
      </c>
      <c r="P1267" s="281">
        <f t="shared" si="251"/>
        <v>3</v>
      </c>
    </row>
    <row r="1268" spans="1:16" x14ac:dyDescent="0.2">
      <c r="A1268" s="155">
        <v>160502</v>
      </c>
      <c r="B1268" s="156" t="s">
        <v>114</v>
      </c>
      <c r="C1268" s="174">
        <f t="shared" si="242"/>
        <v>0</v>
      </c>
      <c r="D1268" s="174">
        <f t="shared" si="243"/>
        <v>0</v>
      </c>
      <c r="E1268" s="174">
        <f t="shared" si="244"/>
        <v>0</v>
      </c>
      <c r="F1268" s="174">
        <f t="shared" si="245"/>
        <v>0</v>
      </c>
      <c r="G1268" s="175">
        <f t="shared" si="254"/>
        <v>0</v>
      </c>
      <c r="H1268" s="174">
        <f t="shared" si="255"/>
        <v>0</v>
      </c>
      <c r="M1268" s="174">
        <f t="shared" si="248"/>
        <v>0</v>
      </c>
      <c r="N1268" s="174">
        <f t="shared" si="249"/>
        <v>0</v>
      </c>
      <c r="O1268" s="295">
        <f t="shared" si="250"/>
        <v>0</v>
      </c>
      <c r="P1268" s="281">
        <f t="shared" si="251"/>
        <v>0</v>
      </c>
    </row>
    <row r="1269" spans="1:16" x14ac:dyDescent="0.2">
      <c r="A1269" s="155">
        <v>160503</v>
      </c>
      <c r="B1269" s="156" t="s">
        <v>115</v>
      </c>
      <c r="C1269" s="174">
        <f t="shared" si="242"/>
        <v>0</v>
      </c>
      <c r="D1269" s="174">
        <f t="shared" si="243"/>
        <v>0</v>
      </c>
      <c r="E1269" s="174">
        <f t="shared" si="244"/>
        <v>0</v>
      </c>
      <c r="F1269" s="174">
        <f t="shared" si="245"/>
        <v>0</v>
      </c>
      <c r="G1269" s="175">
        <f t="shared" si="254"/>
        <v>0</v>
      </c>
      <c r="H1269" s="174">
        <f t="shared" si="255"/>
        <v>0</v>
      </c>
      <c r="M1269" s="174">
        <f t="shared" si="248"/>
        <v>0</v>
      </c>
      <c r="N1269" s="174">
        <f t="shared" si="249"/>
        <v>0</v>
      </c>
      <c r="O1269" s="295">
        <f t="shared" si="250"/>
        <v>0</v>
      </c>
      <c r="P1269" s="281">
        <f t="shared" si="251"/>
        <v>0</v>
      </c>
    </row>
    <row r="1270" spans="1:16" x14ac:dyDescent="0.2">
      <c r="A1270" s="155">
        <v>160504</v>
      </c>
      <c r="B1270" s="156" t="s">
        <v>116</v>
      </c>
      <c r="C1270" s="174">
        <f t="shared" si="242"/>
        <v>0</v>
      </c>
      <c r="D1270" s="174">
        <f t="shared" si="243"/>
        <v>0</v>
      </c>
      <c r="E1270" s="174">
        <f t="shared" si="244"/>
        <v>0</v>
      </c>
      <c r="F1270" s="174">
        <f t="shared" si="245"/>
        <v>0</v>
      </c>
      <c r="G1270" s="175">
        <f t="shared" si="254"/>
        <v>0</v>
      </c>
      <c r="H1270" s="174">
        <f t="shared" si="255"/>
        <v>0</v>
      </c>
      <c r="M1270" s="174">
        <f t="shared" si="248"/>
        <v>0</v>
      </c>
      <c r="N1270" s="174">
        <f t="shared" si="249"/>
        <v>0</v>
      </c>
      <c r="O1270" s="295">
        <f t="shared" si="250"/>
        <v>0</v>
      </c>
      <c r="P1270" s="281">
        <f t="shared" si="251"/>
        <v>0</v>
      </c>
    </row>
    <row r="1271" spans="1:16" x14ac:dyDescent="0.2">
      <c r="A1271" s="155">
        <v>160505</v>
      </c>
      <c r="B1271" s="156" t="s">
        <v>2113</v>
      </c>
      <c r="C1271" s="174">
        <f t="shared" si="242"/>
        <v>0</v>
      </c>
      <c r="D1271" s="174">
        <f t="shared" si="243"/>
        <v>0</v>
      </c>
      <c r="E1271" s="174">
        <f t="shared" si="244"/>
        <v>0</v>
      </c>
      <c r="F1271" s="174">
        <f t="shared" si="245"/>
        <v>0</v>
      </c>
      <c r="G1271" s="175">
        <f t="shared" si="254"/>
        <v>0</v>
      </c>
      <c r="H1271" s="174">
        <f t="shared" si="255"/>
        <v>0</v>
      </c>
      <c r="M1271" s="174">
        <f t="shared" si="248"/>
        <v>0</v>
      </c>
      <c r="N1271" s="174">
        <f t="shared" si="249"/>
        <v>0</v>
      </c>
      <c r="O1271" s="295">
        <f t="shared" si="250"/>
        <v>0</v>
      </c>
      <c r="P1271" s="281">
        <f t="shared" si="251"/>
        <v>0</v>
      </c>
    </row>
    <row r="1272" spans="1:16" x14ac:dyDescent="0.2">
      <c r="A1272" s="155">
        <v>160506</v>
      </c>
      <c r="B1272" s="156" t="s">
        <v>2114</v>
      </c>
      <c r="C1272" s="174">
        <f t="shared" si="242"/>
        <v>0</v>
      </c>
      <c r="D1272" s="174">
        <f t="shared" si="243"/>
        <v>0</v>
      </c>
      <c r="E1272" s="174">
        <f t="shared" si="244"/>
        <v>0</v>
      </c>
      <c r="F1272" s="174">
        <f t="shared" si="245"/>
        <v>0</v>
      </c>
      <c r="G1272" s="175">
        <f t="shared" si="254"/>
        <v>0</v>
      </c>
      <c r="H1272" s="174">
        <f t="shared" si="255"/>
        <v>0</v>
      </c>
      <c r="M1272" s="174">
        <f t="shared" si="248"/>
        <v>0</v>
      </c>
      <c r="N1272" s="174">
        <f t="shared" si="249"/>
        <v>0</v>
      </c>
      <c r="O1272" s="295">
        <f t="shared" si="250"/>
        <v>0</v>
      </c>
      <c r="P1272" s="281">
        <f t="shared" si="251"/>
        <v>0</v>
      </c>
    </row>
    <row r="1273" spans="1:16" s="171" customFormat="1" x14ac:dyDescent="0.2">
      <c r="A1273" s="180">
        <v>161000</v>
      </c>
      <c r="B1273" s="181" t="s">
        <v>2115</v>
      </c>
      <c r="C1273" s="182">
        <f t="shared" si="242"/>
        <v>0</v>
      </c>
      <c r="D1273" s="182">
        <f t="shared" si="243"/>
        <v>0</v>
      </c>
      <c r="E1273" s="182">
        <f t="shared" si="244"/>
        <v>0</v>
      </c>
      <c r="F1273" s="182">
        <f t="shared" si="245"/>
        <v>0</v>
      </c>
      <c r="G1273" s="183">
        <f>SUM(G1274:G1281)</f>
        <v>0</v>
      </c>
      <c r="H1273" s="183">
        <f>SUM(H1274:H1281)</f>
        <v>0</v>
      </c>
      <c r="M1273" s="174">
        <f t="shared" si="248"/>
        <v>0</v>
      </c>
      <c r="N1273" s="174">
        <f t="shared" si="249"/>
        <v>0</v>
      </c>
      <c r="O1273" s="295">
        <f t="shared" si="250"/>
        <v>0</v>
      </c>
      <c r="P1273" s="281">
        <f t="shared" si="251"/>
        <v>0</v>
      </c>
    </row>
    <row r="1274" spans="1:16" x14ac:dyDescent="0.2">
      <c r="A1274" s="155">
        <v>161001</v>
      </c>
      <c r="B1274" s="156" t="s">
        <v>117</v>
      </c>
      <c r="C1274" s="174">
        <f t="shared" si="242"/>
        <v>0</v>
      </c>
      <c r="D1274" s="174">
        <f t="shared" si="243"/>
        <v>0</v>
      </c>
      <c r="E1274" s="174">
        <f t="shared" si="244"/>
        <v>0</v>
      </c>
      <c r="F1274" s="174">
        <f t="shared" si="245"/>
        <v>0</v>
      </c>
      <c r="G1274" s="175">
        <f t="shared" ref="G1274:G1281" si="256">+F1274-H1274</f>
        <v>0</v>
      </c>
      <c r="H1274" s="174">
        <f t="shared" ref="H1274:H1281" si="257">+F1274</f>
        <v>0</v>
      </c>
      <c r="M1274" s="174">
        <f t="shared" si="248"/>
        <v>0</v>
      </c>
      <c r="N1274" s="174">
        <f t="shared" si="249"/>
        <v>0</v>
      </c>
      <c r="O1274" s="295">
        <f t="shared" si="250"/>
        <v>0</v>
      </c>
      <c r="P1274" s="281">
        <f t="shared" si="251"/>
        <v>0</v>
      </c>
    </row>
    <row r="1275" spans="1:16" x14ac:dyDescent="0.2">
      <c r="A1275" s="155">
        <v>161002</v>
      </c>
      <c r="B1275" s="156" t="s">
        <v>118</v>
      </c>
      <c r="C1275" s="174">
        <f t="shared" si="242"/>
        <v>0</v>
      </c>
      <c r="D1275" s="174">
        <f t="shared" si="243"/>
        <v>0</v>
      </c>
      <c r="E1275" s="174">
        <f t="shared" si="244"/>
        <v>0</v>
      </c>
      <c r="F1275" s="174">
        <f t="shared" si="245"/>
        <v>0</v>
      </c>
      <c r="G1275" s="175">
        <f t="shared" si="256"/>
        <v>0</v>
      </c>
      <c r="H1275" s="174">
        <f t="shared" si="257"/>
        <v>0</v>
      </c>
      <c r="M1275" s="174">
        <f t="shared" si="248"/>
        <v>0</v>
      </c>
      <c r="N1275" s="174">
        <f t="shared" si="249"/>
        <v>0</v>
      </c>
      <c r="O1275" s="295">
        <f t="shared" si="250"/>
        <v>0</v>
      </c>
      <c r="P1275" s="281">
        <f t="shared" si="251"/>
        <v>0</v>
      </c>
    </row>
    <row r="1276" spans="1:16" x14ac:dyDescent="0.2">
      <c r="A1276" s="155">
        <v>161003</v>
      </c>
      <c r="B1276" s="156" t="s">
        <v>2116</v>
      </c>
      <c r="C1276" s="174">
        <f t="shared" si="242"/>
        <v>0</v>
      </c>
      <c r="D1276" s="174">
        <f t="shared" si="243"/>
        <v>0</v>
      </c>
      <c r="E1276" s="174">
        <f t="shared" si="244"/>
        <v>0</v>
      </c>
      <c r="F1276" s="174">
        <f t="shared" si="245"/>
        <v>0</v>
      </c>
      <c r="G1276" s="175">
        <f t="shared" si="256"/>
        <v>0</v>
      </c>
      <c r="H1276" s="174">
        <f t="shared" si="257"/>
        <v>0</v>
      </c>
      <c r="M1276" s="174">
        <f t="shared" si="248"/>
        <v>0</v>
      </c>
      <c r="N1276" s="174">
        <f t="shared" si="249"/>
        <v>0</v>
      </c>
      <c r="O1276" s="295">
        <f t="shared" si="250"/>
        <v>0</v>
      </c>
      <c r="P1276" s="281">
        <f t="shared" si="251"/>
        <v>0</v>
      </c>
    </row>
    <row r="1277" spans="1:16" x14ac:dyDescent="0.2">
      <c r="A1277" s="155">
        <v>161004</v>
      </c>
      <c r="B1277" s="156" t="s">
        <v>119</v>
      </c>
      <c r="C1277" s="174">
        <f t="shared" si="242"/>
        <v>0</v>
      </c>
      <c r="D1277" s="174">
        <f t="shared" si="243"/>
        <v>0</v>
      </c>
      <c r="E1277" s="174">
        <f t="shared" si="244"/>
        <v>0</v>
      </c>
      <c r="F1277" s="174">
        <f t="shared" si="245"/>
        <v>0</v>
      </c>
      <c r="G1277" s="175">
        <f t="shared" si="256"/>
        <v>0</v>
      </c>
      <c r="H1277" s="174">
        <f t="shared" si="257"/>
        <v>0</v>
      </c>
      <c r="M1277" s="174">
        <f t="shared" si="248"/>
        <v>0</v>
      </c>
      <c r="N1277" s="174">
        <f t="shared" si="249"/>
        <v>0</v>
      </c>
      <c r="O1277" s="295">
        <f t="shared" si="250"/>
        <v>0</v>
      </c>
      <c r="P1277" s="281">
        <f t="shared" si="251"/>
        <v>0</v>
      </c>
    </row>
    <row r="1278" spans="1:16" x14ac:dyDescent="0.2">
      <c r="A1278" s="155">
        <v>161005</v>
      </c>
      <c r="B1278" s="156" t="s">
        <v>2117</v>
      </c>
      <c r="C1278" s="174">
        <f t="shared" si="242"/>
        <v>0</v>
      </c>
      <c r="D1278" s="174">
        <f t="shared" si="243"/>
        <v>0</v>
      </c>
      <c r="E1278" s="174">
        <f t="shared" si="244"/>
        <v>0</v>
      </c>
      <c r="F1278" s="174">
        <f t="shared" si="245"/>
        <v>0</v>
      </c>
      <c r="G1278" s="175">
        <f t="shared" si="256"/>
        <v>0</v>
      </c>
      <c r="H1278" s="174">
        <f t="shared" si="257"/>
        <v>0</v>
      </c>
      <c r="M1278" s="174">
        <f t="shared" si="248"/>
        <v>0</v>
      </c>
      <c r="N1278" s="174">
        <f t="shared" si="249"/>
        <v>0</v>
      </c>
      <c r="O1278" s="295">
        <f t="shared" si="250"/>
        <v>0</v>
      </c>
      <c r="P1278" s="281">
        <f t="shared" si="251"/>
        <v>0</v>
      </c>
    </row>
    <row r="1279" spans="1:16" x14ac:dyDescent="0.2">
      <c r="A1279" s="155">
        <v>161006</v>
      </c>
      <c r="B1279" s="156" t="s">
        <v>2118</v>
      </c>
      <c r="C1279" s="174">
        <f t="shared" si="242"/>
        <v>0</v>
      </c>
      <c r="D1279" s="174">
        <f t="shared" si="243"/>
        <v>0</v>
      </c>
      <c r="E1279" s="174">
        <f t="shared" si="244"/>
        <v>0</v>
      </c>
      <c r="F1279" s="174">
        <f t="shared" si="245"/>
        <v>0</v>
      </c>
      <c r="G1279" s="175">
        <f t="shared" si="256"/>
        <v>0</v>
      </c>
      <c r="H1279" s="174">
        <f t="shared" si="257"/>
        <v>0</v>
      </c>
      <c r="M1279" s="174">
        <f t="shared" si="248"/>
        <v>0</v>
      </c>
      <c r="N1279" s="174">
        <f t="shared" si="249"/>
        <v>0</v>
      </c>
      <c r="O1279" s="295">
        <f t="shared" si="250"/>
        <v>0</v>
      </c>
      <c r="P1279" s="281">
        <f t="shared" si="251"/>
        <v>0</v>
      </c>
    </row>
    <row r="1280" spans="1:16" x14ac:dyDescent="0.2">
      <c r="A1280" s="155">
        <v>161090</v>
      </c>
      <c r="B1280" s="156" t="s">
        <v>2119</v>
      </c>
      <c r="C1280" s="174">
        <f t="shared" si="242"/>
        <v>0</v>
      </c>
      <c r="D1280" s="174">
        <f t="shared" si="243"/>
        <v>0</v>
      </c>
      <c r="E1280" s="174">
        <f t="shared" si="244"/>
        <v>0</v>
      </c>
      <c r="F1280" s="174">
        <f t="shared" si="245"/>
        <v>0</v>
      </c>
      <c r="G1280" s="175">
        <f t="shared" si="256"/>
        <v>0</v>
      </c>
      <c r="H1280" s="174">
        <f t="shared" si="257"/>
        <v>0</v>
      </c>
      <c r="M1280" s="174">
        <f t="shared" si="248"/>
        <v>0</v>
      </c>
      <c r="N1280" s="174">
        <f t="shared" si="249"/>
        <v>0</v>
      </c>
      <c r="O1280" s="295">
        <f t="shared" si="250"/>
        <v>0</v>
      </c>
      <c r="P1280" s="281">
        <f t="shared" si="251"/>
        <v>0</v>
      </c>
    </row>
    <row r="1281" spans="1:16" x14ac:dyDescent="0.2">
      <c r="A1281" s="155">
        <v>161007</v>
      </c>
      <c r="B1281" s="156" t="s">
        <v>2120</v>
      </c>
      <c r="C1281" s="174">
        <f t="shared" si="242"/>
        <v>0</v>
      </c>
      <c r="D1281" s="174">
        <f t="shared" si="243"/>
        <v>0</v>
      </c>
      <c r="E1281" s="174">
        <f t="shared" si="244"/>
        <v>0</v>
      </c>
      <c r="F1281" s="174">
        <f t="shared" si="245"/>
        <v>0</v>
      </c>
      <c r="G1281" s="175">
        <f t="shared" si="256"/>
        <v>0</v>
      </c>
      <c r="H1281" s="174">
        <f t="shared" si="257"/>
        <v>0</v>
      </c>
      <c r="M1281" s="174">
        <f t="shared" si="248"/>
        <v>0</v>
      </c>
      <c r="N1281" s="174">
        <f t="shared" si="249"/>
        <v>0</v>
      </c>
      <c r="O1281" s="295">
        <f t="shared" si="250"/>
        <v>0</v>
      </c>
      <c r="P1281" s="281">
        <f t="shared" si="251"/>
        <v>0</v>
      </c>
    </row>
    <row r="1282" spans="1:16" s="171" customFormat="1" x14ac:dyDescent="0.2">
      <c r="A1282" s="180">
        <v>161200</v>
      </c>
      <c r="B1282" s="181" t="s">
        <v>2121</v>
      </c>
      <c r="C1282" s="182">
        <f t="shared" si="242"/>
        <v>0</v>
      </c>
      <c r="D1282" s="182">
        <f t="shared" si="243"/>
        <v>0</v>
      </c>
      <c r="E1282" s="182">
        <f t="shared" si="244"/>
        <v>0</v>
      </c>
      <c r="F1282" s="182">
        <f t="shared" si="245"/>
        <v>0</v>
      </c>
      <c r="G1282" s="183">
        <f>SUM(G1283:G1284)</f>
        <v>0</v>
      </c>
      <c r="H1282" s="183">
        <f>SUM(H1283:H1284)</f>
        <v>0</v>
      </c>
      <c r="M1282" s="174">
        <f t="shared" si="248"/>
        <v>0</v>
      </c>
      <c r="N1282" s="174">
        <f t="shared" si="249"/>
        <v>0</v>
      </c>
      <c r="O1282" s="295">
        <f t="shared" si="250"/>
        <v>0</v>
      </c>
      <c r="P1282" s="281">
        <f t="shared" si="251"/>
        <v>0</v>
      </c>
    </row>
    <row r="1283" spans="1:16" x14ac:dyDescent="0.2">
      <c r="A1283" s="155">
        <v>161201</v>
      </c>
      <c r="B1283" s="156" t="s">
        <v>120</v>
      </c>
      <c r="C1283" s="174">
        <f t="shared" si="242"/>
        <v>0</v>
      </c>
      <c r="D1283" s="174">
        <f t="shared" si="243"/>
        <v>0</v>
      </c>
      <c r="E1283" s="174">
        <f t="shared" si="244"/>
        <v>0</v>
      </c>
      <c r="F1283" s="174">
        <f t="shared" si="245"/>
        <v>0</v>
      </c>
      <c r="G1283" s="175">
        <f>+F1283-H1283</f>
        <v>0</v>
      </c>
      <c r="H1283" s="174">
        <f>+F1283</f>
        <v>0</v>
      </c>
      <c r="M1283" s="174">
        <f t="shared" si="248"/>
        <v>0</v>
      </c>
      <c r="N1283" s="174">
        <f t="shared" si="249"/>
        <v>0</v>
      </c>
      <c r="O1283" s="295">
        <f t="shared" si="250"/>
        <v>0</v>
      </c>
      <c r="P1283" s="281">
        <f t="shared" si="251"/>
        <v>0</v>
      </c>
    </row>
    <row r="1284" spans="1:16" x14ac:dyDescent="0.2">
      <c r="A1284" s="155">
        <v>161202</v>
      </c>
      <c r="B1284" s="156" t="s">
        <v>121</v>
      </c>
      <c r="C1284" s="174">
        <f t="shared" si="242"/>
        <v>0</v>
      </c>
      <c r="D1284" s="174">
        <f t="shared" si="243"/>
        <v>0</v>
      </c>
      <c r="E1284" s="174">
        <f t="shared" si="244"/>
        <v>0</v>
      </c>
      <c r="F1284" s="174">
        <f t="shared" si="245"/>
        <v>0</v>
      </c>
      <c r="G1284" s="175">
        <f>+F1284-H1284</f>
        <v>0</v>
      </c>
      <c r="H1284" s="174">
        <f>+F1284</f>
        <v>0</v>
      </c>
      <c r="M1284" s="174">
        <f t="shared" si="248"/>
        <v>0</v>
      </c>
      <c r="N1284" s="174">
        <f t="shared" si="249"/>
        <v>0</v>
      </c>
      <c r="O1284" s="295">
        <f t="shared" si="250"/>
        <v>0</v>
      </c>
      <c r="P1284" s="281">
        <f t="shared" si="251"/>
        <v>0</v>
      </c>
    </row>
    <row r="1285" spans="1:16" s="171" customFormat="1" x14ac:dyDescent="0.2">
      <c r="A1285" s="180">
        <v>161500</v>
      </c>
      <c r="B1285" s="181" t="s">
        <v>122</v>
      </c>
      <c r="C1285" s="182">
        <f t="shared" si="242"/>
        <v>0</v>
      </c>
      <c r="D1285" s="182">
        <f t="shared" si="243"/>
        <v>0</v>
      </c>
      <c r="E1285" s="182">
        <f t="shared" si="244"/>
        <v>0</v>
      </c>
      <c r="F1285" s="182">
        <f t="shared" si="245"/>
        <v>0</v>
      </c>
      <c r="G1285" s="183">
        <f>SUM(G1286:G1289)</f>
        <v>0</v>
      </c>
      <c r="H1285" s="183">
        <f>SUM(H1286:H1289)</f>
        <v>0</v>
      </c>
      <c r="M1285" s="174">
        <f t="shared" si="248"/>
        <v>0</v>
      </c>
      <c r="N1285" s="174">
        <f t="shared" si="249"/>
        <v>0</v>
      </c>
      <c r="O1285" s="295">
        <f t="shared" si="250"/>
        <v>0</v>
      </c>
      <c r="P1285" s="281">
        <f t="shared" si="251"/>
        <v>0</v>
      </c>
    </row>
    <row r="1286" spans="1:16" x14ac:dyDescent="0.2">
      <c r="A1286" s="155">
        <v>161501</v>
      </c>
      <c r="B1286" s="156" t="s">
        <v>123</v>
      </c>
      <c r="C1286" s="174">
        <f t="shared" si="242"/>
        <v>0</v>
      </c>
      <c r="D1286" s="174">
        <f t="shared" si="243"/>
        <v>0</v>
      </c>
      <c r="E1286" s="174">
        <f t="shared" si="244"/>
        <v>0</v>
      </c>
      <c r="F1286" s="174">
        <f t="shared" si="245"/>
        <v>0</v>
      </c>
      <c r="G1286" s="175">
        <f>+F1286-H1286</f>
        <v>0</v>
      </c>
      <c r="H1286" s="174">
        <f>+F1286</f>
        <v>0</v>
      </c>
      <c r="M1286" s="174">
        <f t="shared" si="248"/>
        <v>0</v>
      </c>
      <c r="N1286" s="174">
        <f t="shared" si="249"/>
        <v>0</v>
      </c>
      <c r="O1286" s="295">
        <f t="shared" si="250"/>
        <v>0</v>
      </c>
      <c r="P1286" s="281">
        <f t="shared" si="251"/>
        <v>0</v>
      </c>
    </row>
    <row r="1287" spans="1:16" x14ac:dyDescent="0.2">
      <c r="A1287" s="155">
        <v>161504</v>
      </c>
      <c r="B1287" s="156" t="s">
        <v>124</v>
      </c>
      <c r="C1287" s="174">
        <f t="shared" si="242"/>
        <v>0</v>
      </c>
      <c r="D1287" s="174">
        <f t="shared" si="243"/>
        <v>0</v>
      </c>
      <c r="E1287" s="174">
        <f t="shared" si="244"/>
        <v>0</v>
      </c>
      <c r="F1287" s="174">
        <f t="shared" si="245"/>
        <v>0</v>
      </c>
      <c r="G1287" s="175">
        <f>+F1287-H1287</f>
        <v>0</v>
      </c>
      <c r="H1287" s="174">
        <f>+F1287</f>
        <v>0</v>
      </c>
      <c r="M1287" s="174">
        <f t="shared" si="248"/>
        <v>0</v>
      </c>
      <c r="N1287" s="174">
        <f t="shared" si="249"/>
        <v>0</v>
      </c>
      <c r="O1287" s="295">
        <f t="shared" si="250"/>
        <v>0</v>
      </c>
      <c r="P1287" s="281">
        <f t="shared" si="251"/>
        <v>0</v>
      </c>
    </row>
    <row r="1288" spans="1:16" x14ac:dyDescent="0.2">
      <c r="A1288" s="155">
        <v>161505</v>
      </c>
      <c r="B1288" s="156" t="s">
        <v>125</v>
      </c>
      <c r="C1288" s="174">
        <f t="shared" si="242"/>
        <v>0</v>
      </c>
      <c r="D1288" s="174">
        <f t="shared" si="243"/>
        <v>0</v>
      </c>
      <c r="E1288" s="174">
        <f t="shared" si="244"/>
        <v>0</v>
      </c>
      <c r="F1288" s="174">
        <f t="shared" si="245"/>
        <v>0</v>
      </c>
      <c r="G1288" s="175">
        <f>+F1288-H1288</f>
        <v>0</v>
      </c>
      <c r="H1288" s="174">
        <f>+F1288</f>
        <v>0</v>
      </c>
      <c r="M1288" s="174">
        <f t="shared" si="248"/>
        <v>0</v>
      </c>
      <c r="N1288" s="174">
        <f t="shared" si="249"/>
        <v>0</v>
      </c>
      <c r="O1288" s="295">
        <f t="shared" si="250"/>
        <v>0</v>
      </c>
      <c r="P1288" s="281">
        <f t="shared" si="251"/>
        <v>0</v>
      </c>
    </row>
    <row r="1289" spans="1:16" x14ac:dyDescent="0.2">
      <c r="A1289" s="155">
        <v>161590</v>
      </c>
      <c r="B1289" s="156" t="s">
        <v>126</v>
      </c>
      <c r="C1289" s="174">
        <f t="shared" ref="C1289:C1352" si="258">IF(ISERROR(VLOOKUP($A1289,MZ_ANTERIOR,3,0)),0,VLOOKUP($A1289,MZ_ANTERIOR,3,0))</f>
        <v>0</v>
      </c>
      <c r="D1289" s="174">
        <f t="shared" ref="D1289:D1352" si="259">IF(ISERROR(VLOOKUP($A1289,MZ_ANTERIOR,4,0)),0,VLOOKUP($A1289,MZ_ANTERIOR,4,0))</f>
        <v>0</v>
      </c>
      <c r="E1289" s="174">
        <f t="shared" ref="E1289:E1352" si="260">IF(ISERROR(VLOOKUP($A1289,MZ_ANTERIOR,5,0)),0,VLOOKUP($A1289,MZ_ANTERIOR,5,0))</f>
        <v>0</v>
      </c>
      <c r="F1289" s="174">
        <f t="shared" ref="F1289:F1352" si="261">+C1289+D1289-E1289</f>
        <v>0</v>
      </c>
      <c r="G1289" s="175">
        <f>+F1289-H1289</f>
        <v>0</v>
      </c>
      <c r="H1289" s="174">
        <f>+F1289</f>
        <v>0</v>
      </c>
      <c r="M1289" s="174">
        <f t="shared" si="248"/>
        <v>0</v>
      </c>
      <c r="N1289" s="174">
        <f t="shared" si="249"/>
        <v>0</v>
      </c>
      <c r="O1289" s="295">
        <f t="shared" si="250"/>
        <v>0</v>
      </c>
      <c r="P1289" s="281">
        <f t="shared" si="251"/>
        <v>0</v>
      </c>
    </row>
    <row r="1290" spans="1:16" s="171" customFormat="1" x14ac:dyDescent="0.2">
      <c r="A1290" s="180">
        <v>162000</v>
      </c>
      <c r="B1290" s="181" t="s">
        <v>127</v>
      </c>
      <c r="C1290" s="182">
        <f t="shared" si="258"/>
        <v>0</v>
      </c>
      <c r="D1290" s="182">
        <f t="shared" si="259"/>
        <v>0</v>
      </c>
      <c r="E1290" s="182">
        <f t="shared" si="260"/>
        <v>0</v>
      </c>
      <c r="F1290" s="182">
        <f t="shared" si="261"/>
        <v>0</v>
      </c>
      <c r="G1290" s="183">
        <f>SUM(G1291:G1298)</f>
        <v>0</v>
      </c>
      <c r="H1290" s="183">
        <f>SUM(H1291:H1298)</f>
        <v>0</v>
      </c>
      <c r="M1290" s="174">
        <f t="shared" ref="M1290:M1353" si="262">+G1290+H1290</f>
        <v>0</v>
      </c>
      <c r="N1290" s="174">
        <f t="shared" ref="N1290:N1353" si="263">+F1290-M1290</f>
        <v>0</v>
      </c>
      <c r="O1290" s="295">
        <f t="shared" ref="O1290:O1353" si="264">SUM(C1290:H1290)</f>
        <v>0</v>
      </c>
      <c r="P1290" s="281">
        <f t="shared" ref="P1290:P1353" si="265">IF(D1290&lt;&gt;0,1,IF(G1290&lt;&gt;0,2,IF(F1290&lt;&gt;0,3,IF(E1290&lt;&gt;0,4,0))))</f>
        <v>0</v>
      </c>
    </row>
    <row r="1291" spans="1:16" x14ac:dyDescent="0.2">
      <c r="A1291" s="155">
        <v>162001</v>
      </c>
      <c r="B1291" s="156" t="s">
        <v>124</v>
      </c>
      <c r="C1291" s="174">
        <f t="shared" si="258"/>
        <v>0</v>
      </c>
      <c r="D1291" s="174">
        <f t="shared" si="259"/>
        <v>0</v>
      </c>
      <c r="E1291" s="174">
        <f t="shared" si="260"/>
        <v>0</v>
      </c>
      <c r="F1291" s="174">
        <f t="shared" si="261"/>
        <v>0</v>
      </c>
      <c r="G1291" s="175">
        <f t="shared" ref="G1291:G1298" si="266">+F1291-H1291</f>
        <v>0</v>
      </c>
      <c r="H1291" s="174">
        <f t="shared" ref="H1291:H1298" si="267">+F1291</f>
        <v>0</v>
      </c>
      <c r="M1291" s="174">
        <f t="shared" si="262"/>
        <v>0</v>
      </c>
      <c r="N1291" s="174">
        <f t="shared" si="263"/>
        <v>0</v>
      </c>
      <c r="O1291" s="295">
        <f t="shared" si="264"/>
        <v>0</v>
      </c>
      <c r="P1291" s="281">
        <f t="shared" si="265"/>
        <v>0</v>
      </c>
    </row>
    <row r="1292" spans="1:16" x14ac:dyDescent="0.2">
      <c r="A1292" s="155">
        <v>162002</v>
      </c>
      <c r="B1292" s="156" t="s">
        <v>125</v>
      </c>
      <c r="C1292" s="174">
        <f t="shared" si="258"/>
        <v>0</v>
      </c>
      <c r="D1292" s="174">
        <f t="shared" si="259"/>
        <v>0</v>
      </c>
      <c r="E1292" s="174">
        <f t="shared" si="260"/>
        <v>0</v>
      </c>
      <c r="F1292" s="174">
        <f t="shared" si="261"/>
        <v>0</v>
      </c>
      <c r="G1292" s="175">
        <f t="shared" si="266"/>
        <v>0</v>
      </c>
      <c r="H1292" s="174">
        <f t="shared" si="267"/>
        <v>0</v>
      </c>
      <c r="M1292" s="174">
        <f t="shared" si="262"/>
        <v>0</v>
      </c>
      <c r="N1292" s="174">
        <f t="shared" si="263"/>
        <v>0</v>
      </c>
      <c r="O1292" s="295">
        <f t="shared" si="264"/>
        <v>0</v>
      </c>
      <c r="P1292" s="281">
        <f t="shared" si="265"/>
        <v>0</v>
      </c>
    </row>
    <row r="1293" spans="1:16" x14ac:dyDescent="0.2">
      <c r="A1293" s="155">
        <v>162003</v>
      </c>
      <c r="B1293" s="156" t="s">
        <v>128</v>
      </c>
      <c r="C1293" s="174">
        <f t="shared" si="258"/>
        <v>0</v>
      </c>
      <c r="D1293" s="174">
        <f t="shared" si="259"/>
        <v>0</v>
      </c>
      <c r="E1293" s="174">
        <f t="shared" si="260"/>
        <v>0</v>
      </c>
      <c r="F1293" s="174">
        <f t="shared" si="261"/>
        <v>0</v>
      </c>
      <c r="G1293" s="175">
        <f t="shared" si="266"/>
        <v>0</v>
      </c>
      <c r="H1293" s="174">
        <f t="shared" si="267"/>
        <v>0</v>
      </c>
      <c r="M1293" s="174">
        <f t="shared" si="262"/>
        <v>0</v>
      </c>
      <c r="N1293" s="174">
        <f t="shared" si="263"/>
        <v>0</v>
      </c>
      <c r="O1293" s="295">
        <f t="shared" si="264"/>
        <v>0</v>
      </c>
      <c r="P1293" s="281">
        <f t="shared" si="265"/>
        <v>0</v>
      </c>
    </row>
    <row r="1294" spans="1:16" x14ac:dyDescent="0.2">
      <c r="A1294" s="155">
        <v>162004</v>
      </c>
      <c r="B1294" s="156" t="s">
        <v>129</v>
      </c>
      <c r="C1294" s="174">
        <f t="shared" si="258"/>
        <v>0</v>
      </c>
      <c r="D1294" s="174">
        <f t="shared" si="259"/>
        <v>0</v>
      </c>
      <c r="E1294" s="174">
        <f t="shared" si="260"/>
        <v>0</v>
      </c>
      <c r="F1294" s="174">
        <f t="shared" si="261"/>
        <v>0</v>
      </c>
      <c r="G1294" s="175">
        <f t="shared" si="266"/>
        <v>0</v>
      </c>
      <c r="H1294" s="174">
        <f t="shared" si="267"/>
        <v>0</v>
      </c>
      <c r="M1294" s="174">
        <f t="shared" si="262"/>
        <v>0</v>
      </c>
      <c r="N1294" s="174">
        <f t="shared" si="263"/>
        <v>0</v>
      </c>
      <c r="O1294" s="295">
        <f t="shared" si="264"/>
        <v>0</v>
      </c>
      <c r="P1294" s="281">
        <f t="shared" si="265"/>
        <v>0</v>
      </c>
    </row>
    <row r="1295" spans="1:16" x14ac:dyDescent="0.2">
      <c r="A1295" s="155">
        <v>162005</v>
      </c>
      <c r="B1295" s="156" t="s">
        <v>240</v>
      </c>
      <c r="C1295" s="174">
        <f t="shared" si="258"/>
        <v>0</v>
      </c>
      <c r="D1295" s="174">
        <f t="shared" si="259"/>
        <v>0</v>
      </c>
      <c r="E1295" s="174">
        <f t="shared" si="260"/>
        <v>0</v>
      </c>
      <c r="F1295" s="174">
        <f t="shared" si="261"/>
        <v>0</v>
      </c>
      <c r="G1295" s="175">
        <f t="shared" si="266"/>
        <v>0</v>
      </c>
      <c r="H1295" s="174">
        <f t="shared" si="267"/>
        <v>0</v>
      </c>
      <c r="M1295" s="174">
        <f t="shared" si="262"/>
        <v>0</v>
      </c>
      <c r="N1295" s="174">
        <f t="shared" si="263"/>
        <v>0</v>
      </c>
      <c r="O1295" s="295">
        <f t="shared" si="264"/>
        <v>0</v>
      </c>
      <c r="P1295" s="281">
        <f t="shared" si="265"/>
        <v>0</v>
      </c>
    </row>
    <row r="1296" spans="1:16" x14ac:dyDescent="0.2">
      <c r="A1296" s="155">
        <v>162007</v>
      </c>
      <c r="B1296" s="156" t="s">
        <v>130</v>
      </c>
      <c r="C1296" s="174">
        <f t="shared" si="258"/>
        <v>0</v>
      </c>
      <c r="D1296" s="174">
        <f t="shared" si="259"/>
        <v>0</v>
      </c>
      <c r="E1296" s="174">
        <f t="shared" si="260"/>
        <v>0</v>
      </c>
      <c r="F1296" s="174">
        <f t="shared" si="261"/>
        <v>0</v>
      </c>
      <c r="G1296" s="175">
        <f t="shared" si="266"/>
        <v>0</v>
      </c>
      <c r="H1296" s="174">
        <f t="shared" si="267"/>
        <v>0</v>
      </c>
      <c r="M1296" s="174">
        <f t="shared" si="262"/>
        <v>0</v>
      </c>
      <c r="N1296" s="174">
        <f t="shared" si="263"/>
        <v>0</v>
      </c>
      <c r="O1296" s="295">
        <f t="shared" si="264"/>
        <v>0</v>
      </c>
      <c r="P1296" s="281">
        <f t="shared" si="265"/>
        <v>0</v>
      </c>
    </row>
    <row r="1297" spans="1:16" x14ac:dyDescent="0.2">
      <c r="A1297" s="155">
        <v>162008</v>
      </c>
      <c r="B1297" s="156" t="s">
        <v>131</v>
      </c>
      <c r="C1297" s="174">
        <f t="shared" si="258"/>
        <v>0</v>
      </c>
      <c r="D1297" s="174">
        <f t="shared" si="259"/>
        <v>0</v>
      </c>
      <c r="E1297" s="174">
        <f t="shared" si="260"/>
        <v>0</v>
      </c>
      <c r="F1297" s="174">
        <f t="shared" si="261"/>
        <v>0</v>
      </c>
      <c r="G1297" s="175">
        <f t="shared" si="266"/>
        <v>0</v>
      </c>
      <c r="H1297" s="174">
        <f t="shared" si="267"/>
        <v>0</v>
      </c>
      <c r="M1297" s="174">
        <f t="shared" si="262"/>
        <v>0</v>
      </c>
      <c r="N1297" s="174">
        <f t="shared" si="263"/>
        <v>0</v>
      </c>
      <c r="O1297" s="295">
        <f t="shared" si="264"/>
        <v>0</v>
      </c>
      <c r="P1297" s="281">
        <f t="shared" si="265"/>
        <v>0</v>
      </c>
    </row>
    <row r="1298" spans="1:16" x14ac:dyDescent="0.2">
      <c r="A1298" s="155">
        <v>162090</v>
      </c>
      <c r="B1298" s="156" t="s">
        <v>132</v>
      </c>
      <c r="C1298" s="174">
        <f t="shared" si="258"/>
        <v>0</v>
      </c>
      <c r="D1298" s="174">
        <f t="shared" si="259"/>
        <v>0</v>
      </c>
      <c r="E1298" s="174">
        <f t="shared" si="260"/>
        <v>0</v>
      </c>
      <c r="F1298" s="174">
        <f t="shared" si="261"/>
        <v>0</v>
      </c>
      <c r="G1298" s="175">
        <f t="shared" si="266"/>
        <v>0</v>
      </c>
      <c r="H1298" s="174">
        <f t="shared" si="267"/>
        <v>0</v>
      </c>
      <c r="M1298" s="174">
        <f t="shared" si="262"/>
        <v>0</v>
      </c>
      <c r="N1298" s="174">
        <f t="shared" si="263"/>
        <v>0</v>
      </c>
      <c r="O1298" s="295">
        <f t="shared" si="264"/>
        <v>0</v>
      </c>
      <c r="P1298" s="281">
        <f t="shared" si="265"/>
        <v>0</v>
      </c>
    </row>
    <row r="1299" spans="1:16" s="171" customFormat="1" x14ac:dyDescent="0.2">
      <c r="A1299" s="180">
        <v>162500</v>
      </c>
      <c r="B1299" s="181" t="s">
        <v>133</v>
      </c>
      <c r="C1299" s="182">
        <f t="shared" si="258"/>
        <v>0</v>
      </c>
      <c r="D1299" s="182">
        <f t="shared" si="259"/>
        <v>0</v>
      </c>
      <c r="E1299" s="182">
        <f t="shared" si="260"/>
        <v>0</v>
      </c>
      <c r="F1299" s="182">
        <f t="shared" si="261"/>
        <v>0</v>
      </c>
      <c r="G1299" s="183">
        <f>SUM(G1300:G1310)</f>
        <v>0</v>
      </c>
      <c r="H1299" s="183">
        <f>SUM(H1300:H1310)</f>
        <v>0</v>
      </c>
      <c r="M1299" s="174">
        <f t="shared" si="262"/>
        <v>0</v>
      </c>
      <c r="N1299" s="174">
        <f t="shared" si="263"/>
        <v>0</v>
      </c>
      <c r="O1299" s="295">
        <f t="shared" si="264"/>
        <v>0</v>
      </c>
      <c r="P1299" s="281">
        <f t="shared" si="265"/>
        <v>0</v>
      </c>
    </row>
    <row r="1300" spans="1:16" x14ac:dyDescent="0.2">
      <c r="A1300" s="155">
        <v>162501</v>
      </c>
      <c r="B1300" s="156" t="s">
        <v>134</v>
      </c>
      <c r="C1300" s="174">
        <f t="shared" si="258"/>
        <v>0</v>
      </c>
      <c r="D1300" s="174">
        <f t="shared" si="259"/>
        <v>0</v>
      </c>
      <c r="E1300" s="174">
        <f t="shared" si="260"/>
        <v>0</v>
      </c>
      <c r="F1300" s="174">
        <f t="shared" si="261"/>
        <v>0</v>
      </c>
      <c r="G1300" s="175">
        <f t="shared" ref="G1300:G1310" si="268">+F1300-H1300</f>
        <v>0</v>
      </c>
      <c r="H1300" s="174">
        <f t="shared" ref="H1300:H1310" si="269">+F1300</f>
        <v>0</v>
      </c>
      <c r="M1300" s="174">
        <f t="shared" si="262"/>
        <v>0</v>
      </c>
      <c r="N1300" s="174">
        <f t="shared" si="263"/>
        <v>0</v>
      </c>
      <c r="O1300" s="295">
        <f t="shared" si="264"/>
        <v>0</v>
      </c>
      <c r="P1300" s="281">
        <f t="shared" si="265"/>
        <v>0</v>
      </c>
    </row>
    <row r="1301" spans="1:16" x14ac:dyDescent="0.2">
      <c r="A1301" s="155">
        <v>162502</v>
      </c>
      <c r="B1301" s="156" t="s">
        <v>125</v>
      </c>
      <c r="C1301" s="174">
        <f t="shared" si="258"/>
        <v>0</v>
      </c>
      <c r="D1301" s="174">
        <f t="shared" si="259"/>
        <v>0</v>
      </c>
      <c r="E1301" s="174">
        <f t="shared" si="260"/>
        <v>0</v>
      </c>
      <c r="F1301" s="174">
        <f t="shared" si="261"/>
        <v>0</v>
      </c>
      <c r="G1301" s="175">
        <f t="shared" si="268"/>
        <v>0</v>
      </c>
      <c r="H1301" s="174">
        <f t="shared" si="269"/>
        <v>0</v>
      </c>
      <c r="M1301" s="174">
        <f t="shared" si="262"/>
        <v>0</v>
      </c>
      <c r="N1301" s="174">
        <f t="shared" si="263"/>
        <v>0</v>
      </c>
      <c r="O1301" s="295">
        <f t="shared" si="264"/>
        <v>0</v>
      </c>
      <c r="P1301" s="281">
        <f t="shared" si="265"/>
        <v>0</v>
      </c>
    </row>
    <row r="1302" spans="1:16" x14ac:dyDescent="0.2">
      <c r="A1302" s="155">
        <v>162503</v>
      </c>
      <c r="B1302" s="156" t="s">
        <v>128</v>
      </c>
      <c r="C1302" s="174">
        <f t="shared" si="258"/>
        <v>0</v>
      </c>
      <c r="D1302" s="174">
        <f t="shared" si="259"/>
        <v>0</v>
      </c>
      <c r="E1302" s="174">
        <f t="shared" si="260"/>
        <v>0</v>
      </c>
      <c r="F1302" s="174">
        <f t="shared" si="261"/>
        <v>0</v>
      </c>
      <c r="G1302" s="175">
        <f t="shared" si="268"/>
        <v>0</v>
      </c>
      <c r="H1302" s="174">
        <f t="shared" si="269"/>
        <v>0</v>
      </c>
      <c r="M1302" s="174">
        <f t="shared" si="262"/>
        <v>0</v>
      </c>
      <c r="N1302" s="174">
        <f t="shared" si="263"/>
        <v>0</v>
      </c>
      <c r="O1302" s="295">
        <f t="shared" si="264"/>
        <v>0</v>
      </c>
      <c r="P1302" s="281">
        <f t="shared" si="265"/>
        <v>0</v>
      </c>
    </row>
    <row r="1303" spans="1:16" x14ac:dyDescent="0.2">
      <c r="A1303" s="155">
        <v>162504</v>
      </c>
      <c r="B1303" s="156" t="s">
        <v>129</v>
      </c>
      <c r="C1303" s="174">
        <f t="shared" si="258"/>
        <v>0</v>
      </c>
      <c r="D1303" s="174">
        <f t="shared" si="259"/>
        <v>0</v>
      </c>
      <c r="E1303" s="174">
        <f t="shared" si="260"/>
        <v>0</v>
      </c>
      <c r="F1303" s="174">
        <f t="shared" si="261"/>
        <v>0</v>
      </c>
      <c r="G1303" s="175">
        <f t="shared" si="268"/>
        <v>0</v>
      </c>
      <c r="H1303" s="174">
        <f t="shared" si="269"/>
        <v>0</v>
      </c>
      <c r="M1303" s="174">
        <f t="shared" si="262"/>
        <v>0</v>
      </c>
      <c r="N1303" s="174">
        <f t="shared" si="263"/>
        <v>0</v>
      </c>
      <c r="O1303" s="295">
        <f t="shared" si="264"/>
        <v>0</v>
      </c>
      <c r="P1303" s="281">
        <f t="shared" si="265"/>
        <v>0</v>
      </c>
    </row>
    <row r="1304" spans="1:16" x14ac:dyDescent="0.2">
      <c r="A1304" s="155">
        <v>162505</v>
      </c>
      <c r="B1304" s="156" t="s">
        <v>240</v>
      </c>
      <c r="C1304" s="174">
        <f t="shared" si="258"/>
        <v>0</v>
      </c>
      <c r="D1304" s="174">
        <f t="shared" si="259"/>
        <v>0</v>
      </c>
      <c r="E1304" s="174">
        <f t="shared" si="260"/>
        <v>0</v>
      </c>
      <c r="F1304" s="174">
        <f t="shared" si="261"/>
        <v>0</v>
      </c>
      <c r="G1304" s="175">
        <f t="shared" si="268"/>
        <v>0</v>
      </c>
      <c r="H1304" s="174">
        <f t="shared" si="269"/>
        <v>0</v>
      </c>
      <c r="M1304" s="174">
        <f t="shared" si="262"/>
        <v>0</v>
      </c>
      <c r="N1304" s="174">
        <f t="shared" si="263"/>
        <v>0</v>
      </c>
      <c r="O1304" s="295">
        <f t="shared" si="264"/>
        <v>0</v>
      </c>
      <c r="P1304" s="281">
        <f t="shared" si="265"/>
        <v>0</v>
      </c>
    </row>
    <row r="1305" spans="1:16" x14ac:dyDescent="0.2">
      <c r="A1305" s="155">
        <v>162506</v>
      </c>
      <c r="B1305" s="156" t="s">
        <v>131</v>
      </c>
      <c r="C1305" s="174">
        <f t="shared" si="258"/>
        <v>0</v>
      </c>
      <c r="D1305" s="174">
        <f t="shared" si="259"/>
        <v>0</v>
      </c>
      <c r="E1305" s="174">
        <f t="shared" si="260"/>
        <v>0</v>
      </c>
      <c r="F1305" s="174">
        <f t="shared" si="261"/>
        <v>0</v>
      </c>
      <c r="G1305" s="175">
        <f t="shared" si="268"/>
        <v>0</v>
      </c>
      <c r="H1305" s="174">
        <f t="shared" si="269"/>
        <v>0</v>
      </c>
      <c r="M1305" s="174">
        <f t="shared" si="262"/>
        <v>0</v>
      </c>
      <c r="N1305" s="174">
        <f t="shared" si="263"/>
        <v>0</v>
      </c>
      <c r="O1305" s="295">
        <f t="shared" si="264"/>
        <v>0</v>
      </c>
      <c r="P1305" s="281">
        <f t="shared" si="265"/>
        <v>0</v>
      </c>
    </row>
    <row r="1306" spans="1:16" x14ac:dyDescent="0.2">
      <c r="A1306" s="155">
        <v>162507</v>
      </c>
      <c r="B1306" s="156" t="s">
        <v>135</v>
      </c>
      <c r="C1306" s="174">
        <f t="shared" si="258"/>
        <v>0</v>
      </c>
      <c r="D1306" s="174">
        <f t="shared" si="259"/>
        <v>0</v>
      </c>
      <c r="E1306" s="174">
        <f t="shared" si="260"/>
        <v>0</v>
      </c>
      <c r="F1306" s="174">
        <f t="shared" si="261"/>
        <v>0</v>
      </c>
      <c r="G1306" s="175">
        <f t="shared" si="268"/>
        <v>0</v>
      </c>
      <c r="H1306" s="174">
        <f t="shared" si="269"/>
        <v>0</v>
      </c>
      <c r="M1306" s="174">
        <f t="shared" si="262"/>
        <v>0</v>
      </c>
      <c r="N1306" s="174">
        <f t="shared" si="263"/>
        <v>0</v>
      </c>
      <c r="O1306" s="295">
        <f t="shared" si="264"/>
        <v>0</v>
      </c>
      <c r="P1306" s="281">
        <f t="shared" si="265"/>
        <v>0</v>
      </c>
    </row>
    <row r="1307" spans="1:16" x14ac:dyDescent="0.2">
      <c r="A1307" s="155">
        <v>162508</v>
      </c>
      <c r="B1307" s="156" t="s">
        <v>130</v>
      </c>
      <c r="C1307" s="174">
        <f t="shared" si="258"/>
        <v>0</v>
      </c>
      <c r="D1307" s="174">
        <f t="shared" si="259"/>
        <v>0</v>
      </c>
      <c r="E1307" s="174">
        <f t="shared" si="260"/>
        <v>0</v>
      </c>
      <c r="F1307" s="174">
        <f t="shared" si="261"/>
        <v>0</v>
      </c>
      <c r="G1307" s="175">
        <f t="shared" si="268"/>
        <v>0</v>
      </c>
      <c r="H1307" s="174">
        <f t="shared" si="269"/>
        <v>0</v>
      </c>
      <c r="M1307" s="174">
        <f t="shared" si="262"/>
        <v>0</v>
      </c>
      <c r="N1307" s="174">
        <f t="shared" si="263"/>
        <v>0</v>
      </c>
      <c r="O1307" s="295">
        <f t="shared" si="264"/>
        <v>0</v>
      </c>
      <c r="P1307" s="281">
        <f t="shared" si="265"/>
        <v>0</v>
      </c>
    </row>
    <row r="1308" spans="1:16" x14ac:dyDescent="0.2">
      <c r="A1308" s="155">
        <v>162511</v>
      </c>
      <c r="B1308" s="156" t="s">
        <v>2122</v>
      </c>
      <c r="C1308" s="174">
        <f t="shared" si="258"/>
        <v>0</v>
      </c>
      <c r="D1308" s="174">
        <f t="shared" si="259"/>
        <v>0</v>
      </c>
      <c r="E1308" s="174">
        <f t="shared" si="260"/>
        <v>0</v>
      </c>
      <c r="F1308" s="174">
        <f t="shared" si="261"/>
        <v>0</v>
      </c>
      <c r="G1308" s="175">
        <f t="shared" si="268"/>
        <v>0</v>
      </c>
      <c r="H1308" s="174">
        <f t="shared" si="269"/>
        <v>0</v>
      </c>
      <c r="M1308" s="174">
        <f t="shared" si="262"/>
        <v>0</v>
      </c>
      <c r="N1308" s="174">
        <f t="shared" si="263"/>
        <v>0</v>
      </c>
      <c r="O1308" s="295">
        <f t="shared" si="264"/>
        <v>0</v>
      </c>
      <c r="P1308" s="281">
        <f t="shared" si="265"/>
        <v>0</v>
      </c>
    </row>
    <row r="1309" spans="1:16" x14ac:dyDescent="0.2">
      <c r="A1309" s="155">
        <v>162512</v>
      </c>
      <c r="B1309" s="156" t="s">
        <v>139</v>
      </c>
      <c r="C1309" s="174">
        <f t="shared" si="258"/>
        <v>0</v>
      </c>
      <c r="D1309" s="174">
        <f t="shared" si="259"/>
        <v>0</v>
      </c>
      <c r="E1309" s="174">
        <f t="shared" si="260"/>
        <v>0</v>
      </c>
      <c r="F1309" s="174">
        <f t="shared" si="261"/>
        <v>0</v>
      </c>
      <c r="G1309" s="175">
        <f t="shared" si="268"/>
        <v>0</v>
      </c>
      <c r="H1309" s="174">
        <f t="shared" si="269"/>
        <v>0</v>
      </c>
      <c r="M1309" s="174">
        <f t="shared" si="262"/>
        <v>0</v>
      </c>
      <c r="N1309" s="174">
        <f t="shared" si="263"/>
        <v>0</v>
      </c>
      <c r="O1309" s="295">
        <f t="shared" si="264"/>
        <v>0</v>
      </c>
      <c r="P1309" s="281">
        <f t="shared" si="265"/>
        <v>0</v>
      </c>
    </row>
    <row r="1310" spans="1:16" x14ac:dyDescent="0.2">
      <c r="A1310" s="155">
        <v>162590</v>
      </c>
      <c r="B1310" s="156" t="s">
        <v>137</v>
      </c>
      <c r="C1310" s="174">
        <f t="shared" si="258"/>
        <v>0</v>
      </c>
      <c r="D1310" s="174">
        <f t="shared" si="259"/>
        <v>0</v>
      </c>
      <c r="E1310" s="174">
        <f t="shared" si="260"/>
        <v>0</v>
      </c>
      <c r="F1310" s="174">
        <f t="shared" si="261"/>
        <v>0</v>
      </c>
      <c r="G1310" s="175">
        <f t="shared" si="268"/>
        <v>0</v>
      </c>
      <c r="H1310" s="174">
        <f t="shared" si="269"/>
        <v>0</v>
      </c>
      <c r="M1310" s="174">
        <f t="shared" si="262"/>
        <v>0</v>
      </c>
      <c r="N1310" s="174">
        <f t="shared" si="263"/>
        <v>0</v>
      </c>
      <c r="O1310" s="295">
        <f t="shared" si="264"/>
        <v>0</v>
      </c>
      <c r="P1310" s="281">
        <f t="shared" si="265"/>
        <v>0</v>
      </c>
    </row>
    <row r="1311" spans="1:16" s="171" customFormat="1" x14ac:dyDescent="0.2">
      <c r="A1311" s="180">
        <v>163500</v>
      </c>
      <c r="B1311" s="181" t="s">
        <v>138</v>
      </c>
      <c r="C1311" s="182">
        <f t="shared" si="258"/>
        <v>1446594968</v>
      </c>
      <c r="D1311" s="182">
        <f t="shared" si="259"/>
        <v>0</v>
      </c>
      <c r="E1311" s="182">
        <f t="shared" si="260"/>
        <v>22301216</v>
      </c>
      <c r="F1311" s="182">
        <f t="shared" si="261"/>
        <v>1424293752</v>
      </c>
      <c r="G1311" s="183">
        <f>SUM(G1312:G1320)</f>
        <v>0</v>
      </c>
      <c r="H1311" s="183">
        <f>SUM(H1312:H1320)</f>
        <v>1424293752</v>
      </c>
      <c r="M1311" s="174">
        <f t="shared" si="262"/>
        <v>1424293752</v>
      </c>
      <c r="N1311" s="174">
        <f t="shared" si="263"/>
        <v>0</v>
      </c>
      <c r="O1311" s="295">
        <f t="shared" si="264"/>
        <v>4317483688</v>
      </c>
      <c r="P1311" s="281">
        <f t="shared" si="265"/>
        <v>3</v>
      </c>
    </row>
    <row r="1312" spans="1:16" x14ac:dyDescent="0.2">
      <c r="A1312" s="155">
        <v>163501</v>
      </c>
      <c r="B1312" s="156" t="s">
        <v>128</v>
      </c>
      <c r="C1312" s="174">
        <f t="shared" si="258"/>
        <v>384510445</v>
      </c>
      <c r="D1312" s="174">
        <f t="shared" si="259"/>
        <v>0</v>
      </c>
      <c r="E1312" s="174">
        <f t="shared" si="260"/>
        <v>0</v>
      </c>
      <c r="F1312" s="174">
        <f t="shared" si="261"/>
        <v>384510445</v>
      </c>
      <c r="G1312" s="175">
        <f t="shared" ref="G1312:G1320" si="270">+F1312-H1312</f>
        <v>0</v>
      </c>
      <c r="H1312" s="174">
        <f t="shared" ref="H1312:H1320" si="271">+F1312</f>
        <v>384510445</v>
      </c>
      <c r="M1312" s="174">
        <f t="shared" si="262"/>
        <v>384510445</v>
      </c>
      <c r="N1312" s="174">
        <f t="shared" si="263"/>
        <v>0</v>
      </c>
      <c r="O1312" s="295">
        <f t="shared" si="264"/>
        <v>1153531335</v>
      </c>
      <c r="P1312" s="281">
        <f t="shared" si="265"/>
        <v>3</v>
      </c>
    </row>
    <row r="1313" spans="1:16" x14ac:dyDescent="0.2">
      <c r="A1313" s="155">
        <v>163502</v>
      </c>
      <c r="B1313" s="156" t="s">
        <v>129</v>
      </c>
      <c r="C1313" s="174">
        <f t="shared" si="258"/>
        <v>0</v>
      </c>
      <c r="D1313" s="174">
        <f t="shared" si="259"/>
        <v>0</v>
      </c>
      <c r="E1313" s="174">
        <f t="shared" si="260"/>
        <v>0</v>
      </c>
      <c r="F1313" s="174">
        <f t="shared" si="261"/>
        <v>0</v>
      </c>
      <c r="G1313" s="175">
        <f t="shared" si="270"/>
        <v>0</v>
      </c>
      <c r="H1313" s="174">
        <f t="shared" si="271"/>
        <v>0</v>
      </c>
      <c r="M1313" s="174">
        <f t="shared" si="262"/>
        <v>0</v>
      </c>
      <c r="N1313" s="174">
        <f t="shared" si="263"/>
        <v>0</v>
      </c>
      <c r="O1313" s="295">
        <f t="shared" si="264"/>
        <v>0</v>
      </c>
      <c r="P1313" s="281">
        <f t="shared" si="265"/>
        <v>0</v>
      </c>
    </row>
    <row r="1314" spans="1:16" x14ac:dyDescent="0.2">
      <c r="A1314" s="155">
        <v>163503</v>
      </c>
      <c r="B1314" s="156" t="s">
        <v>135</v>
      </c>
      <c r="C1314" s="174">
        <f t="shared" si="258"/>
        <v>107223472</v>
      </c>
      <c r="D1314" s="174">
        <f t="shared" si="259"/>
        <v>0</v>
      </c>
      <c r="E1314" s="174">
        <f t="shared" si="260"/>
        <v>0</v>
      </c>
      <c r="F1314" s="174">
        <f t="shared" si="261"/>
        <v>107223472</v>
      </c>
      <c r="G1314" s="175">
        <f t="shared" si="270"/>
        <v>0</v>
      </c>
      <c r="H1314" s="174">
        <f t="shared" si="271"/>
        <v>107223472</v>
      </c>
      <c r="M1314" s="174">
        <f t="shared" si="262"/>
        <v>107223472</v>
      </c>
      <c r="N1314" s="174">
        <f t="shared" si="263"/>
        <v>0</v>
      </c>
      <c r="O1314" s="295">
        <f t="shared" si="264"/>
        <v>321670416</v>
      </c>
      <c r="P1314" s="281">
        <f t="shared" si="265"/>
        <v>3</v>
      </c>
    </row>
    <row r="1315" spans="1:16" x14ac:dyDescent="0.2">
      <c r="A1315" s="155">
        <v>163504</v>
      </c>
      <c r="B1315" s="156" t="s">
        <v>240</v>
      </c>
      <c r="C1315" s="174">
        <f t="shared" si="258"/>
        <v>918803420</v>
      </c>
      <c r="D1315" s="174">
        <f t="shared" si="259"/>
        <v>0</v>
      </c>
      <c r="E1315" s="174">
        <f t="shared" si="260"/>
        <v>22301216</v>
      </c>
      <c r="F1315" s="174">
        <f t="shared" si="261"/>
        <v>896502204</v>
      </c>
      <c r="G1315" s="175">
        <f t="shared" si="270"/>
        <v>0</v>
      </c>
      <c r="H1315" s="174">
        <f t="shared" si="271"/>
        <v>896502204</v>
      </c>
      <c r="M1315" s="174">
        <f t="shared" si="262"/>
        <v>896502204</v>
      </c>
      <c r="N1315" s="174">
        <f t="shared" si="263"/>
        <v>0</v>
      </c>
      <c r="O1315" s="295">
        <f t="shared" si="264"/>
        <v>2734109044</v>
      </c>
      <c r="P1315" s="281">
        <f t="shared" si="265"/>
        <v>3</v>
      </c>
    </row>
    <row r="1316" spans="1:16" x14ac:dyDescent="0.2">
      <c r="A1316" s="155">
        <v>163505</v>
      </c>
      <c r="B1316" s="156" t="s">
        <v>131</v>
      </c>
      <c r="C1316" s="174">
        <f t="shared" si="258"/>
        <v>0</v>
      </c>
      <c r="D1316" s="174">
        <f t="shared" si="259"/>
        <v>0</v>
      </c>
      <c r="E1316" s="174">
        <f t="shared" si="260"/>
        <v>0</v>
      </c>
      <c r="F1316" s="174">
        <f t="shared" si="261"/>
        <v>0</v>
      </c>
      <c r="G1316" s="175">
        <f t="shared" si="270"/>
        <v>0</v>
      </c>
      <c r="H1316" s="174">
        <f t="shared" si="271"/>
        <v>0</v>
      </c>
      <c r="M1316" s="174">
        <f t="shared" si="262"/>
        <v>0</v>
      </c>
      <c r="N1316" s="174">
        <f t="shared" si="263"/>
        <v>0</v>
      </c>
      <c r="O1316" s="295">
        <f t="shared" si="264"/>
        <v>0</v>
      </c>
      <c r="P1316" s="281">
        <f t="shared" si="265"/>
        <v>0</v>
      </c>
    </row>
    <row r="1317" spans="1:16" x14ac:dyDescent="0.2">
      <c r="A1317" s="155">
        <v>163507</v>
      </c>
      <c r="B1317" s="156" t="s">
        <v>125</v>
      </c>
      <c r="C1317" s="174">
        <f t="shared" si="258"/>
        <v>36057631</v>
      </c>
      <c r="D1317" s="174">
        <f t="shared" si="259"/>
        <v>0</v>
      </c>
      <c r="E1317" s="174">
        <f t="shared" si="260"/>
        <v>0</v>
      </c>
      <c r="F1317" s="174">
        <f t="shared" si="261"/>
        <v>36057631</v>
      </c>
      <c r="G1317" s="175">
        <f t="shared" si="270"/>
        <v>0</v>
      </c>
      <c r="H1317" s="174">
        <f t="shared" si="271"/>
        <v>36057631</v>
      </c>
      <c r="M1317" s="174">
        <f t="shared" si="262"/>
        <v>36057631</v>
      </c>
      <c r="N1317" s="174">
        <f t="shared" si="263"/>
        <v>0</v>
      </c>
      <c r="O1317" s="295">
        <f t="shared" si="264"/>
        <v>108172893</v>
      </c>
      <c r="P1317" s="281">
        <f t="shared" si="265"/>
        <v>3</v>
      </c>
    </row>
    <row r="1318" spans="1:16" x14ac:dyDescent="0.2">
      <c r="A1318" s="155">
        <v>163511</v>
      </c>
      <c r="B1318" s="156" t="s">
        <v>130</v>
      </c>
      <c r="C1318" s="174">
        <f t="shared" si="258"/>
        <v>0</v>
      </c>
      <c r="D1318" s="174">
        <f t="shared" si="259"/>
        <v>0</v>
      </c>
      <c r="E1318" s="174">
        <f t="shared" si="260"/>
        <v>0</v>
      </c>
      <c r="F1318" s="174">
        <f t="shared" si="261"/>
        <v>0</v>
      </c>
      <c r="G1318" s="175">
        <f t="shared" si="270"/>
        <v>0</v>
      </c>
      <c r="H1318" s="174">
        <f t="shared" si="271"/>
        <v>0</v>
      </c>
      <c r="M1318" s="174">
        <f t="shared" si="262"/>
        <v>0</v>
      </c>
      <c r="N1318" s="174">
        <f t="shared" si="263"/>
        <v>0</v>
      </c>
      <c r="O1318" s="295">
        <f t="shared" si="264"/>
        <v>0</v>
      </c>
      <c r="P1318" s="281">
        <f t="shared" si="265"/>
        <v>0</v>
      </c>
    </row>
    <row r="1319" spans="1:16" x14ac:dyDescent="0.2">
      <c r="A1319" s="155">
        <v>163512</v>
      </c>
      <c r="B1319" s="156" t="s">
        <v>136</v>
      </c>
      <c r="C1319" s="174">
        <f t="shared" si="258"/>
        <v>0</v>
      </c>
      <c r="D1319" s="174">
        <f t="shared" si="259"/>
        <v>0</v>
      </c>
      <c r="E1319" s="174">
        <f t="shared" si="260"/>
        <v>0</v>
      </c>
      <c r="F1319" s="174">
        <f t="shared" si="261"/>
        <v>0</v>
      </c>
      <c r="G1319" s="175">
        <f t="shared" si="270"/>
        <v>0</v>
      </c>
      <c r="H1319" s="174">
        <f t="shared" si="271"/>
        <v>0</v>
      </c>
      <c r="M1319" s="174">
        <f t="shared" si="262"/>
        <v>0</v>
      </c>
      <c r="N1319" s="174">
        <f t="shared" si="263"/>
        <v>0</v>
      </c>
      <c r="O1319" s="295">
        <f t="shared" si="264"/>
        <v>0</v>
      </c>
      <c r="P1319" s="281">
        <f t="shared" si="265"/>
        <v>0</v>
      </c>
    </row>
    <row r="1320" spans="1:16" x14ac:dyDescent="0.2">
      <c r="A1320" s="155">
        <v>163590</v>
      </c>
      <c r="B1320" s="156" t="s">
        <v>140</v>
      </c>
      <c r="C1320" s="174">
        <f t="shared" si="258"/>
        <v>0</v>
      </c>
      <c r="D1320" s="174">
        <f t="shared" si="259"/>
        <v>0</v>
      </c>
      <c r="E1320" s="174">
        <f t="shared" si="260"/>
        <v>0</v>
      </c>
      <c r="F1320" s="174">
        <f t="shared" si="261"/>
        <v>0</v>
      </c>
      <c r="G1320" s="175">
        <f t="shared" si="270"/>
        <v>0</v>
      </c>
      <c r="H1320" s="174">
        <f t="shared" si="271"/>
        <v>0</v>
      </c>
      <c r="M1320" s="174">
        <f t="shared" si="262"/>
        <v>0</v>
      </c>
      <c r="N1320" s="174">
        <f t="shared" si="263"/>
        <v>0</v>
      </c>
      <c r="O1320" s="295">
        <f t="shared" si="264"/>
        <v>0</v>
      </c>
      <c r="P1320" s="281">
        <f t="shared" si="265"/>
        <v>0</v>
      </c>
    </row>
    <row r="1321" spans="1:16" s="171" customFormat="1" x14ac:dyDescent="0.2">
      <c r="A1321" s="180">
        <v>163600</v>
      </c>
      <c r="B1321" s="181" t="s">
        <v>141</v>
      </c>
      <c r="C1321" s="182">
        <f t="shared" si="258"/>
        <v>0</v>
      </c>
      <c r="D1321" s="182">
        <f t="shared" si="259"/>
        <v>0</v>
      </c>
      <c r="E1321" s="182">
        <f t="shared" si="260"/>
        <v>0</v>
      </c>
      <c r="F1321" s="182">
        <f t="shared" si="261"/>
        <v>0</v>
      </c>
      <c r="G1321" s="183">
        <f>SUM(G1322:G1330)</f>
        <v>0</v>
      </c>
      <c r="H1321" s="183">
        <f>SUM(H1322:H1330)</f>
        <v>0</v>
      </c>
      <c r="M1321" s="174">
        <f t="shared" si="262"/>
        <v>0</v>
      </c>
      <c r="N1321" s="174">
        <f t="shared" si="263"/>
        <v>0</v>
      </c>
      <c r="O1321" s="295">
        <f t="shared" si="264"/>
        <v>0</v>
      </c>
      <c r="P1321" s="281">
        <f t="shared" si="265"/>
        <v>0</v>
      </c>
    </row>
    <row r="1322" spans="1:16" x14ac:dyDescent="0.2">
      <c r="A1322" s="155">
        <v>163601</v>
      </c>
      <c r="B1322" s="156" t="s">
        <v>123</v>
      </c>
      <c r="C1322" s="174">
        <f t="shared" si="258"/>
        <v>0</v>
      </c>
      <c r="D1322" s="174">
        <f t="shared" si="259"/>
        <v>0</v>
      </c>
      <c r="E1322" s="174">
        <f t="shared" si="260"/>
        <v>0</v>
      </c>
      <c r="F1322" s="174">
        <f t="shared" si="261"/>
        <v>0</v>
      </c>
      <c r="G1322" s="175">
        <f t="shared" ref="G1322:G1330" si="272">+F1322-H1322</f>
        <v>0</v>
      </c>
      <c r="H1322" s="174">
        <f t="shared" ref="H1322:H1330" si="273">+F1322</f>
        <v>0</v>
      </c>
      <c r="M1322" s="174">
        <f t="shared" si="262"/>
        <v>0</v>
      </c>
      <c r="N1322" s="174">
        <f t="shared" si="263"/>
        <v>0</v>
      </c>
      <c r="O1322" s="295">
        <f t="shared" si="264"/>
        <v>0</v>
      </c>
      <c r="P1322" s="281">
        <f t="shared" si="265"/>
        <v>0</v>
      </c>
    </row>
    <row r="1323" spans="1:16" x14ac:dyDescent="0.2">
      <c r="A1323" s="155">
        <v>163603</v>
      </c>
      <c r="B1323" s="156" t="s">
        <v>124</v>
      </c>
      <c r="C1323" s="174">
        <f t="shared" si="258"/>
        <v>0</v>
      </c>
      <c r="D1323" s="174">
        <f t="shared" si="259"/>
        <v>0</v>
      </c>
      <c r="E1323" s="174">
        <f t="shared" si="260"/>
        <v>0</v>
      </c>
      <c r="F1323" s="174">
        <f t="shared" si="261"/>
        <v>0</v>
      </c>
      <c r="G1323" s="175">
        <f t="shared" si="272"/>
        <v>0</v>
      </c>
      <c r="H1323" s="174">
        <f t="shared" si="273"/>
        <v>0</v>
      </c>
      <c r="M1323" s="174">
        <f t="shared" si="262"/>
        <v>0</v>
      </c>
      <c r="N1323" s="174">
        <f t="shared" si="263"/>
        <v>0</v>
      </c>
      <c r="O1323" s="295">
        <f t="shared" si="264"/>
        <v>0</v>
      </c>
      <c r="P1323" s="281">
        <f t="shared" si="265"/>
        <v>0</v>
      </c>
    </row>
    <row r="1324" spans="1:16" x14ac:dyDescent="0.2">
      <c r="A1324" s="155">
        <v>163604</v>
      </c>
      <c r="B1324" s="156" t="s">
        <v>125</v>
      </c>
      <c r="C1324" s="174">
        <f t="shared" si="258"/>
        <v>0</v>
      </c>
      <c r="D1324" s="174">
        <f t="shared" si="259"/>
        <v>0</v>
      </c>
      <c r="E1324" s="174">
        <f t="shared" si="260"/>
        <v>0</v>
      </c>
      <c r="F1324" s="174">
        <f t="shared" si="261"/>
        <v>0</v>
      </c>
      <c r="G1324" s="175">
        <f t="shared" si="272"/>
        <v>0</v>
      </c>
      <c r="H1324" s="174">
        <f t="shared" si="273"/>
        <v>0</v>
      </c>
      <c r="M1324" s="174">
        <f t="shared" si="262"/>
        <v>0</v>
      </c>
      <c r="N1324" s="174">
        <f t="shared" si="263"/>
        <v>0</v>
      </c>
      <c r="O1324" s="295">
        <f t="shared" si="264"/>
        <v>0</v>
      </c>
      <c r="P1324" s="281">
        <f t="shared" si="265"/>
        <v>0</v>
      </c>
    </row>
    <row r="1325" spans="1:16" x14ac:dyDescent="0.2">
      <c r="A1325" s="155">
        <v>163605</v>
      </c>
      <c r="B1325" s="156" t="s">
        <v>128</v>
      </c>
      <c r="C1325" s="174">
        <f t="shared" si="258"/>
        <v>0</v>
      </c>
      <c r="D1325" s="174">
        <f t="shared" si="259"/>
        <v>0</v>
      </c>
      <c r="E1325" s="174">
        <f t="shared" si="260"/>
        <v>0</v>
      </c>
      <c r="F1325" s="174">
        <f t="shared" si="261"/>
        <v>0</v>
      </c>
      <c r="G1325" s="175">
        <f t="shared" si="272"/>
        <v>0</v>
      </c>
      <c r="H1325" s="174">
        <f t="shared" si="273"/>
        <v>0</v>
      </c>
      <c r="M1325" s="174">
        <f t="shared" si="262"/>
        <v>0</v>
      </c>
      <c r="N1325" s="174">
        <f t="shared" si="263"/>
        <v>0</v>
      </c>
      <c r="O1325" s="295">
        <f t="shared" si="264"/>
        <v>0</v>
      </c>
      <c r="P1325" s="281">
        <f t="shared" si="265"/>
        <v>0</v>
      </c>
    </row>
    <row r="1326" spans="1:16" x14ac:dyDescent="0.2">
      <c r="A1326" s="155">
        <v>163606</v>
      </c>
      <c r="B1326" s="156" t="s">
        <v>129</v>
      </c>
      <c r="C1326" s="174">
        <f t="shared" si="258"/>
        <v>0</v>
      </c>
      <c r="D1326" s="174">
        <f t="shared" si="259"/>
        <v>0</v>
      </c>
      <c r="E1326" s="174">
        <f t="shared" si="260"/>
        <v>0</v>
      </c>
      <c r="F1326" s="174">
        <f t="shared" si="261"/>
        <v>0</v>
      </c>
      <c r="G1326" s="175">
        <f t="shared" si="272"/>
        <v>0</v>
      </c>
      <c r="H1326" s="174">
        <f t="shared" si="273"/>
        <v>0</v>
      </c>
      <c r="M1326" s="174">
        <f t="shared" si="262"/>
        <v>0</v>
      </c>
      <c r="N1326" s="174">
        <f t="shared" si="263"/>
        <v>0</v>
      </c>
      <c r="O1326" s="295">
        <f t="shared" si="264"/>
        <v>0</v>
      </c>
      <c r="P1326" s="281">
        <f t="shared" si="265"/>
        <v>0</v>
      </c>
    </row>
    <row r="1327" spans="1:16" x14ac:dyDescent="0.2">
      <c r="A1327" s="155">
        <v>163607</v>
      </c>
      <c r="B1327" s="156" t="s">
        <v>135</v>
      </c>
      <c r="C1327" s="174">
        <f t="shared" si="258"/>
        <v>0</v>
      </c>
      <c r="D1327" s="174">
        <f t="shared" si="259"/>
        <v>0</v>
      </c>
      <c r="E1327" s="174">
        <f t="shared" si="260"/>
        <v>0</v>
      </c>
      <c r="F1327" s="174">
        <f t="shared" si="261"/>
        <v>0</v>
      </c>
      <c r="G1327" s="175">
        <f t="shared" si="272"/>
        <v>0</v>
      </c>
      <c r="H1327" s="174">
        <f t="shared" si="273"/>
        <v>0</v>
      </c>
      <c r="M1327" s="174">
        <f t="shared" si="262"/>
        <v>0</v>
      </c>
      <c r="N1327" s="174">
        <f t="shared" si="263"/>
        <v>0</v>
      </c>
      <c r="O1327" s="295">
        <f t="shared" si="264"/>
        <v>0</v>
      </c>
      <c r="P1327" s="281">
        <f t="shared" si="265"/>
        <v>0</v>
      </c>
    </row>
    <row r="1328" spans="1:16" x14ac:dyDescent="0.2">
      <c r="A1328" s="155">
        <v>163608</v>
      </c>
      <c r="B1328" s="156" t="s">
        <v>240</v>
      </c>
      <c r="C1328" s="174">
        <f t="shared" si="258"/>
        <v>0</v>
      </c>
      <c r="D1328" s="174">
        <f t="shared" si="259"/>
        <v>0</v>
      </c>
      <c r="E1328" s="174">
        <f t="shared" si="260"/>
        <v>0</v>
      </c>
      <c r="F1328" s="174">
        <f t="shared" si="261"/>
        <v>0</v>
      </c>
      <c r="G1328" s="175">
        <f t="shared" si="272"/>
        <v>0</v>
      </c>
      <c r="H1328" s="174">
        <f t="shared" si="273"/>
        <v>0</v>
      </c>
      <c r="M1328" s="174">
        <f t="shared" si="262"/>
        <v>0</v>
      </c>
      <c r="N1328" s="174">
        <f t="shared" si="263"/>
        <v>0</v>
      </c>
      <c r="O1328" s="295">
        <f t="shared" si="264"/>
        <v>0</v>
      </c>
      <c r="P1328" s="281">
        <f t="shared" si="265"/>
        <v>0</v>
      </c>
    </row>
    <row r="1329" spans="1:16" x14ac:dyDescent="0.2">
      <c r="A1329" s="155">
        <v>163609</v>
      </c>
      <c r="B1329" s="156" t="s">
        <v>131</v>
      </c>
      <c r="C1329" s="174">
        <f t="shared" si="258"/>
        <v>0</v>
      </c>
      <c r="D1329" s="174">
        <f t="shared" si="259"/>
        <v>0</v>
      </c>
      <c r="E1329" s="174">
        <f t="shared" si="260"/>
        <v>0</v>
      </c>
      <c r="F1329" s="174">
        <f t="shared" si="261"/>
        <v>0</v>
      </c>
      <c r="G1329" s="175">
        <f t="shared" si="272"/>
        <v>0</v>
      </c>
      <c r="H1329" s="174">
        <f t="shared" si="273"/>
        <v>0</v>
      </c>
      <c r="M1329" s="174">
        <f t="shared" si="262"/>
        <v>0</v>
      </c>
      <c r="N1329" s="174">
        <f t="shared" si="263"/>
        <v>0</v>
      </c>
      <c r="O1329" s="295">
        <f t="shared" si="264"/>
        <v>0</v>
      </c>
      <c r="P1329" s="281">
        <f t="shared" si="265"/>
        <v>0</v>
      </c>
    </row>
    <row r="1330" spans="1:16" x14ac:dyDescent="0.2">
      <c r="A1330" s="155">
        <v>163610</v>
      </c>
      <c r="B1330" s="156" t="s">
        <v>130</v>
      </c>
      <c r="C1330" s="174">
        <f t="shared" si="258"/>
        <v>0</v>
      </c>
      <c r="D1330" s="174">
        <f t="shared" si="259"/>
        <v>0</v>
      </c>
      <c r="E1330" s="174">
        <f t="shared" si="260"/>
        <v>0</v>
      </c>
      <c r="F1330" s="174">
        <f t="shared" si="261"/>
        <v>0</v>
      </c>
      <c r="G1330" s="175">
        <f t="shared" si="272"/>
        <v>0</v>
      </c>
      <c r="H1330" s="174">
        <f t="shared" si="273"/>
        <v>0</v>
      </c>
      <c r="M1330" s="174">
        <f t="shared" si="262"/>
        <v>0</v>
      </c>
      <c r="N1330" s="174">
        <f t="shared" si="263"/>
        <v>0</v>
      </c>
      <c r="O1330" s="295">
        <f t="shared" si="264"/>
        <v>0</v>
      </c>
      <c r="P1330" s="281">
        <f t="shared" si="265"/>
        <v>0</v>
      </c>
    </row>
    <row r="1331" spans="1:16" s="171" customFormat="1" x14ac:dyDescent="0.2">
      <c r="A1331" s="180">
        <v>163700</v>
      </c>
      <c r="B1331" s="181" t="s">
        <v>142</v>
      </c>
      <c r="C1331" s="182">
        <f t="shared" si="258"/>
        <v>6889812</v>
      </c>
      <c r="D1331" s="182">
        <f t="shared" si="259"/>
        <v>0</v>
      </c>
      <c r="E1331" s="182">
        <f t="shared" si="260"/>
        <v>0</v>
      </c>
      <c r="F1331" s="182">
        <f t="shared" si="261"/>
        <v>6889812</v>
      </c>
      <c r="G1331" s="183">
        <f>SUM(G1332:G1342)</f>
        <v>0</v>
      </c>
      <c r="H1331" s="183">
        <f>SUM(H1332:H1342)</f>
        <v>6889812</v>
      </c>
      <c r="M1331" s="174">
        <f t="shared" si="262"/>
        <v>6889812</v>
      </c>
      <c r="N1331" s="174">
        <f t="shared" si="263"/>
        <v>0</v>
      </c>
      <c r="O1331" s="295">
        <f t="shared" si="264"/>
        <v>20669436</v>
      </c>
      <c r="P1331" s="281">
        <f t="shared" si="265"/>
        <v>3</v>
      </c>
    </row>
    <row r="1332" spans="1:16" x14ac:dyDescent="0.2">
      <c r="A1332" s="155">
        <v>163701</v>
      </c>
      <c r="B1332" s="156" t="s">
        <v>143</v>
      </c>
      <c r="C1332" s="174">
        <f t="shared" si="258"/>
        <v>0</v>
      </c>
      <c r="D1332" s="174">
        <f t="shared" si="259"/>
        <v>0</v>
      </c>
      <c r="E1332" s="174">
        <f t="shared" si="260"/>
        <v>0</v>
      </c>
      <c r="F1332" s="174">
        <f t="shared" si="261"/>
        <v>0</v>
      </c>
      <c r="G1332" s="175">
        <f t="shared" ref="G1332:G1342" si="274">+F1332-H1332</f>
        <v>0</v>
      </c>
      <c r="H1332" s="174">
        <f t="shared" ref="H1332:H1342" si="275">+F1332</f>
        <v>0</v>
      </c>
      <c r="M1332" s="174">
        <f t="shared" si="262"/>
        <v>0</v>
      </c>
      <c r="N1332" s="174">
        <f t="shared" si="263"/>
        <v>0</v>
      </c>
      <c r="O1332" s="295">
        <f t="shared" si="264"/>
        <v>0</v>
      </c>
      <c r="P1332" s="281">
        <f t="shared" si="265"/>
        <v>0</v>
      </c>
    </row>
    <row r="1333" spans="1:16" x14ac:dyDescent="0.2">
      <c r="A1333" s="155">
        <v>163702</v>
      </c>
      <c r="B1333" s="156" t="s">
        <v>144</v>
      </c>
      <c r="C1333" s="174">
        <f t="shared" si="258"/>
        <v>0</v>
      </c>
      <c r="D1333" s="174">
        <f t="shared" si="259"/>
        <v>0</v>
      </c>
      <c r="E1333" s="174">
        <f t="shared" si="260"/>
        <v>0</v>
      </c>
      <c r="F1333" s="174">
        <f t="shared" si="261"/>
        <v>0</v>
      </c>
      <c r="G1333" s="175">
        <f t="shared" si="274"/>
        <v>0</v>
      </c>
      <c r="H1333" s="174">
        <f t="shared" si="275"/>
        <v>0</v>
      </c>
      <c r="M1333" s="174">
        <f t="shared" si="262"/>
        <v>0</v>
      </c>
      <c r="N1333" s="174">
        <f t="shared" si="263"/>
        <v>0</v>
      </c>
      <c r="O1333" s="295">
        <f t="shared" si="264"/>
        <v>0</v>
      </c>
      <c r="P1333" s="281">
        <f t="shared" si="265"/>
        <v>0</v>
      </c>
    </row>
    <row r="1334" spans="1:16" x14ac:dyDescent="0.2">
      <c r="A1334" s="155">
        <v>163703</v>
      </c>
      <c r="B1334" s="156" t="s">
        <v>123</v>
      </c>
      <c r="C1334" s="174">
        <f t="shared" si="258"/>
        <v>0</v>
      </c>
      <c r="D1334" s="174">
        <f t="shared" si="259"/>
        <v>0</v>
      </c>
      <c r="E1334" s="174">
        <f t="shared" si="260"/>
        <v>0</v>
      </c>
      <c r="F1334" s="174">
        <f t="shared" si="261"/>
        <v>0</v>
      </c>
      <c r="G1334" s="175">
        <f t="shared" si="274"/>
        <v>0</v>
      </c>
      <c r="H1334" s="174">
        <f t="shared" si="275"/>
        <v>0</v>
      </c>
      <c r="M1334" s="174">
        <f t="shared" si="262"/>
        <v>0</v>
      </c>
      <c r="N1334" s="174">
        <f t="shared" si="263"/>
        <v>0</v>
      </c>
      <c r="O1334" s="295">
        <f t="shared" si="264"/>
        <v>0</v>
      </c>
      <c r="P1334" s="281">
        <f t="shared" si="265"/>
        <v>0</v>
      </c>
    </row>
    <row r="1335" spans="1:16" x14ac:dyDescent="0.2">
      <c r="A1335" s="155">
        <v>163705</v>
      </c>
      <c r="B1335" s="156" t="s">
        <v>124</v>
      </c>
      <c r="C1335" s="174">
        <f t="shared" si="258"/>
        <v>0</v>
      </c>
      <c r="D1335" s="174">
        <f t="shared" si="259"/>
        <v>0</v>
      </c>
      <c r="E1335" s="174">
        <f t="shared" si="260"/>
        <v>0</v>
      </c>
      <c r="F1335" s="174">
        <f t="shared" si="261"/>
        <v>0</v>
      </c>
      <c r="G1335" s="175">
        <f t="shared" si="274"/>
        <v>0</v>
      </c>
      <c r="H1335" s="174">
        <f t="shared" si="275"/>
        <v>0</v>
      </c>
      <c r="M1335" s="174">
        <f t="shared" si="262"/>
        <v>0</v>
      </c>
      <c r="N1335" s="174">
        <f t="shared" si="263"/>
        <v>0</v>
      </c>
      <c r="O1335" s="295">
        <f t="shared" si="264"/>
        <v>0</v>
      </c>
      <c r="P1335" s="281">
        <f t="shared" si="265"/>
        <v>0</v>
      </c>
    </row>
    <row r="1336" spans="1:16" x14ac:dyDescent="0.2">
      <c r="A1336" s="155">
        <v>163706</v>
      </c>
      <c r="B1336" s="156" t="s">
        <v>125</v>
      </c>
      <c r="C1336" s="174">
        <f t="shared" si="258"/>
        <v>0</v>
      </c>
      <c r="D1336" s="174">
        <f t="shared" si="259"/>
        <v>0</v>
      </c>
      <c r="E1336" s="174">
        <f t="shared" si="260"/>
        <v>0</v>
      </c>
      <c r="F1336" s="174">
        <f t="shared" si="261"/>
        <v>0</v>
      </c>
      <c r="G1336" s="175">
        <f t="shared" si="274"/>
        <v>0</v>
      </c>
      <c r="H1336" s="174">
        <f t="shared" si="275"/>
        <v>0</v>
      </c>
      <c r="M1336" s="174">
        <f t="shared" si="262"/>
        <v>0</v>
      </c>
      <c r="N1336" s="174">
        <f t="shared" si="263"/>
        <v>0</v>
      </c>
      <c r="O1336" s="295">
        <f t="shared" si="264"/>
        <v>0</v>
      </c>
      <c r="P1336" s="281">
        <f t="shared" si="265"/>
        <v>0</v>
      </c>
    </row>
    <row r="1337" spans="1:16" x14ac:dyDescent="0.2">
      <c r="A1337" s="155">
        <v>163707</v>
      </c>
      <c r="B1337" s="156" t="s">
        <v>128</v>
      </c>
      <c r="C1337" s="174">
        <f t="shared" si="258"/>
        <v>0</v>
      </c>
      <c r="D1337" s="174">
        <f t="shared" si="259"/>
        <v>0</v>
      </c>
      <c r="E1337" s="174">
        <f t="shared" si="260"/>
        <v>0</v>
      </c>
      <c r="F1337" s="174">
        <f t="shared" si="261"/>
        <v>0</v>
      </c>
      <c r="G1337" s="175">
        <f t="shared" si="274"/>
        <v>0</v>
      </c>
      <c r="H1337" s="174">
        <f t="shared" si="275"/>
        <v>0</v>
      </c>
      <c r="M1337" s="174">
        <f t="shared" si="262"/>
        <v>0</v>
      </c>
      <c r="N1337" s="174">
        <f t="shared" si="263"/>
        <v>0</v>
      </c>
      <c r="O1337" s="295">
        <f t="shared" si="264"/>
        <v>0</v>
      </c>
      <c r="P1337" s="281">
        <f t="shared" si="265"/>
        <v>0</v>
      </c>
    </row>
    <row r="1338" spans="1:16" x14ac:dyDescent="0.2">
      <c r="A1338" s="155">
        <v>163708</v>
      </c>
      <c r="B1338" s="156" t="s">
        <v>129</v>
      </c>
      <c r="C1338" s="174">
        <f t="shared" si="258"/>
        <v>0</v>
      </c>
      <c r="D1338" s="174">
        <f t="shared" si="259"/>
        <v>0</v>
      </c>
      <c r="E1338" s="174">
        <f t="shared" si="260"/>
        <v>0</v>
      </c>
      <c r="F1338" s="174">
        <f t="shared" si="261"/>
        <v>0</v>
      </c>
      <c r="G1338" s="175">
        <f t="shared" si="274"/>
        <v>0</v>
      </c>
      <c r="H1338" s="174">
        <f t="shared" si="275"/>
        <v>0</v>
      </c>
      <c r="M1338" s="174">
        <f t="shared" si="262"/>
        <v>0</v>
      </c>
      <c r="N1338" s="174">
        <f t="shared" si="263"/>
        <v>0</v>
      </c>
      <c r="O1338" s="295">
        <f t="shared" si="264"/>
        <v>0</v>
      </c>
      <c r="P1338" s="281">
        <f t="shared" si="265"/>
        <v>0</v>
      </c>
    </row>
    <row r="1339" spans="1:16" x14ac:dyDescent="0.2">
      <c r="A1339" s="155">
        <v>163709</v>
      </c>
      <c r="B1339" s="156" t="s">
        <v>135</v>
      </c>
      <c r="C1339" s="174">
        <f t="shared" si="258"/>
        <v>0</v>
      </c>
      <c r="D1339" s="174">
        <f t="shared" si="259"/>
        <v>0</v>
      </c>
      <c r="E1339" s="174">
        <f t="shared" si="260"/>
        <v>0</v>
      </c>
      <c r="F1339" s="174">
        <f t="shared" si="261"/>
        <v>0</v>
      </c>
      <c r="G1339" s="175">
        <f t="shared" si="274"/>
        <v>0</v>
      </c>
      <c r="H1339" s="174">
        <f t="shared" si="275"/>
        <v>0</v>
      </c>
      <c r="M1339" s="174">
        <f t="shared" si="262"/>
        <v>0</v>
      </c>
      <c r="N1339" s="174">
        <f t="shared" si="263"/>
        <v>0</v>
      </c>
      <c r="O1339" s="295">
        <f t="shared" si="264"/>
        <v>0</v>
      </c>
      <c r="P1339" s="281">
        <f t="shared" si="265"/>
        <v>0</v>
      </c>
    </row>
    <row r="1340" spans="1:16" x14ac:dyDescent="0.2">
      <c r="A1340" s="155">
        <v>163710</v>
      </c>
      <c r="B1340" s="156" t="s">
        <v>240</v>
      </c>
      <c r="C1340" s="174">
        <f t="shared" si="258"/>
        <v>6889812</v>
      </c>
      <c r="D1340" s="174">
        <f t="shared" si="259"/>
        <v>0</v>
      </c>
      <c r="E1340" s="174">
        <f t="shared" si="260"/>
        <v>0</v>
      </c>
      <c r="F1340" s="174">
        <f t="shared" si="261"/>
        <v>6889812</v>
      </c>
      <c r="G1340" s="175">
        <f t="shared" si="274"/>
        <v>0</v>
      </c>
      <c r="H1340" s="174">
        <f t="shared" si="275"/>
        <v>6889812</v>
      </c>
      <c r="M1340" s="174">
        <f t="shared" si="262"/>
        <v>6889812</v>
      </c>
      <c r="N1340" s="174">
        <f t="shared" si="263"/>
        <v>0</v>
      </c>
      <c r="O1340" s="295">
        <f t="shared" si="264"/>
        <v>20669436</v>
      </c>
      <c r="P1340" s="281">
        <f t="shared" si="265"/>
        <v>3</v>
      </c>
    </row>
    <row r="1341" spans="1:16" x14ac:dyDescent="0.2">
      <c r="A1341" s="155">
        <v>163711</v>
      </c>
      <c r="B1341" s="156" t="s">
        <v>131</v>
      </c>
      <c r="C1341" s="174">
        <f t="shared" si="258"/>
        <v>0</v>
      </c>
      <c r="D1341" s="174">
        <f t="shared" si="259"/>
        <v>0</v>
      </c>
      <c r="E1341" s="174">
        <f t="shared" si="260"/>
        <v>0</v>
      </c>
      <c r="F1341" s="174">
        <f t="shared" si="261"/>
        <v>0</v>
      </c>
      <c r="G1341" s="175">
        <f t="shared" si="274"/>
        <v>0</v>
      </c>
      <c r="H1341" s="174">
        <f t="shared" si="275"/>
        <v>0</v>
      </c>
      <c r="M1341" s="174">
        <f t="shared" si="262"/>
        <v>0</v>
      </c>
      <c r="N1341" s="174">
        <f t="shared" si="263"/>
        <v>0</v>
      </c>
      <c r="O1341" s="295">
        <f t="shared" si="264"/>
        <v>0</v>
      </c>
      <c r="P1341" s="281">
        <f t="shared" si="265"/>
        <v>0</v>
      </c>
    </row>
    <row r="1342" spans="1:16" x14ac:dyDescent="0.2">
      <c r="A1342" s="155">
        <v>163712</v>
      </c>
      <c r="B1342" s="156" t="s">
        <v>130</v>
      </c>
      <c r="C1342" s="174">
        <f t="shared" si="258"/>
        <v>0</v>
      </c>
      <c r="D1342" s="174">
        <f t="shared" si="259"/>
        <v>0</v>
      </c>
      <c r="E1342" s="174">
        <f t="shared" si="260"/>
        <v>0</v>
      </c>
      <c r="F1342" s="174">
        <f t="shared" si="261"/>
        <v>0</v>
      </c>
      <c r="G1342" s="175">
        <f t="shared" si="274"/>
        <v>0</v>
      </c>
      <c r="H1342" s="174">
        <f t="shared" si="275"/>
        <v>0</v>
      </c>
      <c r="M1342" s="174">
        <f t="shared" si="262"/>
        <v>0</v>
      </c>
      <c r="N1342" s="174">
        <f t="shared" si="263"/>
        <v>0</v>
      </c>
      <c r="O1342" s="295">
        <f t="shared" si="264"/>
        <v>0</v>
      </c>
      <c r="P1342" s="281">
        <f t="shared" si="265"/>
        <v>0</v>
      </c>
    </row>
    <row r="1343" spans="1:16" s="171" customFormat="1" x14ac:dyDescent="0.2">
      <c r="A1343" s="180">
        <v>164000</v>
      </c>
      <c r="B1343" s="181" t="s">
        <v>145</v>
      </c>
      <c r="C1343" s="182">
        <f t="shared" si="258"/>
        <v>16889635325</v>
      </c>
      <c r="D1343" s="182">
        <f t="shared" si="259"/>
        <v>0</v>
      </c>
      <c r="E1343" s="182">
        <f t="shared" si="260"/>
        <v>0</v>
      </c>
      <c r="F1343" s="182">
        <f t="shared" si="261"/>
        <v>16889635325</v>
      </c>
      <c r="G1343" s="183">
        <f>SUM(G1344:G1373)</f>
        <v>0</v>
      </c>
      <c r="H1343" s="183">
        <f>SUM(H1344:H1373)</f>
        <v>16889635325</v>
      </c>
      <c r="M1343" s="174">
        <f t="shared" si="262"/>
        <v>16889635325</v>
      </c>
      <c r="N1343" s="174">
        <f t="shared" si="263"/>
        <v>0</v>
      </c>
      <c r="O1343" s="295">
        <f t="shared" si="264"/>
        <v>50668905975</v>
      </c>
      <c r="P1343" s="281">
        <f t="shared" si="265"/>
        <v>3</v>
      </c>
    </row>
    <row r="1344" spans="1:16" x14ac:dyDescent="0.2">
      <c r="A1344" s="155">
        <v>164001</v>
      </c>
      <c r="B1344" s="156" t="s">
        <v>146</v>
      </c>
      <c r="C1344" s="174">
        <f t="shared" si="258"/>
        <v>1471984000</v>
      </c>
      <c r="D1344" s="174">
        <f t="shared" si="259"/>
        <v>0</v>
      </c>
      <c r="E1344" s="174">
        <f t="shared" si="260"/>
        <v>0</v>
      </c>
      <c r="F1344" s="174">
        <f t="shared" si="261"/>
        <v>1471984000</v>
      </c>
      <c r="G1344" s="175">
        <f t="shared" ref="G1344:G1373" si="276">+F1344-H1344</f>
        <v>0</v>
      </c>
      <c r="H1344" s="174">
        <f t="shared" ref="H1344:H1373" si="277">+F1344</f>
        <v>1471984000</v>
      </c>
      <c r="M1344" s="174">
        <f t="shared" si="262"/>
        <v>1471984000</v>
      </c>
      <c r="N1344" s="174">
        <f t="shared" si="263"/>
        <v>0</v>
      </c>
      <c r="O1344" s="295">
        <f t="shared" si="264"/>
        <v>4415952000</v>
      </c>
      <c r="P1344" s="281">
        <f t="shared" si="265"/>
        <v>3</v>
      </c>
    </row>
    <row r="1345" spans="1:16" x14ac:dyDescent="0.2">
      <c r="A1345" s="155">
        <v>164002</v>
      </c>
      <c r="B1345" s="156" t="s">
        <v>147</v>
      </c>
      <c r="C1345" s="174">
        <f t="shared" si="258"/>
        <v>3946739520</v>
      </c>
      <c r="D1345" s="174">
        <f t="shared" si="259"/>
        <v>0</v>
      </c>
      <c r="E1345" s="174">
        <f t="shared" si="260"/>
        <v>0</v>
      </c>
      <c r="F1345" s="174">
        <f t="shared" si="261"/>
        <v>3946739520</v>
      </c>
      <c r="G1345" s="175">
        <f t="shared" si="276"/>
        <v>0</v>
      </c>
      <c r="H1345" s="174">
        <f t="shared" si="277"/>
        <v>3946739520</v>
      </c>
      <c r="M1345" s="174">
        <f t="shared" si="262"/>
        <v>3946739520</v>
      </c>
      <c r="N1345" s="174">
        <f t="shared" si="263"/>
        <v>0</v>
      </c>
      <c r="O1345" s="295">
        <f t="shared" si="264"/>
        <v>11840218560</v>
      </c>
      <c r="P1345" s="281">
        <f t="shared" si="265"/>
        <v>3</v>
      </c>
    </row>
    <row r="1346" spans="1:16" x14ac:dyDescent="0.2">
      <c r="A1346" s="155">
        <v>164003</v>
      </c>
      <c r="B1346" s="156" t="s">
        <v>148</v>
      </c>
      <c r="C1346" s="174">
        <f t="shared" si="258"/>
        <v>0</v>
      </c>
      <c r="D1346" s="174">
        <f t="shared" si="259"/>
        <v>0</v>
      </c>
      <c r="E1346" s="174">
        <f t="shared" si="260"/>
        <v>0</v>
      </c>
      <c r="F1346" s="174">
        <f t="shared" si="261"/>
        <v>0</v>
      </c>
      <c r="G1346" s="175">
        <f t="shared" si="276"/>
        <v>0</v>
      </c>
      <c r="H1346" s="174">
        <f t="shared" si="277"/>
        <v>0</v>
      </c>
      <c r="M1346" s="174">
        <f t="shared" si="262"/>
        <v>0</v>
      </c>
      <c r="N1346" s="174">
        <f t="shared" si="263"/>
        <v>0</v>
      </c>
      <c r="O1346" s="295">
        <f t="shared" si="264"/>
        <v>0</v>
      </c>
      <c r="P1346" s="281">
        <f t="shared" si="265"/>
        <v>0</v>
      </c>
    </row>
    <row r="1347" spans="1:16" x14ac:dyDescent="0.2">
      <c r="A1347" s="155">
        <v>164004</v>
      </c>
      <c r="B1347" s="156" t="s">
        <v>149</v>
      </c>
      <c r="C1347" s="174">
        <f t="shared" si="258"/>
        <v>0</v>
      </c>
      <c r="D1347" s="174">
        <f t="shared" si="259"/>
        <v>0</v>
      </c>
      <c r="E1347" s="174">
        <f t="shared" si="260"/>
        <v>0</v>
      </c>
      <c r="F1347" s="174">
        <f t="shared" si="261"/>
        <v>0</v>
      </c>
      <c r="G1347" s="175">
        <f t="shared" si="276"/>
        <v>0</v>
      </c>
      <c r="H1347" s="174">
        <f t="shared" si="277"/>
        <v>0</v>
      </c>
      <c r="M1347" s="174">
        <f t="shared" si="262"/>
        <v>0</v>
      </c>
      <c r="N1347" s="174">
        <f t="shared" si="263"/>
        <v>0</v>
      </c>
      <c r="O1347" s="295">
        <f t="shared" si="264"/>
        <v>0</v>
      </c>
      <c r="P1347" s="281">
        <f t="shared" si="265"/>
        <v>0</v>
      </c>
    </row>
    <row r="1348" spans="1:16" x14ac:dyDescent="0.2">
      <c r="A1348" s="155">
        <v>164005</v>
      </c>
      <c r="B1348" s="156" t="s">
        <v>150</v>
      </c>
      <c r="C1348" s="174">
        <f t="shared" si="258"/>
        <v>0</v>
      </c>
      <c r="D1348" s="174">
        <f t="shared" si="259"/>
        <v>0</v>
      </c>
      <c r="E1348" s="174">
        <f t="shared" si="260"/>
        <v>0</v>
      </c>
      <c r="F1348" s="174">
        <f t="shared" si="261"/>
        <v>0</v>
      </c>
      <c r="G1348" s="175">
        <f t="shared" si="276"/>
        <v>0</v>
      </c>
      <c r="H1348" s="174">
        <f t="shared" si="277"/>
        <v>0</v>
      </c>
      <c r="M1348" s="174">
        <f t="shared" si="262"/>
        <v>0</v>
      </c>
      <c r="N1348" s="174">
        <f t="shared" si="263"/>
        <v>0</v>
      </c>
      <c r="O1348" s="295">
        <f t="shared" si="264"/>
        <v>0</v>
      </c>
      <c r="P1348" s="281">
        <f t="shared" si="265"/>
        <v>0</v>
      </c>
    </row>
    <row r="1349" spans="1:16" x14ac:dyDescent="0.2">
      <c r="A1349" s="155">
        <v>164006</v>
      </c>
      <c r="B1349" s="156" t="s">
        <v>151</v>
      </c>
      <c r="C1349" s="174">
        <f t="shared" si="258"/>
        <v>0</v>
      </c>
      <c r="D1349" s="174">
        <f t="shared" si="259"/>
        <v>0</v>
      </c>
      <c r="E1349" s="174">
        <f t="shared" si="260"/>
        <v>0</v>
      </c>
      <c r="F1349" s="174">
        <f t="shared" si="261"/>
        <v>0</v>
      </c>
      <c r="G1349" s="175">
        <f t="shared" si="276"/>
        <v>0</v>
      </c>
      <c r="H1349" s="174">
        <f t="shared" si="277"/>
        <v>0</v>
      </c>
      <c r="M1349" s="174">
        <f t="shared" si="262"/>
        <v>0</v>
      </c>
      <c r="N1349" s="174">
        <f t="shared" si="263"/>
        <v>0</v>
      </c>
      <c r="O1349" s="295">
        <f t="shared" si="264"/>
        <v>0</v>
      </c>
      <c r="P1349" s="281">
        <f t="shared" si="265"/>
        <v>0</v>
      </c>
    </row>
    <row r="1350" spans="1:16" x14ac:dyDescent="0.2">
      <c r="A1350" s="155">
        <v>164007</v>
      </c>
      <c r="B1350" s="156" t="s">
        <v>152</v>
      </c>
      <c r="C1350" s="174">
        <f t="shared" si="258"/>
        <v>0</v>
      </c>
      <c r="D1350" s="174">
        <f t="shared" si="259"/>
        <v>0</v>
      </c>
      <c r="E1350" s="174">
        <f t="shared" si="260"/>
        <v>0</v>
      </c>
      <c r="F1350" s="174">
        <f t="shared" si="261"/>
        <v>0</v>
      </c>
      <c r="G1350" s="175">
        <f t="shared" si="276"/>
        <v>0</v>
      </c>
      <c r="H1350" s="174">
        <f t="shared" si="277"/>
        <v>0</v>
      </c>
      <c r="M1350" s="174">
        <f t="shared" si="262"/>
        <v>0</v>
      </c>
      <c r="N1350" s="174">
        <f t="shared" si="263"/>
        <v>0</v>
      </c>
      <c r="O1350" s="295">
        <f t="shared" si="264"/>
        <v>0</v>
      </c>
      <c r="P1350" s="281">
        <f t="shared" si="265"/>
        <v>0</v>
      </c>
    </row>
    <row r="1351" spans="1:16" x14ac:dyDescent="0.2">
      <c r="A1351" s="155">
        <v>164008</v>
      </c>
      <c r="B1351" s="156" t="s">
        <v>153</v>
      </c>
      <c r="C1351" s="174">
        <f t="shared" si="258"/>
        <v>0</v>
      </c>
      <c r="D1351" s="174">
        <f t="shared" si="259"/>
        <v>0</v>
      </c>
      <c r="E1351" s="174">
        <f t="shared" si="260"/>
        <v>0</v>
      </c>
      <c r="F1351" s="174">
        <f t="shared" si="261"/>
        <v>0</v>
      </c>
      <c r="G1351" s="175">
        <f t="shared" si="276"/>
        <v>0</v>
      </c>
      <c r="H1351" s="174">
        <f t="shared" si="277"/>
        <v>0</v>
      </c>
      <c r="M1351" s="174">
        <f t="shared" si="262"/>
        <v>0</v>
      </c>
      <c r="N1351" s="174">
        <f t="shared" si="263"/>
        <v>0</v>
      </c>
      <c r="O1351" s="295">
        <f t="shared" si="264"/>
        <v>0</v>
      </c>
      <c r="P1351" s="281">
        <f t="shared" si="265"/>
        <v>0</v>
      </c>
    </row>
    <row r="1352" spans="1:16" x14ac:dyDescent="0.2">
      <c r="A1352" s="155">
        <v>164009</v>
      </c>
      <c r="B1352" s="156" t="s">
        <v>154</v>
      </c>
      <c r="C1352" s="174">
        <f t="shared" si="258"/>
        <v>0</v>
      </c>
      <c r="D1352" s="174">
        <f t="shared" si="259"/>
        <v>0</v>
      </c>
      <c r="E1352" s="174">
        <f t="shared" si="260"/>
        <v>0</v>
      </c>
      <c r="F1352" s="174">
        <f t="shared" si="261"/>
        <v>0</v>
      </c>
      <c r="G1352" s="175">
        <f t="shared" si="276"/>
        <v>0</v>
      </c>
      <c r="H1352" s="174">
        <f t="shared" si="277"/>
        <v>0</v>
      </c>
      <c r="M1352" s="174">
        <f t="shared" si="262"/>
        <v>0</v>
      </c>
      <c r="N1352" s="174">
        <f t="shared" si="263"/>
        <v>0</v>
      </c>
      <c r="O1352" s="295">
        <f t="shared" si="264"/>
        <v>0</v>
      </c>
      <c r="P1352" s="281">
        <f t="shared" si="265"/>
        <v>0</v>
      </c>
    </row>
    <row r="1353" spans="1:16" x14ac:dyDescent="0.2">
      <c r="A1353" s="155">
        <v>164010</v>
      </c>
      <c r="B1353" s="156" t="s">
        <v>155</v>
      </c>
      <c r="C1353" s="174">
        <f t="shared" ref="C1353:C1416" si="278">IF(ISERROR(VLOOKUP($A1353,MZ_ANTERIOR,3,0)),0,VLOOKUP($A1353,MZ_ANTERIOR,3,0))</f>
        <v>0</v>
      </c>
      <c r="D1353" s="174">
        <f t="shared" ref="D1353:D1416" si="279">IF(ISERROR(VLOOKUP($A1353,MZ_ANTERIOR,4,0)),0,VLOOKUP($A1353,MZ_ANTERIOR,4,0))</f>
        <v>0</v>
      </c>
      <c r="E1353" s="174">
        <f t="shared" ref="E1353:E1416" si="280">IF(ISERROR(VLOOKUP($A1353,MZ_ANTERIOR,5,0)),0,VLOOKUP($A1353,MZ_ANTERIOR,5,0))</f>
        <v>0</v>
      </c>
      <c r="F1353" s="174">
        <f t="shared" ref="F1353:F1416" si="281">+C1353+D1353-E1353</f>
        <v>0</v>
      </c>
      <c r="G1353" s="175">
        <f t="shared" si="276"/>
        <v>0</v>
      </c>
      <c r="H1353" s="174">
        <f t="shared" si="277"/>
        <v>0</v>
      </c>
      <c r="M1353" s="174">
        <f t="shared" si="262"/>
        <v>0</v>
      </c>
      <c r="N1353" s="174">
        <f t="shared" si="263"/>
        <v>0</v>
      </c>
      <c r="O1353" s="295">
        <f t="shared" si="264"/>
        <v>0</v>
      </c>
      <c r="P1353" s="281">
        <f t="shared" si="265"/>
        <v>0</v>
      </c>
    </row>
    <row r="1354" spans="1:16" x14ac:dyDescent="0.2">
      <c r="A1354" s="155">
        <v>164011</v>
      </c>
      <c r="B1354" s="156" t="s">
        <v>156</v>
      </c>
      <c r="C1354" s="174">
        <f t="shared" si="278"/>
        <v>0</v>
      </c>
      <c r="D1354" s="174">
        <f t="shared" si="279"/>
        <v>0</v>
      </c>
      <c r="E1354" s="174">
        <f t="shared" si="280"/>
        <v>0</v>
      </c>
      <c r="F1354" s="174">
        <f t="shared" si="281"/>
        <v>0</v>
      </c>
      <c r="G1354" s="175">
        <f t="shared" si="276"/>
        <v>0</v>
      </c>
      <c r="H1354" s="174">
        <f t="shared" si="277"/>
        <v>0</v>
      </c>
      <c r="M1354" s="174">
        <f t="shared" ref="M1354:M1417" si="282">+G1354+H1354</f>
        <v>0</v>
      </c>
      <c r="N1354" s="174">
        <f t="shared" ref="N1354:N1417" si="283">+F1354-M1354</f>
        <v>0</v>
      </c>
      <c r="O1354" s="295">
        <f t="shared" ref="O1354:O1417" si="284">SUM(C1354:H1354)</f>
        <v>0</v>
      </c>
      <c r="P1354" s="281">
        <f t="shared" ref="P1354:P1417" si="285">IF(D1354&lt;&gt;0,1,IF(G1354&lt;&gt;0,2,IF(F1354&lt;&gt;0,3,IF(E1354&lt;&gt;0,4,0))))</f>
        <v>0</v>
      </c>
    </row>
    <row r="1355" spans="1:16" x14ac:dyDescent="0.2">
      <c r="A1355" s="155">
        <v>164012</v>
      </c>
      <c r="B1355" s="156" t="s">
        <v>157</v>
      </c>
      <c r="C1355" s="174">
        <f t="shared" si="278"/>
        <v>0</v>
      </c>
      <c r="D1355" s="174">
        <f t="shared" si="279"/>
        <v>0</v>
      </c>
      <c r="E1355" s="174">
        <f t="shared" si="280"/>
        <v>0</v>
      </c>
      <c r="F1355" s="174">
        <f t="shared" si="281"/>
        <v>0</v>
      </c>
      <c r="G1355" s="175">
        <f t="shared" si="276"/>
        <v>0</v>
      </c>
      <c r="H1355" s="174">
        <f t="shared" si="277"/>
        <v>0</v>
      </c>
      <c r="M1355" s="174">
        <f t="shared" si="282"/>
        <v>0</v>
      </c>
      <c r="N1355" s="174">
        <f t="shared" si="283"/>
        <v>0</v>
      </c>
      <c r="O1355" s="295">
        <f t="shared" si="284"/>
        <v>0</v>
      </c>
      <c r="P1355" s="281">
        <f t="shared" si="285"/>
        <v>0</v>
      </c>
    </row>
    <row r="1356" spans="1:16" x14ac:dyDescent="0.2">
      <c r="A1356" s="155">
        <v>164013</v>
      </c>
      <c r="B1356" s="156" t="s">
        <v>158</v>
      </c>
      <c r="C1356" s="174">
        <f t="shared" si="278"/>
        <v>0</v>
      </c>
      <c r="D1356" s="174">
        <f t="shared" si="279"/>
        <v>0</v>
      </c>
      <c r="E1356" s="174">
        <f t="shared" si="280"/>
        <v>0</v>
      </c>
      <c r="F1356" s="174">
        <f t="shared" si="281"/>
        <v>0</v>
      </c>
      <c r="G1356" s="175">
        <f t="shared" si="276"/>
        <v>0</v>
      </c>
      <c r="H1356" s="174">
        <f t="shared" si="277"/>
        <v>0</v>
      </c>
      <c r="M1356" s="174">
        <f t="shared" si="282"/>
        <v>0</v>
      </c>
      <c r="N1356" s="174">
        <f t="shared" si="283"/>
        <v>0</v>
      </c>
      <c r="O1356" s="295">
        <f t="shared" si="284"/>
        <v>0</v>
      </c>
      <c r="P1356" s="281">
        <f t="shared" si="285"/>
        <v>0</v>
      </c>
    </row>
    <row r="1357" spans="1:16" x14ac:dyDescent="0.2">
      <c r="A1357" s="155">
        <v>164014</v>
      </c>
      <c r="B1357" s="156" t="s">
        <v>159</v>
      </c>
      <c r="C1357" s="174">
        <f t="shared" si="278"/>
        <v>0</v>
      </c>
      <c r="D1357" s="174">
        <f t="shared" si="279"/>
        <v>0</v>
      </c>
      <c r="E1357" s="174">
        <f t="shared" si="280"/>
        <v>0</v>
      </c>
      <c r="F1357" s="174">
        <f t="shared" si="281"/>
        <v>0</v>
      </c>
      <c r="G1357" s="175">
        <f t="shared" si="276"/>
        <v>0</v>
      </c>
      <c r="H1357" s="174">
        <f t="shared" si="277"/>
        <v>0</v>
      </c>
      <c r="M1357" s="174">
        <f t="shared" si="282"/>
        <v>0</v>
      </c>
      <c r="N1357" s="174">
        <f t="shared" si="283"/>
        <v>0</v>
      </c>
      <c r="O1357" s="295">
        <f t="shared" si="284"/>
        <v>0</v>
      </c>
      <c r="P1357" s="281">
        <f t="shared" si="285"/>
        <v>0</v>
      </c>
    </row>
    <row r="1358" spans="1:16" x14ac:dyDescent="0.2">
      <c r="A1358" s="155">
        <v>164015</v>
      </c>
      <c r="B1358" s="156" t="s">
        <v>160</v>
      </c>
      <c r="C1358" s="174">
        <f t="shared" si="278"/>
        <v>0</v>
      </c>
      <c r="D1358" s="174">
        <f t="shared" si="279"/>
        <v>0</v>
      </c>
      <c r="E1358" s="174">
        <f t="shared" si="280"/>
        <v>0</v>
      </c>
      <c r="F1358" s="174">
        <f t="shared" si="281"/>
        <v>0</v>
      </c>
      <c r="G1358" s="175">
        <f t="shared" si="276"/>
        <v>0</v>
      </c>
      <c r="H1358" s="174">
        <f t="shared" si="277"/>
        <v>0</v>
      </c>
      <c r="M1358" s="174">
        <f t="shared" si="282"/>
        <v>0</v>
      </c>
      <c r="N1358" s="174">
        <f t="shared" si="283"/>
        <v>0</v>
      </c>
      <c r="O1358" s="295">
        <f t="shared" si="284"/>
        <v>0</v>
      </c>
      <c r="P1358" s="281">
        <f t="shared" si="285"/>
        <v>0</v>
      </c>
    </row>
    <row r="1359" spans="1:16" x14ac:dyDescent="0.2">
      <c r="A1359" s="155">
        <v>164017</v>
      </c>
      <c r="B1359" s="156" t="s">
        <v>161</v>
      </c>
      <c r="C1359" s="174">
        <f t="shared" si="278"/>
        <v>0</v>
      </c>
      <c r="D1359" s="174">
        <f t="shared" si="279"/>
        <v>0</v>
      </c>
      <c r="E1359" s="174">
        <f t="shared" si="280"/>
        <v>0</v>
      </c>
      <c r="F1359" s="174">
        <f t="shared" si="281"/>
        <v>0</v>
      </c>
      <c r="G1359" s="175">
        <f t="shared" si="276"/>
        <v>0</v>
      </c>
      <c r="H1359" s="174">
        <f t="shared" si="277"/>
        <v>0</v>
      </c>
      <c r="M1359" s="174">
        <f t="shared" si="282"/>
        <v>0</v>
      </c>
      <c r="N1359" s="174">
        <f t="shared" si="283"/>
        <v>0</v>
      </c>
      <c r="O1359" s="295">
        <f t="shared" si="284"/>
        <v>0</v>
      </c>
      <c r="P1359" s="281">
        <f t="shared" si="285"/>
        <v>0</v>
      </c>
    </row>
    <row r="1360" spans="1:16" x14ac:dyDescent="0.2">
      <c r="A1360" s="155">
        <v>164018</v>
      </c>
      <c r="B1360" s="156" t="s">
        <v>2123</v>
      </c>
      <c r="C1360" s="174">
        <f t="shared" si="278"/>
        <v>1562408250</v>
      </c>
      <c r="D1360" s="174">
        <f t="shared" si="279"/>
        <v>0</v>
      </c>
      <c r="E1360" s="174">
        <f t="shared" si="280"/>
        <v>0</v>
      </c>
      <c r="F1360" s="174">
        <f t="shared" si="281"/>
        <v>1562408250</v>
      </c>
      <c r="G1360" s="175">
        <f t="shared" si="276"/>
        <v>0</v>
      </c>
      <c r="H1360" s="174">
        <f t="shared" si="277"/>
        <v>1562408250</v>
      </c>
      <c r="M1360" s="174">
        <f t="shared" si="282"/>
        <v>1562408250</v>
      </c>
      <c r="N1360" s="174">
        <f t="shared" si="283"/>
        <v>0</v>
      </c>
      <c r="O1360" s="295">
        <f t="shared" si="284"/>
        <v>4687224750</v>
      </c>
      <c r="P1360" s="281">
        <f t="shared" si="285"/>
        <v>3</v>
      </c>
    </row>
    <row r="1361" spans="1:16" x14ac:dyDescent="0.2">
      <c r="A1361" s="155">
        <v>164019</v>
      </c>
      <c r="B1361" s="156" t="s">
        <v>162</v>
      </c>
      <c r="C1361" s="174">
        <f t="shared" si="278"/>
        <v>0</v>
      </c>
      <c r="D1361" s="174">
        <f t="shared" si="279"/>
        <v>0</v>
      </c>
      <c r="E1361" s="174">
        <f t="shared" si="280"/>
        <v>0</v>
      </c>
      <c r="F1361" s="174">
        <f t="shared" si="281"/>
        <v>0</v>
      </c>
      <c r="G1361" s="175">
        <f t="shared" si="276"/>
        <v>0</v>
      </c>
      <c r="H1361" s="174">
        <f t="shared" si="277"/>
        <v>0</v>
      </c>
      <c r="M1361" s="174">
        <f t="shared" si="282"/>
        <v>0</v>
      </c>
      <c r="N1361" s="174">
        <f t="shared" si="283"/>
        <v>0</v>
      </c>
      <c r="O1361" s="295">
        <f t="shared" si="284"/>
        <v>0</v>
      </c>
      <c r="P1361" s="281">
        <f t="shared" si="285"/>
        <v>0</v>
      </c>
    </row>
    <row r="1362" spans="1:16" x14ac:dyDescent="0.2">
      <c r="A1362" s="155">
        <v>164020</v>
      </c>
      <c r="B1362" s="156" t="s">
        <v>163</v>
      </c>
      <c r="C1362" s="174">
        <f t="shared" si="278"/>
        <v>0</v>
      </c>
      <c r="D1362" s="174">
        <f t="shared" si="279"/>
        <v>0</v>
      </c>
      <c r="E1362" s="174">
        <f t="shared" si="280"/>
        <v>0</v>
      </c>
      <c r="F1362" s="174">
        <f t="shared" si="281"/>
        <v>0</v>
      </c>
      <c r="G1362" s="175">
        <f t="shared" si="276"/>
        <v>0</v>
      </c>
      <c r="H1362" s="174">
        <f t="shared" si="277"/>
        <v>0</v>
      </c>
      <c r="M1362" s="174">
        <f t="shared" si="282"/>
        <v>0</v>
      </c>
      <c r="N1362" s="174">
        <f t="shared" si="283"/>
        <v>0</v>
      </c>
      <c r="O1362" s="295">
        <f t="shared" si="284"/>
        <v>0</v>
      </c>
      <c r="P1362" s="281">
        <f t="shared" si="285"/>
        <v>0</v>
      </c>
    </row>
    <row r="1363" spans="1:16" x14ac:dyDescent="0.2">
      <c r="A1363" s="155">
        <v>164022</v>
      </c>
      <c r="B1363" s="156" t="s">
        <v>164</v>
      </c>
      <c r="C1363" s="174">
        <f t="shared" si="278"/>
        <v>0</v>
      </c>
      <c r="D1363" s="174">
        <f t="shared" si="279"/>
        <v>0</v>
      </c>
      <c r="E1363" s="174">
        <f t="shared" si="280"/>
        <v>0</v>
      </c>
      <c r="F1363" s="174">
        <f t="shared" si="281"/>
        <v>0</v>
      </c>
      <c r="G1363" s="175">
        <f t="shared" si="276"/>
        <v>0</v>
      </c>
      <c r="H1363" s="174">
        <f t="shared" si="277"/>
        <v>0</v>
      </c>
      <c r="M1363" s="174">
        <f t="shared" si="282"/>
        <v>0</v>
      </c>
      <c r="N1363" s="174">
        <f t="shared" si="283"/>
        <v>0</v>
      </c>
      <c r="O1363" s="295">
        <f t="shared" si="284"/>
        <v>0</v>
      </c>
      <c r="P1363" s="281">
        <f t="shared" si="285"/>
        <v>0</v>
      </c>
    </row>
    <row r="1364" spans="1:16" x14ac:dyDescent="0.2">
      <c r="A1364" s="155">
        <v>164023</v>
      </c>
      <c r="B1364" s="156" t="s">
        <v>165</v>
      </c>
      <c r="C1364" s="174">
        <f t="shared" si="278"/>
        <v>0</v>
      </c>
      <c r="D1364" s="174">
        <f t="shared" si="279"/>
        <v>0</v>
      </c>
      <c r="E1364" s="174">
        <f t="shared" si="280"/>
        <v>0</v>
      </c>
      <c r="F1364" s="174">
        <f t="shared" si="281"/>
        <v>0</v>
      </c>
      <c r="G1364" s="175">
        <f t="shared" si="276"/>
        <v>0</v>
      </c>
      <c r="H1364" s="174">
        <f t="shared" si="277"/>
        <v>0</v>
      </c>
      <c r="M1364" s="174">
        <f t="shared" si="282"/>
        <v>0</v>
      </c>
      <c r="N1364" s="174">
        <f t="shared" si="283"/>
        <v>0</v>
      </c>
      <c r="O1364" s="295">
        <f t="shared" si="284"/>
        <v>0</v>
      </c>
      <c r="P1364" s="281">
        <f t="shared" si="285"/>
        <v>0</v>
      </c>
    </row>
    <row r="1365" spans="1:16" x14ac:dyDescent="0.2">
      <c r="A1365" s="155">
        <v>164024</v>
      </c>
      <c r="B1365" s="156" t="s">
        <v>166</v>
      </c>
      <c r="C1365" s="174">
        <f t="shared" si="278"/>
        <v>0</v>
      </c>
      <c r="D1365" s="174">
        <f t="shared" si="279"/>
        <v>0</v>
      </c>
      <c r="E1365" s="174">
        <f t="shared" si="280"/>
        <v>0</v>
      </c>
      <c r="F1365" s="174">
        <f t="shared" si="281"/>
        <v>0</v>
      </c>
      <c r="G1365" s="175">
        <f t="shared" si="276"/>
        <v>0</v>
      </c>
      <c r="H1365" s="174">
        <f t="shared" si="277"/>
        <v>0</v>
      </c>
      <c r="M1365" s="174">
        <f t="shared" si="282"/>
        <v>0</v>
      </c>
      <c r="N1365" s="174">
        <f t="shared" si="283"/>
        <v>0</v>
      </c>
      <c r="O1365" s="295">
        <f t="shared" si="284"/>
        <v>0</v>
      </c>
      <c r="P1365" s="281">
        <f t="shared" si="285"/>
        <v>0</v>
      </c>
    </row>
    <row r="1366" spans="1:16" x14ac:dyDescent="0.2">
      <c r="A1366" s="155">
        <v>164025</v>
      </c>
      <c r="B1366" s="156" t="s">
        <v>167</v>
      </c>
      <c r="C1366" s="174">
        <f t="shared" si="278"/>
        <v>0</v>
      </c>
      <c r="D1366" s="174">
        <f t="shared" si="279"/>
        <v>0</v>
      </c>
      <c r="E1366" s="174">
        <f t="shared" si="280"/>
        <v>0</v>
      </c>
      <c r="F1366" s="174">
        <f t="shared" si="281"/>
        <v>0</v>
      </c>
      <c r="G1366" s="175">
        <f t="shared" si="276"/>
        <v>0</v>
      </c>
      <c r="H1366" s="174">
        <f t="shared" si="277"/>
        <v>0</v>
      </c>
      <c r="M1366" s="174">
        <f t="shared" si="282"/>
        <v>0</v>
      </c>
      <c r="N1366" s="174">
        <f t="shared" si="283"/>
        <v>0</v>
      </c>
      <c r="O1366" s="295">
        <f t="shared" si="284"/>
        <v>0</v>
      </c>
      <c r="P1366" s="281">
        <f t="shared" si="285"/>
        <v>0</v>
      </c>
    </row>
    <row r="1367" spans="1:16" x14ac:dyDescent="0.2">
      <c r="A1367" s="155">
        <v>164027</v>
      </c>
      <c r="B1367" s="156" t="s">
        <v>168</v>
      </c>
      <c r="C1367" s="174">
        <f t="shared" si="278"/>
        <v>0</v>
      </c>
      <c r="D1367" s="174">
        <f t="shared" si="279"/>
        <v>0</v>
      </c>
      <c r="E1367" s="174">
        <f t="shared" si="280"/>
        <v>0</v>
      </c>
      <c r="F1367" s="174">
        <f t="shared" si="281"/>
        <v>0</v>
      </c>
      <c r="G1367" s="175">
        <f t="shared" si="276"/>
        <v>0</v>
      </c>
      <c r="H1367" s="174">
        <f t="shared" si="277"/>
        <v>0</v>
      </c>
      <c r="M1367" s="174">
        <f t="shared" si="282"/>
        <v>0</v>
      </c>
      <c r="N1367" s="174">
        <f t="shared" si="283"/>
        <v>0</v>
      </c>
      <c r="O1367" s="295">
        <f t="shared" si="284"/>
        <v>0</v>
      </c>
      <c r="P1367" s="281">
        <f t="shared" si="285"/>
        <v>0</v>
      </c>
    </row>
    <row r="1368" spans="1:16" x14ac:dyDescent="0.2">
      <c r="A1368" s="155">
        <v>164028</v>
      </c>
      <c r="B1368" s="156" t="s">
        <v>2124</v>
      </c>
      <c r="C1368" s="174">
        <f t="shared" si="278"/>
        <v>0</v>
      </c>
      <c r="D1368" s="174">
        <f t="shared" si="279"/>
        <v>0</v>
      </c>
      <c r="E1368" s="174">
        <f t="shared" si="280"/>
        <v>0</v>
      </c>
      <c r="F1368" s="174">
        <f t="shared" si="281"/>
        <v>0</v>
      </c>
      <c r="G1368" s="175">
        <f t="shared" si="276"/>
        <v>0</v>
      </c>
      <c r="H1368" s="174">
        <f t="shared" si="277"/>
        <v>0</v>
      </c>
      <c r="M1368" s="174">
        <f t="shared" si="282"/>
        <v>0</v>
      </c>
      <c r="N1368" s="174">
        <f t="shared" si="283"/>
        <v>0</v>
      </c>
      <c r="O1368" s="295">
        <f t="shared" si="284"/>
        <v>0</v>
      </c>
      <c r="P1368" s="281">
        <f t="shared" si="285"/>
        <v>0</v>
      </c>
    </row>
    <row r="1369" spans="1:16" x14ac:dyDescent="0.2">
      <c r="A1369" s="155">
        <v>164029</v>
      </c>
      <c r="B1369" s="156" t="s">
        <v>1332</v>
      </c>
      <c r="C1369" s="174">
        <f t="shared" si="278"/>
        <v>0</v>
      </c>
      <c r="D1369" s="174">
        <f t="shared" si="279"/>
        <v>0</v>
      </c>
      <c r="E1369" s="174">
        <f t="shared" si="280"/>
        <v>0</v>
      </c>
      <c r="F1369" s="174">
        <f t="shared" si="281"/>
        <v>0</v>
      </c>
      <c r="G1369" s="175">
        <f t="shared" si="276"/>
        <v>0</v>
      </c>
      <c r="H1369" s="174">
        <f t="shared" si="277"/>
        <v>0</v>
      </c>
      <c r="M1369" s="174">
        <f t="shared" si="282"/>
        <v>0</v>
      </c>
      <c r="N1369" s="174">
        <f t="shared" si="283"/>
        <v>0</v>
      </c>
      <c r="O1369" s="295">
        <f t="shared" si="284"/>
        <v>0</v>
      </c>
      <c r="P1369" s="281">
        <f t="shared" si="285"/>
        <v>0</v>
      </c>
    </row>
    <row r="1370" spans="1:16" x14ac:dyDescent="0.2">
      <c r="A1370" s="155">
        <v>164030</v>
      </c>
      <c r="B1370" s="156" t="s">
        <v>2125</v>
      </c>
      <c r="C1370" s="174">
        <f t="shared" si="278"/>
        <v>0</v>
      </c>
      <c r="D1370" s="174">
        <f t="shared" si="279"/>
        <v>0</v>
      </c>
      <c r="E1370" s="174">
        <f t="shared" si="280"/>
        <v>0</v>
      </c>
      <c r="F1370" s="174">
        <f t="shared" si="281"/>
        <v>0</v>
      </c>
      <c r="G1370" s="175">
        <f t="shared" si="276"/>
        <v>0</v>
      </c>
      <c r="H1370" s="174">
        <f t="shared" si="277"/>
        <v>0</v>
      </c>
      <c r="M1370" s="174">
        <f t="shared" si="282"/>
        <v>0</v>
      </c>
      <c r="N1370" s="174">
        <f t="shared" si="283"/>
        <v>0</v>
      </c>
      <c r="O1370" s="295">
        <f t="shared" si="284"/>
        <v>0</v>
      </c>
      <c r="P1370" s="281">
        <f t="shared" si="285"/>
        <v>0</v>
      </c>
    </row>
    <row r="1371" spans="1:16" x14ac:dyDescent="0.2">
      <c r="A1371" s="155">
        <v>164032</v>
      </c>
      <c r="B1371" s="156" t="s">
        <v>2126</v>
      </c>
      <c r="C1371" s="174">
        <f t="shared" si="278"/>
        <v>0</v>
      </c>
      <c r="D1371" s="174">
        <f t="shared" si="279"/>
        <v>0</v>
      </c>
      <c r="E1371" s="174">
        <f t="shared" si="280"/>
        <v>0</v>
      </c>
      <c r="F1371" s="174">
        <f t="shared" si="281"/>
        <v>0</v>
      </c>
      <c r="G1371" s="175">
        <f t="shared" si="276"/>
        <v>0</v>
      </c>
      <c r="H1371" s="174">
        <f t="shared" si="277"/>
        <v>0</v>
      </c>
      <c r="M1371" s="174">
        <f t="shared" si="282"/>
        <v>0</v>
      </c>
      <c r="N1371" s="174">
        <f t="shared" si="283"/>
        <v>0</v>
      </c>
      <c r="O1371" s="295">
        <f t="shared" si="284"/>
        <v>0</v>
      </c>
      <c r="P1371" s="281">
        <f t="shared" si="285"/>
        <v>0</v>
      </c>
    </row>
    <row r="1372" spans="1:16" x14ac:dyDescent="0.2">
      <c r="A1372" s="155">
        <v>164033</v>
      </c>
      <c r="B1372" s="156" t="s">
        <v>2127</v>
      </c>
      <c r="C1372" s="174">
        <f t="shared" si="278"/>
        <v>0</v>
      </c>
      <c r="D1372" s="174">
        <f t="shared" si="279"/>
        <v>0</v>
      </c>
      <c r="E1372" s="174">
        <f t="shared" si="280"/>
        <v>0</v>
      </c>
      <c r="F1372" s="174">
        <f t="shared" si="281"/>
        <v>0</v>
      </c>
      <c r="G1372" s="175">
        <f t="shared" si="276"/>
        <v>0</v>
      </c>
      <c r="H1372" s="174">
        <f t="shared" si="277"/>
        <v>0</v>
      </c>
      <c r="M1372" s="174">
        <f t="shared" si="282"/>
        <v>0</v>
      </c>
      <c r="N1372" s="174">
        <f t="shared" si="283"/>
        <v>0</v>
      </c>
      <c r="O1372" s="295">
        <f t="shared" si="284"/>
        <v>0</v>
      </c>
      <c r="P1372" s="281">
        <f t="shared" si="285"/>
        <v>0</v>
      </c>
    </row>
    <row r="1373" spans="1:16" x14ac:dyDescent="0.2">
      <c r="A1373" s="155">
        <v>164090</v>
      </c>
      <c r="B1373" s="156" t="s">
        <v>1333</v>
      </c>
      <c r="C1373" s="174">
        <f t="shared" si="278"/>
        <v>9908503555</v>
      </c>
      <c r="D1373" s="174">
        <f t="shared" si="279"/>
        <v>0</v>
      </c>
      <c r="E1373" s="174">
        <f t="shared" si="280"/>
        <v>0</v>
      </c>
      <c r="F1373" s="174">
        <f t="shared" si="281"/>
        <v>9908503555</v>
      </c>
      <c r="G1373" s="175">
        <f t="shared" si="276"/>
        <v>0</v>
      </c>
      <c r="H1373" s="174">
        <f t="shared" si="277"/>
        <v>9908503555</v>
      </c>
      <c r="M1373" s="174">
        <f t="shared" si="282"/>
        <v>9908503555</v>
      </c>
      <c r="N1373" s="174">
        <f t="shared" si="283"/>
        <v>0</v>
      </c>
      <c r="O1373" s="295">
        <f t="shared" si="284"/>
        <v>29725510665</v>
      </c>
      <c r="P1373" s="281">
        <f t="shared" si="285"/>
        <v>3</v>
      </c>
    </row>
    <row r="1374" spans="1:16" s="171" customFormat="1" x14ac:dyDescent="0.2">
      <c r="A1374" s="180">
        <v>164200</v>
      </c>
      <c r="B1374" s="181" t="s">
        <v>2128</v>
      </c>
      <c r="C1374" s="182">
        <f t="shared" si="278"/>
        <v>0</v>
      </c>
      <c r="D1374" s="182">
        <f t="shared" si="279"/>
        <v>0</v>
      </c>
      <c r="E1374" s="182">
        <f t="shared" si="280"/>
        <v>0</v>
      </c>
      <c r="F1374" s="182">
        <f t="shared" si="281"/>
        <v>0</v>
      </c>
      <c r="G1374" s="183">
        <f>SUM(G1375:G1384)</f>
        <v>0</v>
      </c>
      <c r="H1374" s="183">
        <f>SUM(H1375:H1384)</f>
        <v>0</v>
      </c>
      <c r="M1374" s="174">
        <f t="shared" si="282"/>
        <v>0</v>
      </c>
      <c r="N1374" s="174">
        <f t="shared" si="283"/>
        <v>0</v>
      </c>
      <c r="O1374" s="295">
        <f t="shared" si="284"/>
        <v>0</v>
      </c>
      <c r="P1374" s="281">
        <f t="shared" si="285"/>
        <v>0</v>
      </c>
    </row>
    <row r="1375" spans="1:16" x14ac:dyDescent="0.2">
      <c r="A1375" s="155">
        <v>164201</v>
      </c>
      <c r="B1375" s="156" t="s">
        <v>123</v>
      </c>
      <c r="C1375" s="174">
        <f t="shared" si="278"/>
        <v>0</v>
      </c>
      <c r="D1375" s="174">
        <f t="shared" si="279"/>
        <v>0</v>
      </c>
      <c r="E1375" s="174">
        <f t="shared" si="280"/>
        <v>0</v>
      </c>
      <c r="F1375" s="174">
        <f t="shared" si="281"/>
        <v>0</v>
      </c>
      <c r="G1375" s="175">
        <f t="shared" ref="G1375:G1384" si="286">+F1375-H1375</f>
        <v>0</v>
      </c>
      <c r="H1375" s="174">
        <f t="shared" ref="H1375:H1384" si="287">+F1375</f>
        <v>0</v>
      </c>
      <c r="M1375" s="174">
        <f t="shared" si="282"/>
        <v>0</v>
      </c>
      <c r="N1375" s="174">
        <f t="shared" si="283"/>
        <v>0</v>
      </c>
      <c r="O1375" s="295">
        <f t="shared" si="284"/>
        <v>0</v>
      </c>
      <c r="P1375" s="281">
        <f t="shared" si="285"/>
        <v>0</v>
      </c>
    </row>
    <row r="1376" spans="1:16" x14ac:dyDescent="0.2">
      <c r="A1376" s="155">
        <v>164202</v>
      </c>
      <c r="B1376" s="156" t="s">
        <v>124</v>
      </c>
      <c r="C1376" s="174">
        <f t="shared" si="278"/>
        <v>0</v>
      </c>
      <c r="D1376" s="174">
        <f t="shared" si="279"/>
        <v>0</v>
      </c>
      <c r="E1376" s="174">
        <f t="shared" si="280"/>
        <v>0</v>
      </c>
      <c r="F1376" s="174">
        <f t="shared" si="281"/>
        <v>0</v>
      </c>
      <c r="G1376" s="175">
        <f t="shared" si="286"/>
        <v>0</v>
      </c>
      <c r="H1376" s="174">
        <f t="shared" si="287"/>
        <v>0</v>
      </c>
      <c r="M1376" s="174">
        <f t="shared" si="282"/>
        <v>0</v>
      </c>
      <c r="N1376" s="174">
        <f t="shared" si="283"/>
        <v>0</v>
      </c>
      <c r="O1376" s="295">
        <f t="shared" si="284"/>
        <v>0</v>
      </c>
      <c r="P1376" s="281">
        <f t="shared" si="285"/>
        <v>0</v>
      </c>
    </row>
    <row r="1377" spans="1:16" x14ac:dyDescent="0.2">
      <c r="A1377" s="155">
        <v>164203</v>
      </c>
      <c r="B1377" s="156" t="s">
        <v>125</v>
      </c>
      <c r="C1377" s="174">
        <f t="shared" si="278"/>
        <v>0</v>
      </c>
      <c r="D1377" s="174">
        <f t="shared" si="279"/>
        <v>0</v>
      </c>
      <c r="E1377" s="174">
        <f t="shared" si="280"/>
        <v>0</v>
      </c>
      <c r="F1377" s="174">
        <f t="shared" si="281"/>
        <v>0</v>
      </c>
      <c r="G1377" s="175">
        <f t="shared" si="286"/>
        <v>0</v>
      </c>
      <c r="H1377" s="174">
        <f t="shared" si="287"/>
        <v>0</v>
      </c>
      <c r="M1377" s="174">
        <f t="shared" si="282"/>
        <v>0</v>
      </c>
      <c r="N1377" s="174">
        <f t="shared" si="283"/>
        <v>0</v>
      </c>
      <c r="O1377" s="295">
        <f t="shared" si="284"/>
        <v>0</v>
      </c>
      <c r="P1377" s="281">
        <f t="shared" si="285"/>
        <v>0</v>
      </c>
    </row>
    <row r="1378" spans="1:16" x14ac:dyDescent="0.2">
      <c r="A1378" s="155">
        <v>164204</v>
      </c>
      <c r="B1378" s="156" t="s">
        <v>128</v>
      </c>
      <c r="C1378" s="174">
        <f t="shared" si="278"/>
        <v>0</v>
      </c>
      <c r="D1378" s="174">
        <f t="shared" si="279"/>
        <v>0</v>
      </c>
      <c r="E1378" s="174">
        <f t="shared" si="280"/>
        <v>0</v>
      </c>
      <c r="F1378" s="174">
        <f t="shared" si="281"/>
        <v>0</v>
      </c>
      <c r="G1378" s="175">
        <f t="shared" si="286"/>
        <v>0</v>
      </c>
      <c r="H1378" s="174">
        <f t="shared" si="287"/>
        <v>0</v>
      </c>
      <c r="M1378" s="174">
        <f t="shared" si="282"/>
        <v>0</v>
      </c>
      <c r="N1378" s="174">
        <f t="shared" si="283"/>
        <v>0</v>
      </c>
      <c r="O1378" s="295">
        <f t="shared" si="284"/>
        <v>0</v>
      </c>
      <c r="P1378" s="281">
        <f t="shared" si="285"/>
        <v>0</v>
      </c>
    </row>
    <row r="1379" spans="1:16" x14ac:dyDescent="0.2">
      <c r="A1379" s="155">
        <v>164205</v>
      </c>
      <c r="B1379" s="156" t="s">
        <v>129</v>
      </c>
      <c r="C1379" s="174">
        <f t="shared" si="278"/>
        <v>0</v>
      </c>
      <c r="D1379" s="174">
        <f t="shared" si="279"/>
        <v>0</v>
      </c>
      <c r="E1379" s="174">
        <f t="shared" si="280"/>
        <v>0</v>
      </c>
      <c r="F1379" s="174">
        <f t="shared" si="281"/>
        <v>0</v>
      </c>
      <c r="G1379" s="175">
        <f t="shared" si="286"/>
        <v>0</v>
      </c>
      <c r="H1379" s="174">
        <f t="shared" si="287"/>
        <v>0</v>
      </c>
      <c r="M1379" s="174">
        <f t="shared" si="282"/>
        <v>0</v>
      </c>
      <c r="N1379" s="174">
        <f t="shared" si="283"/>
        <v>0</v>
      </c>
      <c r="O1379" s="295">
        <f t="shared" si="284"/>
        <v>0</v>
      </c>
      <c r="P1379" s="281">
        <f t="shared" si="285"/>
        <v>0</v>
      </c>
    </row>
    <row r="1380" spans="1:16" x14ac:dyDescent="0.2">
      <c r="A1380" s="155">
        <v>164206</v>
      </c>
      <c r="B1380" s="156" t="s">
        <v>135</v>
      </c>
      <c r="C1380" s="174">
        <f t="shared" si="278"/>
        <v>0</v>
      </c>
      <c r="D1380" s="174">
        <f t="shared" si="279"/>
        <v>0</v>
      </c>
      <c r="E1380" s="174">
        <f t="shared" si="280"/>
        <v>0</v>
      </c>
      <c r="F1380" s="174">
        <f t="shared" si="281"/>
        <v>0</v>
      </c>
      <c r="G1380" s="175">
        <f t="shared" si="286"/>
        <v>0</v>
      </c>
      <c r="H1380" s="174">
        <f t="shared" si="287"/>
        <v>0</v>
      </c>
      <c r="M1380" s="174">
        <f t="shared" si="282"/>
        <v>0</v>
      </c>
      <c r="N1380" s="174">
        <f t="shared" si="283"/>
        <v>0</v>
      </c>
      <c r="O1380" s="295">
        <f t="shared" si="284"/>
        <v>0</v>
      </c>
      <c r="P1380" s="281">
        <f t="shared" si="285"/>
        <v>0</v>
      </c>
    </row>
    <row r="1381" spans="1:16" x14ac:dyDescent="0.2">
      <c r="A1381" s="155">
        <v>164207</v>
      </c>
      <c r="B1381" s="156" t="s">
        <v>240</v>
      </c>
      <c r="C1381" s="174">
        <f t="shared" si="278"/>
        <v>0</v>
      </c>
      <c r="D1381" s="174">
        <f t="shared" si="279"/>
        <v>0</v>
      </c>
      <c r="E1381" s="174">
        <f t="shared" si="280"/>
        <v>0</v>
      </c>
      <c r="F1381" s="174">
        <f t="shared" si="281"/>
        <v>0</v>
      </c>
      <c r="G1381" s="175">
        <f t="shared" si="286"/>
        <v>0</v>
      </c>
      <c r="H1381" s="174">
        <f t="shared" si="287"/>
        <v>0</v>
      </c>
      <c r="M1381" s="174">
        <f t="shared" si="282"/>
        <v>0</v>
      </c>
      <c r="N1381" s="174">
        <f t="shared" si="283"/>
        <v>0</v>
      </c>
      <c r="O1381" s="295">
        <f t="shared" si="284"/>
        <v>0</v>
      </c>
      <c r="P1381" s="281">
        <f t="shared" si="285"/>
        <v>0</v>
      </c>
    </row>
    <row r="1382" spans="1:16" x14ac:dyDescent="0.2">
      <c r="A1382" s="155">
        <v>164208</v>
      </c>
      <c r="B1382" s="156" t="s">
        <v>131</v>
      </c>
      <c r="C1382" s="174">
        <f t="shared" si="278"/>
        <v>0</v>
      </c>
      <c r="D1382" s="174">
        <f t="shared" si="279"/>
        <v>0</v>
      </c>
      <c r="E1382" s="174">
        <f t="shared" si="280"/>
        <v>0</v>
      </c>
      <c r="F1382" s="174">
        <f t="shared" si="281"/>
        <v>0</v>
      </c>
      <c r="G1382" s="175">
        <f t="shared" si="286"/>
        <v>0</v>
      </c>
      <c r="H1382" s="174">
        <f t="shared" si="287"/>
        <v>0</v>
      </c>
      <c r="M1382" s="174">
        <f t="shared" si="282"/>
        <v>0</v>
      </c>
      <c r="N1382" s="174">
        <f t="shared" si="283"/>
        <v>0</v>
      </c>
      <c r="O1382" s="295">
        <f t="shared" si="284"/>
        <v>0</v>
      </c>
      <c r="P1382" s="281">
        <f t="shared" si="285"/>
        <v>0</v>
      </c>
    </row>
    <row r="1383" spans="1:16" x14ac:dyDescent="0.2">
      <c r="A1383" s="155">
        <v>164209</v>
      </c>
      <c r="B1383" s="156" t="s">
        <v>130</v>
      </c>
      <c r="C1383" s="174">
        <f t="shared" si="278"/>
        <v>0</v>
      </c>
      <c r="D1383" s="174">
        <f t="shared" si="279"/>
        <v>0</v>
      </c>
      <c r="E1383" s="174">
        <f t="shared" si="280"/>
        <v>0</v>
      </c>
      <c r="F1383" s="174">
        <f t="shared" si="281"/>
        <v>0</v>
      </c>
      <c r="G1383" s="175">
        <f t="shared" si="286"/>
        <v>0</v>
      </c>
      <c r="H1383" s="174">
        <f t="shared" si="287"/>
        <v>0</v>
      </c>
      <c r="M1383" s="174">
        <f t="shared" si="282"/>
        <v>0</v>
      </c>
      <c r="N1383" s="174">
        <f t="shared" si="283"/>
        <v>0</v>
      </c>
      <c r="O1383" s="295">
        <f t="shared" si="284"/>
        <v>0</v>
      </c>
      <c r="P1383" s="281">
        <f t="shared" si="285"/>
        <v>0</v>
      </c>
    </row>
    <row r="1384" spans="1:16" x14ac:dyDescent="0.2">
      <c r="A1384" s="155">
        <v>164290</v>
      </c>
      <c r="B1384" s="156" t="s">
        <v>2129</v>
      </c>
      <c r="C1384" s="174">
        <f t="shared" si="278"/>
        <v>0</v>
      </c>
      <c r="D1384" s="174">
        <f t="shared" si="279"/>
        <v>0</v>
      </c>
      <c r="E1384" s="174">
        <f t="shared" si="280"/>
        <v>0</v>
      </c>
      <c r="F1384" s="174">
        <f t="shared" si="281"/>
        <v>0</v>
      </c>
      <c r="G1384" s="175">
        <f t="shared" si="286"/>
        <v>0</v>
      </c>
      <c r="H1384" s="174">
        <f t="shared" si="287"/>
        <v>0</v>
      </c>
      <c r="M1384" s="174">
        <f t="shared" si="282"/>
        <v>0</v>
      </c>
      <c r="N1384" s="174">
        <f t="shared" si="283"/>
        <v>0</v>
      </c>
      <c r="O1384" s="295">
        <f t="shared" si="284"/>
        <v>0</v>
      </c>
      <c r="P1384" s="281">
        <f t="shared" si="285"/>
        <v>0</v>
      </c>
    </row>
    <row r="1385" spans="1:16" s="171" customFormat="1" x14ac:dyDescent="0.2">
      <c r="A1385" s="180">
        <v>164500</v>
      </c>
      <c r="B1385" s="181" t="s">
        <v>1334</v>
      </c>
      <c r="C1385" s="182">
        <f t="shared" si="278"/>
        <v>0</v>
      </c>
      <c r="D1385" s="182">
        <f t="shared" si="279"/>
        <v>0</v>
      </c>
      <c r="E1385" s="182">
        <f t="shared" si="280"/>
        <v>0</v>
      </c>
      <c r="F1385" s="182">
        <f t="shared" si="281"/>
        <v>0</v>
      </c>
      <c r="G1385" s="183">
        <f>SUM(G1386:G1402)</f>
        <v>0</v>
      </c>
      <c r="H1385" s="183">
        <f>SUM(H1386:H1402)</f>
        <v>0</v>
      </c>
      <c r="M1385" s="174">
        <f t="shared" si="282"/>
        <v>0</v>
      </c>
      <c r="N1385" s="174">
        <f t="shared" si="283"/>
        <v>0</v>
      </c>
      <c r="O1385" s="295">
        <f t="shared" si="284"/>
        <v>0</v>
      </c>
      <c r="P1385" s="281">
        <f t="shared" si="285"/>
        <v>0</v>
      </c>
    </row>
    <row r="1386" spans="1:16" x14ac:dyDescent="0.2">
      <c r="A1386" s="155">
        <v>164501</v>
      </c>
      <c r="B1386" s="156" t="s">
        <v>1335</v>
      </c>
      <c r="C1386" s="174">
        <f t="shared" si="278"/>
        <v>0</v>
      </c>
      <c r="D1386" s="174">
        <f t="shared" si="279"/>
        <v>0</v>
      </c>
      <c r="E1386" s="174">
        <f t="shared" si="280"/>
        <v>0</v>
      </c>
      <c r="F1386" s="174">
        <f t="shared" si="281"/>
        <v>0</v>
      </c>
      <c r="G1386" s="175">
        <f t="shared" ref="G1386:G1402" si="288">+F1386-H1386</f>
        <v>0</v>
      </c>
      <c r="H1386" s="174">
        <f t="shared" ref="H1386:H1402" si="289">+F1386</f>
        <v>0</v>
      </c>
      <c r="M1386" s="174">
        <f t="shared" si="282"/>
        <v>0</v>
      </c>
      <c r="N1386" s="174">
        <f t="shared" si="283"/>
        <v>0</v>
      </c>
      <c r="O1386" s="295">
        <f t="shared" si="284"/>
        <v>0</v>
      </c>
      <c r="P1386" s="281">
        <f t="shared" si="285"/>
        <v>0</v>
      </c>
    </row>
    <row r="1387" spans="1:16" x14ac:dyDescent="0.2">
      <c r="A1387" s="155">
        <v>164502</v>
      </c>
      <c r="B1387" s="156" t="s">
        <v>1336</v>
      </c>
      <c r="C1387" s="174">
        <f t="shared" si="278"/>
        <v>0</v>
      </c>
      <c r="D1387" s="174">
        <f t="shared" si="279"/>
        <v>0</v>
      </c>
      <c r="E1387" s="174">
        <f t="shared" si="280"/>
        <v>0</v>
      </c>
      <c r="F1387" s="174">
        <f t="shared" si="281"/>
        <v>0</v>
      </c>
      <c r="G1387" s="175">
        <f t="shared" si="288"/>
        <v>0</v>
      </c>
      <c r="H1387" s="174">
        <f t="shared" si="289"/>
        <v>0</v>
      </c>
      <c r="M1387" s="174">
        <f t="shared" si="282"/>
        <v>0</v>
      </c>
      <c r="N1387" s="174">
        <f t="shared" si="283"/>
        <v>0</v>
      </c>
      <c r="O1387" s="295">
        <f t="shared" si="284"/>
        <v>0</v>
      </c>
      <c r="P1387" s="281">
        <f t="shared" si="285"/>
        <v>0</v>
      </c>
    </row>
    <row r="1388" spans="1:16" x14ac:dyDescent="0.2">
      <c r="A1388" s="155">
        <v>164503</v>
      </c>
      <c r="B1388" s="156" t="s">
        <v>1337</v>
      </c>
      <c r="C1388" s="174">
        <f t="shared" si="278"/>
        <v>0</v>
      </c>
      <c r="D1388" s="174">
        <f t="shared" si="279"/>
        <v>0</v>
      </c>
      <c r="E1388" s="174">
        <f t="shared" si="280"/>
        <v>0</v>
      </c>
      <c r="F1388" s="174">
        <f t="shared" si="281"/>
        <v>0</v>
      </c>
      <c r="G1388" s="175">
        <f t="shared" si="288"/>
        <v>0</v>
      </c>
      <c r="H1388" s="174">
        <f t="shared" si="289"/>
        <v>0</v>
      </c>
      <c r="M1388" s="174">
        <f t="shared" si="282"/>
        <v>0</v>
      </c>
      <c r="N1388" s="174">
        <f t="shared" si="283"/>
        <v>0</v>
      </c>
      <c r="O1388" s="295">
        <f t="shared" si="284"/>
        <v>0</v>
      </c>
      <c r="P1388" s="281">
        <f t="shared" si="285"/>
        <v>0</v>
      </c>
    </row>
    <row r="1389" spans="1:16" x14ac:dyDescent="0.2">
      <c r="A1389" s="155">
        <v>164504</v>
      </c>
      <c r="B1389" s="156" t="s">
        <v>1338</v>
      </c>
      <c r="C1389" s="174">
        <f t="shared" si="278"/>
        <v>0</v>
      </c>
      <c r="D1389" s="174">
        <f t="shared" si="279"/>
        <v>0</v>
      </c>
      <c r="E1389" s="174">
        <f t="shared" si="280"/>
        <v>0</v>
      </c>
      <c r="F1389" s="174">
        <f t="shared" si="281"/>
        <v>0</v>
      </c>
      <c r="G1389" s="175">
        <f t="shared" si="288"/>
        <v>0</v>
      </c>
      <c r="H1389" s="174">
        <f t="shared" si="289"/>
        <v>0</v>
      </c>
      <c r="M1389" s="174">
        <f t="shared" si="282"/>
        <v>0</v>
      </c>
      <c r="N1389" s="174">
        <f t="shared" si="283"/>
        <v>0</v>
      </c>
      <c r="O1389" s="295">
        <f t="shared" si="284"/>
        <v>0</v>
      </c>
      <c r="P1389" s="281">
        <f t="shared" si="285"/>
        <v>0</v>
      </c>
    </row>
    <row r="1390" spans="1:16" x14ac:dyDescent="0.2">
      <c r="A1390" s="155">
        <v>164505</v>
      </c>
      <c r="B1390" s="156" t="s">
        <v>1339</v>
      </c>
      <c r="C1390" s="174">
        <f t="shared" si="278"/>
        <v>0</v>
      </c>
      <c r="D1390" s="174">
        <f t="shared" si="279"/>
        <v>0</v>
      </c>
      <c r="E1390" s="174">
        <f t="shared" si="280"/>
        <v>0</v>
      </c>
      <c r="F1390" s="174">
        <f t="shared" si="281"/>
        <v>0</v>
      </c>
      <c r="G1390" s="175">
        <f t="shared" si="288"/>
        <v>0</v>
      </c>
      <c r="H1390" s="174">
        <f t="shared" si="289"/>
        <v>0</v>
      </c>
      <c r="M1390" s="174">
        <f t="shared" si="282"/>
        <v>0</v>
      </c>
      <c r="N1390" s="174">
        <f t="shared" si="283"/>
        <v>0</v>
      </c>
      <c r="O1390" s="295">
        <f t="shared" si="284"/>
        <v>0</v>
      </c>
      <c r="P1390" s="281">
        <f t="shared" si="285"/>
        <v>0</v>
      </c>
    </row>
    <row r="1391" spans="1:16" x14ac:dyDescent="0.2">
      <c r="A1391" s="155">
        <v>164506</v>
      </c>
      <c r="B1391" s="156" t="s">
        <v>1340</v>
      </c>
      <c r="C1391" s="174">
        <f t="shared" si="278"/>
        <v>0</v>
      </c>
      <c r="D1391" s="174">
        <f t="shared" si="279"/>
        <v>0</v>
      </c>
      <c r="E1391" s="174">
        <f t="shared" si="280"/>
        <v>0</v>
      </c>
      <c r="F1391" s="174">
        <f t="shared" si="281"/>
        <v>0</v>
      </c>
      <c r="G1391" s="175">
        <f t="shared" si="288"/>
        <v>0</v>
      </c>
      <c r="H1391" s="174">
        <f t="shared" si="289"/>
        <v>0</v>
      </c>
      <c r="M1391" s="174">
        <f t="shared" si="282"/>
        <v>0</v>
      </c>
      <c r="N1391" s="174">
        <f t="shared" si="283"/>
        <v>0</v>
      </c>
      <c r="O1391" s="295">
        <f t="shared" si="284"/>
        <v>0</v>
      </c>
      <c r="P1391" s="281">
        <f t="shared" si="285"/>
        <v>0</v>
      </c>
    </row>
    <row r="1392" spans="1:16" x14ac:dyDescent="0.2">
      <c r="A1392" s="155">
        <v>164507</v>
      </c>
      <c r="B1392" s="156" t="s">
        <v>1341</v>
      </c>
      <c r="C1392" s="174">
        <f t="shared" si="278"/>
        <v>0</v>
      </c>
      <c r="D1392" s="174">
        <f t="shared" si="279"/>
        <v>0</v>
      </c>
      <c r="E1392" s="174">
        <f t="shared" si="280"/>
        <v>0</v>
      </c>
      <c r="F1392" s="174">
        <f t="shared" si="281"/>
        <v>0</v>
      </c>
      <c r="G1392" s="175">
        <f t="shared" si="288"/>
        <v>0</v>
      </c>
      <c r="H1392" s="174">
        <f t="shared" si="289"/>
        <v>0</v>
      </c>
      <c r="M1392" s="174">
        <f t="shared" si="282"/>
        <v>0</v>
      </c>
      <c r="N1392" s="174">
        <f t="shared" si="283"/>
        <v>0</v>
      </c>
      <c r="O1392" s="295">
        <f t="shared" si="284"/>
        <v>0</v>
      </c>
      <c r="P1392" s="281">
        <f t="shared" si="285"/>
        <v>0</v>
      </c>
    </row>
    <row r="1393" spans="1:16" x14ac:dyDescent="0.2">
      <c r="A1393" s="155">
        <v>164508</v>
      </c>
      <c r="B1393" s="156" t="s">
        <v>1342</v>
      </c>
      <c r="C1393" s="174">
        <f t="shared" si="278"/>
        <v>0</v>
      </c>
      <c r="D1393" s="174">
        <f t="shared" si="279"/>
        <v>0</v>
      </c>
      <c r="E1393" s="174">
        <f t="shared" si="280"/>
        <v>0</v>
      </c>
      <c r="F1393" s="174">
        <f t="shared" si="281"/>
        <v>0</v>
      </c>
      <c r="G1393" s="175">
        <f t="shared" si="288"/>
        <v>0</v>
      </c>
      <c r="H1393" s="174">
        <f t="shared" si="289"/>
        <v>0</v>
      </c>
      <c r="M1393" s="174">
        <f t="shared" si="282"/>
        <v>0</v>
      </c>
      <c r="N1393" s="174">
        <f t="shared" si="283"/>
        <v>0</v>
      </c>
      <c r="O1393" s="295">
        <f t="shared" si="284"/>
        <v>0</v>
      </c>
      <c r="P1393" s="281">
        <f t="shared" si="285"/>
        <v>0</v>
      </c>
    </row>
    <row r="1394" spans="1:16" x14ac:dyDescent="0.2">
      <c r="A1394" s="155">
        <v>164512</v>
      </c>
      <c r="B1394" s="156" t="s">
        <v>1346</v>
      </c>
      <c r="C1394" s="174">
        <f t="shared" si="278"/>
        <v>0</v>
      </c>
      <c r="D1394" s="174">
        <f t="shared" si="279"/>
        <v>0</v>
      </c>
      <c r="E1394" s="174">
        <f t="shared" si="280"/>
        <v>0</v>
      </c>
      <c r="F1394" s="174">
        <f t="shared" si="281"/>
        <v>0</v>
      </c>
      <c r="G1394" s="175">
        <f t="shared" si="288"/>
        <v>0</v>
      </c>
      <c r="H1394" s="174">
        <f t="shared" si="289"/>
        <v>0</v>
      </c>
      <c r="M1394" s="174">
        <f t="shared" si="282"/>
        <v>0</v>
      </c>
      <c r="N1394" s="174">
        <f t="shared" si="283"/>
        <v>0</v>
      </c>
      <c r="O1394" s="295">
        <f t="shared" si="284"/>
        <v>0</v>
      </c>
      <c r="P1394" s="281">
        <f t="shared" si="285"/>
        <v>0</v>
      </c>
    </row>
    <row r="1395" spans="1:16" x14ac:dyDescent="0.2">
      <c r="A1395" s="155">
        <v>164513</v>
      </c>
      <c r="B1395" s="156" t="s">
        <v>1347</v>
      </c>
      <c r="C1395" s="174">
        <f t="shared" si="278"/>
        <v>0</v>
      </c>
      <c r="D1395" s="174">
        <f t="shared" si="279"/>
        <v>0</v>
      </c>
      <c r="E1395" s="174">
        <f t="shared" si="280"/>
        <v>0</v>
      </c>
      <c r="F1395" s="174">
        <f t="shared" si="281"/>
        <v>0</v>
      </c>
      <c r="G1395" s="175">
        <f t="shared" si="288"/>
        <v>0</v>
      </c>
      <c r="H1395" s="174">
        <f t="shared" si="289"/>
        <v>0</v>
      </c>
      <c r="M1395" s="174">
        <f t="shared" si="282"/>
        <v>0</v>
      </c>
      <c r="N1395" s="174">
        <f t="shared" si="283"/>
        <v>0</v>
      </c>
      <c r="O1395" s="295">
        <f t="shared" si="284"/>
        <v>0</v>
      </c>
      <c r="P1395" s="281">
        <f t="shared" si="285"/>
        <v>0</v>
      </c>
    </row>
    <row r="1396" spans="1:16" x14ac:dyDescent="0.2">
      <c r="A1396" s="155">
        <v>164514</v>
      </c>
      <c r="B1396" s="156" t="s">
        <v>1348</v>
      </c>
      <c r="C1396" s="174">
        <f t="shared" si="278"/>
        <v>0</v>
      </c>
      <c r="D1396" s="174">
        <f t="shared" si="279"/>
        <v>0</v>
      </c>
      <c r="E1396" s="174">
        <f t="shared" si="280"/>
        <v>0</v>
      </c>
      <c r="F1396" s="174">
        <f t="shared" si="281"/>
        <v>0</v>
      </c>
      <c r="G1396" s="175">
        <f t="shared" si="288"/>
        <v>0</v>
      </c>
      <c r="H1396" s="174">
        <f t="shared" si="289"/>
        <v>0</v>
      </c>
      <c r="M1396" s="174">
        <f t="shared" si="282"/>
        <v>0</v>
      </c>
      <c r="N1396" s="174">
        <f t="shared" si="283"/>
        <v>0</v>
      </c>
      <c r="O1396" s="295">
        <f t="shared" si="284"/>
        <v>0</v>
      </c>
      <c r="P1396" s="281">
        <f t="shared" si="285"/>
        <v>0</v>
      </c>
    </row>
    <row r="1397" spans="1:16" x14ac:dyDescent="0.2">
      <c r="A1397" s="155">
        <v>164515</v>
      </c>
      <c r="B1397" s="156" t="s">
        <v>1349</v>
      </c>
      <c r="C1397" s="174">
        <f t="shared" si="278"/>
        <v>0</v>
      </c>
      <c r="D1397" s="174">
        <f t="shared" si="279"/>
        <v>0</v>
      </c>
      <c r="E1397" s="174">
        <f t="shared" si="280"/>
        <v>0</v>
      </c>
      <c r="F1397" s="174">
        <f t="shared" si="281"/>
        <v>0</v>
      </c>
      <c r="G1397" s="175">
        <f t="shared" si="288"/>
        <v>0</v>
      </c>
      <c r="H1397" s="174">
        <f t="shared" si="289"/>
        <v>0</v>
      </c>
      <c r="M1397" s="174">
        <f t="shared" si="282"/>
        <v>0</v>
      </c>
      <c r="N1397" s="174">
        <f t="shared" si="283"/>
        <v>0</v>
      </c>
      <c r="O1397" s="295">
        <f t="shared" si="284"/>
        <v>0</v>
      </c>
      <c r="P1397" s="281">
        <f t="shared" si="285"/>
        <v>0</v>
      </c>
    </row>
    <row r="1398" spans="1:16" x14ac:dyDescent="0.2">
      <c r="A1398" s="155">
        <v>164516</v>
      </c>
      <c r="B1398" s="156" t="s">
        <v>2130</v>
      </c>
      <c r="C1398" s="174">
        <f t="shared" si="278"/>
        <v>0</v>
      </c>
      <c r="D1398" s="174">
        <f t="shared" si="279"/>
        <v>0</v>
      </c>
      <c r="E1398" s="174">
        <f t="shared" si="280"/>
        <v>0</v>
      </c>
      <c r="F1398" s="174">
        <f t="shared" si="281"/>
        <v>0</v>
      </c>
      <c r="G1398" s="175">
        <f t="shared" si="288"/>
        <v>0</v>
      </c>
      <c r="H1398" s="174">
        <f t="shared" si="289"/>
        <v>0</v>
      </c>
      <c r="M1398" s="174">
        <f t="shared" si="282"/>
        <v>0</v>
      </c>
      <c r="N1398" s="174">
        <f t="shared" si="283"/>
        <v>0</v>
      </c>
      <c r="O1398" s="295">
        <f t="shared" si="284"/>
        <v>0</v>
      </c>
      <c r="P1398" s="281">
        <f t="shared" si="285"/>
        <v>0</v>
      </c>
    </row>
    <row r="1399" spans="1:16" x14ac:dyDescent="0.2">
      <c r="A1399" s="155">
        <v>164590</v>
      </c>
      <c r="B1399" s="156" t="s">
        <v>1350</v>
      </c>
      <c r="C1399" s="174">
        <f t="shared" si="278"/>
        <v>0</v>
      </c>
      <c r="D1399" s="174">
        <f t="shared" si="279"/>
        <v>0</v>
      </c>
      <c r="E1399" s="174">
        <f t="shared" si="280"/>
        <v>0</v>
      </c>
      <c r="F1399" s="174">
        <f t="shared" si="281"/>
        <v>0</v>
      </c>
      <c r="G1399" s="175">
        <f t="shared" si="288"/>
        <v>0</v>
      </c>
      <c r="H1399" s="174">
        <f t="shared" si="289"/>
        <v>0</v>
      </c>
      <c r="M1399" s="174">
        <f t="shared" si="282"/>
        <v>0</v>
      </c>
      <c r="N1399" s="174">
        <f t="shared" si="283"/>
        <v>0</v>
      </c>
      <c r="O1399" s="295">
        <f t="shared" si="284"/>
        <v>0</v>
      </c>
      <c r="P1399" s="281">
        <f t="shared" si="285"/>
        <v>0</v>
      </c>
    </row>
    <row r="1400" spans="1:16" x14ac:dyDescent="0.2">
      <c r="A1400" s="155">
        <v>164509</v>
      </c>
      <c r="B1400" s="156" t="s">
        <v>1343</v>
      </c>
      <c r="C1400" s="174">
        <f t="shared" si="278"/>
        <v>0</v>
      </c>
      <c r="D1400" s="174">
        <f t="shared" si="279"/>
        <v>0</v>
      </c>
      <c r="E1400" s="174">
        <f t="shared" si="280"/>
        <v>0</v>
      </c>
      <c r="F1400" s="174">
        <f t="shared" si="281"/>
        <v>0</v>
      </c>
      <c r="G1400" s="175">
        <f t="shared" si="288"/>
        <v>0</v>
      </c>
      <c r="H1400" s="174">
        <f t="shared" si="289"/>
        <v>0</v>
      </c>
      <c r="M1400" s="174">
        <f t="shared" si="282"/>
        <v>0</v>
      </c>
      <c r="N1400" s="174">
        <f t="shared" si="283"/>
        <v>0</v>
      </c>
      <c r="O1400" s="295">
        <f t="shared" si="284"/>
        <v>0</v>
      </c>
      <c r="P1400" s="281">
        <f t="shared" si="285"/>
        <v>0</v>
      </c>
    </row>
    <row r="1401" spans="1:16" x14ac:dyDescent="0.2">
      <c r="A1401" s="155">
        <v>164510</v>
      </c>
      <c r="B1401" s="156" t="s">
        <v>1344</v>
      </c>
      <c r="C1401" s="174">
        <f t="shared" si="278"/>
        <v>0</v>
      </c>
      <c r="D1401" s="174">
        <f t="shared" si="279"/>
        <v>0</v>
      </c>
      <c r="E1401" s="174">
        <f t="shared" si="280"/>
        <v>0</v>
      </c>
      <c r="F1401" s="174">
        <f t="shared" si="281"/>
        <v>0</v>
      </c>
      <c r="G1401" s="175">
        <f t="shared" si="288"/>
        <v>0</v>
      </c>
      <c r="H1401" s="174">
        <f t="shared" si="289"/>
        <v>0</v>
      </c>
      <c r="M1401" s="174">
        <f t="shared" si="282"/>
        <v>0</v>
      </c>
      <c r="N1401" s="174">
        <f t="shared" si="283"/>
        <v>0</v>
      </c>
      <c r="O1401" s="295">
        <f t="shared" si="284"/>
        <v>0</v>
      </c>
      <c r="P1401" s="281">
        <f t="shared" si="285"/>
        <v>0</v>
      </c>
    </row>
    <row r="1402" spans="1:16" x14ac:dyDescent="0.2">
      <c r="A1402" s="155">
        <v>164511</v>
      </c>
      <c r="B1402" s="156" t="s">
        <v>1345</v>
      </c>
      <c r="C1402" s="174">
        <f t="shared" si="278"/>
        <v>0</v>
      </c>
      <c r="D1402" s="174">
        <f t="shared" si="279"/>
        <v>0</v>
      </c>
      <c r="E1402" s="174">
        <f t="shared" si="280"/>
        <v>0</v>
      </c>
      <c r="F1402" s="174">
        <f t="shared" si="281"/>
        <v>0</v>
      </c>
      <c r="G1402" s="175">
        <f t="shared" si="288"/>
        <v>0</v>
      </c>
      <c r="H1402" s="174">
        <f t="shared" si="289"/>
        <v>0</v>
      </c>
      <c r="M1402" s="174">
        <f t="shared" si="282"/>
        <v>0</v>
      </c>
      <c r="N1402" s="174">
        <f t="shared" si="283"/>
        <v>0</v>
      </c>
      <c r="O1402" s="295">
        <f t="shared" si="284"/>
        <v>0</v>
      </c>
      <c r="P1402" s="281">
        <f t="shared" si="285"/>
        <v>0</v>
      </c>
    </row>
    <row r="1403" spans="1:16" s="171" customFormat="1" x14ac:dyDescent="0.2">
      <c r="A1403" s="180">
        <v>165000</v>
      </c>
      <c r="B1403" s="181" t="s">
        <v>1351</v>
      </c>
      <c r="C1403" s="182">
        <f t="shared" si="278"/>
        <v>1042760616</v>
      </c>
      <c r="D1403" s="182">
        <f t="shared" si="279"/>
        <v>0</v>
      </c>
      <c r="E1403" s="182">
        <f t="shared" si="280"/>
        <v>0</v>
      </c>
      <c r="F1403" s="182">
        <f t="shared" si="281"/>
        <v>1042760616</v>
      </c>
      <c r="G1403" s="183">
        <f>SUM(G1404:G1415)</f>
        <v>0</v>
      </c>
      <c r="H1403" s="183">
        <f>SUM(H1404:H1415)</f>
        <v>1042760616</v>
      </c>
      <c r="M1403" s="174">
        <f t="shared" si="282"/>
        <v>1042760616</v>
      </c>
      <c r="N1403" s="174">
        <f t="shared" si="283"/>
        <v>0</v>
      </c>
      <c r="O1403" s="295">
        <f t="shared" si="284"/>
        <v>3128281848</v>
      </c>
      <c r="P1403" s="281">
        <f t="shared" si="285"/>
        <v>3</v>
      </c>
    </row>
    <row r="1404" spans="1:16" x14ac:dyDescent="0.2">
      <c r="A1404" s="155">
        <v>165002</v>
      </c>
      <c r="B1404" s="156" t="s">
        <v>1352</v>
      </c>
      <c r="C1404" s="174">
        <f t="shared" si="278"/>
        <v>0</v>
      </c>
      <c r="D1404" s="174">
        <f t="shared" si="279"/>
        <v>0</v>
      </c>
      <c r="E1404" s="174">
        <f t="shared" si="280"/>
        <v>0</v>
      </c>
      <c r="F1404" s="174">
        <f t="shared" si="281"/>
        <v>0</v>
      </c>
      <c r="G1404" s="175">
        <f t="shared" ref="G1404:G1415" si="290">+F1404-H1404</f>
        <v>0</v>
      </c>
      <c r="H1404" s="174">
        <f t="shared" ref="H1404:H1415" si="291">+F1404</f>
        <v>0</v>
      </c>
      <c r="M1404" s="174">
        <f t="shared" si="282"/>
        <v>0</v>
      </c>
      <c r="N1404" s="174">
        <f t="shared" si="283"/>
        <v>0</v>
      </c>
      <c r="O1404" s="295">
        <f t="shared" si="284"/>
        <v>0</v>
      </c>
      <c r="P1404" s="281">
        <f t="shared" si="285"/>
        <v>0</v>
      </c>
    </row>
    <row r="1405" spans="1:16" x14ac:dyDescent="0.2">
      <c r="A1405" s="155">
        <v>165003</v>
      </c>
      <c r="B1405" s="156" t="s">
        <v>1353</v>
      </c>
      <c r="C1405" s="174">
        <f t="shared" si="278"/>
        <v>0</v>
      </c>
      <c r="D1405" s="174">
        <f t="shared" si="279"/>
        <v>0</v>
      </c>
      <c r="E1405" s="174">
        <f t="shared" si="280"/>
        <v>0</v>
      </c>
      <c r="F1405" s="174">
        <f t="shared" si="281"/>
        <v>0</v>
      </c>
      <c r="G1405" s="175">
        <f t="shared" si="290"/>
        <v>0</v>
      </c>
      <c r="H1405" s="174">
        <f t="shared" si="291"/>
        <v>0</v>
      </c>
      <c r="M1405" s="174">
        <f t="shared" si="282"/>
        <v>0</v>
      </c>
      <c r="N1405" s="174">
        <f t="shared" si="283"/>
        <v>0</v>
      </c>
      <c r="O1405" s="295">
        <f t="shared" si="284"/>
        <v>0</v>
      </c>
      <c r="P1405" s="281">
        <f t="shared" si="285"/>
        <v>0</v>
      </c>
    </row>
    <row r="1406" spans="1:16" x14ac:dyDescent="0.2">
      <c r="A1406" s="155">
        <v>165004</v>
      </c>
      <c r="B1406" s="156" t="s">
        <v>1354</v>
      </c>
      <c r="C1406" s="174">
        <f t="shared" si="278"/>
        <v>0</v>
      </c>
      <c r="D1406" s="174">
        <f t="shared" si="279"/>
        <v>0</v>
      </c>
      <c r="E1406" s="174">
        <f t="shared" si="280"/>
        <v>0</v>
      </c>
      <c r="F1406" s="174">
        <f t="shared" si="281"/>
        <v>0</v>
      </c>
      <c r="G1406" s="175">
        <f t="shared" si="290"/>
        <v>0</v>
      </c>
      <c r="H1406" s="174">
        <f t="shared" si="291"/>
        <v>0</v>
      </c>
      <c r="M1406" s="174">
        <f t="shared" si="282"/>
        <v>0</v>
      </c>
      <c r="N1406" s="174">
        <f t="shared" si="283"/>
        <v>0</v>
      </c>
      <c r="O1406" s="295">
        <f t="shared" si="284"/>
        <v>0</v>
      </c>
      <c r="P1406" s="281">
        <f t="shared" si="285"/>
        <v>0</v>
      </c>
    </row>
    <row r="1407" spans="1:16" x14ac:dyDescent="0.2">
      <c r="A1407" s="155">
        <v>165005</v>
      </c>
      <c r="B1407" s="156" t="s">
        <v>1355</v>
      </c>
      <c r="C1407" s="174">
        <f t="shared" si="278"/>
        <v>0</v>
      </c>
      <c r="D1407" s="174">
        <f t="shared" si="279"/>
        <v>0</v>
      </c>
      <c r="E1407" s="174">
        <f t="shared" si="280"/>
        <v>0</v>
      </c>
      <c r="F1407" s="174">
        <f t="shared" si="281"/>
        <v>0</v>
      </c>
      <c r="G1407" s="175">
        <f t="shared" si="290"/>
        <v>0</v>
      </c>
      <c r="H1407" s="174">
        <f t="shared" si="291"/>
        <v>0</v>
      </c>
      <c r="M1407" s="174">
        <f t="shared" si="282"/>
        <v>0</v>
      </c>
      <c r="N1407" s="174">
        <f t="shared" si="283"/>
        <v>0</v>
      </c>
      <c r="O1407" s="295">
        <f t="shared" si="284"/>
        <v>0</v>
      </c>
      <c r="P1407" s="281">
        <f t="shared" si="285"/>
        <v>0</v>
      </c>
    </row>
    <row r="1408" spans="1:16" x14ac:dyDescent="0.2">
      <c r="A1408" s="155">
        <v>165006</v>
      </c>
      <c r="B1408" s="156" t="s">
        <v>1356</v>
      </c>
      <c r="C1408" s="174">
        <f t="shared" si="278"/>
        <v>0</v>
      </c>
      <c r="D1408" s="174">
        <f t="shared" si="279"/>
        <v>0</v>
      </c>
      <c r="E1408" s="174">
        <f t="shared" si="280"/>
        <v>0</v>
      </c>
      <c r="F1408" s="174">
        <f t="shared" si="281"/>
        <v>0</v>
      </c>
      <c r="G1408" s="175">
        <f t="shared" si="290"/>
        <v>0</v>
      </c>
      <c r="H1408" s="174">
        <f t="shared" si="291"/>
        <v>0</v>
      </c>
      <c r="M1408" s="174">
        <f t="shared" si="282"/>
        <v>0</v>
      </c>
      <c r="N1408" s="174">
        <f t="shared" si="283"/>
        <v>0</v>
      </c>
      <c r="O1408" s="295">
        <f t="shared" si="284"/>
        <v>0</v>
      </c>
      <c r="P1408" s="281">
        <f t="shared" si="285"/>
        <v>0</v>
      </c>
    </row>
    <row r="1409" spans="1:16" x14ac:dyDescent="0.2">
      <c r="A1409" s="155">
        <v>165007</v>
      </c>
      <c r="B1409" s="156" t="s">
        <v>1357</v>
      </c>
      <c r="C1409" s="174">
        <f t="shared" si="278"/>
        <v>0</v>
      </c>
      <c r="D1409" s="174">
        <f t="shared" si="279"/>
        <v>0</v>
      </c>
      <c r="E1409" s="174">
        <f t="shared" si="280"/>
        <v>0</v>
      </c>
      <c r="F1409" s="174">
        <f t="shared" si="281"/>
        <v>0</v>
      </c>
      <c r="G1409" s="175">
        <f t="shared" si="290"/>
        <v>0</v>
      </c>
      <c r="H1409" s="174">
        <f t="shared" si="291"/>
        <v>0</v>
      </c>
      <c r="M1409" s="174">
        <f t="shared" si="282"/>
        <v>0</v>
      </c>
      <c r="N1409" s="174">
        <f t="shared" si="283"/>
        <v>0</v>
      </c>
      <c r="O1409" s="295">
        <f t="shared" si="284"/>
        <v>0</v>
      </c>
      <c r="P1409" s="281">
        <f t="shared" si="285"/>
        <v>0</v>
      </c>
    </row>
    <row r="1410" spans="1:16" x14ac:dyDescent="0.2">
      <c r="A1410" s="155">
        <v>165008</v>
      </c>
      <c r="B1410" s="156" t="s">
        <v>1358</v>
      </c>
      <c r="C1410" s="174">
        <f t="shared" si="278"/>
        <v>0</v>
      </c>
      <c r="D1410" s="174">
        <f t="shared" si="279"/>
        <v>0</v>
      </c>
      <c r="E1410" s="174">
        <f t="shared" si="280"/>
        <v>0</v>
      </c>
      <c r="F1410" s="174">
        <f t="shared" si="281"/>
        <v>0</v>
      </c>
      <c r="G1410" s="175">
        <f t="shared" si="290"/>
        <v>0</v>
      </c>
      <c r="H1410" s="174">
        <f t="shared" si="291"/>
        <v>0</v>
      </c>
      <c r="M1410" s="174">
        <f t="shared" si="282"/>
        <v>0</v>
      </c>
      <c r="N1410" s="174">
        <f t="shared" si="283"/>
        <v>0</v>
      </c>
      <c r="O1410" s="295">
        <f t="shared" si="284"/>
        <v>0</v>
      </c>
      <c r="P1410" s="281">
        <f t="shared" si="285"/>
        <v>0</v>
      </c>
    </row>
    <row r="1411" spans="1:16" x14ac:dyDescent="0.2">
      <c r="A1411" s="155">
        <v>165009</v>
      </c>
      <c r="B1411" s="156" t="s">
        <v>1359</v>
      </c>
      <c r="C1411" s="174">
        <f t="shared" si="278"/>
        <v>0</v>
      </c>
      <c r="D1411" s="174">
        <f t="shared" si="279"/>
        <v>0</v>
      </c>
      <c r="E1411" s="174">
        <f t="shared" si="280"/>
        <v>0</v>
      </c>
      <c r="F1411" s="174">
        <f t="shared" si="281"/>
        <v>0</v>
      </c>
      <c r="G1411" s="175">
        <f t="shared" si="290"/>
        <v>0</v>
      </c>
      <c r="H1411" s="174">
        <f t="shared" si="291"/>
        <v>0</v>
      </c>
      <c r="M1411" s="174">
        <f t="shared" si="282"/>
        <v>0</v>
      </c>
      <c r="N1411" s="174">
        <f t="shared" si="283"/>
        <v>0</v>
      </c>
      <c r="O1411" s="295">
        <f t="shared" si="284"/>
        <v>0</v>
      </c>
      <c r="P1411" s="281">
        <f t="shared" si="285"/>
        <v>0</v>
      </c>
    </row>
    <row r="1412" spans="1:16" x14ac:dyDescent="0.2">
      <c r="A1412" s="155">
        <v>165010</v>
      </c>
      <c r="B1412" s="156" t="s">
        <v>1360</v>
      </c>
      <c r="C1412" s="174">
        <f t="shared" si="278"/>
        <v>1042760616</v>
      </c>
      <c r="D1412" s="174">
        <f t="shared" si="279"/>
        <v>0</v>
      </c>
      <c r="E1412" s="174">
        <f t="shared" si="280"/>
        <v>0</v>
      </c>
      <c r="F1412" s="174">
        <f t="shared" si="281"/>
        <v>1042760616</v>
      </c>
      <c r="G1412" s="175">
        <f t="shared" si="290"/>
        <v>0</v>
      </c>
      <c r="H1412" s="174">
        <f t="shared" si="291"/>
        <v>1042760616</v>
      </c>
      <c r="M1412" s="174">
        <f t="shared" si="282"/>
        <v>1042760616</v>
      </c>
      <c r="N1412" s="174">
        <f t="shared" si="283"/>
        <v>0</v>
      </c>
      <c r="O1412" s="295">
        <f t="shared" si="284"/>
        <v>3128281848</v>
      </c>
      <c r="P1412" s="281">
        <f t="shared" si="285"/>
        <v>3</v>
      </c>
    </row>
    <row r="1413" spans="1:16" x14ac:dyDescent="0.2">
      <c r="A1413" s="155">
        <v>165011</v>
      </c>
      <c r="B1413" s="156" t="s">
        <v>1361</v>
      </c>
      <c r="C1413" s="174">
        <f t="shared" si="278"/>
        <v>0</v>
      </c>
      <c r="D1413" s="174">
        <f t="shared" si="279"/>
        <v>0</v>
      </c>
      <c r="E1413" s="174">
        <f t="shared" si="280"/>
        <v>0</v>
      </c>
      <c r="F1413" s="174">
        <f t="shared" si="281"/>
        <v>0</v>
      </c>
      <c r="G1413" s="175">
        <f t="shared" si="290"/>
        <v>0</v>
      </c>
      <c r="H1413" s="174">
        <f t="shared" si="291"/>
        <v>0</v>
      </c>
      <c r="M1413" s="174">
        <f t="shared" si="282"/>
        <v>0</v>
      </c>
      <c r="N1413" s="174">
        <f t="shared" si="283"/>
        <v>0</v>
      </c>
      <c r="O1413" s="295">
        <f t="shared" si="284"/>
        <v>0</v>
      </c>
      <c r="P1413" s="281">
        <f t="shared" si="285"/>
        <v>0</v>
      </c>
    </row>
    <row r="1414" spans="1:16" x14ac:dyDescent="0.2">
      <c r="A1414" s="155">
        <v>165012</v>
      </c>
      <c r="B1414" s="156" t="s">
        <v>2131</v>
      </c>
      <c r="C1414" s="174">
        <f t="shared" si="278"/>
        <v>0</v>
      </c>
      <c r="D1414" s="174">
        <f t="shared" si="279"/>
        <v>0</v>
      </c>
      <c r="E1414" s="174">
        <f t="shared" si="280"/>
        <v>0</v>
      </c>
      <c r="F1414" s="174">
        <f t="shared" si="281"/>
        <v>0</v>
      </c>
      <c r="G1414" s="175">
        <f t="shared" si="290"/>
        <v>0</v>
      </c>
      <c r="H1414" s="174">
        <f t="shared" si="291"/>
        <v>0</v>
      </c>
      <c r="M1414" s="174">
        <f t="shared" si="282"/>
        <v>0</v>
      </c>
      <c r="N1414" s="174">
        <f t="shared" si="283"/>
        <v>0</v>
      </c>
      <c r="O1414" s="295">
        <f t="shared" si="284"/>
        <v>0</v>
      </c>
      <c r="P1414" s="281">
        <f t="shared" si="285"/>
        <v>0</v>
      </c>
    </row>
    <row r="1415" spans="1:16" x14ac:dyDescent="0.2">
      <c r="A1415" s="155">
        <v>165090</v>
      </c>
      <c r="B1415" s="156" t="s">
        <v>1549</v>
      </c>
      <c r="C1415" s="174">
        <f t="shared" si="278"/>
        <v>0</v>
      </c>
      <c r="D1415" s="174">
        <f t="shared" si="279"/>
        <v>0</v>
      </c>
      <c r="E1415" s="174">
        <f t="shared" si="280"/>
        <v>0</v>
      </c>
      <c r="F1415" s="174">
        <f t="shared" si="281"/>
        <v>0</v>
      </c>
      <c r="G1415" s="175">
        <f t="shared" si="290"/>
        <v>0</v>
      </c>
      <c r="H1415" s="174">
        <f t="shared" si="291"/>
        <v>0</v>
      </c>
      <c r="M1415" s="174">
        <f t="shared" si="282"/>
        <v>0</v>
      </c>
      <c r="N1415" s="174">
        <f t="shared" si="283"/>
        <v>0</v>
      </c>
      <c r="O1415" s="295">
        <f t="shared" si="284"/>
        <v>0</v>
      </c>
      <c r="P1415" s="281">
        <f t="shared" si="285"/>
        <v>0</v>
      </c>
    </row>
    <row r="1416" spans="1:16" s="171" customFormat="1" x14ac:dyDescent="0.2">
      <c r="A1416" s="180">
        <v>165500</v>
      </c>
      <c r="B1416" s="181" t="s">
        <v>1550</v>
      </c>
      <c r="C1416" s="182">
        <f t="shared" si="278"/>
        <v>1002367222</v>
      </c>
      <c r="D1416" s="182">
        <f t="shared" si="279"/>
        <v>0</v>
      </c>
      <c r="E1416" s="182">
        <f t="shared" si="280"/>
        <v>0</v>
      </c>
      <c r="F1416" s="182">
        <f t="shared" si="281"/>
        <v>1002367222</v>
      </c>
      <c r="G1416" s="183">
        <f>SUM(G1417:G1434)</f>
        <v>0</v>
      </c>
      <c r="H1416" s="183">
        <f>SUM(H1417:H1434)</f>
        <v>1002367222</v>
      </c>
      <c r="M1416" s="174">
        <f t="shared" si="282"/>
        <v>1002367222</v>
      </c>
      <c r="N1416" s="174">
        <f t="shared" si="283"/>
        <v>0</v>
      </c>
      <c r="O1416" s="295">
        <f t="shared" si="284"/>
        <v>3007101666</v>
      </c>
      <c r="P1416" s="281">
        <f t="shared" si="285"/>
        <v>3</v>
      </c>
    </row>
    <row r="1417" spans="1:16" x14ac:dyDescent="0.2">
      <c r="A1417" s="155">
        <v>165501</v>
      </c>
      <c r="B1417" s="156" t="s">
        <v>1551</v>
      </c>
      <c r="C1417" s="174">
        <f t="shared" ref="C1417:C1480" si="292">IF(ISERROR(VLOOKUP($A1417,MZ_ANTERIOR,3,0)),0,VLOOKUP($A1417,MZ_ANTERIOR,3,0))</f>
        <v>0</v>
      </c>
      <c r="D1417" s="174">
        <f t="shared" ref="D1417:D1480" si="293">IF(ISERROR(VLOOKUP($A1417,MZ_ANTERIOR,4,0)),0,VLOOKUP($A1417,MZ_ANTERIOR,4,0))</f>
        <v>0</v>
      </c>
      <c r="E1417" s="174">
        <f t="shared" ref="E1417:E1480" si="294">IF(ISERROR(VLOOKUP($A1417,MZ_ANTERIOR,5,0)),0,VLOOKUP($A1417,MZ_ANTERIOR,5,0))</f>
        <v>0</v>
      </c>
      <c r="F1417" s="174">
        <f t="shared" ref="F1417:F1480" si="295">+C1417+D1417-E1417</f>
        <v>0</v>
      </c>
      <c r="G1417" s="175">
        <f t="shared" ref="G1417:G1434" si="296">+F1417-H1417</f>
        <v>0</v>
      </c>
      <c r="H1417" s="174">
        <f t="shared" ref="H1417:H1434" si="297">+F1417</f>
        <v>0</v>
      </c>
      <c r="M1417" s="174">
        <f t="shared" si="282"/>
        <v>0</v>
      </c>
      <c r="N1417" s="174">
        <f t="shared" si="283"/>
        <v>0</v>
      </c>
      <c r="O1417" s="295">
        <f t="shared" si="284"/>
        <v>0</v>
      </c>
      <c r="P1417" s="281">
        <f t="shared" si="285"/>
        <v>0</v>
      </c>
    </row>
    <row r="1418" spans="1:16" x14ac:dyDescent="0.2">
      <c r="A1418" s="155">
        <v>165502</v>
      </c>
      <c r="B1418" s="156" t="s">
        <v>1552</v>
      </c>
      <c r="C1418" s="174">
        <f t="shared" si="292"/>
        <v>0</v>
      </c>
      <c r="D1418" s="174">
        <f t="shared" si="293"/>
        <v>0</v>
      </c>
      <c r="E1418" s="174">
        <f t="shared" si="294"/>
        <v>0</v>
      </c>
      <c r="F1418" s="174">
        <f t="shared" si="295"/>
        <v>0</v>
      </c>
      <c r="G1418" s="175">
        <f t="shared" si="296"/>
        <v>0</v>
      </c>
      <c r="H1418" s="174">
        <f t="shared" si="297"/>
        <v>0</v>
      </c>
      <c r="M1418" s="174">
        <f t="shared" ref="M1418:M1481" si="298">+G1418+H1418</f>
        <v>0</v>
      </c>
      <c r="N1418" s="174">
        <f t="shared" ref="N1418:N1481" si="299">+F1418-M1418</f>
        <v>0</v>
      </c>
      <c r="O1418" s="295">
        <f t="shared" ref="O1418:O1481" si="300">SUM(C1418:H1418)</f>
        <v>0</v>
      </c>
      <c r="P1418" s="281">
        <f t="shared" ref="P1418:P1481" si="301">IF(D1418&lt;&gt;0,1,IF(G1418&lt;&gt;0,2,IF(F1418&lt;&gt;0,3,IF(E1418&lt;&gt;0,4,0))))</f>
        <v>0</v>
      </c>
    </row>
    <row r="1419" spans="1:16" x14ac:dyDescent="0.2">
      <c r="A1419" s="155">
        <v>165503</v>
      </c>
      <c r="B1419" s="156" t="s">
        <v>1553</v>
      </c>
      <c r="C1419" s="174">
        <f t="shared" si="292"/>
        <v>0</v>
      </c>
      <c r="D1419" s="174">
        <f t="shared" si="293"/>
        <v>0</v>
      </c>
      <c r="E1419" s="174">
        <f t="shared" si="294"/>
        <v>0</v>
      </c>
      <c r="F1419" s="174">
        <f t="shared" si="295"/>
        <v>0</v>
      </c>
      <c r="G1419" s="175">
        <f t="shared" si="296"/>
        <v>0</v>
      </c>
      <c r="H1419" s="174">
        <f t="shared" si="297"/>
        <v>0</v>
      </c>
      <c r="M1419" s="174">
        <f t="shared" si="298"/>
        <v>0</v>
      </c>
      <c r="N1419" s="174">
        <f t="shared" si="299"/>
        <v>0</v>
      </c>
      <c r="O1419" s="295">
        <f t="shared" si="300"/>
        <v>0</v>
      </c>
      <c r="P1419" s="281">
        <f t="shared" si="301"/>
        <v>0</v>
      </c>
    </row>
    <row r="1420" spans="1:16" x14ac:dyDescent="0.2">
      <c r="A1420" s="155">
        <v>165504</v>
      </c>
      <c r="B1420" s="156" t="s">
        <v>1554</v>
      </c>
      <c r="C1420" s="174">
        <f t="shared" si="292"/>
        <v>0</v>
      </c>
      <c r="D1420" s="174">
        <f t="shared" si="293"/>
        <v>0</v>
      </c>
      <c r="E1420" s="174">
        <f t="shared" si="294"/>
        <v>0</v>
      </c>
      <c r="F1420" s="174">
        <f t="shared" si="295"/>
        <v>0</v>
      </c>
      <c r="G1420" s="175">
        <f t="shared" si="296"/>
        <v>0</v>
      </c>
      <c r="H1420" s="174">
        <f t="shared" si="297"/>
        <v>0</v>
      </c>
      <c r="M1420" s="174">
        <f t="shared" si="298"/>
        <v>0</v>
      </c>
      <c r="N1420" s="174">
        <f t="shared" si="299"/>
        <v>0</v>
      </c>
      <c r="O1420" s="295">
        <f t="shared" si="300"/>
        <v>0</v>
      </c>
      <c r="P1420" s="281">
        <f t="shared" si="301"/>
        <v>0</v>
      </c>
    </row>
    <row r="1421" spans="1:16" x14ac:dyDescent="0.2">
      <c r="A1421" s="155">
        <v>165505</v>
      </c>
      <c r="B1421" s="156" t="s">
        <v>1555</v>
      </c>
      <c r="C1421" s="174">
        <f t="shared" si="292"/>
        <v>0</v>
      </c>
      <c r="D1421" s="174">
        <f t="shared" si="293"/>
        <v>0</v>
      </c>
      <c r="E1421" s="174">
        <f t="shared" si="294"/>
        <v>0</v>
      </c>
      <c r="F1421" s="174">
        <f t="shared" si="295"/>
        <v>0</v>
      </c>
      <c r="G1421" s="175">
        <f t="shared" si="296"/>
        <v>0</v>
      </c>
      <c r="H1421" s="174">
        <f t="shared" si="297"/>
        <v>0</v>
      </c>
      <c r="M1421" s="174">
        <f t="shared" si="298"/>
        <v>0</v>
      </c>
      <c r="N1421" s="174">
        <f t="shared" si="299"/>
        <v>0</v>
      </c>
      <c r="O1421" s="295">
        <f t="shared" si="300"/>
        <v>0</v>
      </c>
      <c r="P1421" s="281">
        <f t="shared" si="301"/>
        <v>0</v>
      </c>
    </row>
    <row r="1422" spans="1:16" x14ac:dyDescent="0.2">
      <c r="A1422" s="155">
        <v>165506</v>
      </c>
      <c r="B1422" s="156" t="s">
        <v>1556</v>
      </c>
      <c r="C1422" s="174">
        <f t="shared" si="292"/>
        <v>15266860</v>
      </c>
      <c r="D1422" s="174">
        <f t="shared" si="293"/>
        <v>0</v>
      </c>
      <c r="E1422" s="174">
        <f t="shared" si="294"/>
        <v>0</v>
      </c>
      <c r="F1422" s="174">
        <f t="shared" si="295"/>
        <v>15266860</v>
      </c>
      <c r="G1422" s="175">
        <f t="shared" si="296"/>
        <v>0</v>
      </c>
      <c r="H1422" s="174">
        <f t="shared" si="297"/>
        <v>15266860</v>
      </c>
      <c r="M1422" s="174">
        <f t="shared" si="298"/>
        <v>15266860</v>
      </c>
      <c r="N1422" s="174">
        <f t="shared" si="299"/>
        <v>0</v>
      </c>
      <c r="O1422" s="295">
        <f t="shared" si="300"/>
        <v>45800580</v>
      </c>
      <c r="P1422" s="281">
        <f t="shared" si="301"/>
        <v>3</v>
      </c>
    </row>
    <row r="1423" spans="1:16" x14ac:dyDescent="0.2">
      <c r="A1423" s="155">
        <v>165508</v>
      </c>
      <c r="B1423" s="156" t="s">
        <v>2132</v>
      </c>
      <c r="C1423" s="174">
        <f t="shared" si="292"/>
        <v>0</v>
      </c>
      <c r="D1423" s="174">
        <f t="shared" si="293"/>
        <v>0</v>
      </c>
      <c r="E1423" s="174">
        <f t="shared" si="294"/>
        <v>0</v>
      </c>
      <c r="F1423" s="174">
        <f t="shared" si="295"/>
        <v>0</v>
      </c>
      <c r="G1423" s="175">
        <f t="shared" si="296"/>
        <v>0</v>
      </c>
      <c r="H1423" s="174">
        <f t="shared" si="297"/>
        <v>0</v>
      </c>
      <c r="M1423" s="174">
        <f t="shared" si="298"/>
        <v>0</v>
      </c>
      <c r="N1423" s="174">
        <f t="shared" si="299"/>
        <v>0</v>
      </c>
      <c r="O1423" s="295">
        <f t="shared" si="300"/>
        <v>0</v>
      </c>
      <c r="P1423" s="281">
        <f t="shared" si="301"/>
        <v>0</v>
      </c>
    </row>
    <row r="1424" spans="1:16" x14ac:dyDescent="0.2">
      <c r="A1424" s="155">
        <v>165509</v>
      </c>
      <c r="B1424" s="156" t="s">
        <v>1557</v>
      </c>
      <c r="C1424" s="174">
        <f t="shared" si="292"/>
        <v>0</v>
      </c>
      <c r="D1424" s="174">
        <f t="shared" si="293"/>
        <v>0</v>
      </c>
      <c r="E1424" s="174">
        <f t="shared" si="294"/>
        <v>0</v>
      </c>
      <c r="F1424" s="174">
        <f t="shared" si="295"/>
        <v>0</v>
      </c>
      <c r="G1424" s="175">
        <f t="shared" si="296"/>
        <v>0</v>
      </c>
      <c r="H1424" s="174">
        <f t="shared" si="297"/>
        <v>0</v>
      </c>
      <c r="M1424" s="174">
        <f t="shared" si="298"/>
        <v>0</v>
      </c>
      <c r="N1424" s="174">
        <f t="shared" si="299"/>
        <v>0</v>
      </c>
      <c r="O1424" s="295">
        <f t="shared" si="300"/>
        <v>0</v>
      </c>
      <c r="P1424" s="281">
        <f t="shared" si="301"/>
        <v>0</v>
      </c>
    </row>
    <row r="1425" spans="1:16" x14ac:dyDescent="0.2">
      <c r="A1425" s="155">
        <v>165511</v>
      </c>
      <c r="B1425" s="156" t="s">
        <v>1558</v>
      </c>
      <c r="C1425" s="174">
        <f t="shared" si="292"/>
        <v>696342753</v>
      </c>
      <c r="D1425" s="174">
        <f t="shared" si="293"/>
        <v>0</v>
      </c>
      <c r="E1425" s="174">
        <f t="shared" si="294"/>
        <v>0</v>
      </c>
      <c r="F1425" s="174">
        <f t="shared" si="295"/>
        <v>696342753</v>
      </c>
      <c r="G1425" s="175">
        <f t="shared" si="296"/>
        <v>0</v>
      </c>
      <c r="H1425" s="174">
        <f t="shared" si="297"/>
        <v>696342753</v>
      </c>
      <c r="M1425" s="174">
        <f t="shared" si="298"/>
        <v>696342753</v>
      </c>
      <c r="N1425" s="174">
        <f t="shared" si="299"/>
        <v>0</v>
      </c>
      <c r="O1425" s="295">
        <f t="shared" si="300"/>
        <v>2089028259</v>
      </c>
      <c r="P1425" s="281">
        <f t="shared" si="301"/>
        <v>3</v>
      </c>
    </row>
    <row r="1426" spans="1:16" x14ac:dyDescent="0.2">
      <c r="A1426" s="155">
        <v>165512</v>
      </c>
      <c r="B1426" s="156" t="s">
        <v>1559</v>
      </c>
      <c r="C1426" s="174">
        <f t="shared" si="292"/>
        <v>0</v>
      </c>
      <c r="D1426" s="174">
        <f t="shared" si="293"/>
        <v>0</v>
      </c>
      <c r="E1426" s="174">
        <f t="shared" si="294"/>
        <v>0</v>
      </c>
      <c r="F1426" s="174">
        <f t="shared" si="295"/>
        <v>0</v>
      </c>
      <c r="G1426" s="175">
        <f t="shared" si="296"/>
        <v>0</v>
      </c>
      <c r="H1426" s="174">
        <f t="shared" si="297"/>
        <v>0</v>
      </c>
      <c r="M1426" s="174">
        <f t="shared" si="298"/>
        <v>0</v>
      </c>
      <c r="N1426" s="174">
        <f t="shared" si="299"/>
        <v>0</v>
      </c>
      <c r="O1426" s="295">
        <f t="shared" si="300"/>
        <v>0</v>
      </c>
      <c r="P1426" s="281">
        <f t="shared" si="301"/>
        <v>0</v>
      </c>
    </row>
    <row r="1427" spans="1:16" x14ac:dyDescent="0.2">
      <c r="A1427" s="155">
        <v>165520</v>
      </c>
      <c r="B1427" s="156" t="s">
        <v>169</v>
      </c>
      <c r="C1427" s="174">
        <f t="shared" si="292"/>
        <v>290757609</v>
      </c>
      <c r="D1427" s="174">
        <f t="shared" si="293"/>
        <v>0</v>
      </c>
      <c r="E1427" s="174">
        <f t="shared" si="294"/>
        <v>0</v>
      </c>
      <c r="F1427" s="174">
        <f t="shared" si="295"/>
        <v>290757609</v>
      </c>
      <c r="G1427" s="175">
        <f t="shared" si="296"/>
        <v>0</v>
      </c>
      <c r="H1427" s="174">
        <f t="shared" si="297"/>
        <v>290757609</v>
      </c>
      <c r="M1427" s="174">
        <f t="shared" si="298"/>
        <v>290757609</v>
      </c>
      <c r="N1427" s="174">
        <f t="shared" si="299"/>
        <v>0</v>
      </c>
      <c r="O1427" s="295">
        <f t="shared" si="300"/>
        <v>872272827</v>
      </c>
      <c r="P1427" s="281">
        <f t="shared" si="301"/>
        <v>3</v>
      </c>
    </row>
    <row r="1428" spans="1:16" x14ac:dyDescent="0.2">
      <c r="A1428" s="155">
        <v>165521</v>
      </c>
      <c r="B1428" s="156" t="s">
        <v>170</v>
      </c>
      <c r="C1428" s="174">
        <f t="shared" si="292"/>
        <v>0</v>
      </c>
      <c r="D1428" s="174">
        <f t="shared" si="293"/>
        <v>0</v>
      </c>
      <c r="E1428" s="174">
        <f t="shared" si="294"/>
        <v>0</v>
      </c>
      <c r="F1428" s="174">
        <f t="shared" si="295"/>
        <v>0</v>
      </c>
      <c r="G1428" s="175">
        <f t="shared" si="296"/>
        <v>0</v>
      </c>
      <c r="H1428" s="174">
        <f t="shared" si="297"/>
        <v>0</v>
      </c>
      <c r="M1428" s="174">
        <f t="shared" si="298"/>
        <v>0</v>
      </c>
      <c r="N1428" s="174">
        <f t="shared" si="299"/>
        <v>0</v>
      </c>
      <c r="O1428" s="295">
        <f t="shared" si="300"/>
        <v>0</v>
      </c>
      <c r="P1428" s="281">
        <f t="shared" si="301"/>
        <v>0</v>
      </c>
    </row>
    <row r="1429" spans="1:16" x14ac:dyDescent="0.2">
      <c r="A1429" s="155">
        <v>165522</v>
      </c>
      <c r="B1429" s="156" t="s">
        <v>171</v>
      </c>
      <c r="C1429" s="174">
        <f t="shared" si="292"/>
        <v>0</v>
      </c>
      <c r="D1429" s="174">
        <f t="shared" si="293"/>
        <v>0</v>
      </c>
      <c r="E1429" s="174">
        <f t="shared" si="294"/>
        <v>0</v>
      </c>
      <c r="F1429" s="174">
        <f t="shared" si="295"/>
        <v>0</v>
      </c>
      <c r="G1429" s="175">
        <f t="shared" si="296"/>
        <v>0</v>
      </c>
      <c r="H1429" s="174">
        <f t="shared" si="297"/>
        <v>0</v>
      </c>
      <c r="M1429" s="174">
        <f t="shared" si="298"/>
        <v>0</v>
      </c>
      <c r="N1429" s="174">
        <f t="shared" si="299"/>
        <v>0</v>
      </c>
      <c r="O1429" s="295">
        <f t="shared" si="300"/>
        <v>0</v>
      </c>
      <c r="P1429" s="281">
        <f t="shared" si="301"/>
        <v>0</v>
      </c>
    </row>
    <row r="1430" spans="1:16" x14ac:dyDescent="0.2">
      <c r="A1430" s="155">
        <v>165523</v>
      </c>
      <c r="B1430" s="156" t="s">
        <v>172</v>
      </c>
      <c r="C1430" s="174">
        <f t="shared" si="292"/>
        <v>0</v>
      </c>
      <c r="D1430" s="174">
        <f t="shared" si="293"/>
        <v>0</v>
      </c>
      <c r="E1430" s="174">
        <f t="shared" si="294"/>
        <v>0</v>
      </c>
      <c r="F1430" s="174">
        <f t="shared" si="295"/>
        <v>0</v>
      </c>
      <c r="G1430" s="175">
        <f t="shared" si="296"/>
        <v>0</v>
      </c>
      <c r="H1430" s="174">
        <f t="shared" si="297"/>
        <v>0</v>
      </c>
      <c r="M1430" s="174">
        <f t="shared" si="298"/>
        <v>0</v>
      </c>
      <c r="N1430" s="174">
        <f t="shared" si="299"/>
        <v>0</v>
      </c>
      <c r="O1430" s="295">
        <f t="shared" si="300"/>
        <v>0</v>
      </c>
      <c r="P1430" s="281">
        <f t="shared" si="301"/>
        <v>0</v>
      </c>
    </row>
    <row r="1431" spans="1:16" x14ac:dyDescent="0.2">
      <c r="A1431" s="155">
        <v>165524</v>
      </c>
      <c r="B1431" s="156" t="s">
        <v>173</v>
      </c>
      <c r="C1431" s="174">
        <f t="shared" si="292"/>
        <v>0</v>
      </c>
      <c r="D1431" s="174">
        <f t="shared" si="293"/>
        <v>0</v>
      </c>
      <c r="E1431" s="174">
        <f t="shared" si="294"/>
        <v>0</v>
      </c>
      <c r="F1431" s="174">
        <f t="shared" si="295"/>
        <v>0</v>
      </c>
      <c r="G1431" s="175">
        <f t="shared" si="296"/>
        <v>0</v>
      </c>
      <c r="H1431" s="174">
        <f t="shared" si="297"/>
        <v>0</v>
      </c>
      <c r="M1431" s="174">
        <f t="shared" si="298"/>
        <v>0</v>
      </c>
      <c r="N1431" s="174">
        <f t="shared" si="299"/>
        <v>0</v>
      </c>
      <c r="O1431" s="295">
        <f t="shared" si="300"/>
        <v>0</v>
      </c>
      <c r="P1431" s="281">
        <f t="shared" si="301"/>
        <v>0</v>
      </c>
    </row>
    <row r="1432" spans="1:16" x14ac:dyDescent="0.2">
      <c r="A1432" s="155">
        <v>165525</v>
      </c>
      <c r="B1432" s="156" t="s">
        <v>2133</v>
      </c>
      <c r="C1432" s="174">
        <f t="shared" si="292"/>
        <v>0</v>
      </c>
      <c r="D1432" s="174">
        <f t="shared" si="293"/>
        <v>0</v>
      </c>
      <c r="E1432" s="174">
        <f t="shared" si="294"/>
        <v>0</v>
      </c>
      <c r="F1432" s="174">
        <f t="shared" si="295"/>
        <v>0</v>
      </c>
      <c r="G1432" s="175">
        <f t="shared" si="296"/>
        <v>0</v>
      </c>
      <c r="H1432" s="174">
        <f t="shared" si="297"/>
        <v>0</v>
      </c>
      <c r="M1432" s="174">
        <f t="shared" si="298"/>
        <v>0</v>
      </c>
      <c r="N1432" s="174">
        <f t="shared" si="299"/>
        <v>0</v>
      </c>
      <c r="O1432" s="295">
        <f t="shared" si="300"/>
        <v>0</v>
      </c>
      <c r="P1432" s="281">
        <f t="shared" si="301"/>
        <v>0</v>
      </c>
    </row>
    <row r="1433" spans="1:16" x14ac:dyDescent="0.2">
      <c r="A1433" s="155">
        <v>165526</v>
      </c>
      <c r="B1433" s="156" t="s">
        <v>2134</v>
      </c>
      <c r="C1433" s="174">
        <f t="shared" si="292"/>
        <v>0</v>
      </c>
      <c r="D1433" s="174">
        <f t="shared" si="293"/>
        <v>0</v>
      </c>
      <c r="E1433" s="174">
        <f t="shared" si="294"/>
        <v>0</v>
      </c>
      <c r="F1433" s="174">
        <f t="shared" si="295"/>
        <v>0</v>
      </c>
      <c r="G1433" s="175">
        <f t="shared" si="296"/>
        <v>0</v>
      </c>
      <c r="H1433" s="174">
        <f t="shared" si="297"/>
        <v>0</v>
      </c>
      <c r="M1433" s="174">
        <f t="shared" si="298"/>
        <v>0</v>
      </c>
      <c r="N1433" s="174">
        <f t="shared" si="299"/>
        <v>0</v>
      </c>
      <c r="O1433" s="295">
        <f t="shared" si="300"/>
        <v>0</v>
      </c>
      <c r="P1433" s="281">
        <f t="shared" si="301"/>
        <v>0</v>
      </c>
    </row>
    <row r="1434" spans="1:16" x14ac:dyDescent="0.2">
      <c r="A1434" s="155">
        <v>165590</v>
      </c>
      <c r="B1434" s="156" t="s">
        <v>174</v>
      </c>
      <c r="C1434" s="174">
        <f t="shared" si="292"/>
        <v>0</v>
      </c>
      <c r="D1434" s="174">
        <f t="shared" si="293"/>
        <v>0</v>
      </c>
      <c r="E1434" s="174">
        <f t="shared" si="294"/>
        <v>0</v>
      </c>
      <c r="F1434" s="174">
        <f t="shared" si="295"/>
        <v>0</v>
      </c>
      <c r="G1434" s="175">
        <f t="shared" si="296"/>
        <v>0</v>
      </c>
      <c r="H1434" s="174">
        <f t="shared" si="297"/>
        <v>0</v>
      </c>
      <c r="M1434" s="174">
        <f t="shared" si="298"/>
        <v>0</v>
      </c>
      <c r="N1434" s="174">
        <f t="shared" si="299"/>
        <v>0</v>
      </c>
      <c r="O1434" s="295">
        <f t="shared" si="300"/>
        <v>0</v>
      </c>
      <c r="P1434" s="281">
        <f t="shared" si="301"/>
        <v>0</v>
      </c>
    </row>
    <row r="1435" spans="1:16" s="171" customFormat="1" x14ac:dyDescent="0.2">
      <c r="A1435" s="180">
        <v>166000</v>
      </c>
      <c r="B1435" s="181" t="s">
        <v>175</v>
      </c>
      <c r="C1435" s="182">
        <f t="shared" si="292"/>
        <v>0</v>
      </c>
      <c r="D1435" s="182">
        <f t="shared" si="293"/>
        <v>0</v>
      </c>
      <c r="E1435" s="182">
        <f t="shared" si="294"/>
        <v>0</v>
      </c>
      <c r="F1435" s="182">
        <f t="shared" si="295"/>
        <v>0</v>
      </c>
      <c r="G1435" s="183">
        <f>SUM(G1436:G1446)</f>
        <v>0</v>
      </c>
      <c r="H1435" s="183">
        <f>SUM(H1436:H1446)</f>
        <v>0</v>
      </c>
      <c r="M1435" s="174">
        <f t="shared" si="298"/>
        <v>0</v>
      </c>
      <c r="N1435" s="174">
        <f t="shared" si="299"/>
        <v>0</v>
      </c>
      <c r="O1435" s="295">
        <f t="shared" si="300"/>
        <v>0</v>
      </c>
      <c r="P1435" s="281">
        <f t="shared" si="301"/>
        <v>0</v>
      </c>
    </row>
    <row r="1436" spans="1:16" x14ac:dyDescent="0.2">
      <c r="A1436" s="155">
        <v>166001</v>
      </c>
      <c r="B1436" s="156" t="s">
        <v>176</v>
      </c>
      <c r="C1436" s="174">
        <f t="shared" si="292"/>
        <v>0</v>
      </c>
      <c r="D1436" s="174">
        <f t="shared" si="293"/>
        <v>0</v>
      </c>
      <c r="E1436" s="174">
        <f t="shared" si="294"/>
        <v>0</v>
      </c>
      <c r="F1436" s="174">
        <f t="shared" si="295"/>
        <v>0</v>
      </c>
      <c r="G1436" s="175">
        <f t="shared" ref="G1436:G1446" si="302">+F1436-H1436</f>
        <v>0</v>
      </c>
      <c r="H1436" s="174">
        <f t="shared" ref="H1436:H1446" si="303">+F1436</f>
        <v>0</v>
      </c>
      <c r="M1436" s="174">
        <f t="shared" si="298"/>
        <v>0</v>
      </c>
      <c r="N1436" s="174">
        <f t="shared" si="299"/>
        <v>0</v>
      </c>
      <c r="O1436" s="295">
        <f t="shared" si="300"/>
        <v>0</v>
      </c>
      <c r="P1436" s="281">
        <f t="shared" si="301"/>
        <v>0</v>
      </c>
    </row>
    <row r="1437" spans="1:16" x14ac:dyDescent="0.2">
      <c r="A1437" s="155">
        <v>166002</v>
      </c>
      <c r="B1437" s="156" t="s">
        <v>2135</v>
      </c>
      <c r="C1437" s="174">
        <f t="shared" si="292"/>
        <v>0</v>
      </c>
      <c r="D1437" s="174">
        <f t="shared" si="293"/>
        <v>0</v>
      </c>
      <c r="E1437" s="174">
        <f t="shared" si="294"/>
        <v>0</v>
      </c>
      <c r="F1437" s="174">
        <f t="shared" si="295"/>
        <v>0</v>
      </c>
      <c r="G1437" s="175">
        <f t="shared" si="302"/>
        <v>0</v>
      </c>
      <c r="H1437" s="174">
        <f t="shared" si="303"/>
        <v>0</v>
      </c>
      <c r="M1437" s="174">
        <f t="shared" si="298"/>
        <v>0</v>
      </c>
      <c r="N1437" s="174">
        <f t="shared" si="299"/>
        <v>0</v>
      </c>
      <c r="O1437" s="295">
        <f t="shared" si="300"/>
        <v>0</v>
      </c>
      <c r="P1437" s="281">
        <f t="shared" si="301"/>
        <v>0</v>
      </c>
    </row>
    <row r="1438" spans="1:16" x14ac:dyDescent="0.2">
      <c r="A1438" s="155">
        <v>166003</v>
      </c>
      <c r="B1438" s="156" t="s">
        <v>177</v>
      </c>
      <c r="C1438" s="174">
        <f t="shared" si="292"/>
        <v>0</v>
      </c>
      <c r="D1438" s="174">
        <f t="shared" si="293"/>
        <v>0</v>
      </c>
      <c r="E1438" s="174">
        <f t="shared" si="294"/>
        <v>0</v>
      </c>
      <c r="F1438" s="174">
        <f t="shared" si="295"/>
        <v>0</v>
      </c>
      <c r="G1438" s="175">
        <f t="shared" si="302"/>
        <v>0</v>
      </c>
      <c r="H1438" s="174">
        <f t="shared" si="303"/>
        <v>0</v>
      </c>
      <c r="M1438" s="174">
        <f t="shared" si="298"/>
        <v>0</v>
      </c>
      <c r="N1438" s="174">
        <f t="shared" si="299"/>
        <v>0</v>
      </c>
      <c r="O1438" s="295">
        <f t="shared" si="300"/>
        <v>0</v>
      </c>
      <c r="P1438" s="281">
        <f t="shared" si="301"/>
        <v>0</v>
      </c>
    </row>
    <row r="1439" spans="1:16" x14ac:dyDescent="0.2">
      <c r="A1439" s="155">
        <v>166005</v>
      </c>
      <c r="B1439" s="156" t="s">
        <v>178</v>
      </c>
      <c r="C1439" s="174">
        <f t="shared" si="292"/>
        <v>0</v>
      </c>
      <c r="D1439" s="174">
        <f t="shared" si="293"/>
        <v>0</v>
      </c>
      <c r="E1439" s="174">
        <f t="shared" si="294"/>
        <v>0</v>
      </c>
      <c r="F1439" s="174">
        <f t="shared" si="295"/>
        <v>0</v>
      </c>
      <c r="G1439" s="175">
        <f t="shared" si="302"/>
        <v>0</v>
      </c>
      <c r="H1439" s="174">
        <f t="shared" si="303"/>
        <v>0</v>
      </c>
      <c r="M1439" s="174">
        <f t="shared" si="298"/>
        <v>0</v>
      </c>
      <c r="N1439" s="174">
        <f t="shared" si="299"/>
        <v>0</v>
      </c>
      <c r="O1439" s="295">
        <f t="shared" si="300"/>
        <v>0</v>
      </c>
      <c r="P1439" s="281">
        <f t="shared" si="301"/>
        <v>0</v>
      </c>
    </row>
    <row r="1440" spans="1:16" x14ac:dyDescent="0.2">
      <c r="A1440" s="155">
        <v>166006</v>
      </c>
      <c r="B1440" s="156" t="s">
        <v>179</v>
      </c>
      <c r="C1440" s="174">
        <f t="shared" si="292"/>
        <v>0</v>
      </c>
      <c r="D1440" s="174">
        <f t="shared" si="293"/>
        <v>0</v>
      </c>
      <c r="E1440" s="174">
        <f t="shared" si="294"/>
        <v>0</v>
      </c>
      <c r="F1440" s="174">
        <f t="shared" si="295"/>
        <v>0</v>
      </c>
      <c r="G1440" s="175">
        <f t="shared" si="302"/>
        <v>0</v>
      </c>
      <c r="H1440" s="174">
        <f t="shared" si="303"/>
        <v>0</v>
      </c>
      <c r="M1440" s="174">
        <f t="shared" si="298"/>
        <v>0</v>
      </c>
      <c r="N1440" s="174">
        <f t="shared" si="299"/>
        <v>0</v>
      </c>
      <c r="O1440" s="295">
        <f t="shared" si="300"/>
        <v>0</v>
      </c>
      <c r="P1440" s="281">
        <f t="shared" si="301"/>
        <v>0</v>
      </c>
    </row>
    <row r="1441" spans="1:16" x14ac:dyDescent="0.2">
      <c r="A1441" s="155">
        <v>166007</v>
      </c>
      <c r="B1441" s="156" t="s">
        <v>180</v>
      </c>
      <c r="C1441" s="174">
        <f t="shared" si="292"/>
        <v>0</v>
      </c>
      <c r="D1441" s="174">
        <f t="shared" si="293"/>
        <v>0</v>
      </c>
      <c r="E1441" s="174">
        <f t="shared" si="294"/>
        <v>0</v>
      </c>
      <c r="F1441" s="174">
        <f t="shared" si="295"/>
        <v>0</v>
      </c>
      <c r="G1441" s="175">
        <f t="shared" si="302"/>
        <v>0</v>
      </c>
      <c r="H1441" s="174">
        <f t="shared" si="303"/>
        <v>0</v>
      </c>
      <c r="M1441" s="174">
        <f t="shared" si="298"/>
        <v>0</v>
      </c>
      <c r="N1441" s="174">
        <f t="shared" si="299"/>
        <v>0</v>
      </c>
      <c r="O1441" s="295">
        <f t="shared" si="300"/>
        <v>0</v>
      </c>
      <c r="P1441" s="281">
        <f t="shared" si="301"/>
        <v>0</v>
      </c>
    </row>
    <row r="1442" spans="1:16" x14ac:dyDescent="0.2">
      <c r="A1442" s="155">
        <v>166008</v>
      </c>
      <c r="B1442" s="156" t="s">
        <v>181</v>
      </c>
      <c r="C1442" s="174">
        <f t="shared" si="292"/>
        <v>0</v>
      </c>
      <c r="D1442" s="174">
        <f t="shared" si="293"/>
        <v>0</v>
      </c>
      <c r="E1442" s="174">
        <f t="shared" si="294"/>
        <v>0</v>
      </c>
      <c r="F1442" s="174">
        <f t="shared" si="295"/>
        <v>0</v>
      </c>
      <c r="G1442" s="175">
        <f t="shared" si="302"/>
        <v>0</v>
      </c>
      <c r="H1442" s="174">
        <f t="shared" si="303"/>
        <v>0</v>
      </c>
      <c r="M1442" s="174">
        <f t="shared" si="298"/>
        <v>0</v>
      </c>
      <c r="N1442" s="174">
        <f t="shared" si="299"/>
        <v>0</v>
      </c>
      <c r="O1442" s="295">
        <f t="shared" si="300"/>
        <v>0</v>
      </c>
      <c r="P1442" s="281">
        <f t="shared" si="301"/>
        <v>0</v>
      </c>
    </row>
    <row r="1443" spans="1:16" x14ac:dyDescent="0.2">
      <c r="A1443" s="155">
        <v>166009</v>
      </c>
      <c r="B1443" s="156" t="s">
        <v>182</v>
      </c>
      <c r="C1443" s="174">
        <f t="shared" si="292"/>
        <v>0</v>
      </c>
      <c r="D1443" s="174">
        <f t="shared" si="293"/>
        <v>0</v>
      </c>
      <c r="E1443" s="174">
        <f t="shared" si="294"/>
        <v>0</v>
      </c>
      <c r="F1443" s="174">
        <f t="shared" si="295"/>
        <v>0</v>
      </c>
      <c r="G1443" s="175">
        <f t="shared" si="302"/>
        <v>0</v>
      </c>
      <c r="H1443" s="174">
        <f t="shared" si="303"/>
        <v>0</v>
      </c>
      <c r="M1443" s="174">
        <f t="shared" si="298"/>
        <v>0</v>
      </c>
      <c r="N1443" s="174">
        <f t="shared" si="299"/>
        <v>0</v>
      </c>
      <c r="O1443" s="295">
        <f t="shared" si="300"/>
        <v>0</v>
      </c>
      <c r="P1443" s="281">
        <f t="shared" si="301"/>
        <v>0</v>
      </c>
    </row>
    <row r="1444" spans="1:16" x14ac:dyDescent="0.2">
      <c r="A1444" s="155">
        <v>166010</v>
      </c>
      <c r="B1444" s="156" t="s">
        <v>1634</v>
      </c>
      <c r="C1444" s="174">
        <f t="shared" si="292"/>
        <v>0</v>
      </c>
      <c r="D1444" s="174">
        <f t="shared" si="293"/>
        <v>0</v>
      </c>
      <c r="E1444" s="174">
        <f t="shared" si="294"/>
        <v>0</v>
      </c>
      <c r="F1444" s="174">
        <f t="shared" si="295"/>
        <v>0</v>
      </c>
      <c r="G1444" s="175">
        <f t="shared" si="302"/>
        <v>0</v>
      </c>
      <c r="H1444" s="174">
        <f t="shared" si="303"/>
        <v>0</v>
      </c>
      <c r="M1444" s="174">
        <f t="shared" si="298"/>
        <v>0</v>
      </c>
      <c r="N1444" s="174">
        <f t="shared" si="299"/>
        <v>0</v>
      </c>
      <c r="O1444" s="295">
        <f t="shared" si="300"/>
        <v>0</v>
      </c>
      <c r="P1444" s="281">
        <f t="shared" si="301"/>
        <v>0</v>
      </c>
    </row>
    <row r="1445" spans="1:16" x14ac:dyDescent="0.2">
      <c r="A1445" s="155">
        <v>166011</v>
      </c>
      <c r="B1445" s="156" t="s">
        <v>2136</v>
      </c>
      <c r="C1445" s="174">
        <f t="shared" si="292"/>
        <v>0</v>
      </c>
      <c r="D1445" s="174">
        <f t="shared" si="293"/>
        <v>0</v>
      </c>
      <c r="E1445" s="174">
        <f t="shared" si="294"/>
        <v>0</v>
      </c>
      <c r="F1445" s="174">
        <f t="shared" si="295"/>
        <v>0</v>
      </c>
      <c r="G1445" s="175">
        <f t="shared" si="302"/>
        <v>0</v>
      </c>
      <c r="H1445" s="174">
        <f t="shared" si="303"/>
        <v>0</v>
      </c>
      <c r="M1445" s="174">
        <f t="shared" si="298"/>
        <v>0</v>
      </c>
      <c r="N1445" s="174">
        <f t="shared" si="299"/>
        <v>0</v>
      </c>
      <c r="O1445" s="295">
        <f t="shared" si="300"/>
        <v>0</v>
      </c>
      <c r="P1445" s="281">
        <f t="shared" si="301"/>
        <v>0</v>
      </c>
    </row>
    <row r="1446" spans="1:16" x14ac:dyDescent="0.2">
      <c r="A1446" s="155">
        <v>166090</v>
      </c>
      <c r="B1446" s="156" t="s">
        <v>1635</v>
      </c>
      <c r="C1446" s="174">
        <f t="shared" si="292"/>
        <v>0</v>
      </c>
      <c r="D1446" s="174">
        <f t="shared" si="293"/>
        <v>0</v>
      </c>
      <c r="E1446" s="174">
        <f t="shared" si="294"/>
        <v>0</v>
      </c>
      <c r="F1446" s="174">
        <f t="shared" si="295"/>
        <v>0</v>
      </c>
      <c r="G1446" s="175">
        <f t="shared" si="302"/>
        <v>0</v>
      </c>
      <c r="H1446" s="174">
        <f t="shared" si="303"/>
        <v>0</v>
      </c>
      <c r="M1446" s="174">
        <f t="shared" si="298"/>
        <v>0</v>
      </c>
      <c r="N1446" s="174">
        <f t="shared" si="299"/>
        <v>0</v>
      </c>
      <c r="O1446" s="295">
        <f t="shared" si="300"/>
        <v>0</v>
      </c>
      <c r="P1446" s="281">
        <f t="shared" si="301"/>
        <v>0</v>
      </c>
    </row>
    <row r="1447" spans="1:16" s="171" customFormat="1" x14ac:dyDescent="0.2">
      <c r="A1447" s="180">
        <v>166500</v>
      </c>
      <c r="B1447" s="181" t="s">
        <v>1636</v>
      </c>
      <c r="C1447" s="182">
        <f t="shared" si="292"/>
        <v>395656714</v>
      </c>
      <c r="D1447" s="182">
        <f t="shared" si="293"/>
        <v>0</v>
      </c>
      <c r="E1447" s="182">
        <f t="shared" si="294"/>
        <v>0</v>
      </c>
      <c r="F1447" s="182">
        <f t="shared" si="295"/>
        <v>395656714</v>
      </c>
      <c r="G1447" s="183">
        <f>SUM(G1448:G1452)</f>
        <v>0</v>
      </c>
      <c r="H1447" s="183">
        <f>SUM(H1448:H1452)</f>
        <v>395656714</v>
      </c>
      <c r="M1447" s="174">
        <f t="shared" si="298"/>
        <v>395656714</v>
      </c>
      <c r="N1447" s="174">
        <f t="shared" si="299"/>
        <v>0</v>
      </c>
      <c r="O1447" s="295">
        <f t="shared" si="300"/>
        <v>1186970142</v>
      </c>
      <c r="P1447" s="281">
        <f t="shared" si="301"/>
        <v>3</v>
      </c>
    </row>
    <row r="1448" spans="1:16" x14ac:dyDescent="0.2">
      <c r="A1448" s="155">
        <v>166501</v>
      </c>
      <c r="B1448" s="156" t="s">
        <v>1637</v>
      </c>
      <c r="C1448" s="174">
        <f t="shared" si="292"/>
        <v>287758426</v>
      </c>
      <c r="D1448" s="174">
        <f t="shared" si="293"/>
        <v>0</v>
      </c>
      <c r="E1448" s="174">
        <f t="shared" si="294"/>
        <v>0</v>
      </c>
      <c r="F1448" s="174">
        <f t="shared" si="295"/>
        <v>287758426</v>
      </c>
      <c r="G1448" s="175">
        <f>+F1448-H1448</f>
        <v>0</v>
      </c>
      <c r="H1448" s="174">
        <f>+F1448</f>
        <v>287758426</v>
      </c>
      <c r="M1448" s="174">
        <f t="shared" si="298"/>
        <v>287758426</v>
      </c>
      <c r="N1448" s="174">
        <f t="shared" si="299"/>
        <v>0</v>
      </c>
      <c r="O1448" s="295">
        <f t="shared" si="300"/>
        <v>863275278</v>
      </c>
      <c r="P1448" s="281">
        <f t="shared" si="301"/>
        <v>3</v>
      </c>
    </row>
    <row r="1449" spans="1:16" x14ac:dyDescent="0.2">
      <c r="A1449" s="155">
        <v>166502</v>
      </c>
      <c r="B1449" s="156" t="s">
        <v>1638</v>
      </c>
      <c r="C1449" s="174">
        <f t="shared" si="292"/>
        <v>107898288</v>
      </c>
      <c r="D1449" s="174">
        <f t="shared" si="293"/>
        <v>0</v>
      </c>
      <c r="E1449" s="174">
        <f t="shared" si="294"/>
        <v>0</v>
      </c>
      <c r="F1449" s="174">
        <f t="shared" si="295"/>
        <v>107898288</v>
      </c>
      <c r="G1449" s="175">
        <f>+F1449-H1449</f>
        <v>0</v>
      </c>
      <c r="H1449" s="174">
        <f>+F1449</f>
        <v>107898288</v>
      </c>
      <c r="M1449" s="174">
        <f t="shared" si="298"/>
        <v>107898288</v>
      </c>
      <c r="N1449" s="174">
        <f t="shared" si="299"/>
        <v>0</v>
      </c>
      <c r="O1449" s="295">
        <f t="shared" si="300"/>
        <v>323694864</v>
      </c>
      <c r="P1449" s="281">
        <f t="shared" si="301"/>
        <v>3</v>
      </c>
    </row>
    <row r="1450" spans="1:16" x14ac:dyDescent="0.2">
      <c r="A1450" s="155">
        <v>166504</v>
      </c>
      <c r="B1450" s="156" t="s">
        <v>973</v>
      </c>
      <c r="C1450" s="174">
        <f t="shared" si="292"/>
        <v>0</v>
      </c>
      <c r="D1450" s="174">
        <f t="shared" si="293"/>
        <v>0</v>
      </c>
      <c r="E1450" s="174">
        <f t="shared" si="294"/>
        <v>0</v>
      </c>
      <c r="F1450" s="174">
        <f t="shared" si="295"/>
        <v>0</v>
      </c>
      <c r="G1450" s="175">
        <f>+F1450-H1450</f>
        <v>0</v>
      </c>
      <c r="H1450" s="174">
        <f>+F1450</f>
        <v>0</v>
      </c>
      <c r="M1450" s="174">
        <f t="shared" si="298"/>
        <v>0</v>
      </c>
      <c r="N1450" s="174">
        <f t="shared" si="299"/>
        <v>0</v>
      </c>
      <c r="O1450" s="295">
        <f t="shared" si="300"/>
        <v>0</v>
      </c>
      <c r="P1450" s="281">
        <f t="shared" si="301"/>
        <v>0</v>
      </c>
    </row>
    <row r="1451" spans="1:16" x14ac:dyDescent="0.2">
      <c r="A1451" s="155">
        <v>166505</v>
      </c>
      <c r="B1451" s="156" t="s">
        <v>2137</v>
      </c>
      <c r="C1451" s="174">
        <f t="shared" si="292"/>
        <v>0</v>
      </c>
      <c r="D1451" s="174">
        <f t="shared" si="293"/>
        <v>0</v>
      </c>
      <c r="E1451" s="174">
        <f t="shared" si="294"/>
        <v>0</v>
      </c>
      <c r="F1451" s="174">
        <f t="shared" si="295"/>
        <v>0</v>
      </c>
      <c r="G1451" s="175">
        <f>+F1451-H1451</f>
        <v>0</v>
      </c>
      <c r="H1451" s="174">
        <f>+F1451</f>
        <v>0</v>
      </c>
      <c r="M1451" s="174">
        <f t="shared" si="298"/>
        <v>0</v>
      </c>
      <c r="N1451" s="174">
        <f t="shared" si="299"/>
        <v>0</v>
      </c>
      <c r="O1451" s="295">
        <f t="shared" si="300"/>
        <v>0</v>
      </c>
      <c r="P1451" s="281">
        <f t="shared" si="301"/>
        <v>0</v>
      </c>
    </row>
    <row r="1452" spans="1:16" x14ac:dyDescent="0.2">
      <c r="A1452" s="155">
        <v>166590</v>
      </c>
      <c r="B1452" s="156" t="s">
        <v>974</v>
      </c>
      <c r="C1452" s="174">
        <f t="shared" si="292"/>
        <v>0</v>
      </c>
      <c r="D1452" s="174">
        <f t="shared" si="293"/>
        <v>0</v>
      </c>
      <c r="E1452" s="174">
        <f t="shared" si="294"/>
        <v>0</v>
      </c>
      <c r="F1452" s="174">
        <f t="shared" si="295"/>
        <v>0</v>
      </c>
      <c r="G1452" s="175">
        <f>+F1452-H1452</f>
        <v>0</v>
      </c>
      <c r="H1452" s="174">
        <f>+F1452</f>
        <v>0</v>
      </c>
      <c r="M1452" s="174">
        <f t="shared" si="298"/>
        <v>0</v>
      </c>
      <c r="N1452" s="174">
        <f t="shared" si="299"/>
        <v>0</v>
      </c>
      <c r="O1452" s="295">
        <f t="shared" si="300"/>
        <v>0</v>
      </c>
      <c r="P1452" s="281">
        <f t="shared" si="301"/>
        <v>0</v>
      </c>
    </row>
    <row r="1453" spans="1:16" s="171" customFormat="1" x14ac:dyDescent="0.2">
      <c r="A1453" s="180">
        <v>167000</v>
      </c>
      <c r="B1453" s="181" t="s">
        <v>975</v>
      </c>
      <c r="C1453" s="182">
        <f t="shared" si="292"/>
        <v>2113332802</v>
      </c>
      <c r="D1453" s="182">
        <f t="shared" si="293"/>
        <v>0</v>
      </c>
      <c r="E1453" s="182">
        <f t="shared" si="294"/>
        <v>0</v>
      </c>
      <c r="F1453" s="182">
        <f t="shared" si="295"/>
        <v>2113332802</v>
      </c>
      <c r="G1453" s="183">
        <f>SUM(G1454:G1460)</f>
        <v>0</v>
      </c>
      <c r="H1453" s="183">
        <f>SUM(H1454:H1460)</f>
        <v>2113332802</v>
      </c>
      <c r="M1453" s="174">
        <f t="shared" si="298"/>
        <v>2113332802</v>
      </c>
      <c r="N1453" s="174">
        <f t="shared" si="299"/>
        <v>0</v>
      </c>
      <c r="O1453" s="295">
        <f t="shared" si="300"/>
        <v>6339998406</v>
      </c>
      <c r="P1453" s="281">
        <f t="shared" si="301"/>
        <v>3</v>
      </c>
    </row>
    <row r="1454" spans="1:16" x14ac:dyDescent="0.2">
      <c r="A1454" s="155">
        <v>167001</v>
      </c>
      <c r="B1454" s="156" t="s">
        <v>976</v>
      </c>
      <c r="C1454" s="174">
        <f t="shared" si="292"/>
        <v>98798179</v>
      </c>
      <c r="D1454" s="174">
        <f t="shared" si="293"/>
        <v>0</v>
      </c>
      <c r="E1454" s="174">
        <f t="shared" si="294"/>
        <v>0</v>
      </c>
      <c r="F1454" s="174">
        <f t="shared" si="295"/>
        <v>98798179</v>
      </c>
      <c r="G1454" s="175">
        <f t="shared" ref="G1454:G1460" si="304">+F1454-H1454</f>
        <v>0</v>
      </c>
      <c r="H1454" s="174">
        <f t="shared" ref="H1454:H1460" si="305">+F1454</f>
        <v>98798179</v>
      </c>
      <c r="M1454" s="174">
        <f t="shared" si="298"/>
        <v>98798179</v>
      </c>
      <c r="N1454" s="174">
        <f t="shared" si="299"/>
        <v>0</v>
      </c>
      <c r="O1454" s="295">
        <f t="shared" si="300"/>
        <v>296394537</v>
      </c>
      <c r="P1454" s="281">
        <f t="shared" si="301"/>
        <v>3</v>
      </c>
    </row>
    <row r="1455" spans="1:16" x14ac:dyDescent="0.2">
      <c r="A1455" s="155">
        <v>167002</v>
      </c>
      <c r="B1455" s="156" t="s">
        <v>977</v>
      </c>
      <c r="C1455" s="174">
        <f t="shared" si="292"/>
        <v>2014534623</v>
      </c>
      <c r="D1455" s="174">
        <f t="shared" si="293"/>
        <v>0</v>
      </c>
      <c r="E1455" s="174">
        <f t="shared" si="294"/>
        <v>0</v>
      </c>
      <c r="F1455" s="174">
        <f t="shared" si="295"/>
        <v>2014534623</v>
      </c>
      <c r="G1455" s="175">
        <f t="shared" si="304"/>
        <v>0</v>
      </c>
      <c r="H1455" s="174">
        <f t="shared" si="305"/>
        <v>2014534623</v>
      </c>
      <c r="M1455" s="174">
        <f t="shared" si="298"/>
        <v>2014534623</v>
      </c>
      <c r="N1455" s="174">
        <f t="shared" si="299"/>
        <v>0</v>
      </c>
      <c r="O1455" s="295">
        <f t="shared" si="300"/>
        <v>6043603869</v>
      </c>
      <c r="P1455" s="281">
        <f t="shared" si="301"/>
        <v>3</v>
      </c>
    </row>
    <row r="1456" spans="1:16" x14ac:dyDescent="0.2">
      <c r="A1456" s="155">
        <v>167004</v>
      </c>
      <c r="B1456" s="156" t="s">
        <v>978</v>
      </c>
      <c r="C1456" s="174">
        <f t="shared" si="292"/>
        <v>0</v>
      </c>
      <c r="D1456" s="174">
        <f t="shared" si="293"/>
        <v>0</v>
      </c>
      <c r="E1456" s="174">
        <f t="shared" si="294"/>
        <v>0</v>
      </c>
      <c r="F1456" s="174">
        <f t="shared" si="295"/>
        <v>0</v>
      </c>
      <c r="G1456" s="175">
        <f t="shared" si="304"/>
        <v>0</v>
      </c>
      <c r="H1456" s="174">
        <f t="shared" si="305"/>
        <v>0</v>
      </c>
      <c r="M1456" s="174">
        <f t="shared" si="298"/>
        <v>0</v>
      </c>
      <c r="N1456" s="174">
        <f t="shared" si="299"/>
        <v>0</v>
      </c>
      <c r="O1456" s="295">
        <f t="shared" si="300"/>
        <v>0</v>
      </c>
      <c r="P1456" s="281">
        <f t="shared" si="301"/>
        <v>0</v>
      </c>
    </row>
    <row r="1457" spans="1:16" x14ac:dyDescent="0.2">
      <c r="A1457" s="155">
        <v>167005</v>
      </c>
      <c r="B1457" s="156" t="s">
        <v>979</v>
      </c>
      <c r="C1457" s="174">
        <f t="shared" si="292"/>
        <v>0</v>
      </c>
      <c r="D1457" s="174">
        <f t="shared" si="293"/>
        <v>0</v>
      </c>
      <c r="E1457" s="174">
        <f t="shared" si="294"/>
        <v>0</v>
      </c>
      <c r="F1457" s="174">
        <f t="shared" si="295"/>
        <v>0</v>
      </c>
      <c r="G1457" s="175">
        <f t="shared" si="304"/>
        <v>0</v>
      </c>
      <c r="H1457" s="174">
        <f t="shared" si="305"/>
        <v>0</v>
      </c>
      <c r="M1457" s="174">
        <f t="shared" si="298"/>
        <v>0</v>
      </c>
      <c r="N1457" s="174">
        <f t="shared" si="299"/>
        <v>0</v>
      </c>
      <c r="O1457" s="295">
        <f t="shared" si="300"/>
        <v>0</v>
      </c>
      <c r="P1457" s="281">
        <f t="shared" si="301"/>
        <v>0</v>
      </c>
    </row>
    <row r="1458" spans="1:16" x14ac:dyDescent="0.2">
      <c r="A1458" s="155">
        <v>167006</v>
      </c>
      <c r="B1458" s="156" t="s">
        <v>980</v>
      </c>
      <c r="C1458" s="174">
        <f t="shared" si="292"/>
        <v>0</v>
      </c>
      <c r="D1458" s="174">
        <f t="shared" si="293"/>
        <v>0</v>
      </c>
      <c r="E1458" s="174">
        <f t="shared" si="294"/>
        <v>0</v>
      </c>
      <c r="F1458" s="174">
        <f t="shared" si="295"/>
        <v>0</v>
      </c>
      <c r="G1458" s="175">
        <f t="shared" si="304"/>
        <v>0</v>
      </c>
      <c r="H1458" s="174">
        <f t="shared" si="305"/>
        <v>0</v>
      </c>
      <c r="M1458" s="174">
        <f t="shared" si="298"/>
        <v>0</v>
      </c>
      <c r="N1458" s="174">
        <f t="shared" si="299"/>
        <v>0</v>
      </c>
      <c r="O1458" s="295">
        <f t="shared" si="300"/>
        <v>0</v>
      </c>
      <c r="P1458" s="281">
        <f t="shared" si="301"/>
        <v>0</v>
      </c>
    </row>
    <row r="1459" spans="1:16" x14ac:dyDescent="0.2">
      <c r="A1459" s="155">
        <v>167007</v>
      </c>
      <c r="B1459" s="156" t="s">
        <v>2138</v>
      </c>
      <c r="C1459" s="174">
        <f t="shared" si="292"/>
        <v>0</v>
      </c>
      <c r="D1459" s="174">
        <f t="shared" si="293"/>
        <v>0</v>
      </c>
      <c r="E1459" s="174">
        <f t="shared" si="294"/>
        <v>0</v>
      </c>
      <c r="F1459" s="174">
        <f t="shared" si="295"/>
        <v>0</v>
      </c>
      <c r="G1459" s="175">
        <f t="shared" si="304"/>
        <v>0</v>
      </c>
      <c r="H1459" s="174">
        <f t="shared" si="305"/>
        <v>0</v>
      </c>
      <c r="M1459" s="174">
        <f t="shared" si="298"/>
        <v>0</v>
      </c>
      <c r="N1459" s="174">
        <f t="shared" si="299"/>
        <v>0</v>
      </c>
      <c r="O1459" s="295">
        <f t="shared" si="300"/>
        <v>0</v>
      </c>
      <c r="P1459" s="281">
        <f t="shared" si="301"/>
        <v>0</v>
      </c>
    </row>
    <row r="1460" spans="1:16" x14ac:dyDescent="0.2">
      <c r="A1460" s="155">
        <v>167090</v>
      </c>
      <c r="B1460" s="156" t="s">
        <v>981</v>
      </c>
      <c r="C1460" s="174">
        <f t="shared" si="292"/>
        <v>0</v>
      </c>
      <c r="D1460" s="174">
        <f t="shared" si="293"/>
        <v>0</v>
      </c>
      <c r="E1460" s="174">
        <f t="shared" si="294"/>
        <v>0</v>
      </c>
      <c r="F1460" s="174">
        <f t="shared" si="295"/>
        <v>0</v>
      </c>
      <c r="G1460" s="175">
        <f t="shared" si="304"/>
        <v>0</v>
      </c>
      <c r="H1460" s="174">
        <f t="shared" si="305"/>
        <v>0</v>
      </c>
      <c r="M1460" s="174">
        <f t="shared" si="298"/>
        <v>0</v>
      </c>
      <c r="N1460" s="174">
        <f t="shared" si="299"/>
        <v>0</v>
      </c>
      <c r="O1460" s="295">
        <f t="shared" si="300"/>
        <v>0</v>
      </c>
      <c r="P1460" s="281">
        <f t="shared" si="301"/>
        <v>0</v>
      </c>
    </row>
    <row r="1461" spans="1:16" s="171" customFormat="1" x14ac:dyDescent="0.2">
      <c r="A1461" s="180">
        <v>167500</v>
      </c>
      <c r="B1461" s="181" t="s">
        <v>982</v>
      </c>
      <c r="C1461" s="182">
        <f t="shared" si="292"/>
        <v>573575521</v>
      </c>
      <c r="D1461" s="182">
        <f t="shared" si="293"/>
        <v>0</v>
      </c>
      <c r="E1461" s="182">
        <f t="shared" si="294"/>
        <v>0</v>
      </c>
      <c r="F1461" s="182">
        <f t="shared" si="295"/>
        <v>573575521</v>
      </c>
      <c r="G1461" s="183">
        <f>SUM(G1462:G1470)</f>
        <v>0</v>
      </c>
      <c r="H1461" s="183">
        <f>SUM(H1462:H1470)</f>
        <v>573575521</v>
      </c>
      <c r="M1461" s="174">
        <f t="shared" si="298"/>
        <v>573575521</v>
      </c>
      <c r="N1461" s="174">
        <f t="shared" si="299"/>
        <v>0</v>
      </c>
      <c r="O1461" s="295">
        <f t="shared" si="300"/>
        <v>1720726563</v>
      </c>
      <c r="P1461" s="281">
        <f t="shared" si="301"/>
        <v>3</v>
      </c>
    </row>
    <row r="1462" spans="1:16" x14ac:dyDescent="0.2">
      <c r="A1462" s="155">
        <v>167501</v>
      </c>
      <c r="B1462" s="156" t="s">
        <v>983</v>
      </c>
      <c r="C1462" s="174">
        <f t="shared" si="292"/>
        <v>0</v>
      </c>
      <c r="D1462" s="174">
        <f t="shared" si="293"/>
        <v>0</v>
      </c>
      <c r="E1462" s="174">
        <f t="shared" si="294"/>
        <v>0</v>
      </c>
      <c r="F1462" s="174">
        <f t="shared" si="295"/>
        <v>0</v>
      </c>
      <c r="G1462" s="175">
        <f t="shared" ref="G1462:G1470" si="306">+F1462-H1462</f>
        <v>0</v>
      </c>
      <c r="H1462" s="174">
        <f t="shared" ref="H1462:H1470" si="307">+F1462</f>
        <v>0</v>
      </c>
      <c r="M1462" s="174">
        <f t="shared" si="298"/>
        <v>0</v>
      </c>
      <c r="N1462" s="174">
        <f t="shared" si="299"/>
        <v>0</v>
      </c>
      <c r="O1462" s="295">
        <f t="shared" si="300"/>
        <v>0</v>
      </c>
      <c r="P1462" s="281">
        <f t="shared" si="301"/>
        <v>0</v>
      </c>
    </row>
    <row r="1463" spans="1:16" x14ac:dyDescent="0.2">
      <c r="A1463" s="155">
        <v>167502</v>
      </c>
      <c r="B1463" s="156" t="s">
        <v>984</v>
      </c>
      <c r="C1463" s="174">
        <f t="shared" si="292"/>
        <v>573575521</v>
      </c>
      <c r="D1463" s="174">
        <f t="shared" si="293"/>
        <v>0</v>
      </c>
      <c r="E1463" s="174">
        <f t="shared" si="294"/>
        <v>0</v>
      </c>
      <c r="F1463" s="174">
        <f t="shared" si="295"/>
        <v>573575521</v>
      </c>
      <c r="G1463" s="175">
        <f t="shared" si="306"/>
        <v>0</v>
      </c>
      <c r="H1463" s="174">
        <f t="shared" si="307"/>
        <v>573575521</v>
      </c>
      <c r="M1463" s="174">
        <f t="shared" si="298"/>
        <v>573575521</v>
      </c>
      <c r="N1463" s="174">
        <f t="shared" si="299"/>
        <v>0</v>
      </c>
      <c r="O1463" s="295">
        <f t="shared" si="300"/>
        <v>1720726563</v>
      </c>
      <c r="P1463" s="281">
        <f t="shared" si="301"/>
        <v>3</v>
      </c>
    </row>
    <row r="1464" spans="1:16" x14ac:dyDescent="0.2">
      <c r="A1464" s="155">
        <v>167503</v>
      </c>
      <c r="B1464" s="156" t="s">
        <v>985</v>
      </c>
      <c r="C1464" s="174">
        <f t="shared" si="292"/>
        <v>0</v>
      </c>
      <c r="D1464" s="174">
        <f t="shared" si="293"/>
        <v>0</v>
      </c>
      <c r="E1464" s="174">
        <f t="shared" si="294"/>
        <v>0</v>
      </c>
      <c r="F1464" s="174">
        <f t="shared" si="295"/>
        <v>0</v>
      </c>
      <c r="G1464" s="175">
        <f t="shared" si="306"/>
        <v>0</v>
      </c>
      <c r="H1464" s="174">
        <f t="shared" si="307"/>
        <v>0</v>
      </c>
      <c r="M1464" s="174">
        <f t="shared" si="298"/>
        <v>0</v>
      </c>
      <c r="N1464" s="174">
        <f t="shared" si="299"/>
        <v>0</v>
      </c>
      <c r="O1464" s="295">
        <f t="shared" si="300"/>
        <v>0</v>
      </c>
      <c r="P1464" s="281">
        <f t="shared" si="301"/>
        <v>0</v>
      </c>
    </row>
    <row r="1465" spans="1:16" x14ac:dyDescent="0.2">
      <c r="A1465" s="155">
        <v>167504</v>
      </c>
      <c r="B1465" s="156" t="s">
        <v>986</v>
      </c>
      <c r="C1465" s="174">
        <f t="shared" si="292"/>
        <v>0</v>
      </c>
      <c r="D1465" s="174">
        <f t="shared" si="293"/>
        <v>0</v>
      </c>
      <c r="E1465" s="174">
        <f t="shared" si="294"/>
        <v>0</v>
      </c>
      <c r="F1465" s="174">
        <f t="shared" si="295"/>
        <v>0</v>
      </c>
      <c r="G1465" s="175">
        <f t="shared" si="306"/>
        <v>0</v>
      </c>
      <c r="H1465" s="174">
        <f t="shared" si="307"/>
        <v>0</v>
      </c>
      <c r="M1465" s="174">
        <f t="shared" si="298"/>
        <v>0</v>
      </c>
      <c r="N1465" s="174">
        <f t="shared" si="299"/>
        <v>0</v>
      </c>
      <c r="O1465" s="295">
        <f t="shared" si="300"/>
        <v>0</v>
      </c>
      <c r="P1465" s="281">
        <f t="shared" si="301"/>
        <v>0</v>
      </c>
    </row>
    <row r="1466" spans="1:16" x14ac:dyDescent="0.2">
      <c r="A1466" s="155">
        <v>167505</v>
      </c>
      <c r="B1466" s="156" t="s">
        <v>987</v>
      </c>
      <c r="C1466" s="174">
        <f t="shared" si="292"/>
        <v>0</v>
      </c>
      <c r="D1466" s="174">
        <f t="shared" si="293"/>
        <v>0</v>
      </c>
      <c r="E1466" s="174">
        <f t="shared" si="294"/>
        <v>0</v>
      </c>
      <c r="F1466" s="174">
        <f t="shared" si="295"/>
        <v>0</v>
      </c>
      <c r="G1466" s="175">
        <f t="shared" si="306"/>
        <v>0</v>
      </c>
      <c r="H1466" s="174">
        <f t="shared" si="307"/>
        <v>0</v>
      </c>
      <c r="M1466" s="174">
        <f t="shared" si="298"/>
        <v>0</v>
      </c>
      <c r="N1466" s="174">
        <f t="shared" si="299"/>
        <v>0</v>
      </c>
      <c r="O1466" s="295">
        <f t="shared" si="300"/>
        <v>0</v>
      </c>
      <c r="P1466" s="281">
        <f t="shared" si="301"/>
        <v>0</v>
      </c>
    </row>
    <row r="1467" spans="1:16" x14ac:dyDescent="0.2">
      <c r="A1467" s="155">
        <v>167506</v>
      </c>
      <c r="B1467" s="156" t="s">
        <v>988</v>
      </c>
      <c r="C1467" s="174">
        <f t="shared" si="292"/>
        <v>0</v>
      </c>
      <c r="D1467" s="174">
        <f t="shared" si="293"/>
        <v>0</v>
      </c>
      <c r="E1467" s="174">
        <f t="shared" si="294"/>
        <v>0</v>
      </c>
      <c r="F1467" s="174">
        <f t="shared" si="295"/>
        <v>0</v>
      </c>
      <c r="G1467" s="175">
        <f t="shared" si="306"/>
        <v>0</v>
      </c>
      <c r="H1467" s="174">
        <f t="shared" si="307"/>
        <v>0</v>
      </c>
      <c r="M1467" s="174">
        <f t="shared" si="298"/>
        <v>0</v>
      </c>
      <c r="N1467" s="174">
        <f t="shared" si="299"/>
        <v>0</v>
      </c>
      <c r="O1467" s="295">
        <f t="shared" si="300"/>
        <v>0</v>
      </c>
      <c r="P1467" s="281">
        <f t="shared" si="301"/>
        <v>0</v>
      </c>
    </row>
    <row r="1468" spans="1:16" x14ac:dyDescent="0.2">
      <c r="A1468" s="155">
        <v>167507</v>
      </c>
      <c r="B1468" s="156" t="s">
        <v>989</v>
      </c>
      <c r="C1468" s="174">
        <f t="shared" si="292"/>
        <v>0</v>
      </c>
      <c r="D1468" s="174">
        <f t="shared" si="293"/>
        <v>0</v>
      </c>
      <c r="E1468" s="174">
        <f t="shared" si="294"/>
        <v>0</v>
      </c>
      <c r="F1468" s="174">
        <f t="shared" si="295"/>
        <v>0</v>
      </c>
      <c r="G1468" s="175">
        <f t="shared" si="306"/>
        <v>0</v>
      </c>
      <c r="H1468" s="174">
        <f t="shared" si="307"/>
        <v>0</v>
      </c>
      <c r="M1468" s="174">
        <f t="shared" si="298"/>
        <v>0</v>
      </c>
      <c r="N1468" s="174">
        <f t="shared" si="299"/>
        <v>0</v>
      </c>
      <c r="O1468" s="295">
        <f t="shared" si="300"/>
        <v>0</v>
      </c>
      <c r="P1468" s="281">
        <f t="shared" si="301"/>
        <v>0</v>
      </c>
    </row>
    <row r="1469" spans="1:16" x14ac:dyDescent="0.2">
      <c r="A1469" s="155">
        <v>167508</v>
      </c>
      <c r="B1469" s="156" t="s">
        <v>2139</v>
      </c>
      <c r="C1469" s="174">
        <f t="shared" si="292"/>
        <v>0</v>
      </c>
      <c r="D1469" s="174">
        <f t="shared" si="293"/>
        <v>0</v>
      </c>
      <c r="E1469" s="174">
        <f t="shared" si="294"/>
        <v>0</v>
      </c>
      <c r="F1469" s="174">
        <f t="shared" si="295"/>
        <v>0</v>
      </c>
      <c r="G1469" s="175">
        <f t="shared" si="306"/>
        <v>0</v>
      </c>
      <c r="H1469" s="174">
        <f t="shared" si="307"/>
        <v>0</v>
      </c>
      <c r="M1469" s="174">
        <f t="shared" si="298"/>
        <v>0</v>
      </c>
      <c r="N1469" s="174">
        <f t="shared" si="299"/>
        <v>0</v>
      </c>
      <c r="O1469" s="295">
        <f t="shared" si="300"/>
        <v>0</v>
      </c>
      <c r="P1469" s="281">
        <f t="shared" si="301"/>
        <v>0</v>
      </c>
    </row>
    <row r="1470" spans="1:16" x14ac:dyDescent="0.2">
      <c r="A1470" s="155">
        <v>167590</v>
      </c>
      <c r="B1470" s="156" t="s">
        <v>990</v>
      </c>
      <c r="C1470" s="174">
        <f t="shared" si="292"/>
        <v>0</v>
      </c>
      <c r="D1470" s="174">
        <f t="shared" si="293"/>
        <v>0</v>
      </c>
      <c r="E1470" s="174">
        <f t="shared" si="294"/>
        <v>0</v>
      </c>
      <c r="F1470" s="174">
        <f t="shared" si="295"/>
        <v>0</v>
      </c>
      <c r="G1470" s="175">
        <f t="shared" si="306"/>
        <v>0</v>
      </c>
      <c r="H1470" s="174">
        <f t="shared" si="307"/>
        <v>0</v>
      </c>
      <c r="M1470" s="174">
        <f t="shared" si="298"/>
        <v>0</v>
      </c>
      <c r="N1470" s="174">
        <f t="shared" si="299"/>
        <v>0</v>
      </c>
      <c r="O1470" s="295">
        <f t="shared" si="300"/>
        <v>0</v>
      </c>
      <c r="P1470" s="281">
        <f t="shared" si="301"/>
        <v>0</v>
      </c>
    </row>
    <row r="1471" spans="1:16" s="171" customFormat="1" x14ac:dyDescent="0.2">
      <c r="A1471" s="180">
        <v>168000</v>
      </c>
      <c r="B1471" s="181" t="s">
        <v>991</v>
      </c>
      <c r="C1471" s="182">
        <f t="shared" si="292"/>
        <v>3909900</v>
      </c>
      <c r="D1471" s="182">
        <f t="shared" si="293"/>
        <v>0</v>
      </c>
      <c r="E1471" s="182">
        <f t="shared" si="294"/>
        <v>0</v>
      </c>
      <c r="F1471" s="182">
        <f t="shared" si="295"/>
        <v>3909900</v>
      </c>
      <c r="G1471" s="183">
        <f>SUM(G1472:G1478)</f>
        <v>0</v>
      </c>
      <c r="H1471" s="183">
        <f>SUM(H1472:H1478)</f>
        <v>3909900</v>
      </c>
      <c r="M1471" s="174">
        <f t="shared" si="298"/>
        <v>3909900</v>
      </c>
      <c r="N1471" s="174">
        <f t="shared" si="299"/>
        <v>0</v>
      </c>
      <c r="O1471" s="295">
        <f t="shared" si="300"/>
        <v>11729700</v>
      </c>
      <c r="P1471" s="281">
        <f t="shared" si="301"/>
        <v>3</v>
      </c>
    </row>
    <row r="1472" spans="1:16" x14ac:dyDescent="0.2">
      <c r="A1472" s="155">
        <v>168001</v>
      </c>
      <c r="B1472" s="156" t="s">
        <v>992</v>
      </c>
      <c r="C1472" s="174">
        <f t="shared" si="292"/>
        <v>0</v>
      </c>
      <c r="D1472" s="174">
        <f t="shared" si="293"/>
        <v>0</v>
      </c>
      <c r="E1472" s="174">
        <f t="shared" si="294"/>
        <v>0</v>
      </c>
      <c r="F1472" s="174">
        <f t="shared" si="295"/>
        <v>0</v>
      </c>
      <c r="G1472" s="175">
        <f t="shared" ref="G1472:G1478" si="308">+F1472-H1472</f>
        <v>0</v>
      </c>
      <c r="H1472" s="174">
        <f t="shared" ref="H1472:H1478" si="309">+F1472</f>
        <v>0</v>
      </c>
      <c r="M1472" s="174">
        <f t="shared" si="298"/>
        <v>0</v>
      </c>
      <c r="N1472" s="174">
        <f t="shared" si="299"/>
        <v>0</v>
      </c>
      <c r="O1472" s="295">
        <f t="shared" si="300"/>
        <v>0</v>
      </c>
      <c r="P1472" s="281">
        <f t="shared" si="301"/>
        <v>0</v>
      </c>
    </row>
    <row r="1473" spans="1:16" x14ac:dyDescent="0.2">
      <c r="A1473" s="155">
        <v>168002</v>
      </c>
      <c r="B1473" s="156" t="s">
        <v>993</v>
      </c>
      <c r="C1473" s="174">
        <f t="shared" si="292"/>
        <v>3909900</v>
      </c>
      <c r="D1473" s="174">
        <f t="shared" si="293"/>
        <v>0</v>
      </c>
      <c r="E1473" s="174">
        <f t="shared" si="294"/>
        <v>0</v>
      </c>
      <c r="F1473" s="174">
        <f t="shared" si="295"/>
        <v>3909900</v>
      </c>
      <c r="G1473" s="175">
        <f t="shared" si="308"/>
        <v>0</v>
      </c>
      <c r="H1473" s="174">
        <f t="shared" si="309"/>
        <v>3909900</v>
      </c>
      <c r="M1473" s="174">
        <f t="shared" si="298"/>
        <v>3909900</v>
      </c>
      <c r="N1473" s="174">
        <f t="shared" si="299"/>
        <v>0</v>
      </c>
      <c r="O1473" s="295">
        <f t="shared" si="300"/>
        <v>11729700</v>
      </c>
      <c r="P1473" s="281">
        <f t="shared" si="301"/>
        <v>3</v>
      </c>
    </row>
    <row r="1474" spans="1:16" x14ac:dyDescent="0.2">
      <c r="A1474" s="155">
        <v>168003</v>
      </c>
      <c r="B1474" s="156" t="s">
        <v>994</v>
      </c>
      <c r="C1474" s="174">
        <f t="shared" si="292"/>
        <v>0</v>
      </c>
      <c r="D1474" s="174">
        <f t="shared" si="293"/>
        <v>0</v>
      </c>
      <c r="E1474" s="174">
        <f t="shared" si="294"/>
        <v>0</v>
      </c>
      <c r="F1474" s="174">
        <f t="shared" si="295"/>
        <v>0</v>
      </c>
      <c r="G1474" s="175">
        <f t="shared" si="308"/>
        <v>0</v>
      </c>
      <c r="H1474" s="174">
        <f t="shared" si="309"/>
        <v>0</v>
      </c>
      <c r="M1474" s="174">
        <f t="shared" si="298"/>
        <v>0</v>
      </c>
      <c r="N1474" s="174">
        <f t="shared" si="299"/>
        <v>0</v>
      </c>
      <c r="O1474" s="295">
        <f t="shared" si="300"/>
        <v>0</v>
      </c>
      <c r="P1474" s="281">
        <f t="shared" si="301"/>
        <v>0</v>
      </c>
    </row>
    <row r="1475" spans="1:16" x14ac:dyDescent="0.2">
      <c r="A1475" s="155">
        <v>168004</v>
      </c>
      <c r="B1475" s="156" t="s">
        <v>995</v>
      </c>
      <c r="C1475" s="174">
        <f t="shared" si="292"/>
        <v>0</v>
      </c>
      <c r="D1475" s="174">
        <f t="shared" si="293"/>
        <v>0</v>
      </c>
      <c r="E1475" s="174">
        <f t="shared" si="294"/>
        <v>0</v>
      </c>
      <c r="F1475" s="174">
        <f t="shared" si="295"/>
        <v>0</v>
      </c>
      <c r="G1475" s="175">
        <f t="shared" si="308"/>
        <v>0</v>
      </c>
      <c r="H1475" s="174">
        <f t="shared" si="309"/>
        <v>0</v>
      </c>
      <c r="M1475" s="174">
        <f t="shared" si="298"/>
        <v>0</v>
      </c>
      <c r="N1475" s="174">
        <f t="shared" si="299"/>
        <v>0</v>
      </c>
      <c r="O1475" s="295">
        <f t="shared" si="300"/>
        <v>0</v>
      </c>
      <c r="P1475" s="281">
        <f t="shared" si="301"/>
        <v>0</v>
      </c>
    </row>
    <row r="1476" spans="1:16" x14ac:dyDescent="0.2">
      <c r="A1476" s="155">
        <v>168005</v>
      </c>
      <c r="B1476" s="156" t="s">
        <v>996</v>
      </c>
      <c r="C1476" s="174">
        <f t="shared" si="292"/>
        <v>0</v>
      </c>
      <c r="D1476" s="174">
        <f t="shared" si="293"/>
        <v>0</v>
      </c>
      <c r="E1476" s="174">
        <f t="shared" si="294"/>
        <v>0</v>
      </c>
      <c r="F1476" s="174">
        <f t="shared" si="295"/>
        <v>0</v>
      </c>
      <c r="G1476" s="175">
        <f t="shared" si="308"/>
        <v>0</v>
      </c>
      <c r="H1476" s="174">
        <f t="shared" si="309"/>
        <v>0</v>
      </c>
      <c r="M1476" s="174">
        <f t="shared" si="298"/>
        <v>0</v>
      </c>
      <c r="N1476" s="174">
        <f t="shared" si="299"/>
        <v>0</v>
      </c>
      <c r="O1476" s="295">
        <f t="shared" si="300"/>
        <v>0</v>
      </c>
      <c r="P1476" s="281">
        <f t="shared" si="301"/>
        <v>0</v>
      </c>
    </row>
    <row r="1477" spans="1:16" x14ac:dyDescent="0.2">
      <c r="A1477" s="155">
        <v>168006</v>
      </c>
      <c r="B1477" s="156" t="s">
        <v>2140</v>
      </c>
      <c r="C1477" s="174">
        <f t="shared" si="292"/>
        <v>0</v>
      </c>
      <c r="D1477" s="174">
        <f t="shared" si="293"/>
        <v>0</v>
      </c>
      <c r="E1477" s="174">
        <f t="shared" si="294"/>
        <v>0</v>
      </c>
      <c r="F1477" s="174">
        <f t="shared" si="295"/>
        <v>0</v>
      </c>
      <c r="G1477" s="175">
        <f t="shared" si="308"/>
        <v>0</v>
      </c>
      <c r="H1477" s="174">
        <f t="shared" si="309"/>
        <v>0</v>
      </c>
      <c r="M1477" s="174">
        <f t="shared" si="298"/>
        <v>0</v>
      </c>
      <c r="N1477" s="174">
        <f t="shared" si="299"/>
        <v>0</v>
      </c>
      <c r="O1477" s="295">
        <f t="shared" si="300"/>
        <v>0</v>
      </c>
      <c r="P1477" s="281">
        <f t="shared" si="301"/>
        <v>0</v>
      </c>
    </row>
    <row r="1478" spans="1:16" x14ac:dyDescent="0.2">
      <c r="A1478" s="155">
        <v>168090</v>
      </c>
      <c r="B1478" s="156" t="s">
        <v>997</v>
      </c>
      <c r="C1478" s="174">
        <f t="shared" si="292"/>
        <v>0</v>
      </c>
      <c r="D1478" s="174">
        <f t="shared" si="293"/>
        <v>0</v>
      </c>
      <c r="E1478" s="174">
        <f t="shared" si="294"/>
        <v>0</v>
      </c>
      <c r="F1478" s="174">
        <f t="shared" si="295"/>
        <v>0</v>
      </c>
      <c r="G1478" s="175">
        <f t="shared" si="308"/>
        <v>0</v>
      </c>
      <c r="H1478" s="174">
        <f t="shared" si="309"/>
        <v>0</v>
      </c>
      <c r="M1478" s="174">
        <f t="shared" si="298"/>
        <v>0</v>
      </c>
      <c r="N1478" s="174">
        <f t="shared" si="299"/>
        <v>0</v>
      </c>
      <c r="O1478" s="295">
        <f t="shared" si="300"/>
        <v>0</v>
      </c>
      <c r="P1478" s="281">
        <f t="shared" si="301"/>
        <v>0</v>
      </c>
    </row>
    <row r="1479" spans="1:16" s="171" customFormat="1" x14ac:dyDescent="0.2">
      <c r="A1479" s="180">
        <v>168100</v>
      </c>
      <c r="B1479" s="181" t="s">
        <v>48</v>
      </c>
      <c r="C1479" s="182">
        <f t="shared" si="292"/>
        <v>0</v>
      </c>
      <c r="D1479" s="182">
        <f t="shared" si="293"/>
        <v>0</v>
      </c>
      <c r="E1479" s="182">
        <f t="shared" si="294"/>
        <v>0</v>
      </c>
      <c r="F1479" s="182">
        <f t="shared" si="295"/>
        <v>0</v>
      </c>
      <c r="G1479" s="183">
        <f>SUM(G1480:G1486)</f>
        <v>0</v>
      </c>
      <c r="H1479" s="183">
        <f>SUM(H1480:H1486)</f>
        <v>0</v>
      </c>
      <c r="M1479" s="174">
        <f t="shared" si="298"/>
        <v>0</v>
      </c>
      <c r="N1479" s="174">
        <f t="shared" si="299"/>
        <v>0</v>
      </c>
      <c r="O1479" s="295">
        <f t="shared" si="300"/>
        <v>0</v>
      </c>
      <c r="P1479" s="281">
        <f t="shared" si="301"/>
        <v>0</v>
      </c>
    </row>
    <row r="1480" spans="1:16" x14ac:dyDescent="0.2">
      <c r="A1480" s="155">
        <v>168101</v>
      </c>
      <c r="B1480" s="156" t="s">
        <v>1010</v>
      </c>
      <c r="C1480" s="174">
        <f t="shared" si="292"/>
        <v>0</v>
      </c>
      <c r="D1480" s="174">
        <f t="shared" si="293"/>
        <v>0</v>
      </c>
      <c r="E1480" s="174">
        <f t="shared" si="294"/>
        <v>0</v>
      </c>
      <c r="F1480" s="174">
        <f t="shared" si="295"/>
        <v>0</v>
      </c>
      <c r="G1480" s="175">
        <f t="shared" ref="G1480:G1486" si="310">+F1480-H1480</f>
        <v>0</v>
      </c>
      <c r="H1480" s="174">
        <f t="shared" ref="H1480:H1486" si="311">+F1480</f>
        <v>0</v>
      </c>
      <c r="M1480" s="174">
        <f t="shared" si="298"/>
        <v>0</v>
      </c>
      <c r="N1480" s="174">
        <f t="shared" si="299"/>
        <v>0</v>
      </c>
      <c r="O1480" s="295">
        <f t="shared" si="300"/>
        <v>0</v>
      </c>
      <c r="P1480" s="281">
        <f t="shared" si="301"/>
        <v>0</v>
      </c>
    </row>
    <row r="1481" spans="1:16" x14ac:dyDescent="0.2">
      <c r="A1481" s="155">
        <v>168103</v>
      </c>
      <c r="B1481" s="156" t="s">
        <v>49</v>
      </c>
      <c r="C1481" s="174">
        <f t="shared" ref="C1481:C1544" si="312">IF(ISERROR(VLOOKUP($A1481,MZ_ANTERIOR,3,0)),0,VLOOKUP($A1481,MZ_ANTERIOR,3,0))</f>
        <v>0</v>
      </c>
      <c r="D1481" s="174">
        <f t="shared" ref="D1481:D1544" si="313">IF(ISERROR(VLOOKUP($A1481,MZ_ANTERIOR,4,0)),0,VLOOKUP($A1481,MZ_ANTERIOR,4,0))</f>
        <v>0</v>
      </c>
      <c r="E1481" s="174">
        <f t="shared" ref="E1481:E1544" si="314">IF(ISERROR(VLOOKUP($A1481,MZ_ANTERIOR,5,0)),0,VLOOKUP($A1481,MZ_ANTERIOR,5,0))</f>
        <v>0</v>
      </c>
      <c r="F1481" s="174">
        <f t="shared" ref="F1481:F1545" si="315">+C1481+D1481-E1481</f>
        <v>0</v>
      </c>
      <c r="G1481" s="175">
        <f t="shared" si="310"/>
        <v>0</v>
      </c>
      <c r="H1481" s="174">
        <f t="shared" si="311"/>
        <v>0</v>
      </c>
      <c r="M1481" s="174">
        <f t="shared" si="298"/>
        <v>0</v>
      </c>
      <c r="N1481" s="174">
        <f t="shared" si="299"/>
        <v>0</v>
      </c>
      <c r="O1481" s="295">
        <f t="shared" si="300"/>
        <v>0</v>
      </c>
      <c r="P1481" s="281">
        <f t="shared" si="301"/>
        <v>0</v>
      </c>
    </row>
    <row r="1482" spans="1:16" x14ac:dyDescent="0.2">
      <c r="A1482" s="155">
        <v>168104</v>
      </c>
      <c r="B1482" s="156" t="s">
        <v>50</v>
      </c>
      <c r="C1482" s="174">
        <f t="shared" si="312"/>
        <v>0</v>
      </c>
      <c r="D1482" s="174">
        <f t="shared" si="313"/>
        <v>0</v>
      </c>
      <c r="E1482" s="174">
        <f t="shared" si="314"/>
        <v>0</v>
      </c>
      <c r="F1482" s="174">
        <f t="shared" si="315"/>
        <v>0</v>
      </c>
      <c r="G1482" s="175">
        <f t="shared" si="310"/>
        <v>0</v>
      </c>
      <c r="H1482" s="174">
        <f t="shared" si="311"/>
        <v>0</v>
      </c>
      <c r="M1482" s="174">
        <f t="shared" ref="M1482:M1545" si="316">+G1482+H1482</f>
        <v>0</v>
      </c>
      <c r="N1482" s="174">
        <f t="shared" ref="N1482:N1545" si="317">+F1482-M1482</f>
        <v>0</v>
      </c>
      <c r="O1482" s="295">
        <f t="shared" ref="O1482:O1545" si="318">SUM(C1482:H1482)</f>
        <v>0</v>
      </c>
      <c r="P1482" s="281">
        <f t="shared" ref="P1482:P1545" si="319">IF(D1482&lt;&gt;0,1,IF(G1482&lt;&gt;0,2,IF(F1482&lt;&gt;0,3,IF(E1482&lt;&gt;0,4,0))))</f>
        <v>0</v>
      </c>
    </row>
    <row r="1483" spans="1:16" x14ac:dyDescent="0.2">
      <c r="A1483" s="155">
        <v>168105</v>
      </c>
      <c r="B1483" s="156" t="s">
        <v>51</v>
      </c>
      <c r="C1483" s="174">
        <f t="shared" si="312"/>
        <v>0</v>
      </c>
      <c r="D1483" s="174">
        <f t="shared" si="313"/>
        <v>0</v>
      </c>
      <c r="E1483" s="174">
        <f t="shared" si="314"/>
        <v>0</v>
      </c>
      <c r="F1483" s="174">
        <f t="shared" si="315"/>
        <v>0</v>
      </c>
      <c r="G1483" s="175">
        <f t="shared" si="310"/>
        <v>0</v>
      </c>
      <c r="H1483" s="174">
        <f t="shared" si="311"/>
        <v>0</v>
      </c>
      <c r="M1483" s="174">
        <f t="shared" si="316"/>
        <v>0</v>
      </c>
      <c r="N1483" s="174">
        <f t="shared" si="317"/>
        <v>0</v>
      </c>
      <c r="O1483" s="295">
        <f t="shared" si="318"/>
        <v>0</v>
      </c>
      <c r="P1483" s="281">
        <f t="shared" si="319"/>
        <v>0</v>
      </c>
    </row>
    <row r="1484" spans="1:16" x14ac:dyDescent="0.2">
      <c r="A1484" s="155">
        <v>168106</v>
      </c>
      <c r="B1484" s="156" t="s">
        <v>52</v>
      </c>
      <c r="C1484" s="174">
        <f t="shared" si="312"/>
        <v>0</v>
      </c>
      <c r="D1484" s="174">
        <f t="shared" si="313"/>
        <v>0</v>
      </c>
      <c r="E1484" s="174">
        <f t="shared" si="314"/>
        <v>0</v>
      </c>
      <c r="F1484" s="174">
        <f t="shared" si="315"/>
        <v>0</v>
      </c>
      <c r="G1484" s="175">
        <f t="shared" si="310"/>
        <v>0</v>
      </c>
      <c r="H1484" s="174">
        <f t="shared" si="311"/>
        <v>0</v>
      </c>
      <c r="M1484" s="174">
        <f t="shared" si="316"/>
        <v>0</v>
      </c>
      <c r="N1484" s="174">
        <f t="shared" si="317"/>
        <v>0</v>
      </c>
      <c r="O1484" s="295">
        <f t="shared" si="318"/>
        <v>0</v>
      </c>
      <c r="P1484" s="281">
        <f t="shared" si="319"/>
        <v>0</v>
      </c>
    </row>
    <row r="1485" spans="1:16" x14ac:dyDescent="0.2">
      <c r="A1485" s="155">
        <v>168107</v>
      </c>
      <c r="B1485" s="156" t="s">
        <v>53</v>
      </c>
      <c r="C1485" s="174">
        <f t="shared" si="312"/>
        <v>0</v>
      </c>
      <c r="D1485" s="174">
        <f t="shared" si="313"/>
        <v>0</v>
      </c>
      <c r="E1485" s="174">
        <f t="shared" si="314"/>
        <v>0</v>
      </c>
      <c r="F1485" s="174">
        <f t="shared" si="315"/>
        <v>0</v>
      </c>
      <c r="G1485" s="175">
        <f t="shared" si="310"/>
        <v>0</v>
      </c>
      <c r="H1485" s="174">
        <f t="shared" si="311"/>
        <v>0</v>
      </c>
      <c r="M1485" s="174">
        <f t="shared" si="316"/>
        <v>0</v>
      </c>
      <c r="N1485" s="174">
        <f t="shared" si="317"/>
        <v>0</v>
      </c>
      <c r="O1485" s="295">
        <f t="shared" si="318"/>
        <v>0</v>
      </c>
      <c r="P1485" s="281">
        <f t="shared" si="319"/>
        <v>0</v>
      </c>
    </row>
    <row r="1486" spans="1:16" x14ac:dyDescent="0.2">
      <c r="A1486" s="155">
        <v>168190</v>
      </c>
      <c r="B1486" s="156" t="s">
        <v>54</v>
      </c>
      <c r="C1486" s="174">
        <f t="shared" si="312"/>
        <v>0</v>
      </c>
      <c r="D1486" s="174">
        <f t="shared" si="313"/>
        <v>0</v>
      </c>
      <c r="E1486" s="174">
        <f t="shared" si="314"/>
        <v>0</v>
      </c>
      <c r="F1486" s="174">
        <f t="shared" si="315"/>
        <v>0</v>
      </c>
      <c r="G1486" s="175">
        <f t="shared" si="310"/>
        <v>0</v>
      </c>
      <c r="H1486" s="174">
        <f t="shared" si="311"/>
        <v>0</v>
      </c>
      <c r="M1486" s="174">
        <f t="shared" si="316"/>
        <v>0</v>
      </c>
      <c r="N1486" s="174">
        <f t="shared" si="317"/>
        <v>0</v>
      </c>
      <c r="O1486" s="295">
        <f t="shared" si="318"/>
        <v>0</v>
      </c>
      <c r="P1486" s="281">
        <f t="shared" si="319"/>
        <v>0</v>
      </c>
    </row>
    <row r="1487" spans="1:16" s="171" customFormat="1" x14ac:dyDescent="0.2">
      <c r="A1487" s="180">
        <v>168200</v>
      </c>
      <c r="B1487" s="181" t="s">
        <v>998</v>
      </c>
      <c r="C1487" s="182">
        <f t="shared" si="312"/>
        <v>0</v>
      </c>
      <c r="D1487" s="182">
        <f t="shared" si="313"/>
        <v>0</v>
      </c>
      <c r="E1487" s="182">
        <f t="shared" si="314"/>
        <v>0</v>
      </c>
      <c r="F1487" s="182">
        <f t="shared" si="315"/>
        <v>0</v>
      </c>
      <c r="G1487" s="183">
        <f>SUM(G1488:G1490)</f>
        <v>0</v>
      </c>
      <c r="H1487" s="183">
        <f>SUM(H1488:H1490)</f>
        <v>0</v>
      </c>
      <c r="M1487" s="174">
        <f t="shared" si="316"/>
        <v>0</v>
      </c>
      <c r="N1487" s="174">
        <f t="shared" si="317"/>
        <v>0</v>
      </c>
      <c r="O1487" s="295">
        <f t="shared" si="318"/>
        <v>0</v>
      </c>
      <c r="P1487" s="281">
        <f t="shared" si="319"/>
        <v>0</v>
      </c>
    </row>
    <row r="1488" spans="1:16" x14ac:dyDescent="0.2">
      <c r="A1488" s="155">
        <v>168201</v>
      </c>
      <c r="B1488" s="156" t="s">
        <v>143</v>
      </c>
      <c r="C1488" s="174">
        <f t="shared" si="312"/>
        <v>0</v>
      </c>
      <c r="D1488" s="174">
        <f t="shared" si="313"/>
        <v>0</v>
      </c>
      <c r="E1488" s="174">
        <f t="shared" si="314"/>
        <v>0</v>
      </c>
      <c r="F1488" s="174">
        <f t="shared" si="315"/>
        <v>0</v>
      </c>
      <c r="G1488" s="175">
        <f>+F1488-H1488</f>
        <v>0</v>
      </c>
      <c r="H1488" s="174">
        <f>+F1488</f>
        <v>0</v>
      </c>
      <c r="M1488" s="174">
        <f t="shared" si="316"/>
        <v>0</v>
      </c>
      <c r="N1488" s="174">
        <f t="shared" si="317"/>
        <v>0</v>
      </c>
      <c r="O1488" s="295">
        <f t="shared" si="318"/>
        <v>0</v>
      </c>
      <c r="P1488" s="281">
        <f t="shared" si="319"/>
        <v>0</v>
      </c>
    </row>
    <row r="1489" spans="1:16" x14ac:dyDescent="0.2">
      <c r="A1489" s="155">
        <v>168202</v>
      </c>
      <c r="B1489" s="156" t="s">
        <v>123</v>
      </c>
      <c r="C1489" s="174">
        <f t="shared" si="312"/>
        <v>0</v>
      </c>
      <c r="D1489" s="174">
        <f t="shared" si="313"/>
        <v>0</v>
      </c>
      <c r="E1489" s="174">
        <f t="shared" si="314"/>
        <v>0</v>
      </c>
      <c r="F1489" s="174">
        <f t="shared" si="315"/>
        <v>0</v>
      </c>
      <c r="G1489" s="175">
        <f>+F1489-H1489</f>
        <v>0</v>
      </c>
      <c r="H1489" s="174">
        <f>+F1489</f>
        <v>0</v>
      </c>
      <c r="M1489" s="174">
        <f t="shared" si="316"/>
        <v>0</v>
      </c>
      <c r="N1489" s="174">
        <f t="shared" si="317"/>
        <v>0</v>
      </c>
      <c r="O1489" s="295">
        <f t="shared" si="318"/>
        <v>0</v>
      </c>
      <c r="P1489" s="281">
        <f t="shared" si="319"/>
        <v>0</v>
      </c>
    </row>
    <row r="1490" spans="1:16" x14ac:dyDescent="0.2">
      <c r="A1490" s="155">
        <v>168290</v>
      </c>
      <c r="B1490" s="156" t="s">
        <v>999</v>
      </c>
      <c r="C1490" s="174">
        <f t="shared" si="312"/>
        <v>0</v>
      </c>
      <c r="D1490" s="174">
        <f t="shared" si="313"/>
        <v>0</v>
      </c>
      <c r="E1490" s="174">
        <f t="shared" si="314"/>
        <v>0</v>
      </c>
      <c r="F1490" s="174">
        <f t="shared" si="315"/>
        <v>0</v>
      </c>
      <c r="G1490" s="175">
        <f>+F1490-H1490</f>
        <v>0</v>
      </c>
      <c r="H1490" s="174">
        <f>+F1490</f>
        <v>0</v>
      </c>
      <c r="M1490" s="174">
        <f t="shared" si="316"/>
        <v>0</v>
      </c>
      <c r="N1490" s="174">
        <f t="shared" si="317"/>
        <v>0</v>
      </c>
      <c r="O1490" s="295">
        <f t="shared" si="318"/>
        <v>0</v>
      </c>
      <c r="P1490" s="281">
        <f t="shared" si="319"/>
        <v>0</v>
      </c>
    </row>
    <row r="1491" spans="1:16" s="171" customFormat="1" x14ac:dyDescent="0.2">
      <c r="A1491" s="180">
        <v>168300</v>
      </c>
      <c r="B1491" s="181" t="s">
        <v>2141</v>
      </c>
      <c r="C1491" s="182">
        <f t="shared" si="312"/>
        <v>221794912199</v>
      </c>
      <c r="D1491" s="182">
        <f t="shared" si="313"/>
        <v>0</v>
      </c>
      <c r="E1491" s="182">
        <f t="shared" si="314"/>
        <v>0</v>
      </c>
      <c r="F1491" s="182">
        <f t="shared" si="315"/>
        <v>221794912199</v>
      </c>
      <c r="G1491" s="183">
        <f>SUM(G1492:G1502)</f>
        <v>0</v>
      </c>
      <c r="H1491" s="183">
        <f>SUM(H1492:H1502)</f>
        <v>221794912199</v>
      </c>
      <c r="M1491" s="174">
        <f t="shared" si="316"/>
        <v>221794912199</v>
      </c>
      <c r="N1491" s="174">
        <f t="shared" si="317"/>
        <v>0</v>
      </c>
      <c r="O1491" s="295">
        <f t="shared" si="318"/>
        <v>665384736597</v>
      </c>
      <c r="P1491" s="281">
        <f t="shared" si="319"/>
        <v>3</v>
      </c>
    </row>
    <row r="1492" spans="1:16" x14ac:dyDescent="0.2">
      <c r="A1492" s="155">
        <v>168301</v>
      </c>
      <c r="B1492" s="156" t="s">
        <v>143</v>
      </c>
      <c r="C1492" s="174">
        <f t="shared" si="312"/>
        <v>212496218352</v>
      </c>
      <c r="D1492" s="174">
        <f t="shared" si="313"/>
        <v>0</v>
      </c>
      <c r="E1492" s="174">
        <f t="shared" si="314"/>
        <v>0</v>
      </c>
      <c r="F1492" s="174">
        <f t="shared" si="315"/>
        <v>212496218352</v>
      </c>
      <c r="G1492" s="175">
        <f t="shared" ref="G1492:G1502" si="320">+F1492-H1492</f>
        <v>0</v>
      </c>
      <c r="H1492" s="174">
        <f t="shared" ref="H1492:H1502" si="321">+F1492</f>
        <v>212496218352</v>
      </c>
      <c r="M1492" s="174">
        <f t="shared" si="316"/>
        <v>212496218352</v>
      </c>
      <c r="N1492" s="174">
        <f t="shared" si="317"/>
        <v>0</v>
      </c>
      <c r="O1492" s="295">
        <f t="shared" si="318"/>
        <v>637488655056</v>
      </c>
      <c r="P1492" s="281">
        <f t="shared" si="319"/>
        <v>3</v>
      </c>
    </row>
    <row r="1493" spans="1:16" x14ac:dyDescent="0.2">
      <c r="A1493" s="155">
        <v>168302</v>
      </c>
      <c r="B1493" s="156" t="s">
        <v>123</v>
      </c>
      <c r="C1493" s="174">
        <f t="shared" si="312"/>
        <v>0</v>
      </c>
      <c r="D1493" s="174">
        <f t="shared" si="313"/>
        <v>0</v>
      </c>
      <c r="E1493" s="174">
        <f t="shared" si="314"/>
        <v>0</v>
      </c>
      <c r="F1493" s="174">
        <f t="shared" si="315"/>
        <v>0</v>
      </c>
      <c r="G1493" s="175">
        <f t="shared" si="320"/>
        <v>0</v>
      </c>
      <c r="H1493" s="174">
        <f t="shared" si="321"/>
        <v>0</v>
      </c>
      <c r="M1493" s="174">
        <f t="shared" si="316"/>
        <v>0</v>
      </c>
      <c r="N1493" s="174">
        <f t="shared" si="317"/>
        <v>0</v>
      </c>
      <c r="O1493" s="295">
        <f t="shared" si="318"/>
        <v>0</v>
      </c>
      <c r="P1493" s="281">
        <f t="shared" si="319"/>
        <v>0</v>
      </c>
    </row>
    <row r="1494" spans="1:16" x14ac:dyDescent="0.2">
      <c r="A1494" s="155">
        <v>168303</v>
      </c>
      <c r="B1494" s="156" t="s">
        <v>124</v>
      </c>
      <c r="C1494" s="174">
        <f t="shared" si="312"/>
        <v>0</v>
      </c>
      <c r="D1494" s="174">
        <f t="shared" si="313"/>
        <v>0</v>
      </c>
      <c r="E1494" s="174">
        <f t="shared" si="314"/>
        <v>0</v>
      </c>
      <c r="F1494" s="174">
        <f t="shared" si="315"/>
        <v>0</v>
      </c>
      <c r="G1494" s="175">
        <f t="shared" si="320"/>
        <v>0</v>
      </c>
      <c r="H1494" s="174">
        <f t="shared" si="321"/>
        <v>0</v>
      </c>
      <c r="M1494" s="174">
        <f t="shared" si="316"/>
        <v>0</v>
      </c>
      <c r="N1494" s="174">
        <f t="shared" si="317"/>
        <v>0</v>
      </c>
      <c r="O1494" s="295">
        <f t="shared" si="318"/>
        <v>0</v>
      </c>
      <c r="P1494" s="281">
        <f t="shared" si="319"/>
        <v>0</v>
      </c>
    </row>
    <row r="1495" spans="1:16" x14ac:dyDescent="0.2">
      <c r="A1495" s="155">
        <v>168304</v>
      </c>
      <c r="B1495" s="156" t="s">
        <v>125</v>
      </c>
      <c r="C1495" s="174">
        <f t="shared" si="312"/>
        <v>0</v>
      </c>
      <c r="D1495" s="174">
        <f t="shared" si="313"/>
        <v>0</v>
      </c>
      <c r="E1495" s="174">
        <f t="shared" si="314"/>
        <v>0</v>
      </c>
      <c r="F1495" s="174">
        <f t="shared" si="315"/>
        <v>0</v>
      </c>
      <c r="G1495" s="175">
        <f t="shared" si="320"/>
        <v>0</v>
      </c>
      <c r="H1495" s="174">
        <f t="shared" si="321"/>
        <v>0</v>
      </c>
      <c r="M1495" s="174">
        <f t="shared" si="316"/>
        <v>0</v>
      </c>
      <c r="N1495" s="174">
        <f t="shared" si="317"/>
        <v>0</v>
      </c>
      <c r="O1495" s="295">
        <f t="shared" si="318"/>
        <v>0</v>
      </c>
      <c r="P1495" s="281">
        <f t="shared" si="319"/>
        <v>0</v>
      </c>
    </row>
    <row r="1496" spans="1:16" x14ac:dyDescent="0.2">
      <c r="A1496" s="155">
        <v>168305</v>
      </c>
      <c r="B1496" s="156" t="s">
        <v>2142</v>
      </c>
      <c r="C1496" s="174">
        <f t="shared" si="312"/>
        <v>678383190</v>
      </c>
      <c r="D1496" s="174">
        <f t="shared" si="313"/>
        <v>0</v>
      </c>
      <c r="E1496" s="174">
        <f t="shared" si="314"/>
        <v>0</v>
      </c>
      <c r="F1496" s="174">
        <f t="shared" si="315"/>
        <v>678383190</v>
      </c>
      <c r="G1496" s="175">
        <f t="shared" si="320"/>
        <v>0</v>
      </c>
      <c r="H1496" s="174">
        <f t="shared" si="321"/>
        <v>678383190</v>
      </c>
      <c r="M1496" s="174">
        <f t="shared" si="316"/>
        <v>678383190</v>
      </c>
      <c r="N1496" s="174">
        <f t="shared" si="317"/>
        <v>0</v>
      </c>
      <c r="O1496" s="295">
        <f t="shared" si="318"/>
        <v>2035149570</v>
      </c>
      <c r="P1496" s="281">
        <f t="shared" si="319"/>
        <v>3</v>
      </c>
    </row>
    <row r="1497" spans="1:16" x14ac:dyDescent="0.2">
      <c r="A1497" s="155">
        <v>168306</v>
      </c>
      <c r="B1497" s="156" t="s">
        <v>129</v>
      </c>
      <c r="C1497" s="174">
        <f t="shared" si="312"/>
        <v>0</v>
      </c>
      <c r="D1497" s="174">
        <f t="shared" si="313"/>
        <v>0</v>
      </c>
      <c r="E1497" s="174">
        <f t="shared" si="314"/>
        <v>0</v>
      </c>
      <c r="F1497" s="174">
        <f t="shared" si="315"/>
        <v>0</v>
      </c>
      <c r="G1497" s="175">
        <f t="shared" si="320"/>
        <v>0</v>
      </c>
      <c r="H1497" s="174">
        <f t="shared" si="321"/>
        <v>0</v>
      </c>
      <c r="M1497" s="174">
        <f t="shared" si="316"/>
        <v>0</v>
      </c>
      <c r="N1497" s="174">
        <f t="shared" si="317"/>
        <v>0</v>
      </c>
      <c r="O1497" s="295">
        <f t="shared" si="318"/>
        <v>0</v>
      </c>
      <c r="P1497" s="281">
        <f t="shared" si="319"/>
        <v>0</v>
      </c>
    </row>
    <row r="1498" spans="1:16" x14ac:dyDescent="0.2">
      <c r="A1498" s="155">
        <v>168307</v>
      </c>
      <c r="B1498" s="156" t="s">
        <v>135</v>
      </c>
      <c r="C1498" s="174">
        <f t="shared" si="312"/>
        <v>107710047</v>
      </c>
      <c r="D1498" s="174">
        <f t="shared" si="313"/>
        <v>0</v>
      </c>
      <c r="E1498" s="174">
        <f t="shared" si="314"/>
        <v>0</v>
      </c>
      <c r="F1498" s="174">
        <f t="shared" si="315"/>
        <v>107710047</v>
      </c>
      <c r="G1498" s="175">
        <f t="shared" si="320"/>
        <v>0</v>
      </c>
      <c r="H1498" s="174">
        <f t="shared" si="321"/>
        <v>107710047</v>
      </c>
      <c r="M1498" s="174">
        <f t="shared" si="316"/>
        <v>107710047</v>
      </c>
      <c r="N1498" s="174">
        <f t="shared" si="317"/>
        <v>0</v>
      </c>
      <c r="O1498" s="295">
        <f t="shared" si="318"/>
        <v>323130141</v>
      </c>
      <c r="P1498" s="281">
        <f t="shared" si="319"/>
        <v>3</v>
      </c>
    </row>
    <row r="1499" spans="1:16" x14ac:dyDescent="0.2">
      <c r="A1499" s="155">
        <v>168308</v>
      </c>
      <c r="B1499" s="156" t="s">
        <v>240</v>
      </c>
      <c r="C1499" s="174">
        <f t="shared" si="312"/>
        <v>68724631</v>
      </c>
      <c r="D1499" s="174">
        <f t="shared" si="313"/>
        <v>0</v>
      </c>
      <c r="E1499" s="174">
        <f t="shared" si="314"/>
        <v>0</v>
      </c>
      <c r="F1499" s="174">
        <f t="shared" si="315"/>
        <v>68724631</v>
      </c>
      <c r="G1499" s="175">
        <f t="shared" si="320"/>
        <v>0</v>
      </c>
      <c r="H1499" s="174">
        <f t="shared" si="321"/>
        <v>68724631</v>
      </c>
      <c r="M1499" s="174">
        <f t="shared" si="316"/>
        <v>68724631</v>
      </c>
      <c r="N1499" s="174">
        <f t="shared" si="317"/>
        <v>0</v>
      </c>
      <c r="O1499" s="295">
        <f t="shared" si="318"/>
        <v>206173893</v>
      </c>
      <c r="P1499" s="281">
        <f t="shared" si="319"/>
        <v>3</v>
      </c>
    </row>
    <row r="1500" spans="1:16" x14ac:dyDescent="0.2">
      <c r="A1500" s="155">
        <v>168309</v>
      </c>
      <c r="B1500" s="156" t="s">
        <v>131</v>
      </c>
      <c r="C1500" s="174">
        <f t="shared" si="312"/>
        <v>8438970979</v>
      </c>
      <c r="D1500" s="174">
        <f t="shared" si="313"/>
        <v>0</v>
      </c>
      <c r="E1500" s="174">
        <f t="shared" si="314"/>
        <v>0</v>
      </c>
      <c r="F1500" s="174">
        <f t="shared" si="315"/>
        <v>8438970979</v>
      </c>
      <c r="G1500" s="175">
        <f t="shared" si="320"/>
        <v>0</v>
      </c>
      <c r="H1500" s="174">
        <f t="shared" si="321"/>
        <v>8438970979</v>
      </c>
      <c r="M1500" s="174">
        <f t="shared" si="316"/>
        <v>8438970979</v>
      </c>
      <c r="N1500" s="174">
        <f t="shared" si="317"/>
        <v>0</v>
      </c>
      <c r="O1500" s="295">
        <f t="shared" si="318"/>
        <v>25316912937</v>
      </c>
      <c r="P1500" s="281">
        <f t="shared" si="319"/>
        <v>3</v>
      </c>
    </row>
    <row r="1501" spans="1:16" x14ac:dyDescent="0.2">
      <c r="A1501" s="155">
        <v>168310</v>
      </c>
      <c r="B1501" s="156" t="s">
        <v>144</v>
      </c>
      <c r="C1501" s="174">
        <f t="shared" si="312"/>
        <v>0</v>
      </c>
      <c r="D1501" s="174">
        <f t="shared" si="313"/>
        <v>0</v>
      </c>
      <c r="E1501" s="174">
        <f t="shared" si="314"/>
        <v>0</v>
      </c>
      <c r="F1501" s="174">
        <f t="shared" si="315"/>
        <v>0</v>
      </c>
      <c r="G1501" s="175">
        <f t="shared" si="320"/>
        <v>0</v>
      </c>
      <c r="H1501" s="174">
        <f t="shared" si="321"/>
        <v>0</v>
      </c>
      <c r="M1501" s="174">
        <f t="shared" si="316"/>
        <v>0</v>
      </c>
      <c r="N1501" s="174">
        <f t="shared" si="317"/>
        <v>0</v>
      </c>
      <c r="O1501" s="295">
        <f t="shared" si="318"/>
        <v>0</v>
      </c>
      <c r="P1501" s="281">
        <f t="shared" si="319"/>
        <v>0</v>
      </c>
    </row>
    <row r="1502" spans="1:16" x14ac:dyDescent="0.2">
      <c r="A1502" s="155">
        <v>168390</v>
      </c>
      <c r="B1502" s="156" t="s">
        <v>2143</v>
      </c>
      <c r="C1502" s="174">
        <f t="shared" si="312"/>
        <v>4905000</v>
      </c>
      <c r="D1502" s="174">
        <f t="shared" si="313"/>
        <v>0</v>
      </c>
      <c r="E1502" s="174">
        <f t="shared" si="314"/>
        <v>0</v>
      </c>
      <c r="F1502" s="174">
        <f t="shared" si="315"/>
        <v>4905000</v>
      </c>
      <c r="G1502" s="175">
        <f t="shared" si="320"/>
        <v>0</v>
      </c>
      <c r="H1502" s="174">
        <f t="shared" si="321"/>
        <v>4905000</v>
      </c>
      <c r="M1502" s="174">
        <f t="shared" si="316"/>
        <v>4905000</v>
      </c>
      <c r="N1502" s="174">
        <f t="shared" si="317"/>
        <v>0</v>
      </c>
      <c r="O1502" s="295">
        <f t="shared" si="318"/>
        <v>14715000</v>
      </c>
      <c r="P1502" s="281">
        <f t="shared" si="319"/>
        <v>3</v>
      </c>
    </row>
    <row r="1503" spans="1:16" s="171" customFormat="1" x14ac:dyDescent="0.2">
      <c r="A1503" s="180">
        <v>168500</v>
      </c>
      <c r="B1503" s="181" t="s">
        <v>2144</v>
      </c>
      <c r="C1503" s="182">
        <f t="shared" si="312"/>
        <v>-87864817459</v>
      </c>
      <c r="D1503" s="182">
        <f t="shared" si="313"/>
        <v>8598338</v>
      </c>
      <c r="E1503" s="182">
        <f t="shared" si="314"/>
        <v>2773953935</v>
      </c>
      <c r="F1503" s="182">
        <f t="shared" si="315"/>
        <v>-90630173056</v>
      </c>
      <c r="G1503" s="183">
        <f>SUM(G1504:G1520)</f>
        <v>0</v>
      </c>
      <c r="H1503" s="183">
        <f>SUM(H1504:H1520)</f>
        <v>-90630173056</v>
      </c>
      <c r="M1503" s="174">
        <f t="shared" si="316"/>
        <v>-90630173056</v>
      </c>
      <c r="N1503" s="174">
        <f t="shared" si="317"/>
        <v>0</v>
      </c>
      <c r="O1503" s="295">
        <f t="shared" si="318"/>
        <v>-266342611298</v>
      </c>
      <c r="P1503" s="281">
        <f t="shared" si="319"/>
        <v>1</v>
      </c>
    </row>
    <row r="1504" spans="1:16" x14ac:dyDescent="0.2">
      <c r="A1504" s="155">
        <v>168501</v>
      </c>
      <c r="B1504" s="156" t="s">
        <v>123</v>
      </c>
      <c r="C1504" s="174">
        <f t="shared" si="312"/>
        <v>-703734825</v>
      </c>
      <c r="D1504" s="174">
        <f t="shared" si="313"/>
        <v>0</v>
      </c>
      <c r="E1504" s="174">
        <f t="shared" si="314"/>
        <v>28149393</v>
      </c>
      <c r="F1504" s="174">
        <f t="shared" si="315"/>
        <v>-731884218</v>
      </c>
      <c r="G1504" s="175">
        <f t="shared" ref="G1504:G1519" si="322">+F1504-H1504</f>
        <v>0</v>
      </c>
      <c r="H1504" s="174">
        <f t="shared" ref="H1504:H1519" si="323">+F1504</f>
        <v>-731884218</v>
      </c>
      <c r="M1504" s="174">
        <f t="shared" si="316"/>
        <v>-731884218</v>
      </c>
      <c r="N1504" s="174">
        <f t="shared" si="317"/>
        <v>0</v>
      </c>
      <c r="O1504" s="295">
        <f t="shared" si="318"/>
        <v>-2139353868</v>
      </c>
      <c r="P1504" s="281">
        <f t="shared" si="319"/>
        <v>3</v>
      </c>
    </row>
    <row r="1505" spans="1:16" x14ac:dyDescent="0.2">
      <c r="A1505" s="155">
        <v>168502</v>
      </c>
      <c r="B1505" s="156" t="s">
        <v>124</v>
      </c>
      <c r="C1505" s="174">
        <f t="shared" si="312"/>
        <v>0</v>
      </c>
      <c r="D1505" s="174">
        <f t="shared" si="313"/>
        <v>0</v>
      </c>
      <c r="E1505" s="174">
        <f t="shared" si="314"/>
        <v>0</v>
      </c>
      <c r="F1505" s="174">
        <f t="shared" si="315"/>
        <v>0</v>
      </c>
      <c r="G1505" s="175">
        <f t="shared" si="322"/>
        <v>0</v>
      </c>
      <c r="H1505" s="174">
        <f t="shared" si="323"/>
        <v>0</v>
      </c>
      <c r="M1505" s="174">
        <f t="shared" si="316"/>
        <v>0</v>
      </c>
      <c r="N1505" s="174">
        <f t="shared" si="317"/>
        <v>0</v>
      </c>
      <c r="O1505" s="295">
        <f t="shared" si="318"/>
        <v>0</v>
      </c>
      <c r="P1505" s="281">
        <f t="shared" si="319"/>
        <v>0</v>
      </c>
    </row>
    <row r="1506" spans="1:16" x14ac:dyDescent="0.2">
      <c r="A1506" s="155">
        <v>168503</v>
      </c>
      <c r="B1506" s="156" t="s">
        <v>125</v>
      </c>
      <c r="C1506" s="174">
        <f t="shared" si="312"/>
        <v>-102734461</v>
      </c>
      <c r="D1506" s="174">
        <f t="shared" si="313"/>
        <v>0</v>
      </c>
      <c r="E1506" s="174">
        <f t="shared" si="314"/>
        <v>3475869</v>
      </c>
      <c r="F1506" s="174">
        <f t="shared" si="315"/>
        <v>-106210330</v>
      </c>
      <c r="G1506" s="175">
        <f t="shared" si="322"/>
        <v>0</v>
      </c>
      <c r="H1506" s="174">
        <f t="shared" si="323"/>
        <v>-106210330</v>
      </c>
      <c r="M1506" s="174">
        <f t="shared" si="316"/>
        <v>-106210330</v>
      </c>
      <c r="N1506" s="174">
        <f t="shared" si="317"/>
        <v>0</v>
      </c>
      <c r="O1506" s="295">
        <f t="shared" si="318"/>
        <v>-311679252</v>
      </c>
      <c r="P1506" s="281">
        <f t="shared" si="319"/>
        <v>3</v>
      </c>
    </row>
    <row r="1507" spans="1:16" x14ac:dyDescent="0.2">
      <c r="A1507" s="155">
        <v>168504</v>
      </c>
      <c r="B1507" s="156" t="s">
        <v>128</v>
      </c>
      <c r="C1507" s="174">
        <f t="shared" si="312"/>
        <v>-264345782</v>
      </c>
      <c r="D1507" s="174">
        <f t="shared" si="313"/>
        <v>0</v>
      </c>
      <c r="E1507" s="174">
        <f t="shared" si="314"/>
        <v>5764391</v>
      </c>
      <c r="F1507" s="174">
        <f t="shared" si="315"/>
        <v>-270110173</v>
      </c>
      <c r="G1507" s="175">
        <f t="shared" si="322"/>
        <v>0</v>
      </c>
      <c r="H1507" s="174">
        <f t="shared" si="323"/>
        <v>-270110173</v>
      </c>
      <c r="M1507" s="174">
        <f t="shared" si="316"/>
        <v>-270110173</v>
      </c>
      <c r="N1507" s="174">
        <f t="shared" si="317"/>
        <v>0</v>
      </c>
      <c r="O1507" s="295">
        <f t="shared" si="318"/>
        <v>-798801737</v>
      </c>
      <c r="P1507" s="281">
        <f t="shared" si="319"/>
        <v>3</v>
      </c>
    </row>
    <row r="1508" spans="1:16" x14ac:dyDescent="0.2">
      <c r="A1508" s="155">
        <v>168505</v>
      </c>
      <c r="B1508" s="156" t="s">
        <v>129</v>
      </c>
      <c r="C1508" s="174">
        <f t="shared" si="312"/>
        <v>0</v>
      </c>
      <c r="D1508" s="174">
        <f t="shared" si="313"/>
        <v>0</v>
      </c>
      <c r="E1508" s="174">
        <f t="shared" si="314"/>
        <v>0</v>
      </c>
      <c r="F1508" s="174">
        <f t="shared" si="315"/>
        <v>0</v>
      </c>
      <c r="G1508" s="175">
        <f t="shared" si="322"/>
        <v>0</v>
      </c>
      <c r="H1508" s="174">
        <f t="shared" si="323"/>
        <v>0</v>
      </c>
      <c r="M1508" s="174">
        <f t="shared" si="316"/>
        <v>0</v>
      </c>
      <c r="N1508" s="174">
        <f t="shared" si="317"/>
        <v>0</v>
      </c>
      <c r="O1508" s="295">
        <f t="shared" si="318"/>
        <v>0</v>
      </c>
      <c r="P1508" s="281">
        <f t="shared" si="319"/>
        <v>0</v>
      </c>
    </row>
    <row r="1509" spans="1:16" x14ac:dyDescent="0.2">
      <c r="A1509" s="155">
        <v>168506</v>
      </c>
      <c r="B1509" s="156" t="s">
        <v>135</v>
      </c>
      <c r="C1509" s="174">
        <f t="shared" si="312"/>
        <v>-167030380</v>
      </c>
      <c r="D1509" s="174">
        <f t="shared" si="313"/>
        <v>0</v>
      </c>
      <c r="E1509" s="174">
        <f t="shared" si="314"/>
        <v>3730460</v>
      </c>
      <c r="F1509" s="174">
        <f t="shared" si="315"/>
        <v>-170760840</v>
      </c>
      <c r="G1509" s="175">
        <f t="shared" si="322"/>
        <v>0</v>
      </c>
      <c r="H1509" s="174">
        <f t="shared" si="323"/>
        <v>-170760840</v>
      </c>
      <c r="M1509" s="174">
        <f t="shared" si="316"/>
        <v>-170760840</v>
      </c>
      <c r="N1509" s="174">
        <f t="shared" si="317"/>
        <v>0</v>
      </c>
      <c r="O1509" s="295">
        <f t="shared" si="318"/>
        <v>-504821600</v>
      </c>
      <c r="P1509" s="281">
        <f t="shared" si="319"/>
        <v>3</v>
      </c>
    </row>
    <row r="1510" spans="1:16" x14ac:dyDescent="0.2">
      <c r="A1510" s="155">
        <v>168507</v>
      </c>
      <c r="B1510" s="156" t="s">
        <v>240</v>
      </c>
      <c r="C1510" s="174">
        <f t="shared" si="312"/>
        <v>-1412288870</v>
      </c>
      <c r="D1510" s="174">
        <f t="shared" si="313"/>
        <v>0</v>
      </c>
      <c r="E1510" s="174">
        <f t="shared" si="314"/>
        <v>27814662</v>
      </c>
      <c r="F1510" s="174">
        <f t="shared" si="315"/>
        <v>-1440103532</v>
      </c>
      <c r="G1510" s="175">
        <f t="shared" si="322"/>
        <v>0</v>
      </c>
      <c r="H1510" s="174">
        <f t="shared" si="323"/>
        <v>-1440103532</v>
      </c>
      <c r="M1510" s="174">
        <f t="shared" si="316"/>
        <v>-1440103532</v>
      </c>
      <c r="N1510" s="174">
        <f t="shared" si="317"/>
        <v>0</v>
      </c>
      <c r="O1510" s="295">
        <f t="shared" si="318"/>
        <v>-4264681272</v>
      </c>
      <c r="P1510" s="281">
        <f t="shared" si="319"/>
        <v>3</v>
      </c>
    </row>
    <row r="1511" spans="1:16" x14ac:dyDescent="0.2">
      <c r="A1511" s="155">
        <v>168508</v>
      </c>
      <c r="B1511" s="156" t="s">
        <v>131</v>
      </c>
      <c r="C1511" s="174">
        <f t="shared" si="312"/>
        <v>-316740055</v>
      </c>
      <c r="D1511" s="174">
        <f t="shared" si="313"/>
        <v>0</v>
      </c>
      <c r="E1511" s="174">
        <f t="shared" si="314"/>
        <v>7975843</v>
      </c>
      <c r="F1511" s="174">
        <f t="shared" si="315"/>
        <v>-324715898</v>
      </c>
      <c r="G1511" s="175">
        <f t="shared" si="322"/>
        <v>0</v>
      </c>
      <c r="H1511" s="174">
        <f t="shared" si="323"/>
        <v>-324715898</v>
      </c>
      <c r="M1511" s="174">
        <f t="shared" si="316"/>
        <v>-324715898</v>
      </c>
      <c r="N1511" s="174">
        <f t="shared" si="317"/>
        <v>0</v>
      </c>
      <c r="O1511" s="295">
        <f t="shared" si="318"/>
        <v>-958196008</v>
      </c>
      <c r="P1511" s="281">
        <f t="shared" si="319"/>
        <v>3</v>
      </c>
    </row>
    <row r="1512" spans="1:16" x14ac:dyDescent="0.2">
      <c r="A1512" s="155">
        <v>168509</v>
      </c>
      <c r="B1512" s="156" t="s">
        <v>130</v>
      </c>
      <c r="C1512" s="174">
        <f t="shared" si="312"/>
        <v>-1987545</v>
      </c>
      <c r="D1512" s="174">
        <f t="shared" si="313"/>
        <v>0</v>
      </c>
      <c r="E1512" s="174">
        <f t="shared" si="314"/>
        <v>32583</v>
      </c>
      <c r="F1512" s="174">
        <f t="shared" si="315"/>
        <v>-2020128</v>
      </c>
      <c r="G1512" s="175">
        <f t="shared" si="322"/>
        <v>0</v>
      </c>
      <c r="H1512" s="174">
        <f t="shared" si="323"/>
        <v>-2020128</v>
      </c>
      <c r="M1512" s="174">
        <f t="shared" si="316"/>
        <v>-2020128</v>
      </c>
      <c r="N1512" s="174">
        <f t="shared" si="317"/>
        <v>0</v>
      </c>
      <c r="O1512" s="295">
        <f t="shared" si="318"/>
        <v>-5995218</v>
      </c>
      <c r="P1512" s="281">
        <f t="shared" si="319"/>
        <v>3</v>
      </c>
    </row>
    <row r="1513" spans="1:16" x14ac:dyDescent="0.2">
      <c r="A1513" s="155">
        <v>168510</v>
      </c>
      <c r="B1513" s="156" t="s">
        <v>2145</v>
      </c>
      <c r="C1513" s="174">
        <f t="shared" si="312"/>
        <v>0</v>
      </c>
      <c r="D1513" s="174">
        <f t="shared" si="313"/>
        <v>0</v>
      </c>
      <c r="E1513" s="174">
        <f t="shared" si="314"/>
        <v>0</v>
      </c>
      <c r="F1513" s="174">
        <f t="shared" si="315"/>
        <v>0</v>
      </c>
      <c r="G1513" s="175">
        <f t="shared" si="322"/>
        <v>0</v>
      </c>
      <c r="H1513" s="174">
        <f t="shared" si="323"/>
        <v>0</v>
      </c>
      <c r="M1513" s="174">
        <f t="shared" si="316"/>
        <v>0</v>
      </c>
      <c r="N1513" s="174">
        <f t="shared" si="317"/>
        <v>0</v>
      </c>
      <c r="O1513" s="295">
        <f t="shared" si="318"/>
        <v>0</v>
      </c>
      <c r="P1513" s="281">
        <f t="shared" si="319"/>
        <v>0</v>
      </c>
    </row>
    <row r="1514" spans="1:16" x14ac:dyDescent="0.2">
      <c r="A1514" s="155">
        <v>168511</v>
      </c>
      <c r="B1514" s="156" t="s">
        <v>2146</v>
      </c>
      <c r="C1514" s="174">
        <f t="shared" si="312"/>
        <v>0</v>
      </c>
      <c r="D1514" s="174">
        <f t="shared" si="313"/>
        <v>0</v>
      </c>
      <c r="E1514" s="174">
        <f t="shared" si="314"/>
        <v>0</v>
      </c>
      <c r="F1514" s="174">
        <f t="shared" si="315"/>
        <v>0</v>
      </c>
      <c r="G1514" s="175">
        <f t="shared" si="322"/>
        <v>0</v>
      </c>
      <c r="H1514" s="174">
        <f t="shared" si="323"/>
        <v>0</v>
      </c>
      <c r="M1514" s="174">
        <f t="shared" si="316"/>
        <v>0</v>
      </c>
      <c r="N1514" s="174">
        <f t="shared" si="317"/>
        <v>0</v>
      </c>
      <c r="O1514" s="295">
        <f t="shared" si="318"/>
        <v>0</v>
      </c>
      <c r="P1514" s="281">
        <f t="shared" si="319"/>
        <v>0</v>
      </c>
    </row>
    <row r="1515" spans="1:16" x14ac:dyDescent="0.2">
      <c r="A1515" s="155">
        <v>168512</v>
      </c>
      <c r="B1515" s="156" t="s">
        <v>2147</v>
      </c>
      <c r="C1515" s="174">
        <f t="shared" si="312"/>
        <v>0</v>
      </c>
      <c r="D1515" s="174">
        <f t="shared" si="313"/>
        <v>0</v>
      </c>
      <c r="E1515" s="174">
        <f t="shared" si="314"/>
        <v>0</v>
      </c>
      <c r="F1515" s="174">
        <f t="shared" si="315"/>
        <v>0</v>
      </c>
      <c r="G1515" s="175">
        <f t="shared" si="322"/>
        <v>0</v>
      </c>
      <c r="H1515" s="174">
        <f t="shared" si="323"/>
        <v>0</v>
      </c>
      <c r="M1515" s="174">
        <f t="shared" si="316"/>
        <v>0</v>
      </c>
      <c r="N1515" s="174">
        <f t="shared" si="317"/>
        <v>0</v>
      </c>
      <c r="O1515" s="295">
        <f t="shared" si="318"/>
        <v>0</v>
      </c>
      <c r="P1515" s="281">
        <f t="shared" si="319"/>
        <v>0</v>
      </c>
    </row>
    <row r="1516" spans="1:16" x14ac:dyDescent="0.2">
      <c r="A1516" s="155">
        <v>168513</v>
      </c>
      <c r="B1516" s="156" t="s">
        <v>2148</v>
      </c>
      <c r="C1516" s="174">
        <f t="shared" si="312"/>
        <v>-462901804</v>
      </c>
      <c r="D1516" s="174">
        <f t="shared" si="313"/>
        <v>8598338</v>
      </c>
      <c r="E1516" s="174">
        <f t="shared" si="314"/>
        <v>19032353</v>
      </c>
      <c r="F1516" s="174">
        <f t="shared" si="315"/>
        <v>-473335819</v>
      </c>
      <c r="G1516" s="175">
        <f t="shared" si="322"/>
        <v>0</v>
      </c>
      <c r="H1516" s="174">
        <f t="shared" si="323"/>
        <v>-473335819</v>
      </c>
      <c r="M1516" s="174">
        <f t="shared" si="316"/>
        <v>-473335819</v>
      </c>
      <c r="N1516" s="174">
        <f t="shared" si="317"/>
        <v>0</v>
      </c>
      <c r="O1516" s="295">
        <f t="shared" si="318"/>
        <v>-1381942751</v>
      </c>
      <c r="P1516" s="281">
        <f t="shared" si="319"/>
        <v>1</v>
      </c>
    </row>
    <row r="1517" spans="1:16" x14ac:dyDescent="0.2">
      <c r="A1517" s="155">
        <v>168514</v>
      </c>
      <c r="B1517" s="156" t="s">
        <v>2149</v>
      </c>
      <c r="C1517" s="174">
        <f t="shared" si="312"/>
        <v>0</v>
      </c>
      <c r="D1517" s="174">
        <f t="shared" si="313"/>
        <v>0</v>
      </c>
      <c r="E1517" s="174">
        <f t="shared" si="314"/>
        <v>0</v>
      </c>
      <c r="F1517" s="174">
        <f t="shared" si="315"/>
        <v>0</v>
      </c>
      <c r="G1517" s="175">
        <f t="shared" si="322"/>
        <v>0</v>
      </c>
      <c r="H1517" s="174">
        <f t="shared" si="323"/>
        <v>0</v>
      </c>
      <c r="M1517" s="174">
        <f t="shared" si="316"/>
        <v>0</v>
      </c>
      <c r="N1517" s="174">
        <f t="shared" si="317"/>
        <v>0</v>
      </c>
      <c r="O1517" s="295">
        <f t="shared" si="318"/>
        <v>0</v>
      </c>
      <c r="P1517" s="281">
        <f t="shared" si="319"/>
        <v>0</v>
      </c>
    </row>
    <row r="1518" spans="1:16" x14ac:dyDescent="0.2">
      <c r="A1518" s="155">
        <v>168515</v>
      </c>
      <c r="B1518" s="156" t="s">
        <v>2150</v>
      </c>
      <c r="C1518" s="174">
        <f t="shared" si="312"/>
        <v>-89065</v>
      </c>
      <c r="D1518" s="174">
        <f t="shared" si="313"/>
        <v>0</v>
      </c>
      <c r="E1518" s="174">
        <f t="shared" si="314"/>
        <v>89065</v>
      </c>
      <c r="F1518" s="174">
        <f t="shared" si="315"/>
        <v>-178130</v>
      </c>
      <c r="G1518" s="175">
        <f t="shared" si="322"/>
        <v>0</v>
      </c>
      <c r="H1518" s="174">
        <f t="shared" si="323"/>
        <v>-178130</v>
      </c>
      <c r="M1518" s="174">
        <f t="shared" si="316"/>
        <v>-178130</v>
      </c>
      <c r="N1518" s="174">
        <f t="shared" si="317"/>
        <v>0</v>
      </c>
      <c r="O1518" s="295">
        <f t="shared" si="318"/>
        <v>-356260</v>
      </c>
      <c r="P1518" s="281">
        <f t="shared" si="319"/>
        <v>3</v>
      </c>
    </row>
    <row r="1519" spans="1:16" x14ac:dyDescent="0.2">
      <c r="A1519" s="155">
        <v>168516</v>
      </c>
      <c r="B1519" s="156" t="s">
        <v>2151</v>
      </c>
      <c r="C1519" s="174">
        <f t="shared" si="312"/>
        <v>-84432964672</v>
      </c>
      <c r="D1519" s="174">
        <f t="shared" si="313"/>
        <v>0</v>
      </c>
      <c r="E1519" s="174">
        <f t="shared" si="314"/>
        <v>2677889316</v>
      </c>
      <c r="F1519" s="174">
        <f t="shared" si="315"/>
        <v>-87110853988</v>
      </c>
      <c r="G1519" s="175">
        <f t="shared" si="322"/>
        <v>0</v>
      </c>
      <c r="H1519" s="174">
        <f t="shared" si="323"/>
        <v>-87110853988</v>
      </c>
      <c r="M1519" s="174">
        <f t="shared" si="316"/>
        <v>-87110853988</v>
      </c>
      <c r="N1519" s="174">
        <f t="shared" si="317"/>
        <v>0</v>
      </c>
      <c r="O1519" s="295">
        <f t="shared" si="318"/>
        <v>-255976783332</v>
      </c>
      <c r="P1519" s="281">
        <f t="shared" si="319"/>
        <v>3</v>
      </c>
    </row>
    <row r="1520" spans="1:16" x14ac:dyDescent="0.2">
      <c r="A1520" s="155">
        <v>168517</v>
      </c>
      <c r="B1520" s="156" t="s">
        <v>2916</v>
      </c>
      <c r="C1520" s="174">
        <f t="shared" si="312"/>
        <v>0</v>
      </c>
      <c r="D1520" s="174">
        <f t="shared" si="313"/>
        <v>0</v>
      </c>
      <c r="E1520" s="174">
        <f t="shared" si="314"/>
        <v>0</v>
      </c>
      <c r="F1520" s="174">
        <f t="shared" ref="F1520" si="324">+C1520+D1520-E1520</f>
        <v>0</v>
      </c>
      <c r="G1520" s="175">
        <f t="shared" ref="G1520" si="325">+F1520-H1520</f>
        <v>0</v>
      </c>
      <c r="H1520" s="174">
        <f t="shared" ref="H1520" si="326">+F1520</f>
        <v>0</v>
      </c>
      <c r="M1520" s="174">
        <f t="shared" si="316"/>
        <v>0</v>
      </c>
      <c r="N1520" s="174">
        <f t="shared" si="317"/>
        <v>0</v>
      </c>
      <c r="O1520" s="295">
        <f t="shared" si="318"/>
        <v>0</v>
      </c>
      <c r="P1520" s="281">
        <f t="shared" si="319"/>
        <v>0</v>
      </c>
    </row>
    <row r="1521" spans="1:16" s="171" customFormat="1" x14ac:dyDescent="0.2">
      <c r="A1521" s="180">
        <v>168600</v>
      </c>
      <c r="B1521" s="181" t="s">
        <v>1000</v>
      </c>
      <c r="C1521" s="182">
        <f t="shared" si="312"/>
        <v>0</v>
      </c>
      <c r="D1521" s="182">
        <f t="shared" si="313"/>
        <v>0</v>
      </c>
      <c r="E1521" s="182">
        <f t="shared" si="314"/>
        <v>0</v>
      </c>
      <c r="F1521" s="182">
        <f t="shared" si="315"/>
        <v>0</v>
      </c>
      <c r="G1521" s="183">
        <f>SUM(G1522:G1523)</f>
        <v>0</v>
      </c>
      <c r="H1521" s="183">
        <f>SUM(H1522:H1523)</f>
        <v>0</v>
      </c>
      <c r="M1521" s="174">
        <f t="shared" si="316"/>
        <v>0</v>
      </c>
      <c r="N1521" s="174">
        <f t="shared" si="317"/>
        <v>0</v>
      </c>
      <c r="O1521" s="295">
        <f t="shared" si="318"/>
        <v>0</v>
      </c>
      <c r="P1521" s="281">
        <f t="shared" si="319"/>
        <v>0</v>
      </c>
    </row>
    <row r="1522" spans="1:16" x14ac:dyDescent="0.2">
      <c r="A1522" s="155">
        <v>168601</v>
      </c>
      <c r="B1522" s="156" t="s">
        <v>718</v>
      </c>
      <c r="C1522" s="174">
        <f t="shared" si="312"/>
        <v>0</v>
      </c>
      <c r="D1522" s="174">
        <f t="shared" si="313"/>
        <v>0</v>
      </c>
      <c r="E1522" s="174">
        <f t="shared" si="314"/>
        <v>0</v>
      </c>
      <c r="F1522" s="174">
        <f t="shared" si="315"/>
        <v>0</v>
      </c>
      <c r="G1522" s="175">
        <f>+F1522-H1522</f>
        <v>0</v>
      </c>
      <c r="H1522" s="174">
        <f>+F1522</f>
        <v>0</v>
      </c>
      <c r="M1522" s="174">
        <f t="shared" si="316"/>
        <v>0</v>
      </c>
      <c r="N1522" s="174">
        <f t="shared" si="317"/>
        <v>0</v>
      </c>
      <c r="O1522" s="295">
        <f t="shared" si="318"/>
        <v>0</v>
      </c>
      <c r="P1522" s="281">
        <f t="shared" si="319"/>
        <v>0</v>
      </c>
    </row>
    <row r="1523" spans="1:16" x14ac:dyDescent="0.2">
      <c r="A1523" s="155">
        <v>168603</v>
      </c>
      <c r="B1523" s="156" t="s">
        <v>2152</v>
      </c>
      <c r="C1523" s="174">
        <f t="shared" si="312"/>
        <v>0</v>
      </c>
      <c r="D1523" s="174">
        <f t="shared" si="313"/>
        <v>0</v>
      </c>
      <c r="E1523" s="174">
        <f t="shared" si="314"/>
        <v>0</v>
      </c>
      <c r="F1523" s="174">
        <f t="shared" si="315"/>
        <v>0</v>
      </c>
      <c r="G1523" s="175">
        <f>+F1523-H1523</f>
        <v>0</v>
      </c>
      <c r="H1523" s="174">
        <f>+F1523</f>
        <v>0</v>
      </c>
      <c r="M1523" s="174">
        <f t="shared" si="316"/>
        <v>0</v>
      </c>
      <c r="N1523" s="174">
        <f t="shared" si="317"/>
        <v>0</v>
      </c>
      <c r="O1523" s="295">
        <f t="shared" si="318"/>
        <v>0</v>
      </c>
      <c r="P1523" s="281">
        <f t="shared" si="319"/>
        <v>0</v>
      </c>
    </row>
    <row r="1524" spans="1:16" s="171" customFormat="1" x14ac:dyDescent="0.2">
      <c r="A1524" s="180">
        <v>169000</v>
      </c>
      <c r="B1524" s="181" t="s">
        <v>1001</v>
      </c>
      <c r="C1524" s="182">
        <f t="shared" si="312"/>
        <v>0</v>
      </c>
      <c r="D1524" s="182">
        <f t="shared" si="313"/>
        <v>0</v>
      </c>
      <c r="E1524" s="182">
        <f t="shared" si="314"/>
        <v>0</v>
      </c>
      <c r="F1524" s="182">
        <f t="shared" si="315"/>
        <v>0</v>
      </c>
      <c r="G1524" s="183">
        <f>SUM(G1525:G1526)</f>
        <v>0</v>
      </c>
      <c r="H1524" s="183">
        <f>SUM(H1525:H1526)</f>
        <v>0</v>
      </c>
      <c r="M1524" s="174">
        <f t="shared" si="316"/>
        <v>0</v>
      </c>
      <c r="N1524" s="174">
        <f t="shared" si="317"/>
        <v>0</v>
      </c>
      <c r="O1524" s="295">
        <f t="shared" si="318"/>
        <v>0</v>
      </c>
      <c r="P1524" s="281">
        <f t="shared" si="319"/>
        <v>0</v>
      </c>
    </row>
    <row r="1525" spans="1:16" x14ac:dyDescent="0.2">
      <c r="A1525" s="155">
        <v>169001</v>
      </c>
      <c r="B1525" s="156" t="s">
        <v>1002</v>
      </c>
      <c r="C1525" s="174">
        <f t="shared" si="312"/>
        <v>0</v>
      </c>
      <c r="D1525" s="174">
        <f t="shared" si="313"/>
        <v>0</v>
      </c>
      <c r="E1525" s="174">
        <f t="shared" si="314"/>
        <v>0</v>
      </c>
      <c r="F1525" s="174">
        <f t="shared" si="315"/>
        <v>0</v>
      </c>
      <c r="G1525" s="175">
        <f>+F1525-H1525</f>
        <v>0</v>
      </c>
      <c r="H1525" s="174">
        <f>+F1525</f>
        <v>0</v>
      </c>
      <c r="M1525" s="174">
        <f t="shared" si="316"/>
        <v>0</v>
      </c>
      <c r="N1525" s="174">
        <f t="shared" si="317"/>
        <v>0</v>
      </c>
      <c r="O1525" s="295">
        <f t="shared" si="318"/>
        <v>0</v>
      </c>
      <c r="P1525" s="281">
        <f t="shared" si="319"/>
        <v>0</v>
      </c>
    </row>
    <row r="1526" spans="1:16" x14ac:dyDescent="0.2">
      <c r="A1526" s="155">
        <v>169002</v>
      </c>
      <c r="B1526" s="156" t="s">
        <v>2153</v>
      </c>
      <c r="C1526" s="174">
        <f t="shared" si="312"/>
        <v>0</v>
      </c>
      <c r="D1526" s="174">
        <f t="shared" si="313"/>
        <v>0</v>
      </c>
      <c r="E1526" s="174">
        <f t="shared" si="314"/>
        <v>0</v>
      </c>
      <c r="F1526" s="174">
        <f t="shared" si="315"/>
        <v>0</v>
      </c>
      <c r="G1526" s="175">
        <f>+F1526-H1526</f>
        <v>0</v>
      </c>
      <c r="H1526" s="174">
        <f>+F1526</f>
        <v>0</v>
      </c>
      <c r="M1526" s="174">
        <f t="shared" si="316"/>
        <v>0</v>
      </c>
      <c r="N1526" s="174">
        <f t="shared" si="317"/>
        <v>0</v>
      </c>
      <c r="O1526" s="295">
        <f t="shared" si="318"/>
        <v>0</v>
      </c>
      <c r="P1526" s="281">
        <f t="shared" si="319"/>
        <v>0</v>
      </c>
    </row>
    <row r="1527" spans="1:16" s="171" customFormat="1" x14ac:dyDescent="0.2">
      <c r="A1527" s="180">
        <v>169500</v>
      </c>
      <c r="B1527" s="181" t="s">
        <v>2154</v>
      </c>
      <c r="C1527" s="182">
        <f t="shared" si="312"/>
        <v>0</v>
      </c>
      <c r="D1527" s="182">
        <f t="shared" si="313"/>
        <v>0</v>
      </c>
      <c r="E1527" s="182">
        <f t="shared" si="314"/>
        <v>0</v>
      </c>
      <c r="F1527" s="182">
        <f t="shared" si="315"/>
        <v>0</v>
      </c>
      <c r="G1527" s="183">
        <f>SUM(G1528:G1548)</f>
        <v>0</v>
      </c>
      <c r="H1527" s="183">
        <f>SUM(H1528:H1548)</f>
        <v>0</v>
      </c>
      <c r="M1527" s="174">
        <f t="shared" si="316"/>
        <v>0</v>
      </c>
      <c r="N1527" s="174">
        <f t="shared" si="317"/>
        <v>0</v>
      </c>
      <c r="O1527" s="295">
        <f t="shared" si="318"/>
        <v>0</v>
      </c>
      <c r="P1527" s="281">
        <f t="shared" si="319"/>
        <v>0</v>
      </c>
    </row>
    <row r="1528" spans="1:16" x14ac:dyDescent="0.2">
      <c r="A1528" s="155">
        <v>169501</v>
      </c>
      <c r="B1528" s="156" t="s">
        <v>143</v>
      </c>
      <c r="C1528" s="174">
        <f t="shared" si="312"/>
        <v>0</v>
      </c>
      <c r="D1528" s="174">
        <f t="shared" si="313"/>
        <v>0</v>
      </c>
      <c r="E1528" s="174">
        <f t="shared" si="314"/>
        <v>0</v>
      </c>
      <c r="F1528" s="174">
        <f t="shared" si="315"/>
        <v>0</v>
      </c>
      <c r="G1528" s="175">
        <f t="shared" ref="G1528:G1548" si="327">+F1528-H1528</f>
        <v>0</v>
      </c>
      <c r="H1528" s="174">
        <f t="shared" ref="H1528:H1548" si="328">+F1528</f>
        <v>0</v>
      </c>
      <c r="M1528" s="174">
        <f t="shared" si="316"/>
        <v>0</v>
      </c>
      <c r="N1528" s="174">
        <f t="shared" si="317"/>
        <v>0</v>
      </c>
      <c r="O1528" s="295">
        <f t="shared" si="318"/>
        <v>0</v>
      </c>
      <c r="P1528" s="281">
        <f t="shared" si="319"/>
        <v>0</v>
      </c>
    </row>
    <row r="1529" spans="1:16" x14ac:dyDescent="0.2">
      <c r="A1529" s="155">
        <v>169502</v>
      </c>
      <c r="B1529" s="156" t="s">
        <v>2145</v>
      </c>
      <c r="C1529" s="174">
        <f t="shared" si="312"/>
        <v>0</v>
      </c>
      <c r="D1529" s="174">
        <f t="shared" si="313"/>
        <v>0</v>
      </c>
      <c r="E1529" s="174">
        <f t="shared" si="314"/>
        <v>0</v>
      </c>
      <c r="F1529" s="174">
        <f t="shared" si="315"/>
        <v>0</v>
      </c>
      <c r="G1529" s="175">
        <f t="shared" si="327"/>
        <v>0</v>
      </c>
      <c r="H1529" s="174">
        <f t="shared" si="328"/>
        <v>0</v>
      </c>
      <c r="M1529" s="174">
        <f t="shared" si="316"/>
        <v>0</v>
      </c>
      <c r="N1529" s="174">
        <f t="shared" si="317"/>
        <v>0</v>
      </c>
      <c r="O1529" s="295">
        <f t="shared" si="318"/>
        <v>0</v>
      </c>
      <c r="P1529" s="281">
        <f t="shared" si="319"/>
        <v>0</v>
      </c>
    </row>
    <row r="1530" spans="1:16" x14ac:dyDescent="0.2">
      <c r="A1530" s="155">
        <v>169503</v>
      </c>
      <c r="B1530" s="156" t="s">
        <v>144</v>
      </c>
      <c r="C1530" s="174">
        <f t="shared" si="312"/>
        <v>0</v>
      </c>
      <c r="D1530" s="174">
        <f t="shared" si="313"/>
        <v>0</v>
      </c>
      <c r="E1530" s="174">
        <f t="shared" si="314"/>
        <v>0</v>
      </c>
      <c r="F1530" s="174">
        <f t="shared" si="315"/>
        <v>0</v>
      </c>
      <c r="G1530" s="175">
        <f t="shared" si="327"/>
        <v>0</v>
      </c>
      <c r="H1530" s="174">
        <f t="shared" si="328"/>
        <v>0</v>
      </c>
      <c r="M1530" s="174">
        <f t="shared" si="316"/>
        <v>0</v>
      </c>
      <c r="N1530" s="174">
        <f t="shared" si="317"/>
        <v>0</v>
      </c>
      <c r="O1530" s="295">
        <f t="shared" si="318"/>
        <v>0</v>
      </c>
      <c r="P1530" s="281">
        <f t="shared" si="319"/>
        <v>0</v>
      </c>
    </row>
    <row r="1531" spans="1:16" x14ac:dyDescent="0.2">
      <c r="A1531" s="155">
        <v>169504</v>
      </c>
      <c r="B1531" s="156" t="s">
        <v>2155</v>
      </c>
      <c r="C1531" s="174">
        <f t="shared" si="312"/>
        <v>0</v>
      </c>
      <c r="D1531" s="174">
        <f t="shared" si="313"/>
        <v>0</v>
      </c>
      <c r="E1531" s="174">
        <f t="shared" si="314"/>
        <v>0</v>
      </c>
      <c r="F1531" s="174">
        <f t="shared" si="315"/>
        <v>0</v>
      </c>
      <c r="G1531" s="175">
        <f t="shared" si="327"/>
        <v>0</v>
      </c>
      <c r="H1531" s="174">
        <f t="shared" si="328"/>
        <v>0</v>
      </c>
      <c r="M1531" s="174">
        <f t="shared" si="316"/>
        <v>0</v>
      </c>
      <c r="N1531" s="174">
        <f t="shared" si="317"/>
        <v>0</v>
      </c>
      <c r="O1531" s="295">
        <f t="shared" si="318"/>
        <v>0</v>
      </c>
      <c r="P1531" s="281">
        <f t="shared" si="319"/>
        <v>0</v>
      </c>
    </row>
    <row r="1532" spans="1:16" x14ac:dyDescent="0.2">
      <c r="A1532" s="155">
        <v>169505</v>
      </c>
      <c r="B1532" s="156" t="s">
        <v>123</v>
      </c>
      <c r="C1532" s="174">
        <f t="shared" si="312"/>
        <v>0</v>
      </c>
      <c r="D1532" s="174">
        <f t="shared" si="313"/>
        <v>0</v>
      </c>
      <c r="E1532" s="174">
        <f t="shared" si="314"/>
        <v>0</v>
      </c>
      <c r="F1532" s="174">
        <f t="shared" si="315"/>
        <v>0</v>
      </c>
      <c r="G1532" s="175">
        <f t="shared" si="327"/>
        <v>0</v>
      </c>
      <c r="H1532" s="174">
        <f t="shared" si="328"/>
        <v>0</v>
      </c>
      <c r="M1532" s="174">
        <f t="shared" si="316"/>
        <v>0</v>
      </c>
      <c r="N1532" s="174">
        <f t="shared" si="317"/>
        <v>0</v>
      </c>
      <c r="O1532" s="295">
        <f t="shared" si="318"/>
        <v>0</v>
      </c>
      <c r="P1532" s="281">
        <f t="shared" si="319"/>
        <v>0</v>
      </c>
    </row>
    <row r="1533" spans="1:16" x14ac:dyDescent="0.2">
      <c r="A1533" s="155">
        <v>169506</v>
      </c>
      <c r="B1533" s="156" t="s">
        <v>124</v>
      </c>
      <c r="C1533" s="174">
        <f t="shared" si="312"/>
        <v>0</v>
      </c>
      <c r="D1533" s="174">
        <f t="shared" si="313"/>
        <v>0</v>
      </c>
      <c r="E1533" s="174">
        <f t="shared" si="314"/>
        <v>0</v>
      </c>
      <c r="F1533" s="174">
        <f t="shared" si="315"/>
        <v>0</v>
      </c>
      <c r="G1533" s="175">
        <f t="shared" si="327"/>
        <v>0</v>
      </c>
      <c r="H1533" s="174">
        <f t="shared" si="328"/>
        <v>0</v>
      </c>
      <c r="M1533" s="174">
        <f t="shared" si="316"/>
        <v>0</v>
      </c>
      <c r="N1533" s="174">
        <f t="shared" si="317"/>
        <v>0</v>
      </c>
      <c r="O1533" s="295">
        <f t="shared" si="318"/>
        <v>0</v>
      </c>
      <c r="P1533" s="281">
        <f t="shared" si="319"/>
        <v>0</v>
      </c>
    </row>
    <row r="1534" spans="1:16" x14ac:dyDescent="0.2">
      <c r="A1534" s="155">
        <v>169507</v>
      </c>
      <c r="B1534" s="156" t="s">
        <v>125</v>
      </c>
      <c r="C1534" s="174">
        <f t="shared" si="312"/>
        <v>0</v>
      </c>
      <c r="D1534" s="174">
        <f t="shared" si="313"/>
        <v>0</v>
      </c>
      <c r="E1534" s="174">
        <f t="shared" si="314"/>
        <v>0</v>
      </c>
      <c r="F1534" s="174">
        <f t="shared" si="315"/>
        <v>0</v>
      </c>
      <c r="G1534" s="175">
        <f t="shared" si="327"/>
        <v>0</v>
      </c>
      <c r="H1534" s="174">
        <f t="shared" si="328"/>
        <v>0</v>
      </c>
      <c r="M1534" s="174">
        <f t="shared" si="316"/>
        <v>0</v>
      </c>
      <c r="N1534" s="174">
        <f t="shared" si="317"/>
        <v>0</v>
      </c>
      <c r="O1534" s="295">
        <f t="shared" si="318"/>
        <v>0</v>
      </c>
      <c r="P1534" s="281">
        <f t="shared" si="319"/>
        <v>0</v>
      </c>
    </row>
    <row r="1535" spans="1:16" x14ac:dyDescent="0.2">
      <c r="A1535" s="155">
        <v>169508</v>
      </c>
      <c r="B1535" s="156" t="s">
        <v>128</v>
      </c>
      <c r="C1535" s="174">
        <f t="shared" si="312"/>
        <v>0</v>
      </c>
      <c r="D1535" s="174">
        <f t="shared" si="313"/>
        <v>0</v>
      </c>
      <c r="E1535" s="174">
        <f t="shared" si="314"/>
        <v>0</v>
      </c>
      <c r="F1535" s="174">
        <f t="shared" si="315"/>
        <v>0</v>
      </c>
      <c r="G1535" s="175">
        <f t="shared" si="327"/>
        <v>0</v>
      </c>
      <c r="H1535" s="174">
        <f t="shared" si="328"/>
        <v>0</v>
      </c>
      <c r="M1535" s="174">
        <f t="shared" si="316"/>
        <v>0</v>
      </c>
      <c r="N1535" s="174">
        <f t="shared" si="317"/>
        <v>0</v>
      </c>
      <c r="O1535" s="295">
        <f t="shared" si="318"/>
        <v>0</v>
      </c>
      <c r="P1535" s="281">
        <f t="shared" si="319"/>
        <v>0</v>
      </c>
    </row>
    <row r="1536" spans="1:16" x14ac:dyDescent="0.2">
      <c r="A1536" s="155">
        <v>169509</v>
      </c>
      <c r="B1536" s="156" t="s">
        <v>129</v>
      </c>
      <c r="C1536" s="174">
        <f t="shared" si="312"/>
        <v>0</v>
      </c>
      <c r="D1536" s="174">
        <f t="shared" si="313"/>
        <v>0</v>
      </c>
      <c r="E1536" s="174">
        <f t="shared" si="314"/>
        <v>0</v>
      </c>
      <c r="F1536" s="174">
        <f t="shared" si="315"/>
        <v>0</v>
      </c>
      <c r="G1536" s="175">
        <f t="shared" si="327"/>
        <v>0</v>
      </c>
      <c r="H1536" s="174">
        <f t="shared" si="328"/>
        <v>0</v>
      </c>
      <c r="M1536" s="174">
        <f t="shared" si="316"/>
        <v>0</v>
      </c>
      <c r="N1536" s="174">
        <f t="shared" si="317"/>
        <v>0</v>
      </c>
      <c r="O1536" s="295">
        <f t="shared" si="318"/>
        <v>0</v>
      </c>
      <c r="P1536" s="281">
        <f t="shared" si="319"/>
        <v>0</v>
      </c>
    </row>
    <row r="1537" spans="1:16" x14ac:dyDescent="0.2">
      <c r="A1537" s="155">
        <v>169510</v>
      </c>
      <c r="B1537" s="156" t="s">
        <v>135</v>
      </c>
      <c r="C1537" s="174">
        <f t="shared" si="312"/>
        <v>0</v>
      </c>
      <c r="D1537" s="174">
        <f t="shared" si="313"/>
        <v>0</v>
      </c>
      <c r="E1537" s="174">
        <f t="shared" si="314"/>
        <v>0</v>
      </c>
      <c r="F1537" s="174">
        <f t="shared" si="315"/>
        <v>0</v>
      </c>
      <c r="G1537" s="175">
        <f t="shared" si="327"/>
        <v>0</v>
      </c>
      <c r="H1537" s="174">
        <f t="shared" si="328"/>
        <v>0</v>
      </c>
      <c r="M1537" s="174">
        <f t="shared" si="316"/>
        <v>0</v>
      </c>
      <c r="N1537" s="174">
        <f t="shared" si="317"/>
        <v>0</v>
      </c>
      <c r="O1537" s="295">
        <f t="shared" si="318"/>
        <v>0</v>
      </c>
      <c r="P1537" s="281">
        <f t="shared" si="319"/>
        <v>0</v>
      </c>
    </row>
    <row r="1538" spans="1:16" x14ac:dyDescent="0.2">
      <c r="A1538" s="155">
        <v>169511</v>
      </c>
      <c r="B1538" s="156" t="s">
        <v>240</v>
      </c>
      <c r="C1538" s="174">
        <f t="shared" si="312"/>
        <v>0</v>
      </c>
      <c r="D1538" s="174">
        <f t="shared" si="313"/>
        <v>0</v>
      </c>
      <c r="E1538" s="174">
        <f t="shared" si="314"/>
        <v>0</v>
      </c>
      <c r="F1538" s="174">
        <f t="shared" si="315"/>
        <v>0</v>
      </c>
      <c r="G1538" s="175">
        <f t="shared" si="327"/>
        <v>0</v>
      </c>
      <c r="H1538" s="174">
        <f t="shared" si="328"/>
        <v>0</v>
      </c>
      <c r="M1538" s="174">
        <f t="shared" si="316"/>
        <v>0</v>
      </c>
      <c r="N1538" s="174">
        <f t="shared" si="317"/>
        <v>0</v>
      </c>
      <c r="O1538" s="295">
        <f t="shared" si="318"/>
        <v>0</v>
      </c>
      <c r="P1538" s="281">
        <f t="shared" si="319"/>
        <v>0</v>
      </c>
    </row>
    <row r="1539" spans="1:16" x14ac:dyDescent="0.2">
      <c r="A1539" s="155">
        <v>169512</v>
      </c>
      <c r="B1539" s="156" t="s">
        <v>1003</v>
      </c>
      <c r="C1539" s="174">
        <f t="shared" si="312"/>
        <v>0</v>
      </c>
      <c r="D1539" s="174">
        <f t="shared" si="313"/>
        <v>0</v>
      </c>
      <c r="E1539" s="174">
        <f t="shared" si="314"/>
        <v>0</v>
      </c>
      <c r="F1539" s="174">
        <f t="shared" si="315"/>
        <v>0</v>
      </c>
      <c r="G1539" s="175">
        <f t="shared" si="327"/>
        <v>0</v>
      </c>
      <c r="H1539" s="174">
        <f t="shared" si="328"/>
        <v>0</v>
      </c>
      <c r="M1539" s="174">
        <f t="shared" si="316"/>
        <v>0</v>
      </c>
      <c r="N1539" s="174">
        <f t="shared" si="317"/>
        <v>0</v>
      </c>
      <c r="O1539" s="295">
        <f t="shared" si="318"/>
        <v>0</v>
      </c>
      <c r="P1539" s="281">
        <f t="shared" si="319"/>
        <v>0</v>
      </c>
    </row>
    <row r="1540" spans="1:16" x14ac:dyDescent="0.2">
      <c r="A1540" s="155">
        <v>169513</v>
      </c>
      <c r="B1540" s="156" t="s">
        <v>130</v>
      </c>
      <c r="C1540" s="174">
        <f t="shared" si="312"/>
        <v>0</v>
      </c>
      <c r="D1540" s="174">
        <f t="shared" si="313"/>
        <v>0</v>
      </c>
      <c r="E1540" s="174">
        <f t="shared" si="314"/>
        <v>0</v>
      </c>
      <c r="F1540" s="174">
        <f t="shared" si="315"/>
        <v>0</v>
      </c>
      <c r="G1540" s="175">
        <f t="shared" si="327"/>
        <v>0</v>
      </c>
      <c r="H1540" s="174">
        <f t="shared" si="328"/>
        <v>0</v>
      </c>
      <c r="M1540" s="174">
        <f t="shared" si="316"/>
        <v>0</v>
      </c>
      <c r="N1540" s="174">
        <f t="shared" si="317"/>
        <v>0</v>
      </c>
      <c r="O1540" s="295">
        <f t="shared" si="318"/>
        <v>0</v>
      </c>
      <c r="P1540" s="281">
        <f t="shared" si="319"/>
        <v>0</v>
      </c>
    </row>
    <row r="1541" spans="1:16" x14ac:dyDescent="0.2">
      <c r="A1541" s="155">
        <v>169514</v>
      </c>
      <c r="B1541" s="156" t="s">
        <v>2146</v>
      </c>
      <c r="C1541" s="174">
        <f t="shared" si="312"/>
        <v>0</v>
      </c>
      <c r="D1541" s="174">
        <f t="shared" si="313"/>
        <v>0</v>
      </c>
      <c r="E1541" s="174">
        <f t="shared" si="314"/>
        <v>0</v>
      </c>
      <c r="F1541" s="174">
        <f t="shared" si="315"/>
        <v>0</v>
      </c>
      <c r="G1541" s="175">
        <f t="shared" si="327"/>
        <v>0</v>
      </c>
      <c r="H1541" s="174">
        <f t="shared" si="328"/>
        <v>0</v>
      </c>
      <c r="M1541" s="174">
        <f t="shared" si="316"/>
        <v>0</v>
      </c>
      <c r="N1541" s="174">
        <f t="shared" si="317"/>
        <v>0</v>
      </c>
      <c r="O1541" s="295">
        <f t="shared" si="318"/>
        <v>0</v>
      </c>
      <c r="P1541" s="281">
        <f t="shared" si="319"/>
        <v>0</v>
      </c>
    </row>
    <row r="1542" spans="1:16" x14ac:dyDescent="0.2">
      <c r="A1542" s="155">
        <v>169515</v>
      </c>
      <c r="B1542" s="156" t="s">
        <v>232</v>
      </c>
      <c r="C1542" s="174">
        <f t="shared" si="312"/>
        <v>0</v>
      </c>
      <c r="D1542" s="174">
        <f t="shared" si="313"/>
        <v>0</v>
      </c>
      <c r="E1542" s="174">
        <f t="shared" si="314"/>
        <v>0</v>
      </c>
      <c r="F1542" s="174">
        <f t="shared" si="315"/>
        <v>0</v>
      </c>
      <c r="G1542" s="175">
        <f t="shared" si="327"/>
        <v>0</v>
      </c>
      <c r="H1542" s="174">
        <f t="shared" si="328"/>
        <v>0</v>
      </c>
      <c r="M1542" s="174">
        <f t="shared" si="316"/>
        <v>0</v>
      </c>
      <c r="N1542" s="174">
        <f t="shared" si="317"/>
        <v>0</v>
      </c>
      <c r="O1542" s="295">
        <f t="shared" si="318"/>
        <v>0</v>
      </c>
      <c r="P1542" s="281">
        <f t="shared" si="319"/>
        <v>0</v>
      </c>
    </row>
    <row r="1543" spans="1:16" x14ac:dyDescent="0.2">
      <c r="A1543" s="155">
        <v>169520</v>
      </c>
      <c r="B1543" s="156" t="s">
        <v>2156</v>
      </c>
      <c r="C1543" s="174">
        <f t="shared" si="312"/>
        <v>0</v>
      </c>
      <c r="D1543" s="174">
        <f t="shared" si="313"/>
        <v>0</v>
      </c>
      <c r="E1543" s="174">
        <f t="shared" si="314"/>
        <v>0</v>
      </c>
      <c r="F1543" s="174">
        <f t="shared" si="315"/>
        <v>0</v>
      </c>
      <c r="G1543" s="175">
        <f t="shared" si="327"/>
        <v>0</v>
      </c>
      <c r="H1543" s="174">
        <f t="shared" si="328"/>
        <v>0</v>
      </c>
      <c r="M1543" s="174">
        <f t="shared" si="316"/>
        <v>0</v>
      </c>
      <c r="N1543" s="174">
        <f t="shared" si="317"/>
        <v>0</v>
      </c>
      <c r="O1543" s="295">
        <f t="shared" si="318"/>
        <v>0</v>
      </c>
      <c r="P1543" s="281">
        <f t="shared" si="319"/>
        <v>0</v>
      </c>
    </row>
    <row r="1544" spans="1:16" x14ac:dyDescent="0.2">
      <c r="A1544" s="155">
        <v>169521</v>
      </c>
      <c r="B1544" s="156" t="s">
        <v>2147</v>
      </c>
      <c r="C1544" s="174">
        <f t="shared" si="312"/>
        <v>0</v>
      </c>
      <c r="D1544" s="174">
        <f t="shared" si="313"/>
        <v>0</v>
      </c>
      <c r="E1544" s="174">
        <f t="shared" si="314"/>
        <v>0</v>
      </c>
      <c r="F1544" s="174">
        <f t="shared" si="315"/>
        <v>0</v>
      </c>
      <c r="G1544" s="175">
        <f t="shared" si="327"/>
        <v>0</v>
      </c>
      <c r="H1544" s="174">
        <f t="shared" si="328"/>
        <v>0</v>
      </c>
      <c r="M1544" s="174">
        <f t="shared" si="316"/>
        <v>0</v>
      </c>
      <c r="N1544" s="174">
        <f t="shared" si="317"/>
        <v>0</v>
      </c>
      <c r="O1544" s="295">
        <f t="shared" si="318"/>
        <v>0</v>
      </c>
      <c r="P1544" s="281">
        <f t="shared" si="319"/>
        <v>0</v>
      </c>
    </row>
    <row r="1545" spans="1:16" x14ac:dyDescent="0.2">
      <c r="A1545" s="155">
        <v>169522</v>
      </c>
      <c r="B1545" s="156" t="s">
        <v>2151</v>
      </c>
      <c r="C1545" s="174">
        <f t="shared" ref="C1545:C1608" si="329">IF(ISERROR(VLOOKUP($A1545,MZ_ANTERIOR,3,0)),0,VLOOKUP($A1545,MZ_ANTERIOR,3,0))</f>
        <v>0</v>
      </c>
      <c r="D1545" s="174">
        <f t="shared" ref="D1545:D1608" si="330">IF(ISERROR(VLOOKUP($A1545,MZ_ANTERIOR,4,0)),0,VLOOKUP($A1545,MZ_ANTERIOR,4,0))</f>
        <v>0</v>
      </c>
      <c r="E1545" s="174">
        <f t="shared" ref="E1545:E1608" si="331">IF(ISERROR(VLOOKUP($A1545,MZ_ANTERIOR,5,0)),0,VLOOKUP($A1545,MZ_ANTERIOR,5,0))</f>
        <v>0</v>
      </c>
      <c r="F1545" s="174">
        <f t="shared" si="315"/>
        <v>0</v>
      </c>
      <c r="G1545" s="175">
        <f t="shared" si="327"/>
        <v>0</v>
      </c>
      <c r="H1545" s="174">
        <f t="shared" si="328"/>
        <v>0</v>
      </c>
      <c r="M1545" s="174">
        <f t="shared" si="316"/>
        <v>0</v>
      </c>
      <c r="N1545" s="174">
        <f t="shared" si="317"/>
        <v>0</v>
      </c>
      <c r="O1545" s="295">
        <f t="shared" si="318"/>
        <v>0</v>
      </c>
      <c r="P1545" s="281">
        <f t="shared" si="319"/>
        <v>0</v>
      </c>
    </row>
    <row r="1546" spans="1:16" x14ac:dyDescent="0.2">
      <c r="A1546" s="155">
        <v>169523</v>
      </c>
      <c r="B1546" s="156" t="s">
        <v>2148</v>
      </c>
      <c r="C1546" s="174">
        <f t="shared" si="329"/>
        <v>0</v>
      </c>
      <c r="D1546" s="174">
        <f t="shared" si="330"/>
        <v>0</v>
      </c>
      <c r="E1546" s="174">
        <f t="shared" si="331"/>
        <v>0</v>
      </c>
      <c r="F1546" s="174">
        <f t="shared" ref="F1546:F1609" si="332">+C1546+D1546-E1546</f>
        <v>0</v>
      </c>
      <c r="G1546" s="175">
        <f t="shared" si="327"/>
        <v>0</v>
      </c>
      <c r="H1546" s="174">
        <f t="shared" si="328"/>
        <v>0</v>
      </c>
      <c r="M1546" s="174">
        <f t="shared" ref="M1546:M1609" si="333">+G1546+H1546</f>
        <v>0</v>
      </c>
      <c r="N1546" s="174">
        <f t="shared" ref="N1546:N1609" si="334">+F1546-M1546</f>
        <v>0</v>
      </c>
      <c r="O1546" s="295">
        <f t="shared" ref="O1546:O1609" si="335">SUM(C1546:H1546)</f>
        <v>0</v>
      </c>
      <c r="P1546" s="281">
        <f t="shared" ref="P1546:P1609" si="336">IF(D1546&lt;&gt;0,1,IF(G1546&lt;&gt;0,2,IF(F1546&lt;&gt;0,3,IF(E1546&lt;&gt;0,4,0))))</f>
        <v>0</v>
      </c>
    </row>
    <row r="1547" spans="1:16" x14ac:dyDescent="0.2">
      <c r="A1547" s="155">
        <v>169524</v>
      </c>
      <c r="B1547" s="156" t="s">
        <v>2149</v>
      </c>
      <c r="C1547" s="174">
        <f t="shared" si="329"/>
        <v>0</v>
      </c>
      <c r="D1547" s="174">
        <f t="shared" si="330"/>
        <v>0</v>
      </c>
      <c r="E1547" s="174">
        <f t="shared" si="331"/>
        <v>0</v>
      </c>
      <c r="F1547" s="174">
        <f t="shared" si="332"/>
        <v>0</v>
      </c>
      <c r="G1547" s="175">
        <f t="shared" si="327"/>
        <v>0</v>
      </c>
      <c r="H1547" s="174">
        <f t="shared" si="328"/>
        <v>0</v>
      </c>
      <c r="M1547" s="174">
        <f t="shared" si="333"/>
        <v>0</v>
      </c>
      <c r="N1547" s="174">
        <f t="shared" si="334"/>
        <v>0</v>
      </c>
      <c r="O1547" s="295">
        <f t="shared" si="335"/>
        <v>0</v>
      </c>
      <c r="P1547" s="281">
        <f t="shared" si="336"/>
        <v>0</v>
      </c>
    </row>
    <row r="1548" spans="1:16" x14ac:dyDescent="0.2">
      <c r="A1548" s="155">
        <v>169525</v>
      </c>
      <c r="B1548" s="156" t="s">
        <v>2150</v>
      </c>
      <c r="C1548" s="174">
        <f t="shared" si="329"/>
        <v>0</v>
      </c>
      <c r="D1548" s="174">
        <f t="shared" si="330"/>
        <v>0</v>
      </c>
      <c r="E1548" s="174">
        <f t="shared" si="331"/>
        <v>0</v>
      </c>
      <c r="F1548" s="174">
        <f t="shared" si="332"/>
        <v>0</v>
      </c>
      <c r="G1548" s="175">
        <f t="shared" si="327"/>
        <v>0</v>
      </c>
      <c r="H1548" s="174">
        <f t="shared" si="328"/>
        <v>0</v>
      </c>
      <c r="M1548" s="174">
        <f t="shared" si="333"/>
        <v>0</v>
      </c>
      <c r="N1548" s="174">
        <f t="shared" si="334"/>
        <v>0</v>
      </c>
      <c r="O1548" s="295">
        <f t="shared" si="335"/>
        <v>0</v>
      </c>
      <c r="P1548" s="281">
        <f t="shared" si="336"/>
        <v>0</v>
      </c>
    </row>
    <row r="1549" spans="1:16" s="172" customFormat="1" x14ac:dyDescent="0.2">
      <c r="A1549" s="170">
        <v>170000</v>
      </c>
      <c r="B1549" s="169" t="s">
        <v>2157</v>
      </c>
      <c r="C1549" s="189">
        <f t="shared" si="329"/>
        <v>203305647677</v>
      </c>
      <c r="D1549" s="189">
        <f t="shared" si="330"/>
        <v>0</v>
      </c>
      <c r="E1549" s="189">
        <f t="shared" si="331"/>
        <v>40131209</v>
      </c>
      <c r="F1549" s="189">
        <f t="shared" si="332"/>
        <v>203265516468</v>
      </c>
      <c r="G1549" s="189">
        <f>+G1550+G1553+G1556+G1572+G1580+G1594+G1602+G1613+G1629+G1635+G1648+G1656</f>
        <v>0</v>
      </c>
      <c r="H1549" s="189">
        <f>+H1550+H1553+H1556+H1572+H1580+H1594+H1602+H1613+H1629+H1635+H1648+H1656</f>
        <v>203265516468</v>
      </c>
      <c r="M1549" s="174">
        <f t="shared" si="333"/>
        <v>203265516468</v>
      </c>
      <c r="N1549" s="174">
        <f t="shared" si="334"/>
        <v>0</v>
      </c>
      <c r="O1549" s="295">
        <f t="shared" si="335"/>
        <v>609876811822</v>
      </c>
      <c r="P1549" s="281">
        <f t="shared" si="336"/>
        <v>3</v>
      </c>
    </row>
    <row r="1550" spans="1:16" s="171" customFormat="1" x14ac:dyDescent="0.2">
      <c r="A1550" s="180">
        <v>170300</v>
      </c>
      <c r="B1550" s="181" t="s">
        <v>1004</v>
      </c>
      <c r="C1550" s="182">
        <f t="shared" si="329"/>
        <v>0</v>
      </c>
      <c r="D1550" s="182">
        <f t="shared" si="330"/>
        <v>0</v>
      </c>
      <c r="E1550" s="182">
        <f t="shared" si="331"/>
        <v>0</v>
      </c>
      <c r="F1550" s="182">
        <f t="shared" si="332"/>
        <v>0</v>
      </c>
      <c r="G1550" s="183">
        <f>SUM(G1551:G1552)</f>
        <v>0</v>
      </c>
      <c r="H1550" s="183">
        <f>SUM(H1551:H1552)</f>
        <v>0</v>
      </c>
      <c r="M1550" s="174">
        <f t="shared" si="333"/>
        <v>0</v>
      </c>
      <c r="N1550" s="174">
        <f t="shared" si="334"/>
        <v>0</v>
      </c>
      <c r="O1550" s="295">
        <f t="shared" si="335"/>
        <v>0</v>
      </c>
      <c r="P1550" s="281">
        <f t="shared" si="336"/>
        <v>0</v>
      </c>
    </row>
    <row r="1551" spans="1:16" x14ac:dyDescent="0.2">
      <c r="A1551" s="155">
        <v>170301</v>
      </c>
      <c r="B1551" s="156" t="s">
        <v>2158</v>
      </c>
      <c r="C1551" s="174">
        <f t="shared" si="329"/>
        <v>0</v>
      </c>
      <c r="D1551" s="174">
        <f t="shared" si="330"/>
        <v>0</v>
      </c>
      <c r="E1551" s="174">
        <f t="shared" si="331"/>
        <v>0</v>
      </c>
      <c r="F1551" s="174">
        <f t="shared" si="332"/>
        <v>0</v>
      </c>
      <c r="G1551" s="175">
        <f>+F1551-H1551</f>
        <v>0</v>
      </c>
      <c r="H1551" s="174">
        <f>+F1551</f>
        <v>0</v>
      </c>
      <c r="M1551" s="174">
        <f t="shared" si="333"/>
        <v>0</v>
      </c>
      <c r="N1551" s="174">
        <f t="shared" si="334"/>
        <v>0</v>
      </c>
      <c r="O1551" s="295">
        <f t="shared" si="335"/>
        <v>0</v>
      </c>
      <c r="P1551" s="281">
        <f t="shared" si="336"/>
        <v>0</v>
      </c>
    </row>
    <row r="1552" spans="1:16" x14ac:dyDescent="0.2">
      <c r="A1552" s="155">
        <v>170302</v>
      </c>
      <c r="B1552" s="156" t="s">
        <v>2159</v>
      </c>
      <c r="C1552" s="174">
        <f t="shared" si="329"/>
        <v>0</v>
      </c>
      <c r="D1552" s="174">
        <f t="shared" si="330"/>
        <v>0</v>
      </c>
      <c r="E1552" s="174">
        <f t="shared" si="331"/>
        <v>0</v>
      </c>
      <c r="F1552" s="174">
        <f t="shared" si="332"/>
        <v>0</v>
      </c>
      <c r="G1552" s="175">
        <f>+F1552-H1552</f>
        <v>0</v>
      </c>
      <c r="H1552" s="174">
        <f>+F1552</f>
        <v>0</v>
      </c>
      <c r="M1552" s="174">
        <f t="shared" si="333"/>
        <v>0</v>
      </c>
      <c r="N1552" s="174">
        <f t="shared" si="334"/>
        <v>0</v>
      </c>
      <c r="O1552" s="295">
        <f t="shared" si="335"/>
        <v>0</v>
      </c>
      <c r="P1552" s="281">
        <f t="shared" si="336"/>
        <v>0</v>
      </c>
    </row>
    <row r="1553" spans="1:16" s="171" customFormat="1" x14ac:dyDescent="0.2">
      <c r="A1553" s="180">
        <v>170400</v>
      </c>
      <c r="B1553" s="181" t="s">
        <v>1005</v>
      </c>
      <c r="C1553" s="182">
        <f t="shared" si="329"/>
        <v>0</v>
      </c>
      <c r="D1553" s="182">
        <f t="shared" si="330"/>
        <v>0</v>
      </c>
      <c r="E1553" s="182">
        <f t="shared" si="331"/>
        <v>0</v>
      </c>
      <c r="F1553" s="182">
        <f t="shared" si="332"/>
        <v>0</v>
      </c>
      <c r="G1553" s="183">
        <f>SUM(G1554:G1555)</f>
        <v>0</v>
      </c>
      <c r="H1553" s="183">
        <f>SUM(H1554:H1555)</f>
        <v>0</v>
      </c>
      <c r="M1553" s="174">
        <f t="shared" si="333"/>
        <v>0</v>
      </c>
      <c r="N1553" s="174">
        <f t="shared" si="334"/>
        <v>0</v>
      </c>
      <c r="O1553" s="295">
        <f t="shared" si="335"/>
        <v>0</v>
      </c>
      <c r="P1553" s="281">
        <f t="shared" si="336"/>
        <v>0</v>
      </c>
    </row>
    <row r="1554" spans="1:16" x14ac:dyDescent="0.2">
      <c r="A1554" s="155">
        <v>170401</v>
      </c>
      <c r="B1554" s="156" t="s">
        <v>2158</v>
      </c>
      <c r="C1554" s="174">
        <f t="shared" si="329"/>
        <v>0</v>
      </c>
      <c r="D1554" s="174">
        <f t="shared" si="330"/>
        <v>0</v>
      </c>
      <c r="E1554" s="174">
        <f t="shared" si="331"/>
        <v>0</v>
      </c>
      <c r="F1554" s="174">
        <f t="shared" si="332"/>
        <v>0</v>
      </c>
      <c r="G1554" s="175">
        <f>+F1554-H1554</f>
        <v>0</v>
      </c>
      <c r="H1554" s="174">
        <f>+F1554</f>
        <v>0</v>
      </c>
      <c r="M1554" s="174">
        <f t="shared" si="333"/>
        <v>0</v>
      </c>
      <c r="N1554" s="174">
        <f t="shared" si="334"/>
        <v>0</v>
      </c>
      <c r="O1554" s="295">
        <f t="shared" si="335"/>
        <v>0</v>
      </c>
      <c r="P1554" s="281">
        <f t="shared" si="336"/>
        <v>0</v>
      </c>
    </row>
    <row r="1555" spans="1:16" x14ac:dyDescent="0.2">
      <c r="A1555" s="155">
        <v>170402</v>
      </c>
      <c r="B1555" s="156" t="s">
        <v>2159</v>
      </c>
      <c r="C1555" s="174">
        <f t="shared" si="329"/>
        <v>0</v>
      </c>
      <c r="D1555" s="174">
        <f t="shared" si="330"/>
        <v>0</v>
      </c>
      <c r="E1555" s="174">
        <f t="shared" si="331"/>
        <v>0</v>
      </c>
      <c r="F1555" s="174">
        <f t="shared" si="332"/>
        <v>0</v>
      </c>
      <c r="G1555" s="175">
        <f>+F1555-H1555</f>
        <v>0</v>
      </c>
      <c r="H1555" s="174">
        <f>+F1555</f>
        <v>0</v>
      </c>
      <c r="M1555" s="174">
        <f t="shared" si="333"/>
        <v>0</v>
      </c>
      <c r="N1555" s="174">
        <f t="shared" si="334"/>
        <v>0</v>
      </c>
      <c r="O1555" s="295">
        <f t="shared" si="335"/>
        <v>0</v>
      </c>
      <c r="P1555" s="281">
        <f t="shared" si="336"/>
        <v>0</v>
      </c>
    </row>
    <row r="1556" spans="1:16" s="171" customFormat="1" x14ac:dyDescent="0.2">
      <c r="A1556" s="180">
        <v>170500</v>
      </c>
      <c r="B1556" s="181" t="s">
        <v>2160</v>
      </c>
      <c r="C1556" s="182">
        <f t="shared" si="329"/>
        <v>0</v>
      </c>
      <c r="D1556" s="182">
        <f t="shared" si="330"/>
        <v>0</v>
      </c>
      <c r="E1556" s="182">
        <f t="shared" si="331"/>
        <v>0</v>
      </c>
      <c r="F1556" s="182">
        <f t="shared" si="332"/>
        <v>0</v>
      </c>
      <c r="G1556" s="183">
        <f>SUM(G1557:G1571)</f>
        <v>0</v>
      </c>
      <c r="H1556" s="183">
        <f>SUM(H1557:H1571)</f>
        <v>0</v>
      </c>
      <c r="M1556" s="174">
        <f t="shared" si="333"/>
        <v>0</v>
      </c>
      <c r="N1556" s="174">
        <f t="shared" si="334"/>
        <v>0</v>
      </c>
      <c r="O1556" s="295">
        <f t="shared" si="335"/>
        <v>0</v>
      </c>
      <c r="P1556" s="281">
        <f t="shared" si="336"/>
        <v>0</v>
      </c>
    </row>
    <row r="1557" spans="1:16" x14ac:dyDescent="0.2">
      <c r="A1557" s="155">
        <v>170501</v>
      </c>
      <c r="B1557" s="156" t="s">
        <v>2161</v>
      </c>
      <c r="C1557" s="174">
        <f t="shared" si="329"/>
        <v>0</v>
      </c>
      <c r="D1557" s="174">
        <f t="shared" si="330"/>
        <v>0</v>
      </c>
      <c r="E1557" s="174">
        <f t="shared" si="331"/>
        <v>0</v>
      </c>
      <c r="F1557" s="174">
        <f t="shared" si="332"/>
        <v>0</v>
      </c>
      <c r="G1557" s="175">
        <f t="shared" ref="G1557:G1571" si="337">+F1557-H1557</f>
        <v>0</v>
      </c>
      <c r="H1557" s="174">
        <f t="shared" ref="H1557:H1571" si="338">+F1557</f>
        <v>0</v>
      </c>
      <c r="M1557" s="174">
        <f t="shared" si="333"/>
        <v>0</v>
      </c>
      <c r="N1557" s="174">
        <f t="shared" si="334"/>
        <v>0</v>
      </c>
      <c r="O1557" s="295">
        <f t="shared" si="335"/>
        <v>0</v>
      </c>
      <c r="P1557" s="281">
        <f t="shared" si="336"/>
        <v>0</v>
      </c>
    </row>
    <row r="1558" spans="1:16" x14ac:dyDescent="0.2">
      <c r="A1558" s="155">
        <v>170504</v>
      </c>
      <c r="B1558" s="156" t="s">
        <v>1006</v>
      </c>
      <c r="C1558" s="174">
        <f t="shared" si="329"/>
        <v>0</v>
      </c>
      <c r="D1558" s="174">
        <f t="shared" si="330"/>
        <v>0</v>
      </c>
      <c r="E1558" s="174">
        <f t="shared" si="331"/>
        <v>0</v>
      </c>
      <c r="F1558" s="174">
        <f t="shared" si="332"/>
        <v>0</v>
      </c>
      <c r="G1558" s="175">
        <f t="shared" si="337"/>
        <v>0</v>
      </c>
      <c r="H1558" s="174">
        <f t="shared" si="338"/>
        <v>0</v>
      </c>
      <c r="M1558" s="174">
        <f t="shared" si="333"/>
        <v>0</v>
      </c>
      <c r="N1558" s="174">
        <f t="shared" si="334"/>
        <v>0</v>
      </c>
      <c r="O1558" s="295">
        <f t="shared" si="335"/>
        <v>0</v>
      </c>
      <c r="P1558" s="281">
        <f t="shared" si="336"/>
        <v>0</v>
      </c>
    </row>
    <row r="1559" spans="1:16" x14ac:dyDescent="0.2">
      <c r="A1559" s="155">
        <v>170505</v>
      </c>
      <c r="B1559" s="156" t="s">
        <v>1007</v>
      </c>
      <c r="C1559" s="174">
        <f t="shared" si="329"/>
        <v>0</v>
      </c>
      <c r="D1559" s="174">
        <f t="shared" si="330"/>
        <v>0</v>
      </c>
      <c r="E1559" s="174">
        <f t="shared" si="331"/>
        <v>0</v>
      </c>
      <c r="F1559" s="174">
        <f t="shared" si="332"/>
        <v>0</v>
      </c>
      <c r="G1559" s="175">
        <f t="shared" si="337"/>
        <v>0</v>
      </c>
      <c r="H1559" s="174">
        <f t="shared" si="338"/>
        <v>0</v>
      </c>
      <c r="M1559" s="174">
        <f t="shared" si="333"/>
        <v>0</v>
      </c>
      <c r="N1559" s="174">
        <f t="shared" si="334"/>
        <v>0</v>
      </c>
      <c r="O1559" s="295">
        <f t="shared" si="335"/>
        <v>0</v>
      </c>
      <c r="P1559" s="281">
        <f t="shared" si="336"/>
        <v>0</v>
      </c>
    </row>
    <row r="1560" spans="1:16" x14ac:dyDescent="0.2">
      <c r="A1560" s="155">
        <v>170506</v>
      </c>
      <c r="B1560" s="156" t="s">
        <v>1008</v>
      </c>
      <c r="C1560" s="174">
        <f t="shared" si="329"/>
        <v>0</v>
      </c>
      <c r="D1560" s="174">
        <f t="shared" si="330"/>
        <v>0</v>
      </c>
      <c r="E1560" s="174">
        <f t="shared" si="331"/>
        <v>0</v>
      </c>
      <c r="F1560" s="174">
        <f t="shared" si="332"/>
        <v>0</v>
      </c>
      <c r="G1560" s="175">
        <f t="shared" si="337"/>
        <v>0</v>
      </c>
      <c r="H1560" s="174">
        <f t="shared" si="338"/>
        <v>0</v>
      </c>
      <c r="M1560" s="174">
        <f t="shared" si="333"/>
        <v>0</v>
      </c>
      <c r="N1560" s="174">
        <f t="shared" si="334"/>
        <v>0</v>
      </c>
      <c r="O1560" s="295">
        <f t="shared" si="335"/>
        <v>0</v>
      </c>
      <c r="P1560" s="281">
        <f t="shared" si="336"/>
        <v>0</v>
      </c>
    </row>
    <row r="1561" spans="1:16" x14ac:dyDescent="0.2">
      <c r="A1561" s="155">
        <v>170507</v>
      </c>
      <c r="B1561" s="156" t="s">
        <v>2162</v>
      </c>
      <c r="C1561" s="174">
        <f t="shared" si="329"/>
        <v>0</v>
      </c>
      <c r="D1561" s="174">
        <f t="shared" si="330"/>
        <v>0</v>
      </c>
      <c r="E1561" s="174">
        <f t="shared" si="331"/>
        <v>0</v>
      </c>
      <c r="F1561" s="174">
        <f t="shared" si="332"/>
        <v>0</v>
      </c>
      <c r="G1561" s="175">
        <f t="shared" si="337"/>
        <v>0</v>
      </c>
      <c r="H1561" s="174">
        <f t="shared" si="338"/>
        <v>0</v>
      </c>
      <c r="M1561" s="174">
        <f t="shared" si="333"/>
        <v>0</v>
      </c>
      <c r="N1561" s="174">
        <f t="shared" si="334"/>
        <v>0</v>
      </c>
      <c r="O1561" s="295">
        <f t="shared" si="335"/>
        <v>0</v>
      </c>
      <c r="P1561" s="281">
        <f t="shared" si="336"/>
        <v>0</v>
      </c>
    </row>
    <row r="1562" spans="1:16" x14ac:dyDescent="0.2">
      <c r="A1562" s="155">
        <v>170508</v>
      </c>
      <c r="B1562" s="156" t="s">
        <v>1009</v>
      </c>
      <c r="C1562" s="174">
        <f t="shared" si="329"/>
        <v>0</v>
      </c>
      <c r="D1562" s="174">
        <f t="shared" si="330"/>
        <v>0</v>
      </c>
      <c r="E1562" s="174">
        <f t="shared" si="331"/>
        <v>0</v>
      </c>
      <c r="F1562" s="174">
        <f t="shared" si="332"/>
        <v>0</v>
      </c>
      <c r="G1562" s="175">
        <f t="shared" si="337"/>
        <v>0</v>
      </c>
      <c r="H1562" s="174">
        <f t="shared" si="338"/>
        <v>0</v>
      </c>
      <c r="M1562" s="174">
        <f t="shared" si="333"/>
        <v>0</v>
      </c>
      <c r="N1562" s="174">
        <f t="shared" si="334"/>
        <v>0</v>
      </c>
      <c r="O1562" s="295">
        <f t="shared" si="335"/>
        <v>0</v>
      </c>
      <c r="P1562" s="281">
        <f t="shared" si="336"/>
        <v>0</v>
      </c>
    </row>
    <row r="1563" spans="1:16" x14ac:dyDescent="0.2">
      <c r="A1563" s="155">
        <v>170509</v>
      </c>
      <c r="B1563" s="156" t="s">
        <v>1010</v>
      </c>
      <c r="C1563" s="174">
        <f t="shared" si="329"/>
        <v>0</v>
      </c>
      <c r="D1563" s="174">
        <f t="shared" si="330"/>
        <v>0</v>
      </c>
      <c r="E1563" s="174">
        <f t="shared" si="331"/>
        <v>0</v>
      </c>
      <c r="F1563" s="174">
        <f t="shared" si="332"/>
        <v>0</v>
      </c>
      <c r="G1563" s="175">
        <f t="shared" si="337"/>
        <v>0</v>
      </c>
      <c r="H1563" s="174">
        <f t="shared" si="338"/>
        <v>0</v>
      </c>
      <c r="M1563" s="174">
        <f t="shared" si="333"/>
        <v>0</v>
      </c>
      <c r="N1563" s="174">
        <f t="shared" si="334"/>
        <v>0</v>
      </c>
      <c r="O1563" s="295">
        <f t="shared" si="335"/>
        <v>0</v>
      </c>
      <c r="P1563" s="281">
        <f t="shared" si="336"/>
        <v>0</v>
      </c>
    </row>
    <row r="1564" spans="1:16" x14ac:dyDescent="0.2">
      <c r="A1564" s="155">
        <v>170510</v>
      </c>
      <c r="B1564" s="156" t="s">
        <v>2163</v>
      </c>
      <c r="C1564" s="174">
        <f t="shared" si="329"/>
        <v>0</v>
      </c>
      <c r="D1564" s="174">
        <f t="shared" si="330"/>
        <v>0</v>
      </c>
      <c r="E1564" s="174">
        <f t="shared" si="331"/>
        <v>0</v>
      </c>
      <c r="F1564" s="174">
        <f t="shared" si="332"/>
        <v>0</v>
      </c>
      <c r="G1564" s="175">
        <f t="shared" si="337"/>
        <v>0</v>
      </c>
      <c r="H1564" s="174">
        <f t="shared" si="338"/>
        <v>0</v>
      </c>
      <c r="M1564" s="174">
        <f t="shared" si="333"/>
        <v>0</v>
      </c>
      <c r="N1564" s="174">
        <f t="shared" si="334"/>
        <v>0</v>
      </c>
      <c r="O1564" s="295">
        <f t="shared" si="335"/>
        <v>0</v>
      </c>
      <c r="P1564" s="281">
        <f t="shared" si="336"/>
        <v>0</v>
      </c>
    </row>
    <row r="1565" spans="1:16" x14ac:dyDescent="0.2">
      <c r="A1565" s="155">
        <v>170511</v>
      </c>
      <c r="B1565" s="156" t="s">
        <v>1011</v>
      </c>
      <c r="C1565" s="174">
        <f t="shared" si="329"/>
        <v>0</v>
      </c>
      <c r="D1565" s="174">
        <f t="shared" si="330"/>
        <v>0</v>
      </c>
      <c r="E1565" s="174">
        <f t="shared" si="331"/>
        <v>0</v>
      </c>
      <c r="F1565" s="174">
        <f t="shared" si="332"/>
        <v>0</v>
      </c>
      <c r="G1565" s="175">
        <f t="shared" si="337"/>
        <v>0</v>
      </c>
      <c r="H1565" s="174">
        <f t="shared" si="338"/>
        <v>0</v>
      </c>
      <c r="M1565" s="174">
        <f t="shared" si="333"/>
        <v>0</v>
      </c>
      <c r="N1565" s="174">
        <f t="shared" si="334"/>
        <v>0</v>
      </c>
      <c r="O1565" s="295">
        <f t="shared" si="335"/>
        <v>0</v>
      </c>
      <c r="P1565" s="281">
        <f t="shared" si="336"/>
        <v>0</v>
      </c>
    </row>
    <row r="1566" spans="1:16" x14ac:dyDescent="0.2">
      <c r="A1566" s="155">
        <v>170512</v>
      </c>
      <c r="B1566" s="156" t="s">
        <v>1012</v>
      </c>
      <c r="C1566" s="174">
        <f t="shared" si="329"/>
        <v>0</v>
      </c>
      <c r="D1566" s="174">
        <f t="shared" si="330"/>
        <v>0</v>
      </c>
      <c r="E1566" s="174">
        <f t="shared" si="331"/>
        <v>0</v>
      </c>
      <c r="F1566" s="174">
        <f t="shared" si="332"/>
        <v>0</v>
      </c>
      <c r="G1566" s="175">
        <f t="shared" si="337"/>
        <v>0</v>
      </c>
      <c r="H1566" s="174">
        <f t="shared" si="338"/>
        <v>0</v>
      </c>
      <c r="M1566" s="174">
        <f t="shared" si="333"/>
        <v>0</v>
      </c>
      <c r="N1566" s="174">
        <f t="shared" si="334"/>
        <v>0</v>
      </c>
      <c r="O1566" s="295">
        <f t="shared" si="335"/>
        <v>0</v>
      </c>
      <c r="P1566" s="281">
        <f t="shared" si="336"/>
        <v>0</v>
      </c>
    </row>
    <row r="1567" spans="1:16" x14ac:dyDescent="0.2">
      <c r="A1567" s="155">
        <v>170513</v>
      </c>
      <c r="B1567" s="156" t="s">
        <v>966</v>
      </c>
      <c r="C1567" s="174">
        <f t="shared" si="329"/>
        <v>0</v>
      </c>
      <c r="D1567" s="174">
        <f t="shared" si="330"/>
        <v>0</v>
      </c>
      <c r="E1567" s="174">
        <f t="shared" si="331"/>
        <v>0</v>
      </c>
      <c r="F1567" s="174">
        <f t="shared" si="332"/>
        <v>0</v>
      </c>
      <c r="G1567" s="175">
        <f t="shared" si="337"/>
        <v>0</v>
      </c>
      <c r="H1567" s="174">
        <f t="shared" si="338"/>
        <v>0</v>
      </c>
      <c r="M1567" s="174">
        <f t="shared" si="333"/>
        <v>0</v>
      </c>
      <c r="N1567" s="174">
        <f t="shared" si="334"/>
        <v>0</v>
      </c>
      <c r="O1567" s="295">
        <f t="shared" si="335"/>
        <v>0</v>
      </c>
      <c r="P1567" s="281">
        <f t="shared" si="336"/>
        <v>0</v>
      </c>
    </row>
    <row r="1568" spans="1:16" x14ac:dyDescent="0.2">
      <c r="A1568" s="155">
        <v>170514</v>
      </c>
      <c r="B1568" s="156" t="s">
        <v>967</v>
      </c>
      <c r="C1568" s="174">
        <f t="shared" si="329"/>
        <v>0</v>
      </c>
      <c r="D1568" s="174">
        <f t="shared" si="330"/>
        <v>0</v>
      </c>
      <c r="E1568" s="174">
        <f t="shared" si="331"/>
        <v>0</v>
      </c>
      <c r="F1568" s="174">
        <f t="shared" si="332"/>
        <v>0</v>
      </c>
      <c r="G1568" s="175">
        <f t="shared" si="337"/>
        <v>0</v>
      </c>
      <c r="H1568" s="174">
        <f t="shared" si="338"/>
        <v>0</v>
      </c>
      <c r="M1568" s="174">
        <f t="shared" si="333"/>
        <v>0</v>
      </c>
      <c r="N1568" s="174">
        <f t="shared" si="334"/>
        <v>0</v>
      </c>
      <c r="O1568" s="295">
        <f t="shared" si="335"/>
        <v>0</v>
      </c>
      <c r="P1568" s="281">
        <f t="shared" si="336"/>
        <v>0</v>
      </c>
    </row>
    <row r="1569" spans="1:16" x14ac:dyDescent="0.2">
      <c r="A1569" s="155">
        <v>170515</v>
      </c>
      <c r="B1569" s="156" t="s">
        <v>2164</v>
      </c>
      <c r="C1569" s="174">
        <f t="shared" si="329"/>
        <v>0</v>
      </c>
      <c r="D1569" s="174">
        <f t="shared" si="330"/>
        <v>0</v>
      </c>
      <c r="E1569" s="174">
        <f t="shared" si="331"/>
        <v>0</v>
      </c>
      <c r="F1569" s="174">
        <f t="shared" si="332"/>
        <v>0</v>
      </c>
      <c r="G1569" s="175">
        <f t="shared" si="337"/>
        <v>0</v>
      </c>
      <c r="H1569" s="174">
        <f t="shared" si="338"/>
        <v>0</v>
      </c>
      <c r="M1569" s="174">
        <f t="shared" si="333"/>
        <v>0</v>
      </c>
      <c r="N1569" s="174">
        <f t="shared" si="334"/>
        <v>0</v>
      </c>
      <c r="O1569" s="295">
        <f t="shared" si="335"/>
        <v>0</v>
      </c>
      <c r="P1569" s="281">
        <f t="shared" si="336"/>
        <v>0</v>
      </c>
    </row>
    <row r="1570" spans="1:16" x14ac:dyDescent="0.2">
      <c r="A1570" s="155">
        <v>170516</v>
      </c>
      <c r="B1570" s="156" t="s">
        <v>143</v>
      </c>
      <c r="C1570" s="174">
        <f t="shared" si="329"/>
        <v>0</v>
      </c>
      <c r="D1570" s="174">
        <f t="shared" si="330"/>
        <v>0</v>
      </c>
      <c r="E1570" s="174">
        <f t="shared" si="331"/>
        <v>0</v>
      </c>
      <c r="F1570" s="174">
        <f t="shared" si="332"/>
        <v>0</v>
      </c>
      <c r="G1570" s="175">
        <f t="shared" si="337"/>
        <v>0</v>
      </c>
      <c r="H1570" s="174">
        <f t="shared" si="338"/>
        <v>0</v>
      </c>
      <c r="M1570" s="174">
        <f t="shared" si="333"/>
        <v>0</v>
      </c>
      <c r="N1570" s="174">
        <f t="shared" si="334"/>
        <v>0</v>
      </c>
      <c r="O1570" s="295">
        <f t="shared" si="335"/>
        <v>0</v>
      </c>
      <c r="P1570" s="281">
        <f t="shared" si="336"/>
        <v>0</v>
      </c>
    </row>
    <row r="1571" spans="1:16" x14ac:dyDescent="0.2">
      <c r="A1571" s="155">
        <v>170590</v>
      </c>
      <c r="B1571" s="156" t="s">
        <v>2165</v>
      </c>
      <c r="C1571" s="174">
        <f t="shared" si="329"/>
        <v>0</v>
      </c>
      <c r="D1571" s="174">
        <f t="shared" si="330"/>
        <v>0</v>
      </c>
      <c r="E1571" s="174">
        <f t="shared" si="331"/>
        <v>0</v>
      </c>
      <c r="F1571" s="174">
        <f t="shared" si="332"/>
        <v>0</v>
      </c>
      <c r="G1571" s="175">
        <f t="shared" si="337"/>
        <v>0</v>
      </c>
      <c r="H1571" s="174">
        <f t="shared" si="338"/>
        <v>0</v>
      </c>
      <c r="M1571" s="174">
        <f t="shared" si="333"/>
        <v>0</v>
      </c>
      <c r="N1571" s="174">
        <f t="shared" si="334"/>
        <v>0</v>
      </c>
      <c r="O1571" s="295">
        <f t="shared" si="335"/>
        <v>0</v>
      </c>
      <c r="P1571" s="281">
        <f t="shared" si="336"/>
        <v>0</v>
      </c>
    </row>
    <row r="1572" spans="1:16" s="171" customFormat="1" x14ac:dyDescent="0.2">
      <c r="A1572" s="180">
        <v>170600</v>
      </c>
      <c r="B1572" s="181" t="s">
        <v>2166</v>
      </c>
      <c r="C1572" s="182">
        <f t="shared" si="329"/>
        <v>0</v>
      </c>
      <c r="D1572" s="182">
        <f t="shared" si="330"/>
        <v>0</v>
      </c>
      <c r="E1572" s="182">
        <f t="shared" si="331"/>
        <v>0</v>
      </c>
      <c r="F1572" s="182">
        <f t="shared" si="332"/>
        <v>0</v>
      </c>
      <c r="G1572" s="183">
        <f>SUM(G1573:G1579)</f>
        <v>0</v>
      </c>
      <c r="H1572" s="183">
        <f>SUM(H1573:H1579)</f>
        <v>0</v>
      </c>
      <c r="M1572" s="174">
        <f t="shared" si="333"/>
        <v>0</v>
      </c>
      <c r="N1572" s="174">
        <f t="shared" si="334"/>
        <v>0</v>
      </c>
      <c r="O1572" s="295">
        <f t="shared" si="335"/>
        <v>0</v>
      </c>
      <c r="P1572" s="281">
        <f t="shared" si="336"/>
        <v>0</v>
      </c>
    </row>
    <row r="1573" spans="1:16" x14ac:dyDescent="0.2">
      <c r="A1573" s="155">
        <v>170601</v>
      </c>
      <c r="B1573" s="156" t="s">
        <v>2161</v>
      </c>
      <c r="C1573" s="174">
        <f t="shared" si="329"/>
        <v>0</v>
      </c>
      <c r="D1573" s="174">
        <f t="shared" si="330"/>
        <v>0</v>
      </c>
      <c r="E1573" s="174">
        <f t="shared" si="331"/>
        <v>0</v>
      </c>
      <c r="F1573" s="174">
        <f t="shared" si="332"/>
        <v>0</v>
      </c>
      <c r="G1573" s="175">
        <f t="shared" ref="G1573:G1579" si="339">+F1573-H1573</f>
        <v>0</v>
      </c>
      <c r="H1573" s="174">
        <f t="shared" ref="H1573:H1579" si="340">+F1573</f>
        <v>0</v>
      </c>
      <c r="M1573" s="174">
        <f t="shared" si="333"/>
        <v>0</v>
      </c>
      <c r="N1573" s="174">
        <f t="shared" si="334"/>
        <v>0</v>
      </c>
      <c r="O1573" s="295">
        <f t="shared" si="335"/>
        <v>0</v>
      </c>
      <c r="P1573" s="281">
        <f t="shared" si="336"/>
        <v>0</v>
      </c>
    </row>
    <row r="1574" spans="1:16" x14ac:dyDescent="0.2">
      <c r="A1574" s="155">
        <v>170602</v>
      </c>
      <c r="B1574" s="156" t="s">
        <v>1012</v>
      </c>
      <c r="C1574" s="174">
        <f t="shared" si="329"/>
        <v>0</v>
      </c>
      <c r="D1574" s="174">
        <f t="shared" si="330"/>
        <v>0</v>
      </c>
      <c r="E1574" s="174">
        <f t="shared" si="331"/>
        <v>0</v>
      </c>
      <c r="F1574" s="174">
        <f t="shared" si="332"/>
        <v>0</v>
      </c>
      <c r="G1574" s="175">
        <f t="shared" si="339"/>
        <v>0</v>
      </c>
      <c r="H1574" s="174">
        <f t="shared" si="340"/>
        <v>0</v>
      </c>
      <c r="M1574" s="174">
        <f t="shared" si="333"/>
        <v>0</v>
      </c>
      <c r="N1574" s="174">
        <f t="shared" si="334"/>
        <v>0</v>
      </c>
      <c r="O1574" s="295">
        <f t="shared" si="335"/>
        <v>0</v>
      </c>
      <c r="P1574" s="281">
        <f t="shared" si="336"/>
        <v>0</v>
      </c>
    </row>
    <row r="1575" spans="1:16" x14ac:dyDescent="0.2">
      <c r="A1575" s="155">
        <v>170603</v>
      </c>
      <c r="B1575" s="156" t="s">
        <v>966</v>
      </c>
      <c r="C1575" s="174">
        <f t="shared" si="329"/>
        <v>0</v>
      </c>
      <c r="D1575" s="174">
        <f t="shared" si="330"/>
        <v>0</v>
      </c>
      <c r="E1575" s="174">
        <f t="shared" si="331"/>
        <v>0</v>
      </c>
      <c r="F1575" s="174">
        <f t="shared" si="332"/>
        <v>0</v>
      </c>
      <c r="G1575" s="175">
        <f t="shared" si="339"/>
        <v>0</v>
      </c>
      <c r="H1575" s="174">
        <f t="shared" si="340"/>
        <v>0</v>
      </c>
      <c r="M1575" s="174">
        <f t="shared" si="333"/>
        <v>0</v>
      </c>
      <c r="N1575" s="174">
        <f t="shared" si="334"/>
        <v>0</v>
      </c>
      <c r="O1575" s="295">
        <f t="shared" si="335"/>
        <v>0</v>
      </c>
      <c r="P1575" s="281">
        <f t="shared" si="336"/>
        <v>0</v>
      </c>
    </row>
    <row r="1576" spans="1:16" x14ac:dyDescent="0.2">
      <c r="A1576" s="155">
        <v>170604</v>
      </c>
      <c r="B1576" s="156" t="s">
        <v>967</v>
      </c>
      <c r="C1576" s="174">
        <f t="shared" si="329"/>
        <v>0</v>
      </c>
      <c r="D1576" s="174">
        <f t="shared" si="330"/>
        <v>0</v>
      </c>
      <c r="E1576" s="174">
        <f t="shared" si="331"/>
        <v>0</v>
      </c>
      <c r="F1576" s="174">
        <f t="shared" si="332"/>
        <v>0</v>
      </c>
      <c r="G1576" s="175">
        <f t="shared" si="339"/>
        <v>0</v>
      </c>
      <c r="H1576" s="174">
        <f t="shared" si="340"/>
        <v>0</v>
      </c>
      <c r="M1576" s="174">
        <f t="shared" si="333"/>
        <v>0</v>
      </c>
      <c r="N1576" s="174">
        <f t="shared" si="334"/>
        <v>0</v>
      </c>
      <c r="O1576" s="295">
        <f t="shared" si="335"/>
        <v>0</v>
      </c>
      <c r="P1576" s="281">
        <f t="shared" si="336"/>
        <v>0</v>
      </c>
    </row>
    <row r="1577" spans="1:16" x14ac:dyDescent="0.2">
      <c r="A1577" s="155">
        <v>170605</v>
      </c>
      <c r="B1577" s="156" t="s">
        <v>2164</v>
      </c>
      <c r="C1577" s="174">
        <f t="shared" si="329"/>
        <v>0</v>
      </c>
      <c r="D1577" s="174">
        <f t="shared" si="330"/>
        <v>0</v>
      </c>
      <c r="E1577" s="174">
        <f t="shared" si="331"/>
        <v>0</v>
      </c>
      <c r="F1577" s="174">
        <f t="shared" si="332"/>
        <v>0</v>
      </c>
      <c r="G1577" s="175">
        <f t="shared" si="339"/>
        <v>0</v>
      </c>
      <c r="H1577" s="174">
        <f t="shared" si="340"/>
        <v>0</v>
      </c>
      <c r="M1577" s="174">
        <f t="shared" si="333"/>
        <v>0</v>
      </c>
      <c r="N1577" s="174">
        <f t="shared" si="334"/>
        <v>0</v>
      </c>
      <c r="O1577" s="295">
        <f t="shared" si="335"/>
        <v>0</v>
      </c>
      <c r="P1577" s="281">
        <f t="shared" si="336"/>
        <v>0</v>
      </c>
    </row>
    <row r="1578" spans="1:16" x14ac:dyDescent="0.2">
      <c r="A1578" s="155">
        <v>170606</v>
      </c>
      <c r="B1578" s="156" t="s">
        <v>143</v>
      </c>
      <c r="C1578" s="174">
        <f t="shared" si="329"/>
        <v>0</v>
      </c>
      <c r="D1578" s="174">
        <f t="shared" si="330"/>
        <v>0</v>
      </c>
      <c r="E1578" s="174">
        <f t="shared" si="331"/>
        <v>0</v>
      </c>
      <c r="F1578" s="174">
        <f t="shared" si="332"/>
        <v>0</v>
      </c>
      <c r="G1578" s="175">
        <f t="shared" si="339"/>
        <v>0</v>
      </c>
      <c r="H1578" s="174">
        <f t="shared" si="340"/>
        <v>0</v>
      </c>
      <c r="M1578" s="174">
        <f t="shared" si="333"/>
        <v>0</v>
      </c>
      <c r="N1578" s="174">
        <f t="shared" si="334"/>
        <v>0</v>
      </c>
      <c r="O1578" s="295">
        <f t="shared" si="335"/>
        <v>0</v>
      </c>
      <c r="P1578" s="281">
        <f t="shared" si="336"/>
        <v>0</v>
      </c>
    </row>
    <row r="1579" spans="1:16" x14ac:dyDescent="0.2">
      <c r="A1579" s="155">
        <v>170690</v>
      </c>
      <c r="B1579" s="156" t="s">
        <v>2167</v>
      </c>
      <c r="C1579" s="174">
        <f t="shared" si="329"/>
        <v>0</v>
      </c>
      <c r="D1579" s="174">
        <f t="shared" si="330"/>
        <v>0</v>
      </c>
      <c r="E1579" s="174">
        <f t="shared" si="331"/>
        <v>0</v>
      </c>
      <c r="F1579" s="174">
        <f t="shared" si="332"/>
        <v>0</v>
      </c>
      <c r="G1579" s="175">
        <f t="shared" si="339"/>
        <v>0</v>
      </c>
      <c r="H1579" s="174">
        <f t="shared" si="340"/>
        <v>0</v>
      </c>
      <c r="M1579" s="174">
        <f t="shared" si="333"/>
        <v>0</v>
      </c>
      <c r="N1579" s="174">
        <f t="shared" si="334"/>
        <v>0</v>
      </c>
      <c r="O1579" s="295">
        <f t="shared" si="335"/>
        <v>0</v>
      </c>
      <c r="P1579" s="281">
        <f t="shared" si="336"/>
        <v>0</v>
      </c>
    </row>
    <row r="1580" spans="1:16" s="171" customFormat="1" x14ac:dyDescent="0.2">
      <c r="A1580" s="180">
        <v>171000</v>
      </c>
      <c r="B1580" s="181" t="s">
        <v>1741</v>
      </c>
      <c r="C1580" s="182">
        <f t="shared" si="329"/>
        <v>0</v>
      </c>
      <c r="D1580" s="182">
        <f t="shared" si="330"/>
        <v>0</v>
      </c>
      <c r="E1580" s="182">
        <f t="shared" si="331"/>
        <v>0</v>
      </c>
      <c r="F1580" s="182">
        <f t="shared" si="332"/>
        <v>0</v>
      </c>
      <c r="G1580" s="183">
        <f>SUM(G1581:G1593)</f>
        <v>0</v>
      </c>
      <c r="H1580" s="183">
        <f>SUM(H1581:H1593)</f>
        <v>0</v>
      </c>
      <c r="M1580" s="174">
        <f t="shared" si="333"/>
        <v>0</v>
      </c>
      <c r="N1580" s="174">
        <f t="shared" si="334"/>
        <v>0</v>
      </c>
      <c r="O1580" s="295">
        <f t="shared" si="335"/>
        <v>0</v>
      </c>
      <c r="P1580" s="281">
        <f t="shared" si="336"/>
        <v>0</v>
      </c>
    </row>
    <row r="1581" spans="1:16" x14ac:dyDescent="0.2">
      <c r="A1581" s="155">
        <v>171001</v>
      </c>
      <c r="B1581" s="156" t="s">
        <v>2161</v>
      </c>
      <c r="C1581" s="174">
        <f t="shared" si="329"/>
        <v>0</v>
      </c>
      <c r="D1581" s="174">
        <f t="shared" si="330"/>
        <v>0</v>
      </c>
      <c r="E1581" s="174">
        <f t="shared" si="331"/>
        <v>0</v>
      </c>
      <c r="F1581" s="174">
        <f t="shared" si="332"/>
        <v>0</v>
      </c>
      <c r="G1581" s="175">
        <f t="shared" ref="G1581:G1593" si="341">+F1581-H1581</f>
        <v>0</v>
      </c>
      <c r="H1581" s="174">
        <f t="shared" ref="H1581:H1593" si="342">+F1581</f>
        <v>0</v>
      </c>
      <c r="M1581" s="174">
        <f t="shared" si="333"/>
        <v>0</v>
      </c>
      <c r="N1581" s="174">
        <f t="shared" si="334"/>
        <v>0</v>
      </c>
      <c r="O1581" s="295">
        <f t="shared" si="335"/>
        <v>0</v>
      </c>
      <c r="P1581" s="281">
        <f t="shared" si="336"/>
        <v>0</v>
      </c>
    </row>
    <row r="1582" spans="1:16" x14ac:dyDescent="0.2">
      <c r="A1582" s="155">
        <v>171004</v>
      </c>
      <c r="B1582" s="156" t="s">
        <v>1006</v>
      </c>
      <c r="C1582" s="174">
        <f t="shared" si="329"/>
        <v>0</v>
      </c>
      <c r="D1582" s="174">
        <f t="shared" si="330"/>
        <v>0</v>
      </c>
      <c r="E1582" s="174">
        <f t="shared" si="331"/>
        <v>0</v>
      </c>
      <c r="F1582" s="174">
        <f t="shared" si="332"/>
        <v>0</v>
      </c>
      <c r="G1582" s="175">
        <f t="shared" si="341"/>
        <v>0</v>
      </c>
      <c r="H1582" s="174">
        <f t="shared" si="342"/>
        <v>0</v>
      </c>
      <c r="M1582" s="174">
        <f t="shared" si="333"/>
        <v>0</v>
      </c>
      <c r="N1582" s="174">
        <f t="shared" si="334"/>
        <v>0</v>
      </c>
      <c r="O1582" s="295">
        <f t="shared" si="335"/>
        <v>0</v>
      </c>
      <c r="P1582" s="281">
        <f t="shared" si="336"/>
        <v>0</v>
      </c>
    </row>
    <row r="1583" spans="1:16" x14ac:dyDescent="0.2">
      <c r="A1583" s="155">
        <v>171005</v>
      </c>
      <c r="B1583" s="156" t="s">
        <v>1007</v>
      </c>
      <c r="C1583" s="174">
        <f t="shared" si="329"/>
        <v>0</v>
      </c>
      <c r="D1583" s="174">
        <f t="shared" si="330"/>
        <v>0</v>
      </c>
      <c r="E1583" s="174">
        <f t="shared" si="331"/>
        <v>0</v>
      </c>
      <c r="F1583" s="174">
        <f t="shared" si="332"/>
        <v>0</v>
      </c>
      <c r="G1583" s="175">
        <f t="shared" si="341"/>
        <v>0</v>
      </c>
      <c r="H1583" s="174">
        <f t="shared" si="342"/>
        <v>0</v>
      </c>
      <c r="M1583" s="174">
        <f t="shared" si="333"/>
        <v>0</v>
      </c>
      <c r="N1583" s="174">
        <f t="shared" si="334"/>
        <v>0</v>
      </c>
      <c r="O1583" s="295">
        <f t="shared" si="335"/>
        <v>0</v>
      </c>
      <c r="P1583" s="281">
        <f t="shared" si="336"/>
        <v>0</v>
      </c>
    </row>
    <row r="1584" spans="1:16" x14ac:dyDescent="0.2">
      <c r="A1584" s="155">
        <v>171006</v>
      </c>
      <c r="B1584" s="156" t="s">
        <v>1012</v>
      </c>
      <c r="C1584" s="174">
        <f t="shared" si="329"/>
        <v>0</v>
      </c>
      <c r="D1584" s="174">
        <f t="shared" si="330"/>
        <v>0</v>
      </c>
      <c r="E1584" s="174">
        <f t="shared" si="331"/>
        <v>0</v>
      </c>
      <c r="F1584" s="174">
        <f t="shared" si="332"/>
        <v>0</v>
      </c>
      <c r="G1584" s="175">
        <f t="shared" si="341"/>
        <v>0</v>
      </c>
      <c r="H1584" s="174">
        <f t="shared" si="342"/>
        <v>0</v>
      </c>
      <c r="M1584" s="174">
        <f t="shared" si="333"/>
        <v>0</v>
      </c>
      <c r="N1584" s="174">
        <f t="shared" si="334"/>
        <v>0</v>
      </c>
      <c r="O1584" s="295">
        <f t="shared" si="335"/>
        <v>0</v>
      </c>
      <c r="P1584" s="281">
        <f t="shared" si="336"/>
        <v>0</v>
      </c>
    </row>
    <row r="1585" spans="1:16" x14ac:dyDescent="0.2">
      <c r="A1585" s="155">
        <v>171007</v>
      </c>
      <c r="B1585" s="156" t="s">
        <v>966</v>
      </c>
      <c r="C1585" s="174">
        <f t="shared" si="329"/>
        <v>0</v>
      </c>
      <c r="D1585" s="174">
        <f t="shared" si="330"/>
        <v>0</v>
      </c>
      <c r="E1585" s="174">
        <f t="shared" si="331"/>
        <v>0</v>
      </c>
      <c r="F1585" s="174">
        <f t="shared" si="332"/>
        <v>0</v>
      </c>
      <c r="G1585" s="175">
        <f t="shared" si="341"/>
        <v>0</v>
      </c>
      <c r="H1585" s="174">
        <f t="shared" si="342"/>
        <v>0</v>
      </c>
      <c r="M1585" s="174">
        <f t="shared" si="333"/>
        <v>0</v>
      </c>
      <c r="N1585" s="174">
        <f t="shared" si="334"/>
        <v>0</v>
      </c>
      <c r="O1585" s="295">
        <f t="shared" si="335"/>
        <v>0</v>
      </c>
      <c r="P1585" s="281">
        <f t="shared" si="336"/>
        <v>0</v>
      </c>
    </row>
    <row r="1586" spans="1:16" x14ac:dyDescent="0.2">
      <c r="A1586" s="155">
        <v>171008</v>
      </c>
      <c r="B1586" s="156" t="s">
        <v>967</v>
      </c>
      <c r="C1586" s="174">
        <f t="shared" si="329"/>
        <v>0</v>
      </c>
      <c r="D1586" s="174">
        <f t="shared" si="330"/>
        <v>0</v>
      </c>
      <c r="E1586" s="174">
        <f t="shared" si="331"/>
        <v>0</v>
      </c>
      <c r="F1586" s="174">
        <f t="shared" si="332"/>
        <v>0</v>
      </c>
      <c r="G1586" s="175">
        <f t="shared" si="341"/>
        <v>0</v>
      </c>
      <c r="H1586" s="174">
        <f t="shared" si="342"/>
        <v>0</v>
      </c>
      <c r="M1586" s="174">
        <f t="shared" si="333"/>
        <v>0</v>
      </c>
      <c r="N1586" s="174">
        <f t="shared" si="334"/>
        <v>0</v>
      </c>
      <c r="O1586" s="295">
        <f t="shared" si="335"/>
        <v>0</v>
      </c>
      <c r="P1586" s="281">
        <f t="shared" si="336"/>
        <v>0</v>
      </c>
    </row>
    <row r="1587" spans="1:16" x14ac:dyDescent="0.2">
      <c r="A1587" s="155">
        <v>171009</v>
      </c>
      <c r="B1587" s="156" t="s">
        <v>2164</v>
      </c>
      <c r="C1587" s="174">
        <f t="shared" si="329"/>
        <v>0</v>
      </c>
      <c r="D1587" s="174">
        <f t="shared" si="330"/>
        <v>0</v>
      </c>
      <c r="E1587" s="174">
        <f t="shared" si="331"/>
        <v>0</v>
      </c>
      <c r="F1587" s="174">
        <f t="shared" si="332"/>
        <v>0</v>
      </c>
      <c r="G1587" s="175">
        <f t="shared" si="341"/>
        <v>0</v>
      </c>
      <c r="H1587" s="174">
        <f t="shared" si="342"/>
        <v>0</v>
      </c>
      <c r="M1587" s="174">
        <f t="shared" si="333"/>
        <v>0</v>
      </c>
      <c r="N1587" s="174">
        <f t="shared" si="334"/>
        <v>0</v>
      </c>
      <c r="O1587" s="295">
        <f t="shared" si="335"/>
        <v>0</v>
      </c>
      <c r="P1587" s="281">
        <f t="shared" si="336"/>
        <v>0</v>
      </c>
    </row>
    <row r="1588" spans="1:16" x14ac:dyDescent="0.2">
      <c r="A1588" s="155">
        <v>171010</v>
      </c>
      <c r="B1588" s="156" t="s">
        <v>2163</v>
      </c>
      <c r="C1588" s="174">
        <f t="shared" si="329"/>
        <v>0</v>
      </c>
      <c r="D1588" s="174">
        <f t="shared" si="330"/>
        <v>0</v>
      </c>
      <c r="E1588" s="174">
        <f t="shared" si="331"/>
        <v>0</v>
      </c>
      <c r="F1588" s="174">
        <f t="shared" si="332"/>
        <v>0</v>
      </c>
      <c r="G1588" s="175">
        <f t="shared" si="341"/>
        <v>0</v>
      </c>
      <c r="H1588" s="174">
        <f t="shared" si="342"/>
        <v>0</v>
      </c>
      <c r="M1588" s="174">
        <f t="shared" si="333"/>
        <v>0</v>
      </c>
      <c r="N1588" s="174">
        <f t="shared" si="334"/>
        <v>0</v>
      </c>
      <c r="O1588" s="295">
        <f t="shared" si="335"/>
        <v>0</v>
      </c>
      <c r="P1588" s="281">
        <f t="shared" si="336"/>
        <v>0</v>
      </c>
    </row>
    <row r="1589" spans="1:16" x14ac:dyDescent="0.2">
      <c r="A1589" s="155">
        <v>171011</v>
      </c>
      <c r="B1589" s="156" t="s">
        <v>1011</v>
      </c>
      <c r="C1589" s="174">
        <f t="shared" si="329"/>
        <v>0</v>
      </c>
      <c r="D1589" s="174">
        <f t="shared" si="330"/>
        <v>0</v>
      </c>
      <c r="E1589" s="174">
        <f t="shared" si="331"/>
        <v>0</v>
      </c>
      <c r="F1589" s="174">
        <f t="shared" si="332"/>
        <v>0</v>
      </c>
      <c r="G1589" s="175">
        <f t="shared" si="341"/>
        <v>0</v>
      </c>
      <c r="H1589" s="174">
        <f t="shared" si="342"/>
        <v>0</v>
      </c>
      <c r="M1589" s="174">
        <f t="shared" si="333"/>
        <v>0</v>
      </c>
      <c r="N1589" s="174">
        <f t="shared" si="334"/>
        <v>0</v>
      </c>
      <c r="O1589" s="295">
        <f t="shared" si="335"/>
        <v>0</v>
      </c>
      <c r="P1589" s="281">
        <f t="shared" si="336"/>
        <v>0</v>
      </c>
    </row>
    <row r="1590" spans="1:16" x14ac:dyDescent="0.2">
      <c r="A1590" s="155">
        <v>171012</v>
      </c>
      <c r="B1590" s="156" t="s">
        <v>123</v>
      </c>
      <c r="C1590" s="174">
        <f t="shared" si="329"/>
        <v>0</v>
      </c>
      <c r="D1590" s="174">
        <f t="shared" si="330"/>
        <v>0</v>
      </c>
      <c r="E1590" s="174">
        <f t="shared" si="331"/>
        <v>0</v>
      </c>
      <c r="F1590" s="174">
        <f t="shared" si="332"/>
        <v>0</v>
      </c>
      <c r="G1590" s="175">
        <f t="shared" si="341"/>
        <v>0</v>
      </c>
      <c r="H1590" s="174">
        <f t="shared" si="342"/>
        <v>0</v>
      </c>
      <c r="M1590" s="174">
        <f t="shared" si="333"/>
        <v>0</v>
      </c>
      <c r="N1590" s="174">
        <f t="shared" si="334"/>
        <v>0</v>
      </c>
      <c r="O1590" s="295">
        <f t="shared" si="335"/>
        <v>0</v>
      </c>
      <c r="P1590" s="281">
        <f t="shared" si="336"/>
        <v>0</v>
      </c>
    </row>
    <row r="1591" spans="1:16" x14ac:dyDescent="0.2">
      <c r="A1591" s="155">
        <v>171013</v>
      </c>
      <c r="B1591" s="156" t="s">
        <v>1009</v>
      </c>
      <c r="C1591" s="174">
        <f t="shared" si="329"/>
        <v>0</v>
      </c>
      <c r="D1591" s="174">
        <f t="shared" si="330"/>
        <v>0</v>
      </c>
      <c r="E1591" s="174">
        <f t="shared" si="331"/>
        <v>0</v>
      </c>
      <c r="F1591" s="174">
        <f t="shared" si="332"/>
        <v>0</v>
      </c>
      <c r="G1591" s="175">
        <f t="shared" si="341"/>
        <v>0</v>
      </c>
      <c r="H1591" s="174">
        <f t="shared" si="342"/>
        <v>0</v>
      </c>
      <c r="M1591" s="174">
        <f t="shared" si="333"/>
        <v>0</v>
      </c>
      <c r="N1591" s="174">
        <f t="shared" si="334"/>
        <v>0</v>
      </c>
      <c r="O1591" s="295">
        <f t="shared" si="335"/>
        <v>0</v>
      </c>
      <c r="P1591" s="281">
        <f t="shared" si="336"/>
        <v>0</v>
      </c>
    </row>
    <row r="1592" spans="1:16" x14ac:dyDescent="0.2">
      <c r="A1592" s="155">
        <v>171014</v>
      </c>
      <c r="B1592" s="156" t="s">
        <v>143</v>
      </c>
      <c r="C1592" s="174">
        <f t="shared" si="329"/>
        <v>0</v>
      </c>
      <c r="D1592" s="174">
        <f t="shared" si="330"/>
        <v>0</v>
      </c>
      <c r="E1592" s="174">
        <f t="shared" si="331"/>
        <v>0</v>
      </c>
      <c r="F1592" s="174">
        <f t="shared" si="332"/>
        <v>0</v>
      </c>
      <c r="G1592" s="175">
        <f t="shared" si="341"/>
        <v>0</v>
      </c>
      <c r="H1592" s="174">
        <f t="shared" si="342"/>
        <v>0</v>
      </c>
      <c r="M1592" s="174">
        <f t="shared" si="333"/>
        <v>0</v>
      </c>
      <c r="N1592" s="174">
        <f t="shared" si="334"/>
        <v>0</v>
      </c>
      <c r="O1592" s="295">
        <f t="shared" si="335"/>
        <v>0</v>
      </c>
      <c r="P1592" s="281">
        <f t="shared" si="336"/>
        <v>0</v>
      </c>
    </row>
    <row r="1593" spans="1:16" x14ac:dyDescent="0.2">
      <c r="A1593" s="155">
        <v>171090</v>
      </c>
      <c r="B1593" s="156" t="s">
        <v>1740</v>
      </c>
      <c r="C1593" s="174">
        <f t="shared" si="329"/>
        <v>0</v>
      </c>
      <c r="D1593" s="174">
        <f t="shared" si="330"/>
        <v>0</v>
      </c>
      <c r="E1593" s="174">
        <f t="shared" si="331"/>
        <v>0</v>
      </c>
      <c r="F1593" s="174">
        <f t="shared" si="332"/>
        <v>0</v>
      </c>
      <c r="G1593" s="175">
        <f t="shared" si="341"/>
        <v>0</v>
      </c>
      <c r="H1593" s="174">
        <f t="shared" si="342"/>
        <v>0</v>
      </c>
      <c r="M1593" s="174">
        <f t="shared" si="333"/>
        <v>0</v>
      </c>
      <c r="N1593" s="174">
        <f t="shared" si="334"/>
        <v>0</v>
      </c>
      <c r="O1593" s="295">
        <f t="shared" si="335"/>
        <v>0</v>
      </c>
      <c r="P1593" s="281">
        <f t="shared" si="336"/>
        <v>0</v>
      </c>
    </row>
    <row r="1594" spans="1:16" s="171" customFormat="1" x14ac:dyDescent="0.2">
      <c r="A1594" s="180">
        <v>171100</v>
      </c>
      <c r="B1594" s="181" t="s">
        <v>2168</v>
      </c>
      <c r="C1594" s="182">
        <f t="shared" si="329"/>
        <v>204477291152</v>
      </c>
      <c r="D1594" s="182">
        <f t="shared" si="330"/>
        <v>0</v>
      </c>
      <c r="E1594" s="182">
        <f t="shared" si="331"/>
        <v>0</v>
      </c>
      <c r="F1594" s="182">
        <f t="shared" si="332"/>
        <v>204477291152</v>
      </c>
      <c r="G1594" s="183">
        <f>SUM(G1595:G1601)</f>
        <v>0</v>
      </c>
      <c r="H1594" s="183">
        <f>SUM(H1595:H1601)</f>
        <v>204477291152</v>
      </c>
      <c r="M1594" s="174">
        <f t="shared" si="333"/>
        <v>204477291152</v>
      </c>
      <c r="N1594" s="174">
        <f t="shared" si="334"/>
        <v>0</v>
      </c>
      <c r="O1594" s="295">
        <f t="shared" si="335"/>
        <v>613431873456</v>
      </c>
      <c r="P1594" s="281">
        <f t="shared" si="336"/>
        <v>3</v>
      </c>
    </row>
    <row r="1595" spans="1:16" x14ac:dyDescent="0.2">
      <c r="A1595" s="155">
        <v>171101</v>
      </c>
      <c r="B1595" s="156" t="s">
        <v>2161</v>
      </c>
      <c r="C1595" s="174">
        <f t="shared" si="329"/>
        <v>0</v>
      </c>
      <c r="D1595" s="174">
        <f t="shared" si="330"/>
        <v>0</v>
      </c>
      <c r="E1595" s="174">
        <f t="shared" si="331"/>
        <v>0</v>
      </c>
      <c r="F1595" s="174">
        <f t="shared" si="332"/>
        <v>0</v>
      </c>
      <c r="G1595" s="175">
        <f t="shared" ref="G1595:G1601" si="343">+F1595-H1595</f>
        <v>0</v>
      </c>
      <c r="H1595" s="174">
        <f t="shared" ref="H1595:H1601" si="344">+F1595</f>
        <v>0</v>
      </c>
      <c r="M1595" s="174">
        <f t="shared" si="333"/>
        <v>0</v>
      </c>
      <c r="N1595" s="174">
        <f t="shared" si="334"/>
        <v>0</v>
      </c>
      <c r="O1595" s="295">
        <f t="shared" si="335"/>
        <v>0</v>
      </c>
      <c r="P1595" s="281">
        <f t="shared" si="336"/>
        <v>0</v>
      </c>
    </row>
    <row r="1596" spans="1:16" x14ac:dyDescent="0.2">
      <c r="A1596" s="155">
        <v>171102</v>
      </c>
      <c r="B1596" s="156" t="s">
        <v>1012</v>
      </c>
      <c r="C1596" s="174">
        <f t="shared" si="329"/>
        <v>0</v>
      </c>
      <c r="D1596" s="174">
        <f t="shared" si="330"/>
        <v>0</v>
      </c>
      <c r="E1596" s="174">
        <f t="shared" si="331"/>
        <v>0</v>
      </c>
      <c r="F1596" s="174">
        <f t="shared" si="332"/>
        <v>0</v>
      </c>
      <c r="G1596" s="175">
        <f t="shared" si="343"/>
        <v>0</v>
      </c>
      <c r="H1596" s="174">
        <f t="shared" si="344"/>
        <v>0</v>
      </c>
      <c r="M1596" s="174">
        <f t="shared" si="333"/>
        <v>0</v>
      </c>
      <c r="N1596" s="174">
        <f t="shared" si="334"/>
        <v>0</v>
      </c>
      <c r="O1596" s="295">
        <f t="shared" si="335"/>
        <v>0</v>
      </c>
      <c r="P1596" s="281">
        <f t="shared" si="336"/>
        <v>0</v>
      </c>
    </row>
    <row r="1597" spans="1:16" x14ac:dyDescent="0.2">
      <c r="A1597" s="155">
        <v>171103</v>
      </c>
      <c r="B1597" s="156" t="s">
        <v>966</v>
      </c>
      <c r="C1597" s="174">
        <f t="shared" si="329"/>
        <v>0</v>
      </c>
      <c r="D1597" s="174">
        <f t="shared" si="330"/>
        <v>0</v>
      </c>
      <c r="E1597" s="174">
        <f t="shared" si="331"/>
        <v>0</v>
      </c>
      <c r="F1597" s="174">
        <f t="shared" si="332"/>
        <v>0</v>
      </c>
      <c r="G1597" s="175">
        <f t="shared" si="343"/>
        <v>0</v>
      </c>
      <c r="H1597" s="174">
        <f t="shared" si="344"/>
        <v>0</v>
      </c>
      <c r="M1597" s="174">
        <f t="shared" si="333"/>
        <v>0</v>
      </c>
      <c r="N1597" s="174">
        <f t="shared" si="334"/>
        <v>0</v>
      </c>
      <c r="O1597" s="295">
        <f t="shared" si="335"/>
        <v>0</v>
      </c>
      <c r="P1597" s="281">
        <f t="shared" si="336"/>
        <v>0</v>
      </c>
    </row>
    <row r="1598" spans="1:16" x14ac:dyDescent="0.2">
      <c r="A1598" s="155">
        <v>171104</v>
      </c>
      <c r="B1598" s="156" t="s">
        <v>967</v>
      </c>
      <c r="C1598" s="174">
        <f t="shared" si="329"/>
        <v>0</v>
      </c>
      <c r="D1598" s="174">
        <f t="shared" si="330"/>
        <v>0</v>
      </c>
      <c r="E1598" s="174">
        <f t="shared" si="331"/>
        <v>0</v>
      </c>
      <c r="F1598" s="174">
        <f t="shared" si="332"/>
        <v>0</v>
      </c>
      <c r="G1598" s="175">
        <f t="shared" si="343"/>
        <v>0</v>
      </c>
      <c r="H1598" s="174">
        <f t="shared" si="344"/>
        <v>0</v>
      </c>
      <c r="M1598" s="174">
        <f t="shared" si="333"/>
        <v>0</v>
      </c>
      <c r="N1598" s="174">
        <f t="shared" si="334"/>
        <v>0</v>
      </c>
      <c r="O1598" s="295">
        <f t="shared" si="335"/>
        <v>0</v>
      </c>
      <c r="P1598" s="281">
        <f t="shared" si="336"/>
        <v>0</v>
      </c>
    </row>
    <row r="1599" spans="1:16" x14ac:dyDescent="0.2">
      <c r="A1599" s="155">
        <v>171105</v>
      </c>
      <c r="B1599" s="156" t="s">
        <v>2164</v>
      </c>
      <c r="C1599" s="174">
        <f t="shared" si="329"/>
        <v>0</v>
      </c>
      <c r="D1599" s="174">
        <f t="shared" si="330"/>
        <v>0</v>
      </c>
      <c r="E1599" s="174">
        <f t="shared" si="331"/>
        <v>0</v>
      </c>
      <c r="F1599" s="174">
        <f t="shared" si="332"/>
        <v>0</v>
      </c>
      <c r="G1599" s="175">
        <f t="shared" si="343"/>
        <v>0</v>
      </c>
      <c r="H1599" s="174">
        <f t="shared" si="344"/>
        <v>0</v>
      </c>
      <c r="M1599" s="174">
        <f t="shared" si="333"/>
        <v>0</v>
      </c>
      <c r="N1599" s="174">
        <f t="shared" si="334"/>
        <v>0</v>
      </c>
      <c r="O1599" s="295">
        <f t="shared" si="335"/>
        <v>0</v>
      </c>
      <c r="P1599" s="281">
        <f t="shared" si="336"/>
        <v>0</v>
      </c>
    </row>
    <row r="1600" spans="1:16" x14ac:dyDescent="0.2">
      <c r="A1600" s="155">
        <v>171106</v>
      </c>
      <c r="B1600" s="156" t="s">
        <v>143</v>
      </c>
      <c r="C1600" s="174">
        <f t="shared" si="329"/>
        <v>184429259993</v>
      </c>
      <c r="D1600" s="174">
        <f t="shared" si="330"/>
        <v>0</v>
      </c>
      <c r="E1600" s="174">
        <f t="shared" si="331"/>
        <v>0</v>
      </c>
      <c r="F1600" s="174">
        <f t="shared" si="332"/>
        <v>184429259993</v>
      </c>
      <c r="G1600" s="175">
        <f t="shared" si="343"/>
        <v>0</v>
      </c>
      <c r="H1600" s="174">
        <f t="shared" si="344"/>
        <v>184429259993</v>
      </c>
      <c r="M1600" s="174">
        <f t="shared" si="333"/>
        <v>184429259993</v>
      </c>
      <c r="N1600" s="174">
        <f t="shared" si="334"/>
        <v>0</v>
      </c>
      <c r="O1600" s="295">
        <f t="shared" si="335"/>
        <v>553287779979</v>
      </c>
      <c r="P1600" s="281">
        <f t="shared" si="336"/>
        <v>3</v>
      </c>
    </row>
    <row r="1601" spans="1:16" x14ac:dyDescent="0.2">
      <c r="A1601" s="155">
        <v>171190</v>
      </c>
      <c r="B1601" s="156" t="s">
        <v>2169</v>
      </c>
      <c r="C1601" s="174">
        <f t="shared" si="329"/>
        <v>20048031159</v>
      </c>
      <c r="D1601" s="174">
        <f t="shared" si="330"/>
        <v>0</v>
      </c>
      <c r="E1601" s="174">
        <f t="shared" si="331"/>
        <v>0</v>
      </c>
      <c r="F1601" s="174">
        <f t="shared" si="332"/>
        <v>20048031159</v>
      </c>
      <c r="G1601" s="175">
        <f t="shared" si="343"/>
        <v>0</v>
      </c>
      <c r="H1601" s="174">
        <f t="shared" si="344"/>
        <v>20048031159</v>
      </c>
      <c r="M1601" s="174">
        <f t="shared" si="333"/>
        <v>20048031159</v>
      </c>
      <c r="N1601" s="174">
        <f t="shared" si="334"/>
        <v>0</v>
      </c>
      <c r="O1601" s="295">
        <f t="shared" si="335"/>
        <v>60144093477</v>
      </c>
      <c r="P1601" s="281">
        <f t="shared" si="336"/>
        <v>3</v>
      </c>
    </row>
    <row r="1602" spans="1:16" s="171" customFormat="1" x14ac:dyDescent="0.2">
      <c r="A1602" s="180">
        <v>171500</v>
      </c>
      <c r="B1602" s="181" t="s">
        <v>2170</v>
      </c>
      <c r="C1602" s="182">
        <f t="shared" si="329"/>
        <v>0</v>
      </c>
      <c r="D1602" s="182">
        <f t="shared" si="330"/>
        <v>0</v>
      </c>
      <c r="E1602" s="182">
        <f t="shared" si="331"/>
        <v>0</v>
      </c>
      <c r="F1602" s="182">
        <f t="shared" si="332"/>
        <v>0</v>
      </c>
      <c r="G1602" s="183">
        <f>SUM(G1603:G1612)</f>
        <v>0</v>
      </c>
      <c r="H1602" s="183">
        <f>SUM(H1603:H1612)</f>
        <v>0</v>
      </c>
      <c r="M1602" s="174">
        <f t="shared" si="333"/>
        <v>0</v>
      </c>
      <c r="N1602" s="174">
        <f t="shared" si="334"/>
        <v>0</v>
      </c>
      <c r="O1602" s="295">
        <f t="shared" si="335"/>
        <v>0</v>
      </c>
      <c r="P1602" s="281">
        <f t="shared" si="336"/>
        <v>0</v>
      </c>
    </row>
    <row r="1603" spans="1:16" x14ac:dyDescent="0.2">
      <c r="A1603" s="155">
        <v>171501</v>
      </c>
      <c r="B1603" s="156" t="s">
        <v>2162</v>
      </c>
      <c r="C1603" s="174">
        <f t="shared" si="329"/>
        <v>0</v>
      </c>
      <c r="D1603" s="174">
        <f t="shared" si="330"/>
        <v>0</v>
      </c>
      <c r="E1603" s="174">
        <f t="shared" si="331"/>
        <v>0</v>
      </c>
      <c r="F1603" s="174">
        <f t="shared" si="332"/>
        <v>0</v>
      </c>
      <c r="G1603" s="175">
        <f t="shared" ref="G1603:G1612" si="345">+F1603-H1603</f>
        <v>0</v>
      </c>
      <c r="H1603" s="174">
        <f t="shared" ref="H1603:H1612" si="346">+F1603</f>
        <v>0</v>
      </c>
      <c r="M1603" s="174">
        <f t="shared" si="333"/>
        <v>0</v>
      </c>
      <c r="N1603" s="174">
        <f t="shared" si="334"/>
        <v>0</v>
      </c>
      <c r="O1603" s="295">
        <f t="shared" si="335"/>
        <v>0</v>
      </c>
      <c r="P1603" s="281">
        <f t="shared" si="336"/>
        <v>0</v>
      </c>
    </row>
    <row r="1604" spans="1:16" x14ac:dyDescent="0.2">
      <c r="A1604" s="155">
        <v>171502</v>
      </c>
      <c r="B1604" s="156" t="s">
        <v>1009</v>
      </c>
      <c r="C1604" s="174">
        <f t="shared" si="329"/>
        <v>0</v>
      </c>
      <c r="D1604" s="174">
        <f t="shared" si="330"/>
        <v>0</v>
      </c>
      <c r="E1604" s="174">
        <f t="shared" si="331"/>
        <v>0</v>
      </c>
      <c r="F1604" s="174">
        <f t="shared" si="332"/>
        <v>0</v>
      </c>
      <c r="G1604" s="175">
        <f t="shared" si="345"/>
        <v>0</v>
      </c>
      <c r="H1604" s="174">
        <f t="shared" si="346"/>
        <v>0</v>
      </c>
      <c r="M1604" s="174">
        <f t="shared" si="333"/>
        <v>0</v>
      </c>
      <c r="N1604" s="174">
        <f t="shared" si="334"/>
        <v>0</v>
      </c>
      <c r="O1604" s="295">
        <f t="shared" si="335"/>
        <v>0</v>
      </c>
      <c r="P1604" s="281">
        <f t="shared" si="336"/>
        <v>0</v>
      </c>
    </row>
    <row r="1605" spans="1:16" x14ac:dyDescent="0.2">
      <c r="A1605" s="155">
        <v>171503</v>
      </c>
      <c r="B1605" s="156" t="s">
        <v>1010</v>
      </c>
      <c r="C1605" s="174">
        <f t="shared" si="329"/>
        <v>0</v>
      </c>
      <c r="D1605" s="174">
        <f t="shared" si="330"/>
        <v>0</v>
      </c>
      <c r="E1605" s="174">
        <f t="shared" si="331"/>
        <v>0</v>
      </c>
      <c r="F1605" s="174">
        <f t="shared" si="332"/>
        <v>0</v>
      </c>
      <c r="G1605" s="175">
        <f t="shared" si="345"/>
        <v>0</v>
      </c>
      <c r="H1605" s="174">
        <f t="shared" si="346"/>
        <v>0</v>
      </c>
      <c r="M1605" s="174">
        <f t="shared" si="333"/>
        <v>0</v>
      </c>
      <c r="N1605" s="174">
        <f t="shared" si="334"/>
        <v>0</v>
      </c>
      <c r="O1605" s="295">
        <f t="shared" si="335"/>
        <v>0</v>
      </c>
      <c r="P1605" s="281">
        <f t="shared" si="336"/>
        <v>0</v>
      </c>
    </row>
    <row r="1606" spans="1:16" x14ac:dyDescent="0.2">
      <c r="A1606" s="155">
        <v>171504</v>
      </c>
      <c r="B1606" s="156" t="s">
        <v>2171</v>
      </c>
      <c r="C1606" s="174">
        <f t="shared" si="329"/>
        <v>0</v>
      </c>
      <c r="D1606" s="174">
        <f t="shared" si="330"/>
        <v>0</v>
      </c>
      <c r="E1606" s="174">
        <f t="shared" si="331"/>
        <v>0</v>
      </c>
      <c r="F1606" s="174">
        <f t="shared" si="332"/>
        <v>0</v>
      </c>
      <c r="G1606" s="175">
        <f t="shared" si="345"/>
        <v>0</v>
      </c>
      <c r="H1606" s="174">
        <f t="shared" si="346"/>
        <v>0</v>
      </c>
      <c r="M1606" s="174">
        <f t="shared" si="333"/>
        <v>0</v>
      </c>
      <c r="N1606" s="174">
        <f t="shared" si="334"/>
        <v>0</v>
      </c>
      <c r="O1606" s="295">
        <f t="shared" si="335"/>
        <v>0</v>
      </c>
      <c r="P1606" s="281">
        <f t="shared" si="336"/>
        <v>0</v>
      </c>
    </row>
    <row r="1607" spans="1:16" x14ac:dyDescent="0.2">
      <c r="A1607" s="155">
        <v>171508</v>
      </c>
      <c r="B1607" s="156" t="s">
        <v>51</v>
      </c>
      <c r="C1607" s="174">
        <f t="shared" si="329"/>
        <v>0</v>
      </c>
      <c r="D1607" s="174">
        <f t="shared" si="330"/>
        <v>0</v>
      </c>
      <c r="E1607" s="174">
        <f t="shared" si="331"/>
        <v>0</v>
      </c>
      <c r="F1607" s="174">
        <f t="shared" si="332"/>
        <v>0</v>
      </c>
      <c r="G1607" s="175">
        <f t="shared" si="345"/>
        <v>0</v>
      </c>
      <c r="H1607" s="174">
        <f t="shared" si="346"/>
        <v>0</v>
      </c>
      <c r="M1607" s="174">
        <f t="shared" si="333"/>
        <v>0</v>
      </c>
      <c r="N1607" s="174">
        <f t="shared" si="334"/>
        <v>0</v>
      </c>
      <c r="O1607" s="295">
        <f t="shared" si="335"/>
        <v>0</v>
      </c>
      <c r="P1607" s="281">
        <f t="shared" si="336"/>
        <v>0</v>
      </c>
    </row>
    <row r="1608" spans="1:16" x14ac:dyDescent="0.2">
      <c r="A1608" s="155">
        <v>171509</v>
      </c>
      <c r="B1608" s="156" t="s">
        <v>2172</v>
      </c>
      <c r="C1608" s="174">
        <f t="shared" si="329"/>
        <v>0</v>
      </c>
      <c r="D1608" s="174">
        <f t="shared" si="330"/>
        <v>0</v>
      </c>
      <c r="E1608" s="174">
        <f t="shared" si="331"/>
        <v>0</v>
      </c>
      <c r="F1608" s="174">
        <f t="shared" si="332"/>
        <v>0</v>
      </c>
      <c r="G1608" s="175">
        <f t="shared" si="345"/>
        <v>0</v>
      </c>
      <c r="H1608" s="174">
        <f t="shared" si="346"/>
        <v>0</v>
      </c>
      <c r="M1608" s="174">
        <f t="shared" si="333"/>
        <v>0</v>
      </c>
      <c r="N1608" s="174">
        <f t="shared" si="334"/>
        <v>0</v>
      </c>
      <c r="O1608" s="295">
        <f t="shared" si="335"/>
        <v>0</v>
      </c>
      <c r="P1608" s="281">
        <f t="shared" si="336"/>
        <v>0</v>
      </c>
    </row>
    <row r="1609" spans="1:16" x14ac:dyDescent="0.2">
      <c r="A1609" s="155">
        <v>171590</v>
      </c>
      <c r="B1609" s="156" t="s">
        <v>969</v>
      </c>
      <c r="C1609" s="174">
        <f t="shared" ref="C1609:C1672" si="347">IF(ISERROR(VLOOKUP($A1609,MZ_ANTERIOR,3,0)),0,VLOOKUP($A1609,MZ_ANTERIOR,3,0))</f>
        <v>0</v>
      </c>
      <c r="D1609" s="174">
        <f t="shared" ref="D1609:D1672" si="348">IF(ISERROR(VLOOKUP($A1609,MZ_ANTERIOR,4,0)),0,VLOOKUP($A1609,MZ_ANTERIOR,4,0))</f>
        <v>0</v>
      </c>
      <c r="E1609" s="174">
        <f t="shared" ref="E1609:E1672" si="349">IF(ISERROR(VLOOKUP($A1609,MZ_ANTERIOR,5,0)),0,VLOOKUP($A1609,MZ_ANTERIOR,5,0))</f>
        <v>0</v>
      </c>
      <c r="F1609" s="174">
        <f t="shared" si="332"/>
        <v>0</v>
      </c>
      <c r="G1609" s="175">
        <f t="shared" si="345"/>
        <v>0</v>
      </c>
      <c r="H1609" s="174">
        <f t="shared" si="346"/>
        <v>0</v>
      </c>
      <c r="M1609" s="174">
        <f t="shared" si="333"/>
        <v>0</v>
      </c>
      <c r="N1609" s="174">
        <f t="shared" si="334"/>
        <v>0</v>
      </c>
      <c r="O1609" s="295">
        <f t="shared" si="335"/>
        <v>0</v>
      </c>
      <c r="P1609" s="281">
        <f t="shared" si="336"/>
        <v>0</v>
      </c>
    </row>
    <row r="1610" spans="1:16" x14ac:dyDescent="0.2">
      <c r="A1610" s="155">
        <v>171505</v>
      </c>
      <c r="B1610" s="156" t="s">
        <v>2163</v>
      </c>
      <c r="C1610" s="174">
        <f t="shared" si="347"/>
        <v>0</v>
      </c>
      <c r="D1610" s="174">
        <f t="shared" si="348"/>
        <v>0</v>
      </c>
      <c r="E1610" s="174">
        <f t="shared" si="349"/>
        <v>0</v>
      </c>
      <c r="F1610" s="174">
        <f t="shared" ref="F1610:F1673" si="350">+C1610+D1610-E1610</f>
        <v>0</v>
      </c>
      <c r="G1610" s="175">
        <f t="shared" si="345"/>
        <v>0</v>
      </c>
      <c r="H1610" s="174">
        <f t="shared" si="346"/>
        <v>0</v>
      </c>
      <c r="M1610" s="174">
        <f t="shared" ref="M1610:M1673" si="351">+G1610+H1610</f>
        <v>0</v>
      </c>
      <c r="N1610" s="174">
        <f t="shared" ref="N1610:N1673" si="352">+F1610-M1610</f>
        <v>0</v>
      </c>
      <c r="O1610" s="295">
        <f t="shared" ref="O1610:O1673" si="353">SUM(C1610:H1610)</f>
        <v>0</v>
      </c>
      <c r="P1610" s="281">
        <f t="shared" ref="P1610:P1673" si="354">IF(D1610&lt;&gt;0,1,IF(G1610&lt;&gt;0,2,IF(F1610&lt;&gt;0,3,IF(E1610&lt;&gt;0,4,0))))</f>
        <v>0</v>
      </c>
    </row>
    <row r="1611" spans="1:16" x14ac:dyDescent="0.2">
      <c r="A1611" s="155">
        <v>171506</v>
      </c>
      <c r="B1611" s="156" t="s">
        <v>1011</v>
      </c>
      <c r="C1611" s="174">
        <f t="shared" si="347"/>
        <v>0</v>
      </c>
      <c r="D1611" s="174">
        <f t="shared" si="348"/>
        <v>0</v>
      </c>
      <c r="E1611" s="174">
        <f t="shared" si="349"/>
        <v>0</v>
      </c>
      <c r="F1611" s="174">
        <f t="shared" si="350"/>
        <v>0</v>
      </c>
      <c r="G1611" s="175">
        <f t="shared" si="345"/>
        <v>0</v>
      </c>
      <c r="H1611" s="174">
        <f t="shared" si="346"/>
        <v>0</v>
      </c>
      <c r="M1611" s="174">
        <f t="shared" si="351"/>
        <v>0</v>
      </c>
      <c r="N1611" s="174">
        <f t="shared" si="352"/>
        <v>0</v>
      </c>
      <c r="O1611" s="295">
        <f t="shared" si="353"/>
        <v>0</v>
      </c>
      <c r="P1611" s="281">
        <f t="shared" si="354"/>
        <v>0</v>
      </c>
    </row>
    <row r="1612" spans="1:16" x14ac:dyDescent="0.2">
      <c r="A1612" s="155">
        <v>171507</v>
      </c>
      <c r="B1612" s="156" t="s">
        <v>123</v>
      </c>
      <c r="C1612" s="174">
        <f t="shared" si="347"/>
        <v>0</v>
      </c>
      <c r="D1612" s="174">
        <f t="shared" si="348"/>
        <v>0</v>
      </c>
      <c r="E1612" s="174">
        <f t="shared" si="349"/>
        <v>0</v>
      </c>
      <c r="F1612" s="174">
        <f t="shared" si="350"/>
        <v>0</v>
      </c>
      <c r="G1612" s="175">
        <f t="shared" si="345"/>
        <v>0</v>
      </c>
      <c r="H1612" s="174">
        <f t="shared" si="346"/>
        <v>0</v>
      </c>
      <c r="M1612" s="174">
        <f t="shared" si="351"/>
        <v>0</v>
      </c>
      <c r="N1612" s="174">
        <f t="shared" si="352"/>
        <v>0</v>
      </c>
      <c r="O1612" s="295">
        <f t="shared" si="353"/>
        <v>0</v>
      </c>
      <c r="P1612" s="281">
        <f t="shared" si="354"/>
        <v>0</v>
      </c>
    </row>
    <row r="1613" spans="1:16" s="171" customFormat="1" x14ac:dyDescent="0.2">
      <c r="A1613" s="180">
        <v>172000</v>
      </c>
      <c r="B1613" s="181" t="s">
        <v>2173</v>
      </c>
      <c r="C1613" s="182">
        <f t="shared" si="347"/>
        <v>0</v>
      </c>
      <c r="D1613" s="182">
        <f t="shared" si="348"/>
        <v>0</v>
      </c>
      <c r="E1613" s="182">
        <f t="shared" si="349"/>
        <v>0</v>
      </c>
      <c r="F1613" s="182">
        <f t="shared" si="350"/>
        <v>0</v>
      </c>
      <c r="G1613" s="183">
        <f>SUM(G1614:G1628)</f>
        <v>0</v>
      </c>
      <c r="H1613" s="183">
        <f>SUM(H1614:H1628)</f>
        <v>0</v>
      </c>
      <c r="M1613" s="174">
        <f t="shared" si="351"/>
        <v>0</v>
      </c>
      <c r="N1613" s="174">
        <f t="shared" si="352"/>
        <v>0</v>
      </c>
      <c r="O1613" s="295">
        <f t="shared" si="353"/>
        <v>0</v>
      </c>
      <c r="P1613" s="281">
        <f t="shared" si="354"/>
        <v>0</v>
      </c>
    </row>
    <row r="1614" spans="1:16" x14ac:dyDescent="0.2">
      <c r="A1614" s="155">
        <v>172001</v>
      </c>
      <c r="B1614" s="156" t="s">
        <v>2161</v>
      </c>
      <c r="C1614" s="174">
        <f t="shared" si="347"/>
        <v>0</v>
      </c>
      <c r="D1614" s="174">
        <f t="shared" si="348"/>
        <v>0</v>
      </c>
      <c r="E1614" s="174">
        <f t="shared" si="349"/>
        <v>0</v>
      </c>
      <c r="F1614" s="174">
        <f t="shared" si="350"/>
        <v>0</v>
      </c>
      <c r="G1614" s="175">
        <f t="shared" ref="G1614:G1628" si="355">+F1614-H1614</f>
        <v>0</v>
      </c>
      <c r="H1614" s="174">
        <f t="shared" ref="H1614:H1628" si="356">+F1614</f>
        <v>0</v>
      </c>
      <c r="M1614" s="174">
        <f t="shared" si="351"/>
        <v>0</v>
      </c>
      <c r="N1614" s="174">
        <f t="shared" si="352"/>
        <v>0</v>
      </c>
      <c r="O1614" s="295">
        <f t="shared" si="353"/>
        <v>0</v>
      </c>
      <c r="P1614" s="281">
        <f t="shared" si="354"/>
        <v>0</v>
      </c>
    </row>
    <row r="1615" spans="1:16" x14ac:dyDescent="0.2">
      <c r="A1615" s="155">
        <v>172004</v>
      </c>
      <c r="B1615" s="156" t="s">
        <v>1006</v>
      </c>
      <c r="C1615" s="174">
        <f t="shared" si="347"/>
        <v>0</v>
      </c>
      <c r="D1615" s="174">
        <f t="shared" si="348"/>
        <v>0</v>
      </c>
      <c r="E1615" s="174">
        <f t="shared" si="349"/>
        <v>0</v>
      </c>
      <c r="F1615" s="174">
        <f t="shared" si="350"/>
        <v>0</v>
      </c>
      <c r="G1615" s="175">
        <f t="shared" si="355"/>
        <v>0</v>
      </c>
      <c r="H1615" s="174">
        <f t="shared" si="356"/>
        <v>0</v>
      </c>
      <c r="M1615" s="174">
        <f t="shared" si="351"/>
        <v>0</v>
      </c>
      <c r="N1615" s="174">
        <f t="shared" si="352"/>
        <v>0</v>
      </c>
      <c r="O1615" s="295">
        <f t="shared" si="353"/>
        <v>0</v>
      </c>
      <c r="P1615" s="281">
        <f t="shared" si="354"/>
        <v>0</v>
      </c>
    </row>
    <row r="1616" spans="1:16" x14ac:dyDescent="0.2">
      <c r="A1616" s="155">
        <v>172005</v>
      </c>
      <c r="B1616" s="156" t="s">
        <v>1007</v>
      </c>
      <c r="C1616" s="174">
        <f t="shared" si="347"/>
        <v>0</v>
      </c>
      <c r="D1616" s="174">
        <f t="shared" si="348"/>
        <v>0</v>
      </c>
      <c r="E1616" s="174">
        <f t="shared" si="349"/>
        <v>0</v>
      </c>
      <c r="F1616" s="174">
        <f t="shared" si="350"/>
        <v>0</v>
      </c>
      <c r="G1616" s="175">
        <f t="shared" si="355"/>
        <v>0</v>
      </c>
      <c r="H1616" s="174">
        <f t="shared" si="356"/>
        <v>0</v>
      </c>
      <c r="M1616" s="174">
        <f t="shared" si="351"/>
        <v>0</v>
      </c>
      <c r="N1616" s="174">
        <f t="shared" si="352"/>
        <v>0</v>
      </c>
      <c r="O1616" s="295">
        <f t="shared" si="353"/>
        <v>0</v>
      </c>
      <c r="P1616" s="281">
        <f t="shared" si="354"/>
        <v>0</v>
      </c>
    </row>
    <row r="1617" spans="1:16" x14ac:dyDescent="0.2">
      <c r="A1617" s="155">
        <v>172006</v>
      </c>
      <c r="B1617" s="156" t="s">
        <v>1008</v>
      </c>
      <c r="C1617" s="174">
        <f t="shared" si="347"/>
        <v>0</v>
      </c>
      <c r="D1617" s="174">
        <f t="shared" si="348"/>
        <v>0</v>
      </c>
      <c r="E1617" s="174">
        <f t="shared" si="349"/>
        <v>0</v>
      </c>
      <c r="F1617" s="174">
        <f t="shared" si="350"/>
        <v>0</v>
      </c>
      <c r="G1617" s="175">
        <f t="shared" si="355"/>
        <v>0</v>
      </c>
      <c r="H1617" s="174">
        <f t="shared" si="356"/>
        <v>0</v>
      </c>
      <c r="M1617" s="174">
        <f t="shared" si="351"/>
        <v>0</v>
      </c>
      <c r="N1617" s="174">
        <f t="shared" si="352"/>
        <v>0</v>
      </c>
      <c r="O1617" s="295">
        <f t="shared" si="353"/>
        <v>0</v>
      </c>
      <c r="P1617" s="281">
        <f t="shared" si="354"/>
        <v>0</v>
      </c>
    </row>
    <row r="1618" spans="1:16" x14ac:dyDescent="0.2">
      <c r="A1618" s="155">
        <v>172007</v>
      </c>
      <c r="B1618" s="156" t="s">
        <v>2162</v>
      </c>
      <c r="C1618" s="174">
        <f t="shared" si="347"/>
        <v>0</v>
      </c>
      <c r="D1618" s="174">
        <f t="shared" si="348"/>
        <v>0</v>
      </c>
      <c r="E1618" s="174">
        <f t="shared" si="349"/>
        <v>0</v>
      </c>
      <c r="F1618" s="174">
        <f t="shared" si="350"/>
        <v>0</v>
      </c>
      <c r="G1618" s="175">
        <f t="shared" si="355"/>
        <v>0</v>
      </c>
      <c r="H1618" s="174">
        <f t="shared" si="356"/>
        <v>0</v>
      </c>
      <c r="M1618" s="174">
        <f t="shared" si="351"/>
        <v>0</v>
      </c>
      <c r="N1618" s="174">
        <f t="shared" si="352"/>
        <v>0</v>
      </c>
      <c r="O1618" s="295">
        <f t="shared" si="353"/>
        <v>0</v>
      </c>
      <c r="P1618" s="281">
        <f t="shared" si="354"/>
        <v>0</v>
      </c>
    </row>
    <row r="1619" spans="1:16" x14ac:dyDescent="0.2">
      <c r="A1619" s="155">
        <v>172008</v>
      </c>
      <c r="B1619" s="156" t="s">
        <v>1009</v>
      </c>
      <c r="C1619" s="174">
        <f t="shared" si="347"/>
        <v>0</v>
      </c>
      <c r="D1619" s="174">
        <f t="shared" si="348"/>
        <v>0</v>
      </c>
      <c r="E1619" s="174">
        <f t="shared" si="349"/>
        <v>0</v>
      </c>
      <c r="F1619" s="174">
        <f t="shared" si="350"/>
        <v>0</v>
      </c>
      <c r="G1619" s="175">
        <f t="shared" si="355"/>
        <v>0</v>
      </c>
      <c r="H1619" s="174">
        <f t="shared" si="356"/>
        <v>0</v>
      </c>
      <c r="M1619" s="174">
        <f t="shared" si="351"/>
        <v>0</v>
      </c>
      <c r="N1619" s="174">
        <f t="shared" si="352"/>
        <v>0</v>
      </c>
      <c r="O1619" s="295">
        <f t="shared" si="353"/>
        <v>0</v>
      </c>
      <c r="P1619" s="281">
        <f t="shared" si="354"/>
        <v>0</v>
      </c>
    </row>
    <row r="1620" spans="1:16" x14ac:dyDescent="0.2">
      <c r="A1620" s="155">
        <v>172009</v>
      </c>
      <c r="B1620" s="156" t="s">
        <v>1010</v>
      </c>
      <c r="C1620" s="174">
        <f t="shared" si="347"/>
        <v>0</v>
      </c>
      <c r="D1620" s="174">
        <f t="shared" si="348"/>
        <v>0</v>
      </c>
      <c r="E1620" s="174">
        <f t="shared" si="349"/>
        <v>0</v>
      </c>
      <c r="F1620" s="174">
        <f t="shared" si="350"/>
        <v>0</v>
      </c>
      <c r="G1620" s="175">
        <f t="shared" si="355"/>
        <v>0</v>
      </c>
      <c r="H1620" s="174">
        <f t="shared" si="356"/>
        <v>0</v>
      </c>
      <c r="M1620" s="174">
        <f t="shared" si="351"/>
        <v>0</v>
      </c>
      <c r="N1620" s="174">
        <f t="shared" si="352"/>
        <v>0</v>
      </c>
      <c r="O1620" s="295">
        <f t="shared" si="353"/>
        <v>0</v>
      </c>
      <c r="P1620" s="281">
        <f t="shared" si="354"/>
        <v>0</v>
      </c>
    </row>
    <row r="1621" spans="1:16" x14ac:dyDescent="0.2">
      <c r="A1621" s="155">
        <v>172010</v>
      </c>
      <c r="B1621" s="156" t="s">
        <v>2163</v>
      </c>
      <c r="C1621" s="174">
        <f t="shared" si="347"/>
        <v>0</v>
      </c>
      <c r="D1621" s="174">
        <f t="shared" si="348"/>
        <v>0</v>
      </c>
      <c r="E1621" s="174">
        <f t="shared" si="349"/>
        <v>0</v>
      </c>
      <c r="F1621" s="174">
        <f t="shared" si="350"/>
        <v>0</v>
      </c>
      <c r="G1621" s="175">
        <f t="shared" si="355"/>
        <v>0</v>
      </c>
      <c r="H1621" s="174">
        <f t="shared" si="356"/>
        <v>0</v>
      </c>
      <c r="M1621" s="174">
        <f t="shared" si="351"/>
        <v>0</v>
      </c>
      <c r="N1621" s="174">
        <f t="shared" si="352"/>
        <v>0</v>
      </c>
      <c r="O1621" s="295">
        <f t="shared" si="353"/>
        <v>0</v>
      </c>
      <c r="P1621" s="281">
        <f t="shared" si="354"/>
        <v>0</v>
      </c>
    </row>
    <row r="1622" spans="1:16" x14ac:dyDescent="0.2">
      <c r="A1622" s="155">
        <v>172011</v>
      </c>
      <c r="B1622" s="156" t="s">
        <v>1011</v>
      </c>
      <c r="C1622" s="174">
        <f t="shared" si="347"/>
        <v>0</v>
      </c>
      <c r="D1622" s="174">
        <f t="shared" si="348"/>
        <v>0</v>
      </c>
      <c r="E1622" s="174">
        <f t="shared" si="349"/>
        <v>0</v>
      </c>
      <c r="F1622" s="174">
        <f t="shared" si="350"/>
        <v>0</v>
      </c>
      <c r="G1622" s="175">
        <f t="shared" si="355"/>
        <v>0</v>
      </c>
      <c r="H1622" s="174">
        <f t="shared" si="356"/>
        <v>0</v>
      </c>
      <c r="M1622" s="174">
        <f t="shared" si="351"/>
        <v>0</v>
      </c>
      <c r="N1622" s="174">
        <f t="shared" si="352"/>
        <v>0</v>
      </c>
      <c r="O1622" s="295">
        <f t="shared" si="353"/>
        <v>0</v>
      </c>
      <c r="P1622" s="281">
        <f t="shared" si="354"/>
        <v>0</v>
      </c>
    </row>
    <row r="1623" spans="1:16" x14ac:dyDescent="0.2">
      <c r="A1623" s="155">
        <v>172012</v>
      </c>
      <c r="B1623" s="156" t="s">
        <v>1012</v>
      </c>
      <c r="C1623" s="174">
        <f t="shared" si="347"/>
        <v>0</v>
      </c>
      <c r="D1623" s="174">
        <f t="shared" si="348"/>
        <v>0</v>
      </c>
      <c r="E1623" s="174">
        <f t="shared" si="349"/>
        <v>0</v>
      </c>
      <c r="F1623" s="174">
        <f t="shared" si="350"/>
        <v>0</v>
      </c>
      <c r="G1623" s="175">
        <f t="shared" si="355"/>
        <v>0</v>
      </c>
      <c r="H1623" s="174">
        <f t="shared" si="356"/>
        <v>0</v>
      </c>
      <c r="M1623" s="174">
        <f t="shared" si="351"/>
        <v>0</v>
      </c>
      <c r="N1623" s="174">
        <f t="shared" si="352"/>
        <v>0</v>
      </c>
      <c r="O1623" s="295">
        <f t="shared" si="353"/>
        <v>0</v>
      </c>
      <c r="P1623" s="281">
        <f t="shared" si="354"/>
        <v>0</v>
      </c>
    </row>
    <row r="1624" spans="1:16" x14ac:dyDescent="0.2">
      <c r="A1624" s="155">
        <v>172013</v>
      </c>
      <c r="B1624" s="156" t="s">
        <v>966</v>
      </c>
      <c r="C1624" s="174">
        <f t="shared" si="347"/>
        <v>0</v>
      </c>
      <c r="D1624" s="174">
        <f t="shared" si="348"/>
        <v>0</v>
      </c>
      <c r="E1624" s="174">
        <f t="shared" si="349"/>
        <v>0</v>
      </c>
      <c r="F1624" s="174">
        <f t="shared" si="350"/>
        <v>0</v>
      </c>
      <c r="G1624" s="175">
        <f t="shared" si="355"/>
        <v>0</v>
      </c>
      <c r="H1624" s="174">
        <f t="shared" si="356"/>
        <v>0</v>
      </c>
      <c r="M1624" s="174">
        <f t="shared" si="351"/>
        <v>0</v>
      </c>
      <c r="N1624" s="174">
        <f t="shared" si="352"/>
        <v>0</v>
      </c>
      <c r="O1624" s="295">
        <f t="shared" si="353"/>
        <v>0</v>
      </c>
      <c r="P1624" s="281">
        <f t="shared" si="354"/>
        <v>0</v>
      </c>
    </row>
    <row r="1625" spans="1:16" x14ac:dyDescent="0.2">
      <c r="A1625" s="155">
        <v>172014</v>
      </c>
      <c r="B1625" s="156" t="s">
        <v>967</v>
      </c>
      <c r="C1625" s="174">
        <f t="shared" si="347"/>
        <v>0</v>
      </c>
      <c r="D1625" s="174">
        <f t="shared" si="348"/>
        <v>0</v>
      </c>
      <c r="E1625" s="174">
        <f t="shared" si="349"/>
        <v>0</v>
      </c>
      <c r="F1625" s="174">
        <f t="shared" si="350"/>
        <v>0</v>
      </c>
      <c r="G1625" s="175">
        <f t="shared" si="355"/>
        <v>0</v>
      </c>
      <c r="H1625" s="174">
        <f t="shared" si="356"/>
        <v>0</v>
      </c>
      <c r="M1625" s="174">
        <f t="shared" si="351"/>
        <v>0</v>
      </c>
      <c r="N1625" s="174">
        <f t="shared" si="352"/>
        <v>0</v>
      </c>
      <c r="O1625" s="295">
        <f t="shared" si="353"/>
        <v>0</v>
      </c>
      <c r="P1625" s="281">
        <f t="shared" si="354"/>
        <v>0</v>
      </c>
    </row>
    <row r="1626" spans="1:16" x14ac:dyDescent="0.2">
      <c r="A1626" s="155">
        <v>172015</v>
      </c>
      <c r="B1626" s="156" t="s">
        <v>123</v>
      </c>
      <c r="C1626" s="174">
        <f t="shared" si="347"/>
        <v>0</v>
      </c>
      <c r="D1626" s="174">
        <f t="shared" si="348"/>
        <v>0</v>
      </c>
      <c r="E1626" s="174">
        <f t="shared" si="349"/>
        <v>0</v>
      </c>
      <c r="F1626" s="174">
        <f t="shared" si="350"/>
        <v>0</v>
      </c>
      <c r="G1626" s="175">
        <f t="shared" si="355"/>
        <v>0</v>
      </c>
      <c r="H1626" s="174">
        <f t="shared" si="356"/>
        <v>0</v>
      </c>
      <c r="M1626" s="174">
        <f t="shared" si="351"/>
        <v>0</v>
      </c>
      <c r="N1626" s="174">
        <f t="shared" si="352"/>
        <v>0</v>
      </c>
      <c r="O1626" s="295">
        <f t="shared" si="353"/>
        <v>0</v>
      </c>
      <c r="P1626" s="281">
        <f t="shared" si="354"/>
        <v>0</v>
      </c>
    </row>
    <row r="1627" spans="1:16" x14ac:dyDescent="0.2">
      <c r="A1627" s="155">
        <v>172016</v>
      </c>
      <c r="B1627" s="156" t="s">
        <v>2164</v>
      </c>
      <c r="C1627" s="174">
        <f t="shared" si="347"/>
        <v>0</v>
      </c>
      <c r="D1627" s="174">
        <f t="shared" si="348"/>
        <v>0</v>
      </c>
      <c r="E1627" s="174">
        <f t="shared" si="349"/>
        <v>0</v>
      </c>
      <c r="F1627" s="174">
        <f t="shared" si="350"/>
        <v>0</v>
      </c>
      <c r="G1627" s="175">
        <f t="shared" si="355"/>
        <v>0</v>
      </c>
      <c r="H1627" s="174">
        <f t="shared" si="356"/>
        <v>0</v>
      </c>
      <c r="M1627" s="174">
        <f t="shared" si="351"/>
        <v>0</v>
      </c>
      <c r="N1627" s="174">
        <f t="shared" si="352"/>
        <v>0</v>
      </c>
      <c r="O1627" s="295">
        <f t="shared" si="353"/>
        <v>0</v>
      </c>
      <c r="P1627" s="281">
        <f t="shared" si="354"/>
        <v>0</v>
      </c>
    </row>
    <row r="1628" spans="1:16" x14ac:dyDescent="0.2">
      <c r="A1628" s="155">
        <v>172090</v>
      </c>
      <c r="B1628" s="156" t="s">
        <v>2174</v>
      </c>
      <c r="C1628" s="174">
        <f t="shared" si="347"/>
        <v>0</v>
      </c>
      <c r="D1628" s="174">
        <f t="shared" si="348"/>
        <v>0</v>
      </c>
      <c r="E1628" s="174">
        <f t="shared" si="349"/>
        <v>0</v>
      </c>
      <c r="F1628" s="174">
        <f t="shared" si="350"/>
        <v>0</v>
      </c>
      <c r="G1628" s="175">
        <f t="shared" si="355"/>
        <v>0</v>
      </c>
      <c r="H1628" s="174">
        <f t="shared" si="356"/>
        <v>0</v>
      </c>
      <c r="M1628" s="174">
        <f t="shared" si="351"/>
        <v>0</v>
      </c>
      <c r="N1628" s="174">
        <f t="shared" si="352"/>
        <v>0</v>
      </c>
      <c r="O1628" s="295">
        <f t="shared" si="353"/>
        <v>0</v>
      </c>
      <c r="P1628" s="281">
        <f t="shared" si="354"/>
        <v>0</v>
      </c>
    </row>
    <row r="1629" spans="1:16" s="171" customFormat="1" x14ac:dyDescent="0.2">
      <c r="A1629" s="180">
        <v>172100</v>
      </c>
      <c r="B1629" s="181" t="s">
        <v>2175</v>
      </c>
      <c r="C1629" s="182">
        <f t="shared" si="347"/>
        <v>0</v>
      </c>
      <c r="D1629" s="182">
        <f t="shared" si="348"/>
        <v>0</v>
      </c>
      <c r="E1629" s="182">
        <f t="shared" si="349"/>
        <v>0</v>
      </c>
      <c r="F1629" s="182">
        <f t="shared" si="350"/>
        <v>0</v>
      </c>
      <c r="G1629" s="183">
        <f>SUM(G1630:G1634)</f>
        <v>0</v>
      </c>
      <c r="H1629" s="183">
        <f>SUM(H1630:H1634)</f>
        <v>0</v>
      </c>
      <c r="M1629" s="174">
        <f t="shared" si="351"/>
        <v>0</v>
      </c>
      <c r="N1629" s="174">
        <f t="shared" si="352"/>
        <v>0</v>
      </c>
      <c r="O1629" s="295">
        <f t="shared" si="353"/>
        <v>0</v>
      </c>
      <c r="P1629" s="281">
        <f t="shared" si="354"/>
        <v>0</v>
      </c>
    </row>
    <row r="1630" spans="1:16" x14ac:dyDescent="0.2">
      <c r="A1630" s="155">
        <v>172101</v>
      </c>
      <c r="B1630" s="156" t="s">
        <v>1010</v>
      </c>
      <c r="C1630" s="174">
        <f t="shared" si="347"/>
        <v>0</v>
      </c>
      <c r="D1630" s="174">
        <f t="shared" si="348"/>
        <v>0</v>
      </c>
      <c r="E1630" s="174">
        <f t="shared" si="349"/>
        <v>0</v>
      </c>
      <c r="F1630" s="174">
        <f t="shared" si="350"/>
        <v>0</v>
      </c>
      <c r="G1630" s="175">
        <f>+F1630-H1630</f>
        <v>0</v>
      </c>
      <c r="H1630" s="174">
        <f>+F1630</f>
        <v>0</v>
      </c>
      <c r="M1630" s="174">
        <f t="shared" si="351"/>
        <v>0</v>
      </c>
      <c r="N1630" s="174">
        <f t="shared" si="352"/>
        <v>0</v>
      </c>
      <c r="O1630" s="295">
        <f t="shared" si="353"/>
        <v>0</v>
      </c>
      <c r="P1630" s="281">
        <f t="shared" si="354"/>
        <v>0</v>
      </c>
    </row>
    <row r="1631" spans="1:16" x14ac:dyDescent="0.2">
      <c r="A1631" s="155">
        <v>172102</v>
      </c>
      <c r="B1631" s="156" t="s">
        <v>51</v>
      </c>
      <c r="C1631" s="174">
        <f t="shared" si="347"/>
        <v>0</v>
      </c>
      <c r="D1631" s="174">
        <f t="shared" si="348"/>
        <v>0</v>
      </c>
      <c r="E1631" s="174">
        <f t="shared" si="349"/>
        <v>0</v>
      </c>
      <c r="F1631" s="174">
        <f t="shared" si="350"/>
        <v>0</v>
      </c>
      <c r="G1631" s="175">
        <f>+F1631-H1631</f>
        <v>0</v>
      </c>
      <c r="H1631" s="174">
        <f>+F1631</f>
        <v>0</v>
      </c>
      <c r="M1631" s="174">
        <f t="shared" si="351"/>
        <v>0</v>
      </c>
      <c r="N1631" s="174">
        <f t="shared" si="352"/>
        <v>0</v>
      </c>
      <c r="O1631" s="295">
        <f t="shared" si="353"/>
        <v>0</v>
      </c>
      <c r="P1631" s="281">
        <f t="shared" si="354"/>
        <v>0</v>
      </c>
    </row>
    <row r="1632" spans="1:16" x14ac:dyDescent="0.2">
      <c r="A1632" s="155">
        <v>172103</v>
      </c>
      <c r="B1632" s="156" t="s">
        <v>52</v>
      </c>
      <c r="C1632" s="174">
        <f t="shared" si="347"/>
        <v>0</v>
      </c>
      <c r="D1632" s="174">
        <f t="shared" si="348"/>
        <v>0</v>
      </c>
      <c r="E1632" s="174">
        <f t="shared" si="349"/>
        <v>0</v>
      </c>
      <c r="F1632" s="174">
        <f t="shared" si="350"/>
        <v>0</v>
      </c>
      <c r="G1632" s="175">
        <f>+F1632-H1632</f>
        <v>0</v>
      </c>
      <c r="H1632" s="174">
        <f>+F1632</f>
        <v>0</v>
      </c>
      <c r="M1632" s="174">
        <f t="shared" si="351"/>
        <v>0</v>
      </c>
      <c r="N1632" s="174">
        <f t="shared" si="352"/>
        <v>0</v>
      </c>
      <c r="O1632" s="295">
        <f t="shared" si="353"/>
        <v>0</v>
      </c>
      <c r="P1632" s="281">
        <f t="shared" si="354"/>
        <v>0</v>
      </c>
    </row>
    <row r="1633" spans="1:16" x14ac:dyDescent="0.2">
      <c r="A1633" s="155">
        <v>172104</v>
      </c>
      <c r="B1633" s="156" t="s">
        <v>53</v>
      </c>
      <c r="C1633" s="174">
        <f t="shared" si="347"/>
        <v>0</v>
      </c>
      <c r="D1633" s="174">
        <f t="shared" si="348"/>
        <v>0</v>
      </c>
      <c r="E1633" s="174">
        <f t="shared" si="349"/>
        <v>0</v>
      </c>
      <c r="F1633" s="174">
        <f t="shared" si="350"/>
        <v>0</v>
      </c>
      <c r="G1633" s="175">
        <f>+F1633-H1633</f>
        <v>0</v>
      </c>
      <c r="H1633" s="174">
        <f>+F1633</f>
        <v>0</v>
      </c>
      <c r="M1633" s="174">
        <f t="shared" si="351"/>
        <v>0</v>
      </c>
      <c r="N1633" s="174">
        <f t="shared" si="352"/>
        <v>0</v>
      </c>
      <c r="O1633" s="295">
        <f t="shared" si="353"/>
        <v>0</v>
      </c>
      <c r="P1633" s="281">
        <f t="shared" si="354"/>
        <v>0</v>
      </c>
    </row>
    <row r="1634" spans="1:16" x14ac:dyDescent="0.2">
      <c r="A1634" s="155">
        <v>172190</v>
      </c>
      <c r="B1634" s="156" t="s">
        <v>2176</v>
      </c>
      <c r="C1634" s="174">
        <f t="shared" si="347"/>
        <v>0</v>
      </c>
      <c r="D1634" s="174">
        <f t="shared" si="348"/>
        <v>0</v>
      </c>
      <c r="E1634" s="174">
        <f t="shared" si="349"/>
        <v>0</v>
      </c>
      <c r="F1634" s="174">
        <f t="shared" si="350"/>
        <v>0</v>
      </c>
      <c r="G1634" s="175">
        <f>+F1634-H1634</f>
        <v>0</v>
      </c>
      <c r="H1634" s="174">
        <f>+F1634</f>
        <v>0</v>
      </c>
      <c r="M1634" s="174">
        <f t="shared" si="351"/>
        <v>0</v>
      </c>
      <c r="N1634" s="174">
        <f t="shared" si="352"/>
        <v>0</v>
      </c>
      <c r="O1634" s="295">
        <f t="shared" si="353"/>
        <v>0</v>
      </c>
      <c r="P1634" s="281">
        <f t="shared" si="354"/>
        <v>0</v>
      </c>
    </row>
    <row r="1635" spans="1:16" s="171" customFormat="1" x14ac:dyDescent="0.2">
      <c r="A1635" s="180">
        <v>178500</v>
      </c>
      <c r="B1635" s="465" t="s">
        <v>2930</v>
      </c>
      <c r="C1635" s="182">
        <f t="shared" si="347"/>
        <v>-1171643475</v>
      </c>
      <c r="D1635" s="182">
        <f t="shared" si="348"/>
        <v>0</v>
      </c>
      <c r="E1635" s="182">
        <f t="shared" si="349"/>
        <v>40131209</v>
      </c>
      <c r="F1635" s="182">
        <f t="shared" si="350"/>
        <v>-1211774684</v>
      </c>
      <c r="G1635" s="183">
        <f>SUM(G1636:G1647)</f>
        <v>0</v>
      </c>
      <c r="H1635" s="183">
        <f>SUM(H1636:H1647)</f>
        <v>-1211774684</v>
      </c>
      <c r="M1635" s="174">
        <f t="shared" si="351"/>
        <v>-1211774684</v>
      </c>
      <c r="N1635" s="174">
        <f t="shared" si="352"/>
        <v>0</v>
      </c>
      <c r="O1635" s="295">
        <f t="shared" si="353"/>
        <v>-3555061634</v>
      </c>
      <c r="P1635" s="281">
        <f t="shared" si="354"/>
        <v>3</v>
      </c>
    </row>
    <row r="1636" spans="1:16" x14ac:dyDescent="0.2">
      <c r="A1636" s="155">
        <v>178501</v>
      </c>
      <c r="B1636" s="156" t="s">
        <v>2161</v>
      </c>
      <c r="C1636" s="174">
        <f t="shared" si="347"/>
        <v>0</v>
      </c>
      <c r="D1636" s="174">
        <f t="shared" si="348"/>
        <v>0</v>
      </c>
      <c r="E1636" s="174">
        <f t="shared" si="349"/>
        <v>0</v>
      </c>
      <c r="F1636" s="174">
        <f t="shared" si="350"/>
        <v>0</v>
      </c>
      <c r="G1636" s="175">
        <f t="shared" ref="G1636:G1647" si="357">+F1636-H1636</f>
        <v>0</v>
      </c>
      <c r="H1636" s="174">
        <f t="shared" ref="H1636:H1647" si="358">+F1636</f>
        <v>0</v>
      </c>
      <c r="M1636" s="174">
        <f t="shared" si="351"/>
        <v>0</v>
      </c>
      <c r="N1636" s="174">
        <f t="shared" si="352"/>
        <v>0</v>
      </c>
      <c r="O1636" s="295">
        <f t="shared" si="353"/>
        <v>0</v>
      </c>
      <c r="P1636" s="281">
        <f t="shared" si="354"/>
        <v>0</v>
      </c>
    </row>
    <row r="1637" spans="1:16" x14ac:dyDescent="0.2">
      <c r="A1637" s="155">
        <v>178504</v>
      </c>
      <c r="B1637" s="156" t="s">
        <v>1006</v>
      </c>
      <c r="C1637" s="174">
        <f t="shared" si="347"/>
        <v>0</v>
      </c>
      <c r="D1637" s="174">
        <f t="shared" si="348"/>
        <v>0</v>
      </c>
      <c r="E1637" s="174">
        <f t="shared" si="349"/>
        <v>0</v>
      </c>
      <c r="F1637" s="174">
        <f t="shared" si="350"/>
        <v>0</v>
      </c>
      <c r="G1637" s="175">
        <f t="shared" si="357"/>
        <v>0</v>
      </c>
      <c r="H1637" s="174">
        <f t="shared" si="358"/>
        <v>0</v>
      </c>
      <c r="M1637" s="174">
        <f t="shared" si="351"/>
        <v>0</v>
      </c>
      <c r="N1637" s="174">
        <f t="shared" si="352"/>
        <v>0</v>
      </c>
      <c r="O1637" s="295">
        <f t="shared" si="353"/>
        <v>0</v>
      </c>
      <c r="P1637" s="281">
        <f t="shared" si="354"/>
        <v>0</v>
      </c>
    </row>
    <row r="1638" spans="1:16" x14ac:dyDescent="0.2">
      <c r="A1638" s="155">
        <v>178505</v>
      </c>
      <c r="B1638" s="156" t="s">
        <v>1007</v>
      </c>
      <c r="C1638" s="174">
        <f t="shared" si="347"/>
        <v>0</v>
      </c>
      <c r="D1638" s="174">
        <f t="shared" si="348"/>
        <v>0</v>
      </c>
      <c r="E1638" s="174">
        <f t="shared" si="349"/>
        <v>0</v>
      </c>
      <c r="F1638" s="174">
        <f t="shared" si="350"/>
        <v>0</v>
      </c>
      <c r="G1638" s="175">
        <f t="shared" si="357"/>
        <v>0</v>
      </c>
      <c r="H1638" s="174">
        <f t="shared" si="358"/>
        <v>0</v>
      </c>
      <c r="M1638" s="174">
        <f t="shared" si="351"/>
        <v>0</v>
      </c>
      <c r="N1638" s="174">
        <f t="shared" si="352"/>
        <v>0</v>
      </c>
      <c r="O1638" s="295">
        <f t="shared" si="353"/>
        <v>0</v>
      </c>
      <c r="P1638" s="281">
        <f t="shared" si="354"/>
        <v>0</v>
      </c>
    </row>
    <row r="1639" spans="1:16" x14ac:dyDescent="0.2">
      <c r="A1639" s="155">
        <v>178506</v>
      </c>
      <c r="B1639" s="156" t="s">
        <v>1012</v>
      </c>
      <c r="C1639" s="174">
        <f t="shared" si="347"/>
        <v>0</v>
      </c>
      <c r="D1639" s="174">
        <f t="shared" si="348"/>
        <v>0</v>
      </c>
      <c r="E1639" s="174">
        <f t="shared" si="349"/>
        <v>0</v>
      </c>
      <c r="F1639" s="174">
        <f t="shared" si="350"/>
        <v>0</v>
      </c>
      <c r="G1639" s="175">
        <f t="shared" si="357"/>
        <v>0</v>
      </c>
      <c r="H1639" s="174">
        <f t="shared" si="358"/>
        <v>0</v>
      </c>
      <c r="M1639" s="174">
        <f t="shared" si="351"/>
        <v>0</v>
      </c>
      <c r="N1639" s="174">
        <f t="shared" si="352"/>
        <v>0</v>
      </c>
      <c r="O1639" s="295">
        <f t="shared" si="353"/>
        <v>0</v>
      </c>
      <c r="P1639" s="281">
        <f t="shared" si="354"/>
        <v>0</v>
      </c>
    </row>
    <row r="1640" spans="1:16" x14ac:dyDescent="0.2">
      <c r="A1640" s="155">
        <v>178507</v>
      </c>
      <c r="B1640" s="156" t="s">
        <v>966</v>
      </c>
      <c r="C1640" s="174">
        <f t="shared" si="347"/>
        <v>0</v>
      </c>
      <c r="D1640" s="174">
        <f t="shared" si="348"/>
        <v>0</v>
      </c>
      <c r="E1640" s="174">
        <f t="shared" si="349"/>
        <v>0</v>
      </c>
      <c r="F1640" s="174">
        <f t="shared" si="350"/>
        <v>0</v>
      </c>
      <c r="G1640" s="175">
        <f t="shared" si="357"/>
        <v>0</v>
      </c>
      <c r="H1640" s="174">
        <f t="shared" si="358"/>
        <v>0</v>
      </c>
      <c r="M1640" s="174">
        <f t="shared" si="351"/>
        <v>0</v>
      </c>
      <c r="N1640" s="174">
        <f t="shared" si="352"/>
        <v>0</v>
      </c>
      <c r="O1640" s="295">
        <f t="shared" si="353"/>
        <v>0</v>
      </c>
      <c r="P1640" s="281">
        <f t="shared" si="354"/>
        <v>0</v>
      </c>
    </row>
    <row r="1641" spans="1:16" x14ac:dyDescent="0.2">
      <c r="A1641" s="155">
        <v>178508</v>
      </c>
      <c r="B1641" s="156" t="s">
        <v>967</v>
      </c>
      <c r="C1641" s="174">
        <f t="shared" si="347"/>
        <v>0</v>
      </c>
      <c r="D1641" s="174">
        <f t="shared" si="348"/>
        <v>0</v>
      </c>
      <c r="E1641" s="174">
        <f t="shared" si="349"/>
        <v>0</v>
      </c>
      <c r="F1641" s="174">
        <f t="shared" si="350"/>
        <v>0</v>
      </c>
      <c r="G1641" s="175">
        <f t="shared" si="357"/>
        <v>0</v>
      </c>
      <c r="H1641" s="174">
        <f t="shared" si="358"/>
        <v>0</v>
      </c>
      <c r="M1641" s="174">
        <f t="shared" si="351"/>
        <v>0</v>
      </c>
      <c r="N1641" s="174">
        <f t="shared" si="352"/>
        <v>0</v>
      </c>
      <c r="O1641" s="295">
        <f t="shared" si="353"/>
        <v>0</v>
      </c>
      <c r="P1641" s="281">
        <f t="shared" si="354"/>
        <v>0</v>
      </c>
    </row>
    <row r="1642" spans="1:16" x14ac:dyDescent="0.2">
      <c r="A1642" s="155">
        <v>178509</v>
      </c>
      <c r="B1642" s="156" t="s">
        <v>2164</v>
      </c>
      <c r="C1642" s="174">
        <f t="shared" si="347"/>
        <v>0</v>
      </c>
      <c r="D1642" s="174">
        <f t="shared" si="348"/>
        <v>0</v>
      </c>
      <c r="E1642" s="174">
        <f t="shared" si="349"/>
        <v>0</v>
      </c>
      <c r="F1642" s="174">
        <f t="shared" si="350"/>
        <v>0</v>
      </c>
      <c r="G1642" s="175">
        <f t="shared" si="357"/>
        <v>0</v>
      </c>
      <c r="H1642" s="174">
        <f t="shared" si="358"/>
        <v>0</v>
      </c>
      <c r="M1642" s="174">
        <f t="shared" si="351"/>
        <v>0</v>
      </c>
      <c r="N1642" s="174">
        <f t="shared" si="352"/>
        <v>0</v>
      </c>
      <c r="O1642" s="295">
        <f t="shared" si="353"/>
        <v>0</v>
      </c>
      <c r="P1642" s="281">
        <f t="shared" si="354"/>
        <v>0</v>
      </c>
    </row>
    <row r="1643" spans="1:16" x14ac:dyDescent="0.2">
      <c r="A1643" s="155">
        <v>178510</v>
      </c>
      <c r="B1643" s="156" t="s">
        <v>2163</v>
      </c>
      <c r="C1643" s="174">
        <f t="shared" si="347"/>
        <v>0</v>
      </c>
      <c r="D1643" s="174">
        <f t="shared" si="348"/>
        <v>0</v>
      </c>
      <c r="E1643" s="174">
        <f t="shared" si="349"/>
        <v>0</v>
      </c>
      <c r="F1643" s="174">
        <f t="shared" si="350"/>
        <v>0</v>
      </c>
      <c r="G1643" s="175">
        <f t="shared" si="357"/>
        <v>0</v>
      </c>
      <c r="H1643" s="174">
        <f t="shared" si="358"/>
        <v>0</v>
      </c>
      <c r="M1643" s="174">
        <f t="shared" si="351"/>
        <v>0</v>
      </c>
      <c r="N1643" s="174">
        <f t="shared" si="352"/>
        <v>0</v>
      </c>
      <c r="O1643" s="295">
        <f t="shared" si="353"/>
        <v>0</v>
      </c>
      <c r="P1643" s="281">
        <f t="shared" si="354"/>
        <v>0</v>
      </c>
    </row>
    <row r="1644" spans="1:16" x14ac:dyDescent="0.2">
      <c r="A1644" s="155">
        <v>178511</v>
      </c>
      <c r="B1644" s="156" t="s">
        <v>1011</v>
      </c>
      <c r="C1644" s="174">
        <f t="shared" si="347"/>
        <v>0</v>
      </c>
      <c r="D1644" s="174">
        <f t="shared" si="348"/>
        <v>0</v>
      </c>
      <c r="E1644" s="174">
        <f t="shared" si="349"/>
        <v>0</v>
      </c>
      <c r="F1644" s="174">
        <f t="shared" si="350"/>
        <v>0</v>
      </c>
      <c r="G1644" s="175">
        <f t="shared" si="357"/>
        <v>0</v>
      </c>
      <c r="H1644" s="174">
        <f t="shared" si="358"/>
        <v>0</v>
      </c>
      <c r="M1644" s="174">
        <f t="shared" si="351"/>
        <v>0</v>
      </c>
      <c r="N1644" s="174">
        <f t="shared" si="352"/>
        <v>0</v>
      </c>
      <c r="O1644" s="295">
        <f t="shared" si="353"/>
        <v>0</v>
      </c>
      <c r="P1644" s="281">
        <f t="shared" si="354"/>
        <v>0</v>
      </c>
    </row>
    <row r="1645" spans="1:16" x14ac:dyDescent="0.2">
      <c r="A1645" s="155">
        <v>178512</v>
      </c>
      <c r="B1645" s="156" t="s">
        <v>123</v>
      </c>
      <c r="C1645" s="174">
        <f t="shared" si="347"/>
        <v>0</v>
      </c>
      <c r="D1645" s="174">
        <f t="shared" si="348"/>
        <v>0</v>
      </c>
      <c r="E1645" s="174">
        <f t="shared" si="349"/>
        <v>0</v>
      </c>
      <c r="F1645" s="174">
        <f t="shared" si="350"/>
        <v>0</v>
      </c>
      <c r="G1645" s="175">
        <f t="shared" si="357"/>
        <v>0</v>
      </c>
      <c r="H1645" s="174">
        <f t="shared" si="358"/>
        <v>0</v>
      </c>
      <c r="M1645" s="174">
        <f t="shared" si="351"/>
        <v>0</v>
      </c>
      <c r="N1645" s="174">
        <f t="shared" si="352"/>
        <v>0</v>
      </c>
      <c r="O1645" s="295">
        <f t="shared" si="353"/>
        <v>0</v>
      </c>
      <c r="P1645" s="281">
        <f t="shared" si="354"/>
        <v>0</v>
      </c>
    </row>
    <row r="1646" spans="1:16" x14ac:dyDescent="0.2">
      <c r="A1646" s="155">
        <v>178513</v>
      </c>
      <c r="B1646" s="156" t="s">
        <v>2177</v>
      </c>
      <c r="C1646" s="174">
        <f t="shared" si="347"/>
        <v>0</v>
      </c>
      <c r="D1646" s="174">
        <f t="shared" si="348"/>
        <v>0</v>
      </c>
      <c r="E1646" s="174">
        <f t="shared" si="349"/>
        <v>0</v>
      </c>
      <c r="F1646" s="174">
        <f t="shared" si="350"/>
        <v>0</v>
      </c>
      <c r="G1646" s="175">
        <f t="shared" si="357"/>
        <v>0</v>
      </c>
      <c r="H1646" s="174">
        <f t="shared" si="358"/>
        <v>0</v>
      </c>
      <c r="M1646" s="174">
        <f t="shared" si="351"/>
        <v>0</v>
      </c>
      <c r="N1646" s="174">
        <f t="shared" si="352"/>
        <v>0</v>
      </c>
      <c r="O1646" s="295">
        <f t="shared" si="353"/>
        <v>0</v>
      </c>
      <c r="P1646" s="281">
        <f t="shared" si="354"/>
        <v>0</v>
      </c>
    </row>
    <row r="1647" spans="1:16" x14ac:dyDescent="0.2">
      <c r="A1647" s="155">
        <v>178590</v>
      </c>
      <c r="B1647" s="466" t="s">
        <v>1740</v>
      </c>
      <c r="C1647" s="174">
        <f t="shared" si="347"/>
        <v>-1171643475</v>
      </c>
      <c r="D1647" s="174">
        <f t="shared" si="348"/>
        <v>0</v>
      </c>
      <c r="E1647" s="174">
        <f t="shared" si="349"/>
        <v>40131209</v>
      </c>
      <c r="F1647" s="174">
        <f t="shared" si="350"/>
        <v>-1211774684</v>
      </c>
      <c r="G1647" s="175">
        <f t="shared" si="357"/>
        <v>0</v>
      </c>
      <c r="H1647" s="174">
        <f t="shared" si="358"/>
        <v>-1211774684</v>
      </c>
      <c r="M1647" s="174">
        <f t="shared" si="351"/>
        <v>-1211774684</v>
      </c>
      <c r="N1647" s="174">
        <f t="shared" si="352"/>
        <v>0</v>
      </c>
      <c r="O1647" s="295">
        <f t="shared" si="353"/>
        <v>-3555061634</v>
      </c>
      <c r="P1647" s="281">
        <f t="shared" si="354"/>
        <v>3</v>
      </c>
    </row>
    <row r="1648" spans="1:16" s="171" customFormat="1" x14ac:dyDescent="0.2">
      <c r="A1648" s="180">
        <v>178600</v>
      </c>
      <c r="B1648" s="181" t="s">
        <v>2178</v>
      </c>
      <c r="C1648" s="182">
        <f t="shared" si="347"/>
        <v>0</v>
      </c>
      <c r="D1648" s="182">
        <f t="shared" si="348"/>
        <v>0</v>
      </c>
      <c r="E1648" s="182">
        <f t="shared" si="349"/>
        <v>0</v>
      </c>
      <c r="F1648" s="182">
        <f t="shared" si="350"/>
        <v>0</v>
      </c>
      <c r="G1648" s="183">
        <f>SUM(G1649:G1655)</f>
        <v>0</v>
      </c>
      <c r="H1648" s="183">
        <f>SUM(H1649:H1655)</f>
        <v>0</v>
      </c>
      <c r="M1648" s="174">
        <f t="shared" si="351"/>
        <v>0</v>
      </c>
      <c r="N1648" s="174">
        <f t="shared" si="352"/>
        <v>0</v>
      </c>
      <c r="O1648" s="295">
        <f t="shared" si="353"/>
        <v>0</v>
      </c>
      <c r="P1648" s="281">
        <f t="shared" si="354"/>
        <v>0</v>
      </c>
    </row>
    <row r="1649" spans="1:16" x14ac:dyDescent="0.2">
      <c r="A1649" s="155">
        <v>178601</v>
      </c>
      <c r="B1649" s="156" t="s">
        <v>2162</v>
      </c>
      <c r="C1649" s="174">
        <f t="shared" si="347"/>
        <v>0</v>
      </c>
      <c r="D1649" s="174">
        <f t="shared" si="348"/>
        <v>0</v>
      </c>
      <c r="E1649" s="174">
        <f t="shared" si="349"/>
        <v>0</v>
      </c>
      <c r="F1649" s="174">
        <f t="shared" si="350"/>
        <v>0</v>
      </c>
      <c r="G1649" s="175">
        <f t="shared" ref="G1649:G1655" si="359">+F1649-H1649</f>
        <v>0</v>
      </c>
      <c r="H1649" s="174">
        <f t="shared" ref="H1649:H1655" si="360">+F1649</f>
        <v>0</v>
      </c>
      <c r="M1649" s="174">
        <f t="shared" si="351"/>
        <v>0</v>
      </c>
      <c r="N1649" s="174">
        <f t="shared" si="352"/>
        <v>0</v>
      </c>
      <c r="O1649" s="295">
        <f t="shared" si="353"/>
        <v>0</v>
      </c>
      <c r="P1649" s="281">
        <f t="shared" si="354"/>
        <v>0</v>
      </c>
    </row>
    <row r="1650" spans="1:16" x14ac:dyDescent="0.2">
      <c r="A1650" s="155">
        <v>178602</v>
      </c>
      <c r="B1650" s="156" t="s">
        <v>1009</v>
      </c>
      <c r="C1650" s="174">
        <f t="shared" si="347"/>
        <v>0</v>
      </c>
      <c r="D1650" s="174">
        <f t="shared" si="348"/>
        <v>0</v>
      </c>
      <c r="E1650" s="174">
        <f t="shared" si="349"/>
        <v>0</v>
      </c>
      <c r="F1650" s="174">
        <f t="shared" si="350"/>
        <v>0</v>
      </c>
      <c r="G1650" s="175">
        <f t="shared" si="359"/>
        <v>0</v>
      </c>
      <c r="H1650" s="174">
        <f t="shared" si="360"/>
        <v>0</v>
      </c>
      <c r="M1650" s="174">
        <f t="shared" si="351"/>
        <v>0</v>
      </c>
      <c r="N1650" s="174">
        <f t="shared" si="352"/>
        <v>0</v>
      </c>
      <c r="O1650" s="295">
        <f t="shared" si="353"/>
        <v>0</v>
      </c>
      <c r="P1650" s="281">
        <f t="shared" si="354"/>
        <v>0</v>
      </c>
    </row>
    <row r="1651" spans="1:16" x14ac:dyDescent="0.2">
      <c r="A1651" s="155">
        <v>178603</v>
      </c>
      <c r="B1651" s="156" t="s">
        <v>1010</v>
      </c>
      <c r="C1651" s="174">
        <f t="shared" si="347"/>
        <v>0</v>
      </c>
      <c r="D1651" s="174">
        <f t="shared" si="348"/>
        <v>0</v>
      </c>
      <c r="E1651" s="174">
        <f t="shared" si="349"/>
        <v>0</v>
      </c>
      <c r="F1651" s="174">
        <f t="shared" si="350"/>
        <v>0</v>
      </c>
      <c r="G1651" s="175">
        <f t="shared" si="359"/>
        <v>0</v>
      </c>
      <c r="H1651" s="174">
        <f t="shared" si="360"/>
        <v>0</v>
      </c>
      <c r="M1651" s="174">
        <f t="shared" si="351"/>
        <v>0</v>
      </c>
      <c r="N1651" s="174">
        <f t="shared" si="352"/>
        <v>0</v>
      </c>
      <c r="O1651" s="295">
        <f t="shared" si="353"/>
        <v>0</v>
      </c>
      <c r="P1651" s="281">
        <f t="shared" si="354"/>
        <v>0</v>
      </c>
    </row>
    <row r="1652" spans="1:16" x14ac:dyDescent="0.2">
      <c r="A1652" s="155">
        <v>178604</v>
      </c>
      <c r="B1652" s="156" t="s">
        <v>2171</v>
      </c>
      <c r="C1652" s="174">
        <f t="shared" si="347"/>
        <v>0</v>
      </c>
      <c r="D1652" s="174">
        <f t="shared" si="348"/>
        <v>0</v>
      </c>
      <c r="E1652" s="174">
        <f t="shared" si="349"/>
        <v>0</v>
      </c>
      <c r="F1652" s="174">
        <f t="shared" si="350"/>
        <v>0</v>
      </c>
      <c r="G1652" s="175">
        <f t="shared" si="359"/>
        <v>0</v>
      </c>
      <c r="H1652" s="174">
        <f t="shared" si="360"/>
        <v>0</v>
      </c>
      <c r="M1652" s="174">
        <f t="shared" si="351"/>
        <v>0</v>
      </c>
      <c r="N1652" s="174">
        <f t="shared" si="352"/>
        <v>0</v>
      </c>
      <c r="O1652" s="295">
        <f t="shared" si="353"/>
        <v>0</v>
      </c>
      <c r="P1652" s="281">
        <f t="shared" si="354"/>
        <v>0</v>
      </c>
    </row>
    <row r="1653" spans="1:16" x14ac:dyDescent="0.2">
      <c r="A1653" s="155">
        <v>178605</v>
      </c>
      <c r="B1653" s="156" t="s">
        <v>51</v>
      </c>
      <c r="C1653" s="174">
        <f t="shared" si="347"/>
        <v>0</v>
      </c>
      <c r="D1653" s="174">
        <f t="shared" si="348"/>
        <v>0</v>
      </c>
      <c r="E1653" s="174">
        <f t="shared" si="349"/>
        <v>0</v>
      </c>
      <c r="F1653" s="174">
        <f t="shared" si="350"/>
        <v>0</v>
      </c>
      <c r="G1653" s="175">
        <f t="shared" si="359"/>
        <v>0</v>
      </c>
      <c r="H1653" s="174">
        <f t="shared" si="360"/>
        <v>0</v>
      </c>
      <c r="M1653" s="174">
        <f t="shared" si="351"/>
        <v>0</v>
      </c>
      <c r="N1653" s="174">
        <f t="shared" si="352"/>
        <v>0</v>
      </c>
      <c r="O1653" s="295">
        <f t="shared" si="353"/>
        <v>0</v>
      </c>
      <c r="P1653" s="281">
        <f t="shared" si="354"/>
        <v>0</v>
      </c>
    </row>
    <row r="1654" spans="1:16" x14ac:dyDescent="0.2">
      <c r="A1654" s="155">
        <v>178606</v>
      </c>
      <c r="B1654" s="156" t="s">
        <v>2172</v>
      </c>
      <c r="C1654" s="174">
        <f t="shared" si="347"/>
        <v>0</v>
      </c>
      <c r="D1654" s="174">
        <f t="shared" si="348"/>
        <v>0</v>
      </c>
      <c r="E1654" s="174">
        <f t="shared" si="349"/>
        <v>0</v>
      </c>
      <c r="F1654" s="174">
        <f t="shared" si="350"/>
        <v>0</v>
      </c>
      <c r="G1654" s="175">
        <f t="shared" si="359"/>
        <v>0</v>
      </c>
      <c r="H1654" s="174">
        <f t="shared" si="360"/>
        <v>0</v>
      </c>
      <c r="M1654" s="174">
        <f t="shared" si="351"/>
        <v>0</v>
      </c>
      <c r="N1654" s="174">
        <f t="shared" si="352"/>
        <v>0</v>
      </c>
      <c r="O1654" s="295">
        <f t="shared" si="353"/>
        <v>0</v>
      </c>
      <c r="P1654" s="281">
        <f t="shared" si="354"/>
        <v>0</v>
      </c>
    </row>
    <row r="1655" spans="1:16" x14ac:dyDescent="0.2">
      <c r="A1655" s="155">
        <v>178690</v>
      </c>
      <c r="B1655" s="156" t="s">
        <v>969</v>
      </c>
      <c r="C1655" s="174">
        <f t="shared" si="347"/>
        <v>0</v>
      </c>
      <c r="D1655" s="174">
        <f t="shared" si="348"/>
        <v>0</v>
      </c>
      <c r="E1655" s="174">
        <f t="shared" si="349"/>
        <v>0</v>
      </c>
      <c r="F1655" s="174">
        <f t="shared" si="350"/>
        <v>0</v>
      </c>
      <c r="G1655" s="175">
        <f t="shared" si="359"/>
        <v>0</v>
      </c>
      <c r="H1655" s="174">
        <f t="shared" si="360"/>
        <v>0</v>
      </c>
      <c r="M1655" s="174">
        <f t="shared" si="351"/>
        <v>0</v>
      </c>
      <c r="N1655" s="174">
        <f t="shared" si="352"/>
        <v>0</v>
      </c>
      <c r="O1655" s="295">
        <f t="shared" si="353"/>
        <v>0</v>
      </c>
      <c r="P1655" s="281">
        <f t="shared" si="354"/>
        <v>0</v>
      </c>
    </row>
    <row r="1656" spans="1:16" s="171" customFormat="1" x14ac:dyDescent="0.2">
      <c r="A1656" s="180">
        <v>179000</v>
      </c>
      <c r="B1656" s="181" t="s">
        <v>2179</v>
      </c>
      <c r="C1656" s="182">
        <f t="shared" si="347"/>
        <v>0</v>
      </c>
      <c r="D1656" s="182">
        <f t="shared" si="348"/>
        <v>0</v>
      </c>
      <c r="E1656" s="182">
        <f t="shared" si="349"/>
        <v>0</v>
      </c>
      <c r="F1656" s="182">
        <f t="shared" si="350"/>
        <v>0</v>
      </c>
      <c r="G1656" s="183">
        <f>SUM(G1657:G1669)</f>
        <v>0</v>
      </c>
      <c r="H1656" s="183">
        <f>SUM(H1657:H1669)</f>
        <v>0</v>
      </c>
      <c r="M1656" s="174">
        <f t="shared" si="351"/>
        <v>0</v>
      </c>
      <c r="N1656" s="174">
        <f t="shared" si="352"/>
        <v>0</v>
      </c>
      <c r="O1656" s="295">
        <f t="shared" si="353"/>
        <v>0</v>
      </c>
      <c r="P1656" s="281">
        <f t="shared" si="354"/>
        <v>0</v>
      </c>
    </row>
    <row r="1657" spans="1:16" x14ac:dyDescent="0.2">
      <c r="A1657" s="155">
        <v>179001</v>
      </c>
      <c r="B1657" s="156" t="s">
        <v>2161</v>
      </c>
      <c r="C1657" s="174">
        <f t="shared" si="347"/>
        <v>0</v>
      </c>
      <c r="D1657" s="174">
        <f t="shared" si="348"/>
        <v>0</v>
      </c>
      <c r="E1657" s="174">
        <f t="shared" si="349"/>
        <v>0</v>
      </c>
      <c r="F1657" s="174">
        <f t="shared" si="350"/>
        <v>0</v>
      </c>
      <c r="G1657" s="175">
        <f t="shared" ref="G1657:G1669" si="361">+F1657-H1657</f>
        <v>0</v>
      </c>
      <c r="H1657" s="174">
        <f t="shared" ref="H1657:H1669" si="362">+F1657</f>
        <v>0</v>
      </c>
      <c r="M1657" s="174">
        <f t="shared" si="351"/>
        <v>0</v>
      </c>
      <c r="N1657" s="174">
        <f t="shared" si="352"/>
        <v>0</v>
      </c>
      <c r="O1657" s="295">
        <f t="shared" si="353"/>
        <v>0</v>
      </c>
      <c r="P1657" s="281">
        <f t="shared" si="354"/>
        <v>0</v>
      </c>
    </row>
    <row r="1658" spans="1:16" x14ac:dyDescent="0.2">
      <c r="A1658" s="155">
        <v>179004</v>
      </c>
      <c r="B1658" s="156" t="s">
        <v>1006</v>
      </c>
      <c r="C1658" s="174">
        <f t="shared" si="347"/>
        <v>0</v>
      </c>
      <c r="D1658" s="174">
        <f t="shared" si="348"/>
        <v>0</v>
      </c>
      <c r="E1658" s="174">
        <f t="shared" si="349"/>
        <v>0</v>
      </c>
      <c r="F1658" s="174">
        <f t="shared" si="350"/>
        <v>0</v>
      </c>
      <c r="G1658" s="175">
        <f t="shared" si="361"/>
        <v>0</v>
      </c>
      <c r="H1658" s="174">
        <f t="shared" si="362"/>
        <v>0</v>
      </c>
      <c r="M1658" s="174">
        <f t="shared" si="351"/>
        <v>0</v>
      </c>
      <c r="N1658" s="174">
        <f t="shared" si="352"/>
        <v>0</v>
      </c>
      <c r="O1658" s="295">
        <f t="shared" si="353"/>
        <v>0</v>
      </c>
      <c r="P1658" s="281">
        <f t="shared" si="354"/>
        <v>0</v>
      </c>
    </row>
    <row r="1659" spans="1:16" x14ac:dyDescent="0.2">
      <c r="A1659" s="155">
        <v>179005</v>
      </c>
      <c r="B1659" s="156" t="s">
        <v>1007</v>
      </c>
      <c r="C1659" s="174">
        <f t="shared" si="347"/>
        <v>0</v>
      </c>
      <c r="D1659" s="174">
        <f t="shared" si="348"/>
        <v>0</v>
      </c>
      <c r="E1659" s="174">
        <f t="shared" si="349"/>
        <v>0</v>
      </c>
      <c r="F1659" s="174">
        <f t="shared" si="350"/>
        <v>0</v>
      </c>
      <c r="G1659" s="175">
        <f t="shared" si="361"/>
        <v>0</v>
      </c>
      <c r="H1659" s="174">
        <f t="shared" si="362"/>
        <v>0</v>
      </c>
      <c r="M1659" s="174">
        <f t="shared" si="351"/>
        <v>0</v>
      </c>
      <c r="N1659" s="174">
        <f t="shared" si="352"/>
        <v>0</v>
      </c>
      <c r="O1659" s="295">
        <f t="shared" si="353"/>
        <v>0</v>
      </c>
      <c r="P1659" s="281">
        <f t="shared" si="354"/>
        <v>0</v>
      </c>
    </row>
    <row r="1660" spans="1:16" x14ac:dyDescent="0.2">
      <c r="A1660" s="155">
        <v>179006</v>
      </c>
      <c r="B1660" s="156" t="s">
        <v>1012</v>
      </c>
      <c r="C1660" s="174">
        <f t="shared" si="347"/>
        <v>0</v>
      </c>
      <c r="D1660" s="174">
        <f t="shared" si="348"/>
        <v>0</v>
      </c>
      <c r="E1660" s="174">
        <f t="shared" si="349"/>
        <v>0</v>
      </c>
      <c r="F1660" s="174">
        <f t="shared" si="350"/>
        <v>0</v>
      </c>
      <c r="G1660" s="175">
        <f t="shared" si="361"/>
        <v>0</v>
      </c>
      <c r="H1660" s="174">
        <f t="shared" si="362"/>
        <v>0</v>
      </c>
      <c r="M1660" s="174">
        <f t="shared" si="351"/>
        <v>0</v>
      </c>
      <c r="N1660" s="174">
        <f t="shared" si="352"/>
        <v>0</v>
      </c>
      <c r="O1660" s="295">
        <f t="shared" si="353"/>
        <v>0</v>
      </c>
      <c r="P1660" s="281">
        <f t="shared" si="354"/>
        <v>0</v>
      </c>
    </row>
    <row r="1661" spans="1:16" x14ac:dyDescent="0.2">
      <c r="A1661" s="155">
        <v>179007</v>
      </c>
      <c r="B1661" s="156" t="s">
        <v>966</v>
      </c>
      <c r="C1661" s="174">
        <f t="shared" si="347"/>
        <v>0</v>
      </c>
      <c r="D1661" s="174">
        <f t="shared" si="348"/>
        <v>0</v>
      </c>
      <c r="E1661" s="174">
        <f t="shared" si="349"/>
        <v>0</v>
      </c>
      <c r="F1661" s="174">
        <f t="shared" si="350"/>
        <v>0</v>
      </c>
      <c r="G1661" s="175">
        <f t="shared" si="361"/>
        <v>0</v>
      </c>
      <c r="H1661" s="174">
        <f t="shared" si="362"/>
        <v>0</v>
      </c>
      <c r="M1661" s="174">
        <f t="shared" si="351"/>
        <v>0</v>
      </c>
      <c r="N1661" s="174">
        <f t="shared" si="352"/>
        <v>0</v>
      </c>
      <c r="O1661" s="295">
        <f t="shared" si="353"/>
        <v>0</v>
      </c>
      <c r="P1661" s="281">
        <f t="shared" si="354"/>
        <v>0</v>
      </c>
    </row>
    <row r="1662" spans="1:16" x14ac:dyDescent="0.2">
      <c r="A1662" s="155">
        <v>179008</v>
      </c>
      <c r="B1662" s="156" t="s">
        <v>967</v>
      </c>
      <c r="C1662" s="174">
        <f t="shared" si="347"/>
        <v>0</v>
      </c>
      <c r="D1662" s="174">
        <f t="shared" si="348"/>
        <v>0</v>
      </c>
      <c r="E1662" s="174">
        <f t="shared" si="349"/>
        <v>0</v>
      </c>
      <c r="F1662" s="174">
        <f t="shared" si="350"/>
        <v>0</v>
      </c>
      <c r="G1662" s="175">
        <f t="shared" si="361"/>
        <v>0</v>
      </c>
      <c r="H1662" s="174">
        <f t="shared" si="362"/>
        <v>0</v>
      </c>
      <c r="M1662" s="174">
        <f t="shared" si="351"/>
        <v>0</v>
      </c>
      <c r="N1662" s="174">
        <f t="shared" si="352"/>
        <v>0</v>
      </c>
      <c r="O1662" s="295">
        <f t="shared" si="353"/>
        <v>0</v>
      </c>
      <c r="P1662" s="281">
        <f t="shared" si="354"/>
        <v>0</v>
      </c>
    </row>
    <row r="1663" spans="1:16" x14ac:dyDescent="0.2">
      <c r="A1663" s="155">
        <v>179009</v>
      </c>
      <c r="B1663" s="156" t="s">
        <v>2164</v>
      </c>
      <c r="C1663" s="174">
        <f t="shared" si="347"/>
        <v>0</v>
      </c>
      <c r="D1663" s="174">
        <f t="shared" si="348"/>
        <v>0</v>
      </c>
      <c r="E1663" s="174">
        <f t="shared" si="349"/>
        <v>0</v>
      </c>
      <c r="F1663" s="174">
        <f t="shared" si="350"/>
        <v>0</v>
      </c>
      <c r="G1663" s="175">
        <f t="shared" si="361"/>
        <v>0</v>
      </c>
      <c r="H1663" s="174">
        <f t="shared" si="362"/>
        <v>0</v>
      </c>
      <c r="M1663" s="174">
        <f t="shared" si="351"/>
        <v>0</v>
      </c>
      <c r="N1663" s="174">
        <f t="shared" si="352"/>
        <v>0</v>
      </c>
      <c r="O1663" s="295">
        <f t="shared" si="353"/>
        <v>0</v>
      </c>
      <c r="P1663" s="281">
        <f t="shared" si="354"/>
        <v>0</v>
      </c>
    </row>
    <row r="1664" spans="1:16" x14ac:dyDescent="0.2">
      <c r="A1664" s="155">
        <v>179010</v>
      </c>
      <c r="B1664" s="156" t="s">
        <v>2163</v>
      </c>
      <c r="C1664" s="174">
        <f t="shared" si="347"/>
        <v>0</v>
      </c>
      <c r="D1664" s="174">
        <f t="shared" si="348"/>
        <v>0</v>
      </c>
      <c r="E1664" s="174">
        <f t="shared" si="349"/>
        <v>0</v>
      </c>
      <c r="F1664" s="174">
        <f t="shared" si="350"/>
        <v>0</v>
      </c>
      <c r="G1664" s="175">
        <f t="shared" si="361"/>
        <v>0</v>
      </c>
      <c r="H1664" s="174">
        <f t="shared" si="362"/>
        <v>0</v>
      </c>
      <c r="M1664" s="174">
        <f t="shared" si="351"/>
        <v>0</v>
      </c>
      <c r="N1664" s="174">
        <f t="shared" si="352"/>
        <v>0</v>
      </c>
      <c r="O1664" s="295">
        <f t="shared" si="353"/>
        <v>0</v>
      </c>
      <c r="P1664" s="281">
        <f t="shared" si="354"/>
        <v>0</v>
      </c>
    </row>
    <row r="1665" spans="1:16" x14ac:dyDescent="0.2">
      <c r="A1665" s="155">
        <v>179011</v>
      </c>
      <c r="B1665" s="156" t="s">
        <v>1011</v>
      </c>
      <c r="C1665" s="174">
        <f t="shared" si="347"/>
        <v>0</v>
      </c>
      <c r="D1665" s="174">
        <f t="shared" si="348"/>
        <v>0</v>
      </c>
      <c r="E1665" s="174">
        <f t="shared" si="349"/>
        <v>0</v>
      </c>
      <c r="F1665" s="174">
        <f t="shared" si="350"/>
        <v>0</v>
      </c>
      <c r="G1665" s="175">
        <f t="shared" si="361"/>
        <v>0</v>
      </c>
      <c r="H1665" s="174">
        <f t="shared" si="362"/>
        <v>0</v>
      </c>
      <c r="M1665" s="174">
        <f t="shared" si="351"/>
        <v>0</v>
      </c>
      <c r="N1665" s="174">
        <f t="shared" si="352"/>
        <v>0</v>
      </c>
      <c r="O1665" s="295">
        <f t="shared" si="353"/>
        <v>0</v>
      </c>
      <c r="P1665" s="281">
        <f t="shared" si="354"/>
        <v>0</v>
      </c>
    </row>
    <row r="1666" spans="1:16" x14ac:dyDescent="0.2">
      <c r="A1666" s="155">
        <v>179012</v>
      </c>
      <c r="B1666" s="156" t="s">
        <v>123</v>
      </c>
      <c r="C1666" s="174">
        <f t="shared" si="347"/>
        <v>0</v>
      </c>
      <c r="D1666" s="174">
        <f t="shared" si="348"/>
        <v>0</v>
      </c>
      <c r="E1666" s="174">
        <f t="shared" si="349"/>
        <v>0</v>
      </c>
      <c r="F1666" s="174">
        <f t="shared" si="350"/>
        <v>0</v>
      </c>
      <c r="G1666" s="175">
        <f t="shared" si="361"/>
        <v>0</v>
      </c>
      <c r="H1666" s="174">
        <f t="shared" si="362"/>
        <v>0</v>
      </c>
      <c r="M1666" s="174">
        <f t="shared" si="351"/>
        <v>0</v>
      </c>
      <c r="N1666" s="174">
        <f t="shared" si="352"/>
        <v>0</v>
      </c>
      <c r="O1666" s="295">
        <f t="shared" si="353"/>
        <v>0</v>
      </c>
      <c r="P1666" s="281">
        <f t="shared" si="354"/>
        <v>0</v>
      </c>
    </row>
    <row r="1667" spans="1:16" x14ac:dyDescent="0.2">
      <c r="A1667" s="155">
        <v>179013</v>
      </c>
      <c r="B1667" s="156" t="s">
        <v>2177</v>
      </c>
      <c r="C1667" s="174">
        <f t="shared" si="347"/>
        <v>0</v>
      </c>
      <c r="D1667" s="174">
        <f t="shared" si="348"/>
        <v>0</v>
      </c>
      <c r="E1667" s="174">
        <f t="shared" si="349"/>
        <v>0</v>
      </c>
      <c r="F1667" s="174">
        <f t="shared" si="350"/>
        <v>0</v>
      </c>
      <c r="G1667" s="175">
        <f t="shared" si="361"/>
        <v>0</v>
      </c>
      <c r="H1667" s="174">
        <f t="shared" si="362"/>
        <v>0</v>
      </c>
      <c r="M1667" s="174">
        <f t="shared" si="351"/>
        <v>0</v>
      </c>
      <c r="N1667" s="174">
        <f t="shared" si="352"/>
        <v>0</v>
      </c>
      <c r="O1667" s="295">
        <f t="shared" si="353"/>
        <v>0</v>
      </c>
      <c r="P1667" s="281">
        <f t="shared" si="354"/>
        <v>0</v>
      </c>
    </row>
    <row r="1668" spans="1:16" x14ac:dyDescent="0.2">
      <c r="A1668" s="155">
        <v>179014</v>
      </c>
      <c r="B1668" s="156" t="s">
        <v>143</v>
      </c>
      <c r="C1668" s="174">
        <f t="shared" si="347"/>
        <v>0</v>
      </c>
      <c r="D1668" s="174">
        <f t="shared" si="348"/>
        <v>0</v>
      </c>
      <c r="E1668" s="174">
        <f t="shared" si="349"/>
        <v>0</v>
      </c>
      <c r="F1668" s="174">
        <f t="shared" si="350"/>
        <v>0</v>
      </c>
      <c r="G1668" s="175">
        <f t="shared" si="361"/>
        <v>0</v>
      </c>
      <c r="H1668" s="174">
        <f t="shared" si="362"/>
        <v>0</v>
      </c>
      <c r="M1668" s="174">
        <f t="shared" si="351"/>
        <v>0</v>
      </c>
      <c r="N1668" s="174">
        <f t="shared" si="352"/>
        <v>0</v>
      </c>
      <c r="O1668" s="295">
        <f t="shared" si="353"/>
        <v>0</v>
      </c>
      <c r="P1668" s="281">
        <f t="shared" si="354"/>
        <v>0</v>
      </c>
    </row>
    <row r="1669" spans="1:16" x14ac:dyDescent="0.2">
      <c r="A1669" s="155">
        <v>179090</v>
      </c>
      <c r="B1669" s="156" t="s">
        <v>1739</v>
      </c>
      <c r="C1669" s="174">
        <f t="shared" si="347"/>
        <v>0</v>
      </c>
      <c r="D1669" s="174">
        <f t="shared" si="348"/>
        <v>0</v>
      </c>
      <c r="E1669" s="174">
        <f t="shared" si="349"/>
        <v>0</v>
      </c>
      <c r="F1669" s="174">
        <f t="shared" si="350"/>
        <v>0</v>
      </c>
      <c r="G1669" s="175">
        <f t="shared" si="361"/>
        <v>0</v>
      </c>
      <c r="H1669" s="174">
        <f t="shared" si="362"/>
        <v>0</v>
      </c>
      <c r="M1669" s="174">
        <f t="shared" si="351"/>
        <v>0</v>
      </c>
      <c r="N1669" s="174">
        <f t="shared" si="352"/>
        <v>0</v>
      </c>
      <c r="O1669" s="295">
        <f t="shared" si="353"/>
        <v>0</v>
      </c>
      <c r="P1669" s="281">
        <f t="shared" si="354"/>
        <v>0</v>
      </c>
    </row>
    <row r="1670" spans="1:16" s="172" customFormat="1" x14ac:dyDescent="0.2">
      <c r="A1670" s="170">
        <v>180000</v>
      </c>
      <c r="B1670" s="169" t="s">
        <v>1586</v>
      </c>
      <c r="C1670" s="189">
        <f t="shared" si="347"/>
        <v>0</v>
      </c>
      <c r="D1670" s="189">
        <f t="shared" si="348"/>
        <v>0</v>
      </c>
      <c r="E1670" s="189">
        <f t="shared" si="349"/>
        <v>0</v>
      </c>
      <c r="F1670" s="189">
        <f t="shared" si="350"/>
        <v>0</v>
      </c>
      <c r="G1670" s="189">
        <f>+G1671+G1675+G1679+G1683</f>
        <v>0</v>
      </c>
      <c r="H1670" s="189">
        <f>+H1671+H1675+H1679+H1683</f>
        <v>0</v>
      </c>
      <c r="M1670" s="174">
        <f t="shared" si="351"/>
        <v>0</v>
      </c>
      <c r="N1670" s="174">
        <f t="shared" si="352"/>
        <v>0</v>
      </c>
      <c r="O1670" s="295">
        <f t="shared" si="353"/>
        <v>0</v>
      </c>
      <c r="P1670" s="281">
        <f t="shared" si="354"/>
        <v>0</v>
      </c>
    </row>
    <row r="1671" spans="1:16" s="171" customFormat="1" x14ac:dyDescent="0.2">
      <c r="A1671" s="180">
        <v>182000</v>
      </c>
      <c r="B1671" s="181" t="s">
        <v>2180</v>
      </c>
      <c r="C1671" s="182">
        <f t="shared" si="347"/>
        <v>0</v>
      </c>
      <c r="D1671" s="182">
        <f t="shared" si="348"/>
        <v>0</v>
      </c>
      <c r="E1671" s="182">
        <f t="shared" si="349"/>
        <v>0</v>
      </c>
      <c r="F1671" s="182">
        <f t="shared" si="350"/>
        <v>0</v>
      </c>
      <c r="G1671" s="183">
        <f>SUM(G1672:G1674)</f>
        <v>0</v>
      </c>
      <c r="H1671" s="183">
        <f>SUM(H1672:H1674)</f>
        <v>0</v>
      </c>
      <c r="M1671" s="174">
        <f t="shared" si="351"/>
        <v>0</v>
      </c>
      <c r="N1671" s="174">
        <f t="shared" si="352"/>
        <v>0</v>
      </c>
      <c r="O1671" s="295">
        <f t="shared" si="353"/>
        <v>0</v>
      </c>
      <c r="P1671" s="281">
        <f t="shared" si="354"/>
        <v>0</v>
      </c>
    </row>
    <row r="1672" spans="1:16" x14ac:dyDescent="0.2">
      <c r="A1672" s="155">
        <v>182001</v>
      </c>
      <c r="B1672" s="156" t="s">
        <v>1587</v>
      </c>
      <c r="C1672" s="174">
        <f t="shared" si="347"/>
        <v>0</v>
      </c>
      <c r="D1672" s="174">
        <f t="shared" si="348"/>
        <v>0</v>
      </c>
      <c r="E1672" s="174">
        <f t="shared" si="349"/>
        <v>0</v>
      </c>
      <c r="F1672" s="174">
        <f t="shared" si="350"/>
        <v>0</v>
      </c>
      <c r="G1672" s="174">
        <f>+F1672</f>
        <v>0</v>
      </c>
      <c r="H1672" s="174">
        <f>+F1672-G1672</f>
        <v>0</v>
      </c>
      <c r="M1672" s="174">
        <f t="shared" si="351"/>
        <v>0</v>
      </c>
      <c r="N1672" s="174">
        <f t="shared" si="352"/>
        <v>0</v>
      </c>
      <c r="O1672" s="295">
        <f t="shared" si="353"/>
        <v>0</v>
      </c>
      <c r="P1672" s="281">
        <f t="shared" si="354"/>
        <v>0</v>
      </c>
    </row>
    <row r="1673" spans="1:16" x14ac:dyDescent="0.2">
      <c r="A1673" s="155">
        <v>182003</v>
      </c>
      <c r="B1673" s="156" t="s">
        <v>1588</v>
      </c>
      <c r="C1673" s="174">
        <f t="shared" ref="C1673:C1736" si="363">IF(ISERROR(VLOOKUP($A1673,MZ_ANTERIOR,3,0)),0,VLOOKUP($A1673,MZ_ANTERIOR,3,0))</f>
        <v>0</v>
      </c>
      <c r="D1673" s="174">
        <f t="shared" ref="D1673:D1736" si="364">IF(ISERROR(VLOOKUP($A1673,MZ_ANTERIOR,4,0)),0,VLOOKUP($A1673,MZ_ANTERIOR,4,0))</f>
        <v>0</v>
      </c>
      <c r="E1673" s="174">
        <f t="shared" ref="E1673:E1736" si="365">IF(ISERROR(VLOOKUP($A1673,MZ_ANTERIOR,5,0)),0,VLOOKUP($A1673,MZ_ANTERIOR,5,0))</f>
        <v>0</v>
      </c>
      <c r="F1673" s="174">
        <f t="shared" si="350"/>
        <v>0</v>
      </c>
      <c r="G1673" s="174">
        <f>+F1673</f>
        <v>0</v>
      </c>
      <c r="H1673" s="174">
        <f>+F1673-G1673</f>
        <v>0</v>
      </c>
      <c r="M1673" s="174">
        <f t="shared" si="351"/>
        <v>0</v>
      </c>
      <c r="N1673" s="174">
        <f t="shared" si="352"/>
        <v>0</v>
      </c>
      <c r="O1673" s="295">
        <f t="shared" si="353"/>
        <v>0</v>
      </c>
      <c r="P1673" s="281">
        <f t="shared" si="354"/>
        <v>0</v>
      </c>
    </row>
    <row r="1674" spans="1:16" x14ac:dyDescent="0.2">
      <c r="A1674" s="155">
        <v>182090</v>
      </c>
      <c r="B1674" s="156" t="s">
        <v>2181</v>
      </c>
      <c r="C1674" s="174">
        <f t="shared" si="363"/>
        <v>0</v>
      </c>
      <c r="D1674" s="174">
        <f t="shared" si="364"/>
        <v>0</v>
      </c>
      <c r="E1674" s="174">
        <f t="shared" si="365"/>
        <v>0</v>
      </c>
      <c r="F1674" s="174">
        <f t="shared" ref="F1674:F1737" si="366">+C1674+D1674-E1674</f>
        <v>0</v>
      </c>
      <c r="G1674" s="174">
        <f>+F1674</f>
        <v>0</v>
      </c>
      <c r="H1674" s="174">
        <f>+F1674-G1674</f>
        <v>0</v>
      </c>
      <c r="M1674" s="174">
        <f t="shared" ref="M1674:M1737" si="367">+G1674+H1674</f>
        <v>0</v>
      </c>
      <c r="N1674" s="174">
        <f t="shared" ref="N1674:N1737" si="368">+F1674-M1674</f>
        <v>0</v>
      </c>
      <c r="O1674" s="295">
        <f t="shared" ref="O1674:O1737" si="369">SUM(C1674:H1674)</f>
        <v>0</v>
      </c>
      <c r="P1674" s="281">
        <f t="shared" ref="P1674:P1737" si="370">IF(D1674&lt;&gt;0,1,IF(G1674&lt;&gt;0,2,IF(F1674&lt;&gt;0,3,IF(E1674&lt;&gt;0,4,0))))</f>
        <v>0</v>
      </c>
    </row>
    <row r="1675" spans="1:16" s="171" customFormat="1" x14ac:dyDescent="0.2">
      <c r="A1675" s="180">
        <v>182500</v>
      </c>
      <c r="B1675" s="181" t="s">
        <v>2182</v>
      </c>
      <c r="C1675" s="182">
        <f t="shared" si="363"/>
        <v>0</v>
      </c>
      <c r="D1675" s="182">
        <f t="shared" si="364"/>
        <v>0</v>
      </c>
      <c r="E1675" s="182">
        <f t="shared" si="365"/>
        <v>0</v>
      </c>
      <c r="F1675" s="182">
        <f t="shared" si="366"/>
        <v>0</v>
      </c>
      <c r="G1675" s="183">
        <f>SUM(G1676:G1678)</f>
        <v>0</v>
      </c>
      <c r="H1675" s="183">
        <f>SUM(H1676:H1678)</f>
        <v>0</v>
      </c>
      <c r="M1675" s="174">
        <f t="shared" si="367"/>
        <v>0</v>
      </c>
      <c r="N1675" s="174">
        <f t="shared" si="368"/>
        <v>0</v>
      </c>
      <c r="O1675" s="295">
        <f t="shared" si="369"/>
        <v>0</v>
      </c>
      <c r="P1675" s="281">
        <f t="shared" si="370"/>
        <v>0</v>
      </c>
    </row>
    <row r="1676" spans="1:16" x14ac:dyDescent="0.2">
      <c r="A1676" s="155">
        <v>182501</v>
      </c>
      <c r="B1676" s="156" t="s">
        <v>1587</v>
      </c>
      <c r="C1676" s="174">
        <f t="shared" si="363"/>
        <v>0</v>
      </c>
      <c r="D1676" s="174">
        <f t="shared" si="364"/>
        <v>0</v>
      </c>
      <c r="E1676" s="174">
        <f t="shared" si="365"/>
        <v>0</v>
      </c>
      <c r="F1676" s="174">
        <f t="shared" si="366"/>
        <v>0</v>
      </c>
      <c r="G1676" s="174">
        <f>+F1676</f>
        <v>0</v>
      </c>
      <c r="H1676" s="174">
        <f>+F1676-G1676</f>
        <v>0</v>
      </c>
      <c r="M1676" s="174">
        <f t="shared" si="367"/>
        <v>0</v>
      </c>
      <c r="N1676" s="174">
        <f t="shared" si="368"/>
        <v>0</v>
      </c>
      <c r="O1676" s="295">
        <f t="shared" si="369"/>
        <v>0</v>
      </c>
      <c r="P1676" s="281">
        <f t="shared" si="370"/>
        <v>0</v>
      </c>
    </row>
    <row r="1677" spans="1:16" x14ac:dyDescent="0.2">
      <c r="A1677" s="155">
        <v>182503</v>
      </c>
      <c r="B1677" s="156" t="s">
        <v>1588</v>
      </c>
      <c r="C1677" s="174">
        <f t="shared" si="363"/>
        <v>0</v>
      </c>
      <c r="D1677" s="174">
        <f t="shared" si="364"/>
        <v>0</v>
      </c>
      <c r="E1677" s="174">
        <f t="shared" si="365"/>
        <v>0</v>
      </c>
      <c r="F1677" s="174">
        <f t="shared" si="366"/>
        <v>0</v>
      </c>
      <c r="G1677" s="174">
        <f>+F1677</f>
        <v>0</v>
      </c>
      <c r="H1677" s="174">
        <f>+F1677-G1677</f>
        <v>0</v>
      </c>
      <c r="M1677" s="174">
        <f t="shared" si="367"/>
        <v>0</v>
      </c>
      <c r="N1677" s="174">
        <f t="shared" si="368"/>
        <v>0</v>
      </c>
      <c r="O1677" s="295">
        <f t="shared" si="369"/>
        <v>0</v>
      </c>
      <c r="P1677" s="281">
        <f t="shared" si="370"/>
        <v>0</v>
      </c>
    </row>
    <row r="1678" spans="1:16" x14ac:dyDescent="0.2">
      <c r="A1678" s="155">
        <v>182590</v>
      </c>
      <c r="B1678" s="156" t="s">
        <v>2181</v>
      </c>
      <c r="C1678" s="174">
        <f t="shared" si="363"/>
        <v>0</v>
      </c>
      <c r="D1678" s="174">
        <f t="shared" si="364"/>
        <v>0</v>
      </c>
      <c r="E1678" s="174">
        <f t="shared" si="365"/>
        <v>0</v>
      </c>
      <c r="F1678" s="174">
        <f t="shared" si="366"/>
        <v>0</v>
      </c>
      <c r="G1678" s="174">
        <f>+F1678</f>
        <v>0</v>
      </c>
      <c r="H1678" s="174">
        <f>+F1678-G1678</f>
        <v>0</v>
      </c>
      <c r="M1678" s="174">
        <f t="shared" si="367"/>
        <v>0</v>
      </c>
      <c r="N1678" s="174">
        <f t="shared" si="368"/>
        <v>0</v>
      </c>
      <c r="O1678" s="295">
        <f t="shared" si="369"/>
        <v>0</v>
      </c>
      <c r="P1678" s="281">
        <f t="shared" si="370"/>
        <v>0</v>
      </c>
    </row>
    <row r="1679" spans="1:16" s="171" customFormat="1" x14ac:dyDescent="0.2">
      <c r="A1679" s="180">
        <v>184000</v>
      </c>
      <c r="B1679" s="181" t="s">
        <v>2183</v>
      </c>
      <c r="C1679" s="182">
        <f t="shared" si="363"/>
        <v>0</v>
      </c>
      <c r="D1679" s="182">
        <f t="shared" si="364"/>
        <v>0</v>
      </c>
      <c r="E1679" s="182">
        <f t="shared" si="365"/>
        <v>0</v>
      </c>
      <c r="F1679" s="182">
        <f t="shared" si="366"/>
        <v>0</v>
      </c>
      <c r="G1679" s="183">
        <f>SUM(G1680:G1682)</f>
        <v>0</v>
      </c>
      <c r="H1679" s="183">
        <f>SUM(H1680:H1682)</f>
        <v>0</v>
      </c>
      <c r="M1679" s="174">
        <f t="shared" si="367"/>
        <v>0</v>
      </c>
      <c r="N1679" s="174">
        <f t="shared" si="368"/>
        <v>0</v>
      </c>
      <c r="O1679" s="295">
        <f t="shared" si="369"/>
        <v>0</v>
      </c>
      <c r="P1679" s="281">
        <f t="shared" si="370"/>
        <v>0</v>
      </c>
    </row>
    <row r="1680" spans="1:16" x14ac:dyDescent="0.2">
      <c r="A1680" s="155">
        <v>184001</v>
      </c>
      <c r="B1680" s="156" t="s">
        <v>1587</v>
      </c>
      <c r="C1680" s="174">
        <f t="shared" si="363"/>
        <v>0</v>
      </c>
      <c r="D1680" s="174">
        <f t="shared" si="364"/>
        <v>0</v>
      </c>
      <c r="E1680" s="174">
        <f t="shared" si="365"/>
        <v>0</v>
      </c>
      <c r="F1680" s="174">
        <f t="shared" si="366"/>
        <v>0</v>
      </c>
      <c r="G1680" s="174">
        <f>+F1680</f>
        <v>0</v>
      </c>
      <c r="H1680" s="174">
        <f>+F1680-G1680</f>
        <v>0</v>
      </c>
      <c r="M1680" s="174">
        <f t="shared" si="367"/>
        <v>0</v>
      </c>
      <c r="N1680" s="174">
        <f t="shared" si="368"/>
        <v>0</v>
      </c>
      <c r="O1680" s="295">
        <f t="shared" si="369"/>
        <v>0</v>
      </c>
      <c r="P1680" s="281">
        <f t="shared" si="370"/>
        <v>0</v>
      </c>
    </row>
    <row r="1681" spans="1:16" x14ac:dyDescent="0.2">
      <c r="A1681" s="155">
        <v>184003</v>
      </c>
      <c r="B1681" s="156" t="s">
        <v>1588</v>
      </c>
      <c r="C1681" s="174">
        <f t="shared" si="363"/>
        <v>0</v>
      </c>
      <c r="D1681" s="174">
        <f t="shared" si="364"/>
        <v>0</v>
      </c>
      <c r="E1681" s="174">
        <f t="shared" si="365"/>
        <v>0</v>
      </c>
      <c r="F1681" s="174">
        <f t="shared" si="366"/>
        <v>0</v>
      </c>
      <c r="G1681" s="174">
        <f>+F1681</f>
        <v>0</v>
      </c>
      <c r="H1681" s="174">
        <f>+F1681-G1681</f>
        <v>0</v>
      </c>
      <c r="M1681" s="174">
        <f t="shared" si="367"/>
        <v>0</v>
      </c>
      <c r="N1681" s="174">
        <f t="shared" si="368"/>
        <v>0</v>
      </c>
      <c r="O1681" s="295">
        <f t="shared" si="369"/>
        <v>0</v>
      </c>
      <c r="P1681" s="281">
        <f t="shared" si="370"/>
        <v>0</v>
      </c>
    </row>
    <row r="1682" spans="1:16" x14ac:dyDescent="0.2">
      <c r="A1682" s="155">
        <v>184090</v>
      </c>
      <c r="B1682" s="156" t="s">
        <v>1589</v>
      </c>
      <c r="C1682" s="174">
        <f t="shared" si="363"/>
        <v>0</v>
      </c>
      <c r="D1682" s="174">
        <f t="shared" si="364"/>
        <v>0</v>
      </c>
      <c r="E1682" s="174">
        <f t="shared" si="365"/>
        <v>0</v>
      </c>
      <c r="F1682" s="174">
        <f t="shared" si="366"/>
        <v>0</v>
      </c>
      <c r="G1682" s="174">
        <f>+F1682</f>
        <v>0</v>
      </c>
      <c r="H1682" s="174">
        <f>+F1682-G1682</f>
        <v>0</v>
      </c>
      <c r="M1682" s="174">
        <f t="shared" si="367"/>
        <v>0</v>
      </c>
      <c r="N1682" s="174">
        <f t="shared" si="368"/>
        <v>0</v>
      </c>
      <c r="O1682" s="295">
        <f t="shared" si="369"/>
        <v>0</v>
      </c>
      <c r="P1682" s="281">
        <f t="shared" si="370"/>
        <v>0</v>
      </c>
    </row>
    <row r="1683" spans="1:16" s="171" customFormat="1" x14ac:dyDescent="0.2">
      <c r="A1683" s="180">
        <v>184500</v>
      </c>
      <c r="B1683" s="181" t="s">
        <v>2184</v>
      </c>
      <c r="C1683" s="182">
        <f t="shared" si="363"/>
        <v>0</v>
      </c>
      <c r="D1683" s="182">
        <f t="shared" si="364"/>
        <v>0</v>
      </c>
      <c r="E1683" s="182">
        <f t="shared" si="365"/>
        <v>0</v>
      </c>
      <c r="F1683" s="182">
        <f t="shared" si="366"/>
        <v>0</v>
      </c>
      <c r="G1683" s="183">
        <f>SUM(G1684:G1686)</f>
        <v>0</v>
      </c>
      <c r="H1683" s="183">
        <f>SUM(H1684:H1686)</f>
        <v>0</v>
      </c>
      <c r="M1683" s="174">
        <f t="shared" si="367"/>
        <v>0</v>
      </c>
      <c r="N1683" s="174">
        <f t="shared" si="368"/>
        <v>0</v>
      </c>
      <c r="O1683" s="295">
        <f t="shared" si="369"/>
        <v>0</v>
      </c>
      <c r="P1683" s="281">
        <f t="shared" si="370"/>
        <v>0</v>
      </c>
    </row>
    <row r="1684" spans="1:16" x14ac:dyDescent="0.2">
      <c r="A1684" s="155">
        <v>184501</v>
      </c>
      <c r="B1684" s="156" t="s">
        <v>1587</v>
      </c>
      <c r="C1684" s="174">
        <f t="shared" si="363"/>
        <v>0</v>
      </c>
      <c r="D1684" s="174">
        <f t="shared" si="364"/>
        <v>0</v>
      </c>
      <c r="E1684" s="174">
        <f t="shared" si="365"/>
        <v>0</v>
      </c>
      <c r="F1684" s="174">
        <f t="shared" si="366"/>
        <v>0</v>
      </c>
      <c r="G1684" s="174">
        <f>+F1684</f>
        <v>0</v>
      </c>
      <c r="H1684" s="174">
        <f>+F1684-G1684</f>
        <v>0</v>
      </c>
      <c r="M1684" s="174">
        <f t="shared" si="367"/>
        <v>0</v>
      </c>
      <c r="N1684" s="174">
        <f t="shared" si="368"/>
        <v>0</v>
      </c>
      <c r="O1684" s="295">
        <f t="shared" si="369"/>
        <v>0</v>
      </c>
      <c r="P1684" s="281">
        <f t="shared" si="370"/>
        <v>0</v>
      </c>
    </row>
    <row r="1685" spans="1:16" x14ac:dyDescent="0.2">
      <c r="A1685" s="155">
        <v>184503</v>
      </c>
      <c r="B1685" s="156" t="s">
        <v>1588</v>
      </c>
      <c r="C1685" s="174">
        <f t="shared" si="363"/>
        <v>0</v>
      </c>
      <c r="D1685" s="174">
        <f t="shared" si="364"/>
        <v>0</v>
      </c>
      <c r="E1685" s="174">
        <f t="shared" si="365"/>
        <v>0</v>
      </c>
      <c r="F1685" s="174">
        <f t="shared" si="366"/>
        <v>0</v>
      </c>
      <c r="G1685" s="174">
        <f>+F1685</f>
        <v>0</v>
      </c>
      <c r="H1685" s="174">
        <f>+F1685-G1685</f>
        <v>0</v>
      </c>
      <c r="M1685" s="174">
        <f t="shared" si="367"/>
        <v>0</v>
      </c>
      <c r="N1685" s="174">
        <f t="shared" si="368"/>
        <v>0</v>
      </c>
      <c r="O1685" s="295">
        <f t="shared" si="369"/>
        <v>0</v>
      </c>
      <c r="P1685" s="281">
        <f t="shared" si="370"/>
        <v>0</v>
      </c>
    </row>
    <row r="1686" spans="1:16" x14ac:dyDescent="0.2">
      <c r="A1686" s="155">
        <v>184590</v>
      </c>
      <c r="B1686" s="156" t="s">
        <v>1589</v>
      </c>
      <c r="C1686" s="174">
        <f t="shared" si="363"/>
        <v>0</v>
      </c>
      <c r="D1686" s="174">
        <f t="shared" si="364"/>
        <v>0</v>
      </c>
      <c r="E1686" s="174">
        <f t="shared" si="365"/>
        <v>0</v>
      </c>
      <c r="F1686" s="174">
        <f t="shared" si="366"/>
        <v>0</v>
      </c>
      <c r="G1686" s="174">
        <f>+F1686</f>
        <v>0</v>
      </c>
      <c r="H1686" s="174">
        <f>+F1686-G1686</f>
        <v>0</v>
      </c>
      <c r="M1686" s="174">
        <f t="shared" si="367"/>
        <v>0</v>
      </c>
      <c r="N1686" s="174">
        <f t="shared" si="368"/>
        <v>0</v>
      </c>
      <c r="O1686" s="295">
        <f t="shared" si="369"/>
        <v>0</v>
      </c>
      <c r="P1686" s="281">
        <f t="shared" si="370"/>
        <v>0</v>
      </c>
    </row>
    <row r="1687" spans="1:16" s="172" customFormat="1" x14ac:dyDescent="0.2">
      <c r="A1687" s="170">
        <v>190000</v>
      </c>
      <c r="B1687" s="169" t="s">
        <v>1106</v>
      </c>
      <c r="C1687" s="189">
        <f t="shared" si="363"/>
        <v>15250594605</v>
      </c>
      <c r="D1687" s="189">
        <f t="shared" si="364"/>
        <v>371817426</v>
      </c>
      <c r="E1687" s="189">
        <f t="shared" si="365"/>
        <v>155449413</v>
      </c>
      <c r="F1687" s="189">
        <f t="shared" si="366"/>
        <v>15466962618</v>
      </c>
      <c r="G1687" s="189">
        <f>+G1688+G1695+G1703+G1711+G1722+G1739+G1746+G1757+G1763+G1776+G1815+G1821+G1833+G1836+G1848+G1850+G1856+G1862+G1867+G1874+G1880+G1883+G1885+G1888+G1896+G1909+G1921+G1931+G1936+G1941+G1946+G1951+G1956+G1975+G1980</f>
        <v>13958588880</v>
      </c>
      <c r="H1687" s="189">
        <f>+H1688+H1695+H1703+H1711+H1722+H1739+H1746+H1757+H1763+H1776+H1815+H1821+H1833+H1836+H1848+H1850+H1856+H1862+H1867+H1874+H1880+H1883+H1885+H1888+H1896+H1909+H1921+H1931+H1936+H1941+H1946+H1951+H1956+H1975+H1980</f>
        <v>1508373738</v>
      </c>
      <c r="M1687" s="174">
        <f t="shared" si="367"/>
        <v>15466962618</v>
      </c>
      <c r="N1687" s="174">
        <f t="shared" si="368"/>
        <v>0</v>
      </c>
      <c r="O1687" s="295">
        <f t="shared" si="369"/>
        <v>46711786680</v>
      </c>
      <c r="P1687" s="281">
        <f t="shared" si="370"/>
        <v>1</v>
      </c>
    </row>
    <row r="1688" spans="1:16" s="171" customFormat="1" x14ac:dyDescent="0.2">
      <c r="A1688" s="180">
        <v>190100</v>
      </c>
      <c r="B1688" s="181" t="s">
        <v>1107</v>
      </c>
      <c r="C1688" s="182">
        <f t="shared" si="363"/>
        <v>0</v>
      </c>
      <c r="D1688" s="182">
        <f t="shared" si="364"/>
        <v>0</v>
      </c>
      <c r="E1688" s="182">
        <f t="shared" si="365"/>
        <v>0</v>
      </c>
      <c r="F1688" s="182">
        <f t="shared" si="366"/>
        <v>0</v>
      </c>
      <c r="G1688" s="183">
        <f>SUM(G1689:G1694)</f>
        <v>0</v>
      </c>
      <c r="H1688" s="183">
        <f>SUM(H1689:H1694)</f>
        <v>0</v>
      </c>
      <c r="M1688" s="174">
        <f t="shared" si="367"/>
        <v>0</v>
      </c>
      <c r="N1688" s="174">
        <f t="shared" si="368"/>
        <v>0</v>
      </c>
      <c r="O1688" s="295">
        <f t="shared" si="369"/>
        <v>0</v>
      </c>
      <c r="P1688" s="281">
        <f t="shared" si="370"/>
        <v>0</v>
      </c>
    </row>
    <row r="1689" spans="1:16" x14ac:dyDescent="0.2">
      <c r="A1689" s="155">
        <v>190101</v>
      </c>
      <c r="B1689" s="156" t="s">
        <v>1108</v>
      </c>
      <c r="C1689" s="174">
        <f t="shared" si="363"/>
        <v>0</v>
      </c>
      <c r="D1689" s="174">
        <f t="shared" si="364"/>
        <v>0</v>
      </c>
      <c r="E1689" s="174">
        <f t="shared" si="365"/>
        <v>0</v>
      </c>
      <c r="F1689" s="174">
        <f t="shared" si="366"/>
        <v>0</v>
      </c>
      <c r="G1689" s="174">
        <f t="shared" ref="G1689:G1694" si="371">+F1689</f>
        <v>0</v>
      </c>
      <c r="H1689" s="174">
        <f t="shared" ref="H1689:H1694" si="372">+F1689-G1689</f>
        <v>0</v>
      </c>
      <c r="M1689" s="174">
        <f t="shared" si="367"/>
        <v>0</v>
      </c>
      <c r="N1689" s="174">
        <f t="shared" si="368"/>
        <v>0</v>
      </c>
      <c r="O1689" s="295">
        <f t="shared" si="369"/>
        <v>0</v>
      </c>
      <c r="P1689" s="281">
        <f t="shared" si="370"/>
        <v>0</v>
      </c>
    </row>
    <row r="1690" spans="1:16" x14ac:dyDescent="0.2">
      <c r="A1690" s="155">
        <v>190102</v>
      </c>
      <c r="B1690" s="156" t="s">
        <v>1244</v>
      </c>
      <c r="C1690" s="174">
        <f t="shared" si="363"/>
        <v>0</v>
      </c>
      <c r="D1690" s="174">
        <f t="shared" si="364"/>
        <v>0</v>
      </c>
      <c r="E1690" s="174">
        <f t="shared" si="365"/>
        <v>0</v>
      </c>
      <c r="F1690" s="174">
        <f t="shared" si="366"/>
        <v>0</v>
      </c>
      <c r="G1690" s="174">
        <f t="shared" si="371"/>
        <v>0</v>
      </c>
      <c r="H1690" s="174">
        <f t="shared" si="372"/>
        <v>0</v>
      </c>
      <c r="M1690" s="174">
        <f t="shared" si="367"/>
        <v>0</v>
      </c>
      <c r="N1690" s="174">
        <f t="shared" si="368"/>
        <v>0</v>
      </c>
      <c r="O1690" s="295">
        <f t="shared" si="369"/>
        <v>0</v>
      </c>
      <c r="P1690" s="281">
        <f t="shared" si="370"/>
        <v>0</v>
      </c>
    </row>
    <row r="1691" spans="1:16" x14ac:dyDescent="0.2">
      <c r="A1691" s="155">
        <v>190103</v>
      </c>
      <c r="B1691" s="156" t="s">
        <v>1109</v>
      </c>
      <c r="C1691" s="174">
        <f t="shared" si="363"/>
        <v>0</v>
      </c>
      <c r="D1691" s="174">
        <f t="shared" si="364"/>
        <v>0</v>
      </c>
      <c r="E1691" s="174">
        <f t="shared" si="365"/>
        <v>0</v>
      </c>
      <c r="F1691" s="174">
        <f t="shared" si="366"/>
        <v>0</v>
      </c>
      <c r="G1691" s="174">
        <f t="shared" si="371"/>
        <v>0</v>
      </c>
      <c r="H1691" s="174">
        <f t="shared" si="372"/>
        <v>0</v>
      </c>
      <c r="M1691" s="174">
        <f t="shared" si="367"/>
        <v>0</v>
      </c>
      <c r="N1691" s="174">
        <f t="shared" si="368"/>
        <v>0</v>
      </c>
      <c r="O1691" s="295">
        <f t="shared" si="369"/>
        <v>0</v>
      </c>
      <c r="P1691" s="281">
        <f t="shared" si="370"/>
        <v>0</v>
      </c>
    </row>
    <row r="1692" spans="1:16" x14ac:dyDescent="0.2">
      <c r="A1692" s="155">
        <v>190104</v>
      </c>
      <c r="B1692" s="156" t="s">
        <v>18</v>
      </c>
      <c r="C1692" s="174">
        <f t="shared" si="363"/>
        <v>0</v>
      </c>
      <c r="D1692" s="174">
        <f t="shared" si="364"/>
        <v>0</v>
      </c>
      <c r="E1692" s="174">
        <f t="shared" si="365"/>
        <v>0</v>
      </c>
      <c r="F1692" s="174">
        <f t="shared" si="366"/>
        <v>0</v>
      </c>
      <c r="G1692" s="174">
        <f t="shared" si="371"/>
        <v>0</v>
      </c>
      <c r="H1692" s="174">
        <f t="shared" si="372"/>
        <v>0</v>
      </c>
      <c r="M1692" s="174">
        <f t="shared" si="367"/>
        <v>0</v>
      </c>
      <c r="N1692" s="174">
        <f t="shared" si="368"/>
        <v>0</v>
      </c>
      <c r="O1692" s="295">
        <f t="shared" si="369"/>
        <v>0</v>
      </c>
      <c r="P1692" s="281">
        <f t="shared" si="370"/>
        <v>0</v>
      </c>
    </row>
    <row r="1693" spans="1:16" x14ac:dyDescent="0.2">
      <c r="A1693" s="155">
        <v>190105</v>
      </c>
      <c r="B1693" s="156" t="s">
        <v>1110</v>
      </c>
      <c r="C1693" s="174">
        <f t="shared" si="363"/>
        <v>0</v>
      </c>
      <c r="D1693" s="174">
        <f t="shared" si="364"/>
        <v>0</v>
      </c>
      <c r="E1693" s="174">
        <f t="shared" si="365"/>
        <v>0</v>
      </c>
      <c r="F1693" s="174">
        <f t="shared" si="366"/>
        <v>0</v>
      </c>
      <c r="G1693" s="174">
        <f t="shared" si="371"/>
        <v>0</v>
      </c>
      <c r="H1693" s="174">
        <f t="shared" si="372"/>
        <v>0</v>
      </c>
      <c r="M1693" s="174">
        <f t="shared" si="367"/>
        <v>0</v>
      </c>
      <c r="N1693" s="174">
        <f t="shared" si="368"/>
        <v>0</v>
      </c>
      <c r="O1693" s="295">
        <f t="shared" si="369"/>
        <v>0</v>
      </c>
      <c r="P1693" s="281">
        <f t="shared" si="370"/>
        <v>0</v>
      </c>
    </row>
    <row r="1694" spans="1:16" x14ac:dyDescent="0.2">
      <c r="A1694" s="155">
        <v>190106</v>
      </c>
      <c r="B1694" s="156" t="s">
        <v>1111</v>
      </c>
      <c r="C1694" s="174">
        <f t="shared" si="363"/>
        <v>0</v>
      </c>
      <c r="D1694" s="174">
        <f t="shared" si="364"/>
        <v>0</v>
      </c>
      <c r="E1694" s="174">
        <f t="shared" si="365"/>
        <v>0</v>
      </c>
      <c r="F1694" s="174">
        <f t="shared" si="366"/>
        <v>0</v>
      </c>
      <c r="G1694" s="174">
        <f t="shared" si="371"/>
        <v>0</v>
      </c>
      <c r="H1694" s="174">
        <f t="shared" si="372"/>
        <v>0</v>
      </c>
      <c r="M1694" s="174">
        <f t="shared" si="367"/>
        <v>0</v>
      </c>
      <c r="N1694" s="174">
        <f t="shared" si="368"/>
        <v>0</v>
      </c>
      <c r="O1694" s="295">
        <f t="shared" si="369"/>
        <v>0</v>
      </c>
      <c r="P1694" s="281">
        <f t="shared" si="370"/>
        <v>0</v>
      </c>
    </row>
    <row r="1695" spans="1:16" s="171" customFormat="1" x14ac:dyDescent="0.2">
      <c r="A1695" s="180">
        <v>190200</v>
      </c>
      <c r="B1695" s="181" t="s">
        <v>2185</v>
      </c>
      <c r="C1695" s="182">
        <f t="shared" si="363"/>
        <v>22893756</v>
      </c>
      <c r="D1695" s="182">
        <f t="shared" si="364"/>
        <v>568049</v>
      </c>
      <c r="E1695" s="182">
        <f t="shared" si="365"/>
        <v>0</v>
      </c>
      <c r="F1695" s="182">
        <f t="shared" si="366"/>
        <v>23461805</v>
      </c>
      <c r="G1695" s="183">
        <f>SUM(G1696:G1702)</f>
        <v>0</v>
      </c>
      <c r="H1695" s="183">
        <f>SUM(H1696:H1702)</f>
        <v>23461805</v>
      </c>
      <c r="M1695" s="174">
        <f t="shared" si="367"/>
        <v>23461805</v>
      </c>
      <c r="N1695" s="174">
        <f t="shared" si="368"/>
        <v>0</v>
      </c>
      <c r="O1695" s="295">
        <f t="shared" si="369"/>
        <v>70385415</v>
      </c>
      <c r="P1695" s="281">
        <f t="shared" si="370"/>
        <v>1</v>
      </c>
    </row>
    <row r="1696" spans="1:16" x14ac:dyDescent="0.2">
      <c r="A1696" s="155">
        <v>190201</v>
      </c>
      <c r="B1696" s="156" t="s">
        <v>2186</v>
      </c>
      <c r="C1696" s="174">
        <f t="shared" si="363"/>
        <v>0</v>
      </c>
      <c r="D1696" s="174">
        <f t="shared" si="364"/>
        <v>0</v>
      </c>
      <c r="E1696" s="174">
        <f t="shared" si="365"/>
        <v>0</v>
      </c>
      <c r="F1696" s="174">
        <f t="shared" si="366"/>
        <v>0</v>
      </c>
      <c r="G1696" s="174">
        <f>+F1696</f>
        <v>0</v>
      </c>
      <c r="H1696" s="174">
        <f>+F1696-G1696</f>
        <v>0</v>
      </c>
      <c r="M1696" s="174">
        <f t="shared" si="367"/>
        <v>0</v>
      </c>
      <c r="N1696" s="174">
        <f t="shared" si="368"/>
        <v>0</v>
      </c>
      <c r="O1696" s="295">
        <f t="shared" si="369"/>
        <v>0</v>
      </c>
      <c r="P1696" s="281">
        <f t="shared" si="370"/>
        <v>0</v>
      </c>
    </row>
    <row r="1697" spans="1:16" x14ac:dyDescent="0.2">
      <c r="A1697" s="155">
        <v>190202</v>
      </c>
      <c r="B1697" s="156" t="s">
        <v>1244</v>
      </c>
      <c r="C1697" s="174">
        <f t="shared" si="363"/>
        <v>0</v>
      </c>
      <c r="D1697" s="174">
        <f t="shared" si="364"/>
        <v>0</v>
      </c>
      <c r="E1697" s="174">
        <f t="shared" si="365"/>
        <v>0</v>
      </c>
      <c r="F1697" s="174">
        <f t="shared" si="366"/>
        <v>0</v>
      </c>
      <c r="G1697" s="174">
        <f>+F1697</f>
        <v>0</v>
      </c>
      <c r="H1697" s="174">
        <f>+F1697-G1697</f>
        <v>0</v>
      </c>
      <c r="M1697" s="174">
        <f t="shared" si="367"/>
        <v>0</v>
      </c>
      <c r="N1697" s="174">
        <f t="shared" si="368"/>
        <v>0</v>
      </c>
      <c r="O1697" s="295">
        <f t="shared" si="369"/>
        <v>0</v>
      </c>
      <c r="P1697" s="281">
        <f t="shared" si="370"/>
        <v>0</v>
      </c>
    </row>
    <row r="1698" spans="1:16" x14ac:dyDescent="0.2">
      <c r="A1698" s="155">
        <v>190203</v>
      </c>
      <c r="B1698" s="156" t="s">
        <v>1109</v>
      </c>
      <c r="C1698" s="174">
        <f t="shared" si="363"/>
        <v>0</v>
      </c>
      <c r="D1698" s="174">
        <f t="shared" si="364"/>
        <v>0</v>
      </c>
      <c r="E1698" s="174">
        <f t="shared" si="365"/>
        <v>0</v>
      </c>
      <c r="F1698" s="174">
        <f t="shared" si="366"/>
        <v>0</v>
      </c>
      <c r="G1698" s="174">
        <f>+F1698</f>
        <v>0</v>
      </c>
      <c r="H1698" s="174">
        <f>+F1698-G1698</f>
        <v>0</v>
      </c>
      <c r="M1698" s="174">
        <f t="shared" si="367"/>
        <v>0</v>
      </c>
      <c r="N1698" s="174">
        <f t="shared" si="368"/>
        <v>0</v>
      </c>
      <c r="O1698" s="295">
        <f t="shared" si="369"/>
        <v>0</v>
      </c>
      <c r="P1698" s="281">
        <f t="shared" si="370"/>
        <v>0</v>
      </c>
    </row>
    <row r="1699" spans="1:16" x14ac:dyDescent="0.2">
      <c r="A1699" s="155">
        <v>190204</v>
      </c>
      <c r="B1699" s="156" t="s">
        <v>18</v>
      </c>
      <c r="C1699" s="174">
        <f t="shared" si="363"/>
        <v>22893756</v>
      </c>
      <c r="D1699" s="174">
        <f t="shared" si="364"/>
        <v>568049</v>
      </c>
      <c r="E1699" s="174">
        <f t="shared" si="365"/>
        <v>0</v>
      </c>
      <c r="F1699" s="174">
        <f t="shared" si="366"/>
        <v>23461805</v>
      </c>
      <c r="G1699" s="174">
        <f>+F1699-H1699</f>
        <v>0</v>
      </c>
      <c r="H1699" s="174">
        <f>+F1699</f>
        <v>23461805</v>
      </c>
      <c r="M1699" s="174">
        <f t="shared" si="367"/>
        <v>23461805</v>
      </c>
      <c r="N1699" s="174">
        <f t="shared" si="368"/>
        <v>0</v>
      </c>
      <c r="O1699" s="295">
        <f t="shared" si="369"/>
        <v>70385415</v>
      </c>
      <c r="P1699" s="281">
        <f t="shared" si="370"/>
        <v>1</v>
      </c>
    </row>
    <row r="1700" spans="1:16" x14ac:dyDescent="0.2">
      <c r="A1700" s="155">
        <v>190205</v>
      </c>
      <c r="B1700" s="156" t="s">
        <v>1110</v>
      </c>
      <c r="C1700" s="174">
        <f t="shared" si="363"/>
        <v>0</v>
      </c>
      <c r="D1700" s="174">
        <f t="shared" si="364"/>
        <v>0</v>
      </c>
      <c r="E1700" s="174">
        <f t="shared" si="365"/>
        <v>0</v>
      </c>
      <c r="F1700" s="174">
        <f t="shared" si="366"/>
        <v>0</v>
      </c>
      <c r="G1700" s="174">
        <f>+F1700</f>
        <v>0</v>
      </c>
      <c r="H1700" s="174">
        <f>+F1700-G1700</f>
        <v>0</v>
      </c>
      <c r="M1700" s="174">
        <f t="shared" si="367"/>
        <v>0</v>
      </c>
      <c r="N1700" s="174">
        <f t="shared" si="368"/>
        <v>0</v>
      </c>
      <c r="O1700" s="295">
        <f t="shared" si="369"/>
        <v>0</v>
      </c>
      <c r="P1700" s="281">
        <f t="shared" si="370"/>
        <v>0</v>
      </c>
    </row>
    <row r="1701" spans="1:16" x14ac:dyDescent="0.2">
      <c r="A1701" s="155">
        <v>190206</v>
      </c>
      <c r="B1701" s="156" t="s">
        <v>2187</v>
      </c>
      <c r="C1701" s="174">
        <f t="shared" si="363"/>
        <v>0</v>
      </c>
      <c r="D1701" s="174">
        <f t="shared" si="364"/>
        <v>0</v>
      </c>
      <c r="E1701" s="174">
        <f t="shared" si="365"/>
        <v>0</v>
      </c>
      <c r="F1701" s="174">
        <f t="shared" si="366"/>
        <v>0</v>
      </c>
      <c r="G1701" s="174">
        <f>+F1701</f>
        <v>0</v>
      </c>
      <c r="H1701" s="174">
        <f>+F1701-G1701</f>
        <v>0</v>
      </c>
      <c r="M1701" s="174">
        <f t="shared" si="367"/>
        <v>0</v>
      </c>
      <c r="N1701" s="174">
        <f t="shared" si="368"/>
        <v>0</v>
      </c>
      <c r="O1701" s="295">
        <f t="shared" si="369"/>
        <v>0</v>
      </c>
      <c r="P1701" s="281">
        <f t="shared" si="370"/>
        <v>0</v>
      </c>
    </row>
    <row r="1702" spans="1:16" x14ac:dyDescent="0.2">
      <c r="A1702" s="155">
        <v>190207</v>
      </c>
      <c r="B1702" s="156" t="s">
        <v>1111</v>
      </c>
      <c r="C1702" s="174">
        <f t="shared" si="363"/>
        <v>0</v>
      </c>
      <c r="D1702" s="174">
        <f t="shared" si="364"/>
        <v>0</v>
      </c>
      <c r="E1702" s="174">
        <f t="shared" si="365"/>
        <v>0</v>
      </c>
      <c r="F1702" s="174">
        <f t="shared" si="366"/>
        <v>0</v>
      </c>
      <c r="G1702" s="174">
        <f>+F1702</f>
        <v>0</v>
      </c>
      <c r="H1702" s="174">
        <f>+F1702-G1702</f>
        <v>0</v>
      </c>
      <c r="M1702" s="174">
        <f t="shared" si="367"/>
        <v>0</v>
      </c>
      <c r="N1702" s="174">
        <f t="shared" si="368"/>
        <v>0</v>
      </c>
      <c r="O1702" s="295">
        <f t="shared" si="369"/>
        <v>0</v>
      </c>
      <c r="P1702" s="281">
        <f t="shared" si="370"/>
        <v>0</v>
      </c>
    </row>
    <row r="1703" spans="1:16" s="171" customFormat="1" x14ac:dyDescent="0.2">
      <c r="A1703" s="180">
        <v>190300</v>
      </c>
      <c r="B1703" s="181" t="s">
        <v>2188</v>
      </c>
      <c r="C1703" s="182">
        <f t="shared" si="363"/>
        <v>0</v>
      </c>
      <c r="D1703" s="182">
        <f t="shared" si="364"/>
        <v>0</v>
      </c>
      <c r="E1703" s="182">
        <f t="shared" si="365"/>
        <v>0</v>
      </c>
      <c r="F1703" s="182">
        <f t="shared" si="366"/>
        <v>0</v>
      </c>
      <c r="G1703" s="183">
        <f>SUM(G1704:G1710)</f>
        <v>0</v>
      </c>
      <c r="H1703" s="183">
        <f>SUM(H1704:H1710)</f>
        <v>0</v>
      </c>
      <c r="M1703" s="174">
        <f t="shared" si="367"/>
        <v>0</v>
      </c>
      <c r="N1703" s="174">
        <f t="shared" si="368"/>
        <v>0</v>
      </c>
      <c r="O1703" s="295">
        <f t="shared" si="369"/>
        <v>0</v>
      </c>
      <c r="P1703" s="281">
        <f t="shared" si="370"/>
        <v>0</v>
      </c>
    </row>
    <row r="1704" spans="1:16" x14ac:dyDescent="0.2">
      <c r="A1704" s="155">
        <v>190301</v>
      </c>
      <c r="B1704" s="156" t="s">
        <v>2186</v>
      </c>
      <c r="C1704" s="174">
        <f t="shared" si="363"/>
        <v>0</v>
      </c>
      <c r="D1704" s="174">
        <f t="shared" si="364"/>
        <v>0</v>
      </c>
      <c r="E1704" s="174">
        <f t="shared" si="365"/>
        <v>0</v>
      </c>
      <c r="F1704" s="174">
        <f t="shared" si="366"/>
        <v>0</v>
      </c>
      <c r="G1704" s="174">
        <f t="shared" ref="G1704:G1710" si="373">+F1704</f>
        <v>0</v>
      </c>
      <c r="H1704" s="174">
        <f t="shared" ref="H1704:H1710" si="374">+F1704-G1704</f>
        <v>0</v>
      </c>
      <c r="M1704" s="174">
        <f t="shared" si="367"/>
        <v>0</v>
      </c>
      <c r="N1704" s="174">
        <f t="shared" si="368"/>
        <v>0</v>
      </c>
      <c r="O1704" s="295">
        <f t="shared" si="369"/>
        <v>0</v>
      </c>
      <c r="P1704" s="281">
        <f t="shared" si="370"/>
        <v>0</v>
      </c>
    </row>
    <row r="1705" spans="1:16" x14ac:dyDescent="0.2">
      <c r="A1705" s="155">
        <v>190302</v>
      </c>
      <c r="B1705" s="156" t="s">
        <v>1244</v>
      </c>
      <c r="C1705" s="174">
        <f t="shared" si="363"/>
        <v>0</v>
      </c>
      <c r="D1705" s="174">
        <f t="shared" si="364"/>
        <v>0</v>
      </c>
      <c r="E1705" s="174">
        <f t="shared" si="365"/>
        <v>0</v>
      </c>
      <c r="F1705" s="174">
        <f t="shared" si="366"/>
        <v>0</v>
      </c>
      <c r="G1705" s="174">
        <f t="shared" si="373"/>
        <v>0</v>
      </c>
      <c r="H1705" s="174">
        <f t="shared" si="374"/>
        <v>0</v>
      </c>
      <c r="M1705" s="174">
        <f t="shared" si="367"/>
        <v>0</v>
      </c>
      <c r="N1705" s="174">
        <f t="shared" si="368"/>
        <v>0</v>
      </c>
      <c r="O1705" s="295">
        <f t="shared" si="369"/>
        <v>0</v>
      </c>
      <c r="P1705" s="281">
        <f t="shared" si="370"/>
        <v>0</v>
      </c>
    </row>
    <row r="1706" spans="1:16" x14ac:dyDescent="0.2">
      <c r="A1706" s="155">
        <v>190303</v>
      </c>
      <c r="B1706" s="156" t="s">
        <v>1109</v>
      </c>
      <c r="C1706" s="174">
        <f t="shared" si="363"/>
        <v>0</v>
      </c>
      <c r="D1706" s="174">
        <f t="shared" si="364"/>
        <v>0</v>
      </c>
      <c r="E1706" s="174">
        <f t="shared" si="365"/>
        <v>0</v>
      </c>
      <c r="F1706" s="174">
        <f t="shared" si="366"/>
        <v>0</v>
      </c>
      <c r="G1706" s="174">
        <f t="shared" si="373"/>
        <v>0</v>
      </c>
      <c r="H1706" s="174">
        <f t="shared" si="374"/>
        <v>0</v>
      </c>
      <c r="M1706" s="174">
        <f t="shared" si="367"/>
        <v>0</v>
      </c>
      <c r="N1706" s="174">
        <f t="shared" si="368"/>
        <v>0</v>
      </c>
      <c r="O1706" s="295">
        <f t="shared" si="369"/>
        <v>0</v>
      </c>
      <c r="P1706" s="281">
        <f t="shared" si="370"/>
        <v>0</v>
      </c>
    </row>
    <row r="1707" spans="1:16" x14ac:dyDescent="0.2">
      <c r="A1707" s="155">
        <v>190304</v>
      </c>
      <c r="B1707" s="156" t="s">
        <v>18</v>
      </c>
      <c r="C1707" s="174">
        <f t="shared" si="363"/>
        <v>0</v>
      </c>
      <c r="D1707" s="174">
        <f t="shared" si="364"/>
        <v>0</v>
      </c>
      <c r="E1707" s="174">
        <f t="shared" si="365"/>
        <v>0</v>
      </c>
      <c r="F1707" s="174">
        <f t="shared" si="366"/>
        <v>0</v>
      </c>
      <c r="G1707" s="174">
        <f t="shared" si="373"/>
        <v>0</v>
      </c>
      <c r="H1707" s="174">
        <f t="shared" si="374"/>
        <v>0</v>
      </c>
      <c r="M1707" s="174">
        <f t="shared" si="367"/>
        <v>0</v>
      </c>
      <c r="N1707" s="174">
        <f t="shared" si="368"/>
        <v>0</v>
      </c>
      <c r="O1707" s="295">
        <f t="shared" si="369"/>
        <v>0</v>
      </c>
      <c r="P1707" s="281">
        <f t="shared" si="370"/>
        <v>0</v>
      </c>
    </row>
    <row r="1708" spans="1:16" x14ac:dyDescent="0.2">
      <c r="A1708" s="155">
        <v>190305</v>
      </c>
      <c r="B1708" s="156" t="s">
        <v>1110</v>
      </c>
      <c r="C1708" s="174">
        <f t="shared" si="363"/>
        <v>0</v>
      </c>
      <c r="D1708" s="174">
        <f t="shared" si="364"/>
        <v>0</v>
      </c>
      <c r="E1708" s="174">
        <f t="shared" si="365"/>
        <v>0</v>
      </c>
      <c r="F1708" s="174">
        <f t="shared" si="366"/>
        <v>0</v>
      </c>
      <c r="G1708" s="174">
        <f t="shared" si="373"/>
        <v>0</v>
      </c>
      <c r="H1708" s="174">
        <f t="shared" si="374"/>
        <v>0</v>
      </c>
      <c r="M1708" s="174">
        <f t="shared" si="367"/>
        <v>0</v>
      </c>
      <c r="N1708" s="174">
        <f t="shared" si="368"/>
        <v>0</v>
      </c>
      <c r="O1708" s="295">
        <f t="shared" si="369"/>
        <v>0</v>
      </c>
      <c r="P1708" s="281">
        <f t="shared" si="370"/>
        <v>0</v>
      </c>
    </row>
    <row r="1709" spans="1:16" x14ac:dyDescent="0.2">
      <c r="A1709" s="155">
        <v>190306</v>
      </c>
      <c r="B1709" s="156" t="s">
        <v>2187</v>
      </c>
      <c r="C1709" s="174">
        <f t="shared" si="363"/>
        <v>0</v>
      </c>
      <c r="D1709" s="174">
        <f t="shared" si="364"/>
        <v>0</v>
      </c>
      <c r="E1709" s="174">
        <f t="shared" si="365"/>
        <v>0</v>
      </c>
      <c r="F1709" s="174">
        <f t="shared" si="366"/>
        <v>0</v>
      </c>
      <c r="G1709" s="174">
        <f t="shared" si="373"/>
        <v>0</v>
      </c>
      <c r="H1709" s="174">
        <f t="shared" si="374"/>
        <v>0</v>
      </c>
      <c r="M1709" s="174">
        <f t="shared" si="367"/>
        <v>0</v>
      </c>
      <c r="N1709" s="174">
        <f t="shared" si="368"/>
        <v>0</v>
      </c>
      <c r="O1709" s="295">
        <f t="shared" si="369"/>
        <v>0</v>
      </c>
      <c r="P1709" s="281">
        <f t="shared" si="370"/>
        <v>0</v>
      </c>
    </row>
    <row r="1710" spans="1:16" x14ac:dyDescent="0.2">
      <c r="A1710" s="155">
        <v>190307</v>
      </c>
      <c r="B1710" s="156" t="s">
        <v>1111</v>
      </c>
      <c r="C1710" s="174">
        <f t="shared" si="363"/>
        <v>0</v>
      </c>
      <c r="D1710" s="174">
        <f t="shared" si="364"/>
        <v>0</v>
      </c>
      <c r="E1710" s="174">
        <f t="shared" si="365"/>
        <v>0</v>
      </c>
      <c r="F1710" s="174">
        <f t="shared" si="366"/>
        <v>0</v>
      </c>
      <c r="G1710" s="174">
        <f t="shared" si="373"/>
        <v>0</v>
      </c>
      <c r="H1710" s="174">
        <f t="shared" si="374"/>
        <v>0</v>
      </c>
      <c r="M1710" s="174">
        <f t="shared" si="367"/>
        <v>0</v>
      </c>
      <c r="N1710" s="174">
        <f t="shared" si="368"/>
        <v>0</v>
      </c>
      <c r="O1710" s="295">
        <f t="shared" si="369"/>
        <v>0</v>
      </c>
      <c r="P1710" s="281">
        <f t="shared" si="370"/>
        <v>0</v>
      </c>
    </row>
    <row r="1711" spans="1:16" s="171" customFormat="1" x14ac:dyDescent="0.2">
      <c r="A1711" s="180">
        <v>190400</v>
      </c>
      <c r="B1711" s="181" t="s">
        <v>2189</v>
      </c>
      <c r="C1711" s="182">
        <f t="shared" si="363"/>
        <v>0</v>
      </c>
      <c r="D1711" s="182">
        <f t="shared" si="364"/>
        <v>0</v>
      </c>
      <c r="E1711" s="182">
        <f t="shared" si="365"/>
        <v>0</v>
      </c>
      <c r="F1711" s="182">
        <f t="shared" si="366"/>
        <v>0</v>
      </c>
      <c r="G1711" s="183">
        <f>SUM(G1712:G1721)</f>
        <v>0</v>
      </c>
      <c r="H1711" s="183">
        <f>SUM(H1712:H1721)</f>
        <v>0</v>
      </c>
      <c r="M1711" s="174">
        <f t="shared" si="367"/>
        <v>0</v>
      </c>
      <c r="N1711" s="174">
        <f t="shared" si="368"/>
        <v>0</v>
      </c>
      <c r="O1711" s="295">
        <f t="shared" si="369"/>
        <v>0</v>
      </c>
      <c r="P1711" s="281">
        <f t="shared" si="370"/>
        <v>0</v>
      </c>
    </row>
    <row r="1712" spans="1:16" x14ac:dyDescent="0.2">
      <c r="A1712" s="155">
        <v>190401</v>
      </c>
      <c r="B1712" s="156" t="s">
        <v>2186</v>
      </c>
      <c r="C1712" s="174">
        <f t="shared" si="363"/>
        <v>0</v>
      </c>
      <c r="D1712" s="174">
        <f t="shared" si="364"/>
        <v>0</v>
      </c>
      <c r="E1712" s="174">
        <f t="shared" si="365"/>
        <v>0</v>
      </c>
      <c r="F1712" s="174">
        <f t="shared" si="366"/>
        <v>0</v>
      </c>
      <c r="G1712" s="174">
        <f t="shared" ref="G1712:G1721" si="375">+F1712</f>
        <v>0</v>
      </c>
      <c r="H1712" s="174">
        <f t="shared" ref="H1712:H1721" si="376">+F1712-G1712</f>
        <v>0</v>
      </c>
      <c r="M1712" s="174">
        <f t="shared" si="367"/>
        <v>0</v>
      </c>
      <c r="N1712" s="174">
        <f t="shared" si="368"/>
        <v>0</v>
      </c>
      <c r="O1712" s="295">
        <f t="shared" si="369"/>
        <v>0</v>
      </c>
      <c r="P1712" s="281">
        <f t="shared" si="370"/>
        <v>0</v>
      </c>
    </row>
    <row r="1713" spans="1:16" x14ac:dyDescent="0.2">
      <c r="A1713" s="155">
        <v>190402</v>
      </c>
      <c r="B1713" s="156" t="s">
        <v>1244</v>
      </c>
      <c r="C1713" s="174">
        <f t="shared" si="363"/>
        <v>0</v>
      </c>
      <c r="D1713" s="174">
        <f t="shared" si="364"/>
        <v>0</v>
      </c>
      <c r="E1713" s="174">
        <f t="shared" si="365"/>
        <v>0</v>
      </c>
      <c r="F1713" s="174">
        <f t="shared" si="366"/>
        <v>0</v>
      </c>
      <c r="G1713" s="174">
        <f t="shared" si="375"/>
        <v>0</v>
      </c>
      <c r="H1713" s="174">
        <f t="shared" si="376"/>
        <v>0</v>
      </c>
      <c r="M1713" s="174">
        <f t="shared" si="367"/>
        <v>0</v>
      </c>
      <c r="N1713" s="174">
        <f t="shared" si="368"/>
        <v>0</v>
      </c>
      <c r="O1713" s="295">
        <f t="shared" si="369"/>
        <v>0</v>
      </c>
      <c r="P1713" s="281">
        <f t="shared" si="370"/>
        <v>0</v>
      </c>
    </row>
    <row r="1714" spans="1:16" x14ac:dyDescent="0.2">
      <c r="A1714" s="155">
        <v>190403</v>
      </c>
      <c r="B1714" s="156" t="s">
        <v>1109</v>
      </c>
      <c r="C1714" s="174">
        <f t="shared" si="363"/>
        <v>0</v>
      </c>
      <c r="D1714" s="174">
        <f t="shared" si="364"/>
        <v>0</v>
      </c>
      <c r="E1714" s="174">
        <f t="shared" si="365"/>
        <v>0</v>
      </c>
      <c r="F1714" s="174">
        <f t="shared" si="366"/>
        <v>0</v>
      </c>
      <c r="G1714" s="174">
        <f t="shared" si="375"/>
        <v>0</v>
      </c>
      <c r="H1714" s="174">
        <f t="shared" si="376"/>
        <v>0</v>
      </c>
      <c r="M1714" s="174">
        <f t="shared" si="367"/>
        <v>0</v>
      </c>
      <c r="N1714" s="174">
        <f t="shared" si="368"/>
        <v>0</v>
      </c>
      <c r="O1714" s="295">
        <f t="shared" si="369"/>
        <v>0</v>
      </c>
      <c r="P1714" s="281">
        <f t="shared" si="370"/>
        <v>0</v>
      </c>
    </row>
    <row r="1715" spans="1:16" x14ac:dyDescent="0.2">
      <c r="A1715" s="155">
        <v>190404</v>
      </c>
      <c r="B1715" s="156" t="s">
        <v>18</v>
      </c>
      <c r="C1715" s="174">
        <f t="shared" si="363"/>
        <v>0</v>
      </c>
      <c r="D1715" s="174">
        <f t="shared" si="364"/>
        <v>0</v>
      </c>
      <c r="E1715" s="174">
        <f t="shared" si="365"/>
        <v>0</v>
      </c>
      <c r="F1715" s="174">
        <f t="shared" si="366"/>
        <v>0</v>
      </c>
      <c r="G1715" s="174">
        <f t="shared" si="375"/>
        <v>0</v>
      </c>
      <c r="H1715" s="174">
        <f t="shared" si="376"/>
        <v>0</v>
      </c>
      <c r="M1715" s="174">
        <f t="shared" si="367"/>
        <v>0</v>
      </c>
      <c r="N1715" s="174">
        <f t="shared" si="368"/>
        <v>0</v>
      </c>
      <c r="O1715" s="295">
        <f t="shared" si="369"/>
        <v>0</v>
      </c>
      <c r="P1715" s="281">
        <f t="shared" si="370"/>
        <v>0</v>
      </c>
    </row>
    <row r="1716" spans="1:16" x14ac:dyDescent="0.2">
      <c r="A1716" s="155">
        <v>190405</v>
      </c>
      <c r="B1716" s="156" t="s">
        <v>1110</v>
      </c>
      <c r="C1716" s="174">
        <f t="shared" si="363"/>
        <v>0</v>
      </c>
      <c r="D1716" s="174">
        <f t="shared" si="364"/>
        <v>0</v>
      </c>
      <c r="E1716" s="174">
        <f t="shared" si="365"/>
        <v>0</v>
      </c>
      <c r="F1716" s="174">
        <f t="shared" si="366"/>
        <v>0</v>
      </c>
      <c r="G1716" s="174">
        <f t="shared" si="375"/>
        <v>0</v>
      </c>
      <c r="H1716" s="174">
        <f t="shared" si="376"/>
        <v>0</v>
      </c>
      <c r="M1716" s="174">
        <f t="shared" si="367"/>
        <v>0</v>
      </c>
      <c r="N1716" s="174">
        <f t="shared" si="368"/>
        <v>0</v>
      </c>
      <c r="O1716" s="295">
        <f t="shared" si="369"/>
        <v>0</v>
      </c>
      <c r="P1716" s="281">
        <f t="shared" si="370"/>
        <v>0</v>
      </c>
    </row>
    <row r="1717" spans="1:16" x14ac:dyDescent="0.2">
      <c r="A1717" s="155">
        <v>190406</v>
      </c>
      <c r="B1717" s="156" t="s">
        <v>2187</v>
      </c>
      <c r="C1717" s="174">
        <f t="shared" si="363"/>
        <v>0</v>
      </c>
      <c r="D1717" s="174">
        <f t="shared" si="364"/>
        <v>0</v>
      </c>
      <c r="E1717" s="174">
        <f t="shared" si="365"/>
        <v>0</v>
      </c>
      <c r="F1717" s="174">
        <f t="shared" si="366"/>
        <v>0</v>
      </c>
      <c r="G1717" s="174">
        <f t="shared" si="375"/>
        <v>0</v>
      </c>
      <c r="H1717" s="174">
        <f t="shared" si="376"/>
        <v>0</v>
      </c>
      <c r="M1717" s="174">
        <f t="shared" si="367"/>
        <v>0</v>
      </c>
      <c r="N1717" s="174">
        <f t="shared" si="368"/>
        <v>0</v>
      </c>
      <c r="O1717" s="295">
        <f t="shared" si="369"/>
        <v>0</v>
      </c>
      <c r="P1717" s="281">
        <f t="shared" si="370"/>
        <v>0</v>
      </c>
    </row>
    <row r="1718" spans="1:16" x14ac:dyDescent="0.2">
      <c r="A1718" s="155">
        <v>190407</v>
      </c>
      <c r="B1718" s="156" t="s">
        <v>1111</v>
      </c>
      <c r="C1718" s="174">
        <f t="shared" si="363"/>
        <v>0</v>
      </c>
      <c r="D1718" s="174">
        <f t="shared" si="364"/>
        <v>0</v>
      </c>
      <c r="E1718" s="174">
        <f t="shared" si="365"/>
        <v>0</v>
      </c>
      <c r="F1718" s="174">
        <f t="shared" si="366"/>
        <v>0</v>
      </c>
      <c r="G1718" s="174">
        <f t="shared" si="375"/>
        <v>0</v>
      </c>
      <c r="H1718" s="174">
        <f t="shared" si="376"/>
        <v>0</v>
      </c>
      <c r="M1718" s="174">
        <f t="shared" si="367"/>
        <v>0</v>
      </c>
      <c r="N1718" s="174">
        <f t="shared" si="368"/>
        <v>0</v>
      </c>
      <c r="O1718" s="295">
        <f t="shared" si="369"/>
        <v>0</v>
      </c>
      <c r="P1718" s="281">
        <f t="shared" si="370"/>
        <v>0</v>
      </c>
    </row>
    <row r="1719" spans="1:16" x14ac:dyDescent="0.2">
      <c r="A1719" s="155">
        <v>190408</v>
      </c>
      <c r="B1719" s="156" t="s">
        <v>2190</v>
      </c>
      <c r="C1719" s="174">
        <f t="shared" si="363"/>
        <v>0</v>
      </c>
      <c r="D1719" s="174">
        <f t="shared" si="364"/>
        <v>0</v>
      </c>
      <c r="E1719" s="174">
        <f t="shared" si="365"/>
        <v>0</v>
      </c>
      <c r="F1719" s="174">
        <f t="shared" si="366"/>
        <v>0</v>
      </c>
      <c r="G1719" s="174">
        <f t="shared" si="375"/>
        <v>0</v>
      </c>
      <c r="H1719" s="174">
        <f t="shared" si="376"/>
        <v>0</v>
      </c>
      <c r="M1719" s="174">
        <f t="shared" si="367"/>
        <v>0</v>
      </c>
      <c r="N1719" s="174">
        <f t="shared" si="368"/>
        <v>0</v>
      </c>
      <c r="O1719" s="295">
        <f t="shared" si="369"/>
        <v>0</v>
      </c>
      <c r="P1719" s="281">
        <f t="shared" si="370"/>
        <v>0</v>
      </c>
    </row>
    <row r="1720" spans="1:16" x14ac:dyDescent="0.2">
      <c r="A1720" s="155">
        <v>190409</v>
      </c>
      <c r="B1720" s="156" t="s">
        <v>2191</v>
      </c>
      <c r="C1720" s="174">
        <f t="shared" si="363"/>
        <v>0</v>
      </c>
      <c r="D1720" s="174">
        <f t="shared" si="364"/>
        <v>0</v>
      </c>
      <c r="E1720" s="174">
        <f t="shared" si="365"/>
        <v>0</v>
      </c>
      <c r="F1720" s="174">
        <f t="shared" si="366"/>
        <v>0</v>
      </c>
      <c r="G1720" s="174">
        <f t="shared" si="375"/>
        <v>0</v>
      </c>
      <c r="H1720" s="174">
        <f t="shared" si="376"/>
        <v>0</v>
      </c>
      <c r="M1720" s="174">
        <f t="shared" si="367"/>
        <v>0</v>
      </c>
      <c r="N1720" s="174">
        <f t="shared" si="368"/>
        <v>0</v>
      </c>
      <c r="O1720" s="295">
        <f t="shared" si="369"/>
        <v>0</v>
      </c>
      <c r="P1720" s="281">
        <f t="shared" si="370"/>
        <v>0</v>
      </c>
    </row>
    <row r="1721" spans="1:16" x14ac:dyDescent="0.2">
      <c r="A1721" s="155">
        <v>190410</v>
      </c>
      <c r="B1721" s="156" t="s">
        <v>2192</v>
      </c>
      <c r="C1721" s="174">
        <f t="shared" si="363"/>
        <v>0</v>
      </c>
      <c r="D1721" s="174">
        <f t="shared" si="364"/>
        <v>0</v>
      </c>
      <c r="E1721" s="174">
        <f t="shared" si="365"/>
        <v>0</v>
      </c>
      <c r="F1721" s="174">
        <f t="shared" si="366"/>
        <v>0</v>
      </c>
      <c r="G1721" s="174">
        <f t="shared" si="375"/>
        <v>0</v>
      </c>
      <c r="H1721" s="174">
        <f t="shared" si="376"/>
        <v>0</v>
      </c>
      <c r="M1721" s="174">
        <f t="shared" si="367"/>
        <v>0</v>
      </c>
      <c r="N1721" s="174">
        <f t="shared" si="368"/>
        <v>0</v>
      </c>
      <c r="O1721" s="295">
        <f t="shared" si="369"/>
        <v>0</v>
      </c>
      <c r="P1721" s="281">
        <f t="shared" si="370"/>
        <v>0</v>
      </c>
    </row>
    <row r="1722" spans="1:16" s="171" customFormat="1" x14ac:dyDescent="0.2">
      <c r="A1722" s="180">
        <v>190500</v>
      </c>
      <c r="B1722" s="181" t="s">
        <v>2193</v>
      </c>
      <c r="C1722" s="182">
        <f t="shared" si="363"/>
        <v>424566571</v>
      </c>
      <c r="D1722" s="182">
        <f t="shared" si="364"/>
        <v>66324207</v>
      </c>
      <c r="E1722" s="182">
        <f t="shared" si="365"/>
        <v>101025851</v>
      </c>
      <c r="F1722" s="182">
        <f t="shared" si="366"/>
        <v>389864927</v>
      </c>
      <c r="G1722" s="183">
        <f>SUM(G1723:G1738)</f>
        <v>389864927</v>
      </c>
      <c r="H1722" s="183">
        <f>SUM(H1723:H1738)</f>
        <v>0</v>
      </c>
      <c r="M1722" s="174">
        <f t="shared" si="367"/>
        <v>389864927</v>
      </c>
      <c r="N1722" s="174">
        <f t="shared" si="368"/>
        <v>0</v>
      </c>
      <c r="O1722" s="295">
        <f t="shared" si="369"/>
        <v>1371646483</v>
      </c>
      <c r="P1722" s="281">
        <f t="shared" si="370"/>
        <v>1</v>
      </c>
    </row>
    <row r="1723" spans="1:16" x14ac:dyDescent="0.2">
      <c r="A1723" s="155">
        <v>190501</v>
      </c>
      <c r="B1723" s="156" t="s">
        <v>1112</v>
      </c>
      <c r="C1723" s="174">
        <f t="shared" si="363"/>
        <v>424566571</v>
      </c>
      <c r="D1723" s="174">
        <f t="shared" si="364"/>
        <v>66324207</v>
      </c>
      <c r="E1723" s="174">
        <f t="shared" si="365"/>
        <v>101025851</v>
      </c>
      <c r="F1723" s="174">
        <f t="shared" si="366"/>
        <v>389864927</v>
      </c>
      <c r="G1723" s="174">
        <f t="shared" ref="G1723:G1738" si="377">+F1723</f>
        <v>389864927</v>
      </c>
      <c r="H1723" s="174">
        <f t="shared" ref="H1723:H1738" si="378">+F1723-G1723</f>
        <v>0</v>
      </c>
      <c r="M1723" s="174">
        <f t="shared" si="367"/>
        <v>389864927</v>
      </c>
      <c r="N1723" s="174">
        <f t="shared" si="368"/>
        <v>0</v>
      </c>
      <c r="O1723" s="295">
        <f t="shared" si="369"/>
        <v>1371646483</v>
      </c>
      <c r="P1723" s="281">
        <f t="shared" si="370"/>
        <v>1</v>
      </c>
    </row>
    <row r="1724" spans="1:16" x14ac:dyDescent="0.2">
      <c r="A1724" s="155">
        <v>190502</v>
      </c>
      <c r="B1724" s="156" t="s">
        <v>534</v>
      </c>
      <c r="C1724" s="174">
        <f t="shared" si="363"/>
        <v>0</v>
      </c>
      <c r="D1724" s="174">
        <f t="shared" si="364"/>
        <v>0</v>
      </c>
      <c r="E1724" s="174">
        <f t="shared" si="365"/>
        <v>0</v>
      </c>
      <c r="F1724" s="174">
        <f t="shared" si="366"/>
        <v>0</v>
      </c>
      <c r="G1724" s="174">
        <f t="shared" si="377"/>
        <v>0</v>
      </c>
      <c r="H1724" s="174">
        <f t="shared" si="378"/>
        <v>0</v>
      </c>
      <c r="M1724" s="174">
        <f t="shared" si="367"/>
        <v>0</v>
      </c>
      <c r="N1724" s="174">
        <f t="shared" si="368"/>
        <v>0</v>
      </c>
      <c r="O1724" s="295">
        <f t="shared" si="369"/>
        <v>0</v>
      </c>
      <c r="P1724" s="281">
        <f t="shared" si="370"/>
        <v>0</v>
      </c>
    </row>
    <row r="1725" spans="1:16" x14ac:dyDescent="0.2">
      <c r="A1725" s="155">
        <v>190503</v>
      </c>
      <c r="B1725" s="156" t="s">
        <v>1113</v>
      </c>
      <c r="C1725" s="174">
        <f t="shared" si="363"/>
        <v>0</v>
      </c>
      <c r="D1725" s="174">
        <f t="shared" si="364"/>
        <v>0</v>
      </c>
      <c r="E1725" s="174">
        <f t="shared" si="365"/>
        <v>0</v>
      </c>
      <c r="F1725" s="174">
        <f t="shared" si="366"/>
        <v>0</v>
      </c>
      <c r="G1725" s="174">
        <f t="shared" si="377"/>
        <v>0</v>
      </c>
      <c r="H1725" s="174">
        <f t="shared" si="378"/>
        <v>0</v>
      </c>
      <c r="M1725" s="174">
        <f t="shared" si="367"/>
        <v>0</v>
      </c>
      <c r="N1725" s="174">
        <f t="shared" si="368"/>
        <v>0</v>
      </c>
      <c r="O1725" s="295">
        <f t="shared" si="369"/>
        <v>0</v>
      </c>
      <c r="P1725" s="281">
        <f t="shared" si="370"/>
        <v>0</v>
      </c>
    </row>
    <row r="1726" spans="1:16" x14ac:dyDescent="0.2">
      <c r="A1726" s="155">
        <v>190504</v>
      </c>
      <c r="B1726" s="156" t="s">
        <v>2009</v>
      </c>
      <c r="C1726" s="174">
        <f t="shared" si="363"/>
        <v>0</v>
      </c>
      <c r="D1726" s="174">
        <f t="shared" si="364"/>
        <v>0</v>
      </c>
      <c r="E1726" s="174">
        <f t="shared" si="365"/>
        <v>0</v>
      </c>
      <c r="F1726" s="174">
        <f t="shared" si="366"/>
        <v>0</v>
      </c>
      <c r="G1726" s="174">
        <f t="shared" si="377"/>
        <v>0</v>
      </c>
      <c r="H1726" s="174">
        <f t="shared" si="378"/>
        <v>0</v>
      </c>
      <c r="M1726" s="174">
        <f t="shared" si="367"/>
        <v>0</v>
      </c>
      <c r="N1726" s="174">
        <f t="shared" si="368"/>
        <v>0</v>
      </c>
      <c r="O1726" s="295">
        <f t="shared" si="369"/>
        <v>0</v>
      </c>
      <c r="P1726" s="281">
        <f t="shared" si="370"/>
        <v>0</v>
      </c>
    </row>
    <row r="1727" spans="1:16" x14ac:dyDescent="0.2">
      <c r="A1727" s="155">
        <v>190505</v>
      </c>
      <c r="B1727" s="156" t="s">
        <v>1639</v>
      </c>
      <c r="C1727" s="174">
        <f t="shared" si="363"/>
        <v>0</v>
      </c>
      <c r="D1727" s="174">
        <f t="shared" si="364"/>
        <v>0</v>
      </c>
      <c r="E1727" s="174">
        <f t="shared" si="365"/>
        <v>0</v>
      </c>
      <c r="F1727" s="174">
        <f t="shared" si="366"/>
        <v>0</v>
      </c>
      <c r="G1727" s="174">
        <f t="shared" si="377"/>
        <v>0</v>
      </c>
      <c r="H1727" s="174">
        <f t="shared" si="378"/>
        <v>0</v>
      </c>
      <c r="M1727" s="174">
        <f t="shared" si="367"/>
        <v>0</v>
      </c>
      <c r="N1727" s="174">
        <f t="shared" si="368"/>
        <v>0</v>
      </c>
      <c r="O1727" s="295">
        <f t="shared" si="369"/>
        <v>0</v>
      </c>
      <c r="P1727" s="281">
        <f t="shared" si="370"/>
        <v>0</v>
      </c>
    </row>
    <row r="1728" spans="1:16" x14ac:dyDescent="0.2">
      <c r="A1728" s="155">
        <v>190506</v>
      </c>
      <c r="B1728" s="156" t="s">
        <v>1499</v>
      </c>
      <c r="C1728" s="174">
        <f t="shared" si="363"/>
        <v>0</v>
      </c>
      <c r="D1728" s="174">
        <f t="shared" si="364"/>
        <v>0</v>
      </c>
      <c r="E1728" s="174">
        <f t="shared" si="365"/>
        <v>0</v>
      </c>
      <c r="F1728" s="174">
        <f t="shared" si="366"/>
        <v>0</v>
      </c>
      <c r="G1728" s="174">
        <f t="shared" si="377"/>
        <v>0</v>
      </c>
      <c r="H1728" s="174">
        <f t="shared" si="378"/>
        <v>0</v>
      </c>
      <c r="M1728" s="174">
        <f t="shared" si="367"/>
        <v>0</v>
      </c>
      <c r="N1728" s="174">
        <f t="shared" si="368"/>
        <v>0</v>
      </c>
      <c r="O1728" s="295">
        <f t="shared" si="369"/>
        <v>0</v>
      </c>
      <c r="P1728" s="281">
        <f t="shared" si="370"/>
        <v>0</v>
      </c>
    </row>
    <row r="1729" spans="1:16" x14ac:dyDescent="0.2">
      <c r="A1729" s="155">
        <v>190508</v>
      </c>
      <c r="B1729" s="156" t="s">
        <v>1640</v>
      </c>
      <c r="C1729" s="174">
        <f t="shared" si="363"/>
        <v>0</v>
      </c>
      <c r="D1729" s="174">
        <f t="shared" si="364"/>
        <v>0</v>
      </c>
      <c r="E1729" s="174">
        <f t="shared" si="365"/>
        <v>0</v>
      </c>
      <c r="F1729" s="174">
        <f t="shared" si="366"/>
        <v>0</v>
      </c>
      <c r="G1729" s="174">
        <f t="shared" si="377"/>
        <v>0</v>
      </c>
      <c r="H1729" s="174">
        <f t="shared" si="378"/>
        <v>0</v>
      </c>
      <c r="M1729" s="174">
        <f t="shared" si="367"/>
        <v>0</v>
      </c>
      <c r="N1729" s="174">
        <f t="shared" si="368"/>
        <v>0</v>
      </c>
      <c r="O1729" s="295">
        <f t="shared" si="369"/>
        <v>0</v>
      </c>
      <c r="P1729" s="281">
        <f t="shared" si="370"/>
        <v>0</v>
      </c>
    </row>
    <row r="1730" spans="1:16" x14ac:dyDescent="0.2">
      <c r="A1730" s="155">
        <v>190509</v>
      </c>
      <c r="B1730" s="156" t="s">
        <v>1641</v>
      </c>
      <c r="C1730" s="174">
        <f t="shared" si="363"/>
        <v>0</v>
      </c>
      <c r="D1730" s="174">
        <f t="shared" si="364"/>
        <v>0</v>
      </c>
      <c r="E1730" s="174">
        <f t="shared" si="365"/>
        <v>0</v>
      </c>
      <c r="F1730" s="174">
        <f t="shared" si="366"/>
        <v>0</v>
      </c>
      <c r="G1730" s="174">
        <f t="shared" si="377"/>
        <v>0</v>
      </c>
      <c r="H1730" s="174">
        <f t="shared" si="378"/>
        <v>0</v>
      </c>
      <c r="M1730" s="174">
        <f t="shared" si="367"/>
        <v>0</v>
      </c>
      <c r="N1730" s="174">
        <f t="shared" si="368"/>
        <v>0</v>
      </c>
      <c r="O1730" s="295">
        <f t="shared" si="369"/>
        <v>0</v>
      </c>
      <c r="P1730" s="281">
        <f t="shared" si="370"/>
        <v>0</v>
      </c>
    </row>
    <row r="1731" spans="1:16" x14ac:dyDescent="0.2">
      <c r="A1731" s="155">
        <v>190510</v>
      </c>
      <c r="B1731" s="156" t="s">
        <v>1642</v>
      </c>
      <c r="C1731" s="174">
        <f t="shared" si="363"/>
        <v>0</v>
      </c>
      <c r="D1731" s="174">
        <f t="shared" si="364"/>
        <v>0</v>
      </c>
      <c r="E1731" s="174">
        <f t="shared" si="365"/>
        <v>0</v>
      </c>
      <c r="F1731" s="174">
        <f t="shared" si="366"/>
        <v>0</v>
      </c>
      <c r="G1731" s="174">
        <f t="shared" si="377"/>
        <v>0</v>
      </c>
      <c r="H1731" s="174">
        <f t="shared" si="378"/>
        <v>0</v>
      </c>
      <c r="M1731" s="174">
        <f t="shared" si="367"/>
        <v>0</v>
      </c>
      <c r="N1731" s="174">
        <f t="shared" si="368"/>
        <v>0</v>
      </c>
      <c r="O1731" s="295">
        <f t="shared" si="369"/>
        <v>0</v>
      </c>
      <c r="P1731" s="281">
        <f t="shared" si="370"/>
        <v>0</v>
      </c>
    </row>
    <row r="1732" spans="1:16" x14ac:dyDescent="0.2">
      <c r="A1732" s="155">
        <v>190511</v>
      </c>
      <c r="B1732" s="156" t="s">
        <v>1643</v>
      </c>
      <c r="C1732" s="174">
        <f t="shared" si="363"/>
        <v>0</v>
      </c>
      <c r="D1732" s="174">
        <f t="shared" si="364"/>
        <v>0</v>
      </c>
      <c r="E1732" s="174">
        <f t="shared" si="365"/>
        <v>0</v>
      </c>
      <c r="F1732" s="174">
        <f t="shared" si="366"/>
        <v>0</v>
      </c>
      <c r="G1732" s="174">
        <f t="shared" si="377"/>
        <v>0</v>
      </c>
      <c r="H1732" s="174">
        <f t="shared" si="378"/>
        <v>0</v>
      </c>
      <c r="M1732" s="174">
        <f t="shared" si="367"/>
        <v>0</v>
      </c>
      <c r="N1732" s="174">
        <f t="shared" si="368"/>
        <v>0</v>
      </c>
      <c r="O1732" s="295">
        <f t="shared" si="369"/>
        <v>0</v>
      </c>
      <c r="P1732" s="281">
        <f t="shared" si="370"/>
        <v>0</v>
      </c>
    </row>
    <row r="1733" spans="1:16" x14ac:dyDescent="0.2">
      <c r="A1733" s="155">
        <v>190512</v>
      </c>
      <c r="B1733" s="156" t="s">
        <v>1644</v>
      </c>
      <c r="C1733" s="174">
        <f t="shared" si="363"/>
        <v>0</v>
      </c>
      <c r="D1733" s="174">
        <f t="shared" si="364"/>
        <v>0</v>
      </c>
      <c r="E1733" s="174">
        <f t="shared" si="365"/>
        <v>0</v>
      </c>
      <c r="F1733" s="174">
        <f t="shared" si="366"/>
        <v>0</v>
      </c>
      <c r="G1733" s="174">
        <f t="shared" si="377"/>
        <v>0</v>
      </c>
      <c r="H1733" s="174">
        <f t="shared" si="378"/>
        <v>0</v>
      </c>
      <c r="M1733" s="174">
        <f t="shared" si="367"/>
        <v>0</v>
      </c>
      <c r="N1733" s="174">
        <f t="shared" si="368"/>
        <v>0</v>
      </c>
      <c r="O1733" s="295">
        <f t="shared" si="369"/>
        <v>0</v>
      </c>
      <c r="P1733" s="281">
        <f t="shared" si="370"/>
        <v>0</v>
      </c>
    </row>
    <row r="1734" spans="1:16" x14ac:dyDescent="0.2">
      <c r="A1734" s="155">
        <v>190513</v>
      </c>
      <c r="B1734" s="156" t="s">
        <v>1645</v>
      </c>
      <c r="C1734" s="174">
        <f t="shared" si="363"/>
        <v>0</v>
      </c>
      <c r="D1734" s="174">
        <f t="shared" si="364"/>
        <v>0</v>
      </c>
      <c r="E1734" s="174">
        <f t="shared" si="365"/>
        <v>0</v>
      </c>
      <c r="F1734" s="174">
        <f t="shared" si="366"/>
        <v>0</v>
      </c>
      <c r="G1734" s="174">
        <f t="shared" si="377"/>
        <v>0</v>
      </c>
      <c r="H1734" s="174">
        <f t="shared" si="378"/>
        <v>0</v>
      </c>
      <c r="M1734" s="174">
        <f t="shared" si="367"/>
        <v>0</v>
      </c>
      <c r="N1734" s="174">
        <f t="shared" si="368"/>
        <v>0</v>
      </c>
      <c r="O1734" s="295">
        <f t="shared" si="369"/>
        <v>0</v>
      </c>
      <c r="P1734" s="281">
        <f t="shared" si="370"/>
        <v>0</v>
      </c>
    </row>
    <row r="1735" spans="1:16" x14ac:dyDescent="0.2">
      <c r="A1735" s="155">
        <v>190514</v>
      </c>
      <c r="B1735" s="156" t="s">
        <v>1022</v>
      </c>
      <c r="C1735" s="174">
        <f t="shared" si="363"/>
        <v>0</v>
      </c>
      <c r="D1735" s="174">
        <f t="shared" si="364"/>
        <v>0</v>
      </c>
      <c r="E1735" s="174">
        <f t="shared" si="365"/>
        <v>0</v>
      </c>
      <c r="F1735" s="174">
        <f t="shared" si="366"/>
        <v>0</v>
      </c>
      <c r="G1735" s="174">
        <f t="shared" si="377"/>
        <v>0</v>
      </c>
      <c r="H1735" s="174">
        <f t="shared" si="378"/>
        <v>0</v>
      </c>
      <c r="M1735" s="174">
        <f t="shared" si="367"/>
        <v>0</v>
      </c>
      <c r="N1735" s="174">
        <f t="shared" si="368"/>
        <v>0</v>
      </c>
      <c r="O1735" s="295">
        <f t="shared" si="369"/>
        <v>0</v>
      </c>
      <c r="P1735" s="281">
        <f t="shared" si="370"/>
        <v>0</v>
      </c>
    </row>
    <row r="1736" spans="1:16" x14ac:dyDescent="0.2">
      <c r="A1736" s="155">
        <v>190515</v>
      </c>
      <c r="B1736" s="156" t="s">
        <v>2194</v>
      </c>
      <c r="C1736" s="174">
        <f t="shared" si="363"/>
        <v>0</v>
      </c>
      <c r="D1736" s="174">
        <f t="shared" si="364"/>
        <v>0</v>
      </c>
      <c r="E1736" s="174">
        <f t="shared" si="365"/>
        <v>0</v>
      </c>
      <c r="F1736" s="174">
        <f t="shared" si="366"/>
        <v>0</v>
      </c>
      <c r="G1736" s="174">
        <f t="shared" si="377"/>
        <v>0</v>
      </c>
      <c r="H1736" s="174">
        <f t="shared" si="378"/>
        <v>0</v>
      </c>
      <c r="M1736" s="174">
        <f t="shared" si="367"/>
        <v>0</v>
      </c>
      <c r="N1736" s="174">
        <f t="shared" si="368"/>
        <v>0</v>
      </c>
      <c r="O1736" s="295">
        <f t="shared" si="369"/>
        <v>0</v>
      </c>
      <c r="P1736" s="281">
        <f t="shared" si="370"/>
        <v>0</v>
      </c>
    </row>
    <row r="1737" spans="1:16" x14ac:dyDescent="0.2">
      <c r="A1737" s="155">
        <v>190516</v>
      </c>
      <c r="B1737" s="156" t="s">
        <v>2195</v>
      </c>
      <c r="C1737" s="174">
        <f t="shared" ref="C1737:C1800" si="379">IF(ISERROR(VLOOKUP($A1737,MZ_ANTERIOR,3,0)),0,VLOOKUP($A1737,MZ_ANTERIOR,3,0))</f>
        <v>0</v>
      </c>
      <c r="D1737" s="174">
        <f t="shared" ref="D1737:D1800" si="380">IF(ISERROR(VLOOKUP($A1737,MZ_ANTERIOR,4,0)),0,VLOOKUP($A1737,MZ_ANTERIOR,4,0))</f>
        <v>0</v>
      </c>
      <c r="E1737" s="174">
        <f t="shared" ref="E1737:E1800" si="381">IF(ISERROR(VLOOKUP($A1737,MZ_ANTERIOR,5,0)),0,VLOOKUP($A1737,MZ_ANTERIOR,5,0))</f>
        <v>0</v>
      </c>
      <c r="F1737" s="174">
        <f t="shared" si="366"/>
        <v>0</v>
      </c>
      <c r="G1737" s="174">
        <f t="shared" si="377"/>
        <v>0</v>
      </c>
      <c r="H1737" s="174">
        <f t="shared" si="378"/>
        <v>0</v>
      </c>
      <c r="M1737" s="174">
        <f t="shared" si="367"/>
        <v>0</v>
      </c>
      <c r="N1737" s="174">
        <f t="shared" si="368"/>
        <v>0</v>
      </c>
      <c r="O1737" s="295">
        <f t="shared" si="369"/>
        <v>0</v>
      </c>
      <c r="P1737" s="281">
        <f t="shared" si="370"/>
        <v>0</v>
      </c>
    </row>
    <row r="1738" spans="1:16" x14ac:dyDescent="0.2">
      <c r="A1738" s="155">
        <v>190590</v>
      </c>
      <c r="B1738" s="156" t="s">
        <v>1646</v>
      </c>
      <c r="C1738" s="174">
        <f t="shared" si="379"/>
        <v>0</v>
      </c>
      <c r="D1738" s="174">
        <f t="shared" si="380"/>
        <v>0</v>
      </c>
      <c r="E1738" s="174">
        <f t="shared" si="381"/>
        <v>0</v>
      </c>
      <c r="F1738" s="174">
        <f t="shared" ref="F1738:F1801" si="382">+C1738+D1738-E1738</f>
        <v>0</v>
      </c>
      <c r="G1738" s="174">
        <f t="shared" si="377"/>
        <v>0</v>
      </c>
      <c r="H1738" s="174">
        <f t="shared" si="378"/>
        <v>0</v>
      </c>
      <c r="M1738" s="174">
        <f t="shared" ref="M1738:M1801" si="383">+G1738+H1738</f>
        <v>0</v>
      </c>
      <c r="N1738" s="174">
        <f t="shared" ref="N1738:N1801" si="384">+F1738-M1738</f>
        <v>0</v>
      </c>
      <c r="O1738" s="295">
        <f t="shared" ref="O1738:O1801" si="385">SUM(C1738:H1738)</f>
        <v>0</v>
      </c>
      <c r="P1738" s="281">
        <f t="shared" ref="P1738:P1801" si="386">IF(D1738&lt;&gt;0,1,IF(G1738&lt;&gt;0,2,IF(F1738&lt;&gt;0,3,IF(E1738&lt;&gt;0,4,0))))</f>
        <v>0</v>
      </c>
    </row>
    <row r="1739" spans="1:16" s="171" customFormat="1" x14ac:dyDescent="0.2">
      <c r="A1739" s="180">
        <v>190600</v>
      </c>
      <c r="B1739" s="181" t="s">
        <v>1545</v>
      </c>
      <c r="C1739" s="182">
        <f t="shared" si="379"/>
        <v>7709649738</v>
      </c>
      <c r="D1739" s="182">
        <f t="shared" si="380"/>
        <v>4656232</v>
      </c>
      <c r="E1739" s="182">
        <f t="shared" si="381"/>
        <v>0</v>
      </c>
      <c r="F1739" s="182">
        <f t="shared" si="382"/>
        <v>7714305970</v>
      </c>
      <c r="G1739" s="183">
        <f>SUM(G1740:G1745)</f>
        <v>7714305970</v>
      </c>
      <c r="H1739" s="183">
        <f>SUM(H1740:H1745)</f>
        <v>0</v>
      </c>
      <c r="M1739" s="174">
        <f t="shared" si="383"/>
        <v>7714305970</v>
      </c>
      <c r="N1739" s="174">
        <f t="shared" si="384"/>
        <v>0</v>
      </c>
      <c r="O1739" s="295">
        <f t="shared" si="385"/>
        <v>23142917910</v>
      </c>
      <c r="P1739" s="281">
        <f t="shared" si="386"/>
        <v>1</v>
      </c>
    </row>
    <row r="1740" spans="1:16" x14ac:dyDescent="0.2">
      <c r="A1740" s="155">
        <v>190601</v>
      </c>
      <c r="B1740" s="156" t="s">
        <v>1546</v>
      </c>
      <c r="C1740" s="174">
        <f t="shared" si="379"/>
        <v>367626366</v>
      </c>
      <c r="D1740" s="174">
        <f t="shared" si="380"/>
        <v>0</v>
      </c>
      <c r="E1740" s="174">
        <f t="shared" si="381"/>
        <v>0</v>
      </c>
      <c r="F1740" s="174">
        <f t="shared" si="382"/>
        <v>367626366</v>
      </c>
      <c r="G1740" s="174">
        <f t="shared" ref="G1740:G1745" si="387">+F1740</f>
        <v>367626366</v>
      </c>
      <c r="H1740" s="174">
        <f t="shared" ref="H1740:H1745" si="388">+F1740-G1740</f>
        <v>0</v>
      </c>
      <c r="M1740" s="174">
        <f t="shared" si="383"/>
        <v>367626366</v>
      </c>
      <c r="N1740" s="174">
        <f t="shared" si="384"/>
        <v>0</v>
      </c>
      <c r="O1740" s="295">
        <f t="shared" si="385"/>
        <v>1102879098</v>
      </c>
      <c r="P1740" s="281">
        <f t="shared" si="386"/>
        <v>2</v>
      </c>
    </row>
    <row r="1741" spans="1:16" x14ac:dyDescent="0.2">
      <c r="A1741" s="155">
        <v>190602</v>
      </c>
      <c r="B1741" s="156" t="s">
        <v>1547</v>
      </c>
      <c r="C1741" s="174">
        <f t="shared" si="379"/>
        <v>0</v>
      </c>
      <c r="D1741" s="174">
        <f t="shared" si="380"/>
        <v>0</v>
      </c>
      <c r="E1741" s="174">
        <f t="shared" si="381"/>
        <v>0</v>
      </c>
      <c r="F1741" s="174">
        <f t="shared" si="382"/>
        <v>0</v>
      </c>
      <c r="G1741" s="174">
        <f t="shared" si="387"/>
        <v>0</v>
      </c>
      <c r="H1741" s="174">
        <f t="shared" si="388"/>
        <v>0</v>
      </c>
      <c r="M1741" s="174">
        <f t="shared" si="383"/>
        <v>0</v>
      </c>
      <c r="N1741" s="174">
        <f t="shared" si="384"/>
        <v>0</v>
      </c>
      <c r="O1741" s="295">
        <f t="shared" si="385"/>
        <v>0</v>
      </c>
      <c r="P1741" s="281">
        <f t="shared" si="386"/>
        <v>0</v>
      </c>
    </row>
    <row r="1742" spans="1:16" x14ac:dyDescent="0.2">
      <c r="A1742" s="155">
        <v>190603</v>
      </c>
      <c r="B1742" s="156" t="s">
        <v>1548</v>
      </c>
      <c r="C1742" s="174">
        <f t="shared" si="379"/>
        <v>0</v>
      </c>
      <c r="D1742" s="174">
        <f t="shared" si="380"/>
        <v>0</v>
      </c>
      <c r="E1742" s="174">
        <f t="shared" si="381"/>
        <v>0</v>
      </c>
      <c r="F1742" s="174">
        <f t="shared" si="382"/>
        <v>0</v>
      </c>
      <c r="G1742" s="174">
        <f t="shared" si="387"/>
        <v>0</v>
      </c>
      <c r="H1742" s="174">
        <f t="shared" si="388"/>
        <v>0</v>
      </c>
      <c r="M1742" s="174">
        <f t="shared" si="383"/>
        <v>0</v>
      </c>
      <c r="N1742" s="174">
        <f t="shared" si="384"/>
        <v>0</v>
      </c>
      <c r="O1742" s="295">
        <f t="shared" si="385"/>
        <v>0</v>
      </c>
      <c r="P1742" s="281">
        <f t="shared" si="386"/>
        <v>0</v>
      </c>
    </row>
    <row r="1743" spans="1:16" x14ac:dyDescent="0.2">
      <c r="A1743" s="155">
        <v>190604</v>
      </c>
      <c r="B1743" s="156" t="s">
        <v>1380</v>
      </c>
      <c r="C1743" s="174">
        <f t="shared" si="379"/>
        <v>7342023372</v>
      </c>
      <c r="D1743" s="174">
        <f t="shared" si="380"/>
        <v>4656232</v>
      </c>
      <c r="E1743" s="174">
        <f t="shared" si="381"/>
        <v>0</v>
      </c>
      <c r="F1743" s="174">
        <f t="shared" si="382"/>
        <v>7346679604</v>
      </c>
      <c r="G1743" s="174">
        <f t="shared" si="387"/>
        <v>7346679604</v>
      </c>
      <c r="H1743" s="174">
        <f t="shared" si="388"/>
        <v>0</v>
      </c>
      <c r="M1743" s="174">
        <f t="shared" si="383"/>
        <v>7346679604</v>
      </c>
      <c r="N1743" s="174">
        <f t="shared" si="384"/>
        <v>0</v>
      </c>
      <c r="O1743" s="295">
        <f t="shared" si="385"/>
        <v>22040038812</v>
      </c>
      <c r="P1743" s="281">
        <f t="shared" si="386"/>
        <v>1</v>
      </c>
    </row>
    <row r="1744" spans="1:16" x14ac:dyDescent="0.2">
      <c r="A1744" s="155">
        <v>190605</v>
      </c>
      <c r="B1744" s="156" t="s">
        <v>2196</v>
      </c>
      <c r="C1744" s="174">
        <f t="shared" si="379"/>
        <v>0</v>
      </c>
      <c r="D1744" s="174">
        <f t="shared" si="380"/>
        <v>0</v>
      </c>
      <c r="E1744" s="174">
        <f t="shared" si="381"/>
        <v>0</v>
      </c>
      <c r="F1744" s="174">
        <f t="shared" si="382"/>
        <v>0</v>
      </c>
      <c r="G1744" s="174">
        <f t="shared" si="387"/>
        <v>0</v>
      </c>
      <c r="H1744" s="174">
        <f t="shared" si="388"/>
        <v>0</v>
      </c>
      <c r="M1744" s="174">
        <f t="shared" si="383"/>
        <v>0</v>
      </c>
      <c r="N1744" s="174">
        <f t="shared" si="384"/>
        <v>0</v>
      </c>
      <c r="O1744" s="295">
        <f t="shared" si="385"/>
        <v>0</v>
      </c>
      <c r="P1744" s="281">
        <f t="shared" si="386"/>
        <v>0</v>
      </c>
    </row>
    <row r="1745" spans="1:16" x14ac:dyDescent="0.2">
      <c r="A1745" s="155">
        <v>190690</v>
      </c>
      <c r="B1745" s="156" t="s">
        <v>1383</v>
      </c>
      <c r="C1745" s="174">
        <f t="shared" si="379"/>
        <v>0</v>
      </c>
      <c r="D1745" s="174">
        <f t="shared" si="380"/>
        <v>0</v>
      </c>
      <c r="E1745" s="174">
        <f t="shared" si="381"/>
        <v>0</v>
      </c>
      <c r="F1745" s="174">
        <f t="shared" si="382"/>
        <v>0</v>
      </c>
      <c r="G1745" s="174">
        <f t="shared" si="387"/>
        <v>0</v>
      </c>
      <c r="H1745" s="174">
        <f t="shared" si="388"/>
        <v>0</v>
      </c>
      <c r="M1745" s="174">
        <f t="shared" si="383"/>
        <v>0</v>
      </c>
      <c r="N1745" s="174">
        <f t="shared" si="384"/>
        <v>0</v>
      </c>
      <c r="O1745" s="295">
        <f t="shared" si="385"/>
        <v>0</v>
      </c>
      <c r="P1745" s="281">
        <f t="shared" si="386"/>
        <v>0</v>
      </c>
    </row>
    <row r="1746" spans="1:16" s="171" customFormat="1" x14ac:dyDescent="0.2">
      <c r="A1746" s="180">
        <v>190700</v>
      </c>
      <c r="B1746" s="181" t="s">
        <v>2197</v>
      </c>
      <c r="C1746" s="182">
        <f t="shared" si="379"/>
        <v>0</v>
      </c>
      <c r="D1746" s="182">
        <f t="shared" si="380"/>
        <v>0</v>
      </c>
      <c r="E1746" s="182">
        <f t="shared" si="381"/>
        <v>0</v>
      </c>
      <c r="F1746" s="182">
        <f t="shared" si="382"/>
        <v>0</v>
      </c>
      <c r="G1746" s="183">
        <f>SUM(G1747:G1756)</f>
        <v>0</v>
      </c>
      <c r="H1746" s="183">
        <f>SUM(H1747:H1756)</f>
        <v>0</v>
      </c>
      <c r="M1746" s="174">
        <f t="shared" si="383"/>
        <v>0</v>
      </c>
      <c r="N1746" s="174">
        <f t="shared" si="384"/>
        <v>0</v>
      </c>
      <c r="O1746" s="295">
        <f t="shared" si="385"/>
        <v>0</v>
      </c>
      <c r="P1746" s="281">
        <f t="shared" si="386"/>
        <v>0</v>
      </c>
    </row>
    <row r="1747" spans="1:16" x14ac:dyDescent="0.2">
      <c r="A1747" s="155">
        <v>190701</v>
      </c>
      <c r="B1747" s="156" t="s">
        <v>1385</v>
      </c>
      <c r="C1747" s="174">
        <f t="shared" si="379"/>
        <v>0</v>
      </c>
      <c r="D1747" s="174">
        <f t="shared" si="380"/>
        <v>0</v>
      </c>
      <c r="E1747" s="174">
        <f t="shared" si="381"/>
        <v>0</v>
      </c>
      <c r="F1747" s="174">
        <f t="shared" si="382"/>
        <v>0</v>
      </c>
      <c r="G1747" s="174">
        <f t="shared" ref="G1747:G1756" si="389">+F1747</f>
        <v>0</v>
      </c>
      <c r="H1747" s="174">
        <f t="shared" ref="H1747:H1756" si="390">+F1747-G1747</f>
        <v>0</v>
      </c>
      <c r="M1747" s="174">
        <f t="shared" si="383"/>
        <v>0</v>
      </c>
      <c r="N1747" s="174">
        <f t="shared" si="384"/>
        <v>0</v>
      </c>
      <c r="O1747" s="295">
        <f t="shared" si="385"/>
        <v>0</v>
      </c>
      <c r="P1747" s="281">
        <f t="shared" si="386"/>
        <v>0</v>
      </c>
    </row>
    <row r="1748" spans="1:16" x14ac:dyDescent="0.2">
      <c r="A1748" s="155">
        <v>190702</v>
      </c>
      <c r="B1748" s="156" t="s">
        <v>1386</v>
      </c>
      <c r="C1748" s="174">
        <f t="shared" si="379"/>
        <v>0</v>
      </c>
      <c r="D1748" s="174">
        <f t="shared" si="380"/>
        <v>0</v>
      </c>
      <c r="E1748" s="174">
        <f t="shared" si="381"/>
        <v>0</v>
      </c>
      <c r="F1748" s="174">
        <f t="shared" si="382"/>
        <v>0</v>
      </c>
      <c r="G1748" s="174">
        <f t="shared" si="389"/>
        <v>0</v>
      </c>
      <c r="H1748" s="174">
        <f t="shared" si="390"/>
        <v>0</v>
      </c>
      <c r="M1748" s="174">
        <f t="shared" si="383"/>
        <v>0</v>
      </c>
      <c r="N1748" s="174">
        <f t="shared" si="384"/>
        <v>0</v>
      </c>
      <c r="O1748" s="295">
        <f t="shared" si="385"/>
        <v>0</v>
      </c>
      <c r="P1748" s="281">
        <f t="shared" si="386"/>
        <v>0</v>
      </c>
    </row>
    <row r="1749" spans="1:16" x14ac:dyDescent="0.2">
      <c r="A1749" s="155">
        <v>190703</v>
      </c>
      <c r="B1749" s="156" t="s">
        <v>1387</v>
      </c>
      <c r="C1749" s="174">
        <f t="shared" si="379"/>
        <v>0</v>
      </c>
      <c r="D1749" s="174">
        <f t="shared" si="380"/>
        <v>0</v>
      </c>
      <c r="E1749" s="174">
        <f t="shared" si="381"/>
        <v>0</v>
      </c>
      <c r="F1749" s="174">
        <f t="shared" si="382"/>
        <v>0</v>
      </c>
      <c r="G1749" s="174">
        <f t="shared" si="389"/>
        <v>0</v>
      </c>
      <c r="H1749" s="174">
        <f t="shared" si="390"/>
        <v>0</v>
      </c>
      <c r="M1749" s="174">
        <f t="shared" si="383"/>
        <v>0</v>
      </c>
      <c r="N1749" s="174">
        <f t="shared" si="384"/>
        <v>0</v>
      </c>
      <c r="O1749" s="295">
        <f t="shared" si="385"/>
        <v>0</v>
      </c>
      <c r="P1749" s="281">
        <f t="shared" si="386"/>
        <v>0</v>
      </c>
    </row>
    <row r="1750" spans="1:16" x14ac:dyDescent="0.2">
      <c r="A1750" s="155">
        <v>190704</v>
      </c>
      <c r="B1750" s="156" t="s">
        <v>1388</v>
      </c>
      <c r="C1750" s="174">
        <f t="shared" si="379"/>
        <v>0</v>
      </c>
      <c r="D1750" s="174">
        <f t="shared" si="380"/>
        <v>0</v>
      </c>
      <c r="E1750" s="174">
        <f t="shared" si="381"/>
        <v>0</v>
      </c>
      <c r="F1750" s="174">
        <f t="shared" si="382"/>
        <v>0</v>
      </c>
      <c r="G1750" s="174">
        <f t="shared" si="389"/>
        <v>0</v>
      </c>
      <c r="H1750" s="174">
        <f t="shared" si="390"/>
        <v>0</v>
      </c>
      <c r="M1750" s="174">
        <f t="shared" si="383"/>
        <v>0</v>
      </c>
      <c r="N1750" s="174">
        <f t="shared" si="384"/>
        <v>0</v>
      </c>
      <c r="O1750" s="295">
        <f t="shared" si="385"/>
        <v>0</v>
      </c>
      <c r="P1750" s="281">
        <f t="shared" si="386"/>
        <v>0</v>
      </c>
    </row>
    <row r="1751" spans="1:16" x14ac:dyDescent="0.2">
      <c r="A1751" s="155">
        <v>190705</v>
      </c>
      <c r="B1751" s="156" t="s">
        <v>2076</v>
      </c>
      <c r="C1751" s="174">
        <f t="shared" si="379"/>
        <v>0</v>
      </c>
      <c r="D1751" s="174">
        <f t="shared" si="380"/>
        <v>0</v>
      </c>
      <c r="E1751" s="174">
        <f t="shared" si="381"/>
        <v>0</v>
      </c>
      <c r="F1751" s="174">
        <f t="shared" si="382"/>
        <v>0</v>
      </c>
      <c r="G1751" s="174">
        <f t="shared" si="389"/>
        <v>0</v>
      </c>
      <c r="H1751" s="174">
        <f t="shared" si="390"/>
        <v>0</v>
      </c>
      <c r="M1751" s="174">
        <f t="shared" si="383"/>
        <v>0</v>
      </c>
      <c r="N1751" s="174">
        <f t="shared" si="384"/>
        <v>0</v>
      </c>
      <c r="O1751" s="295">
        <f t="shared" si="385"/>
        <v>0</v>
      </c>
      <c r="P1751" s="281">
        <f t="shared" si="386"/>
        <v>0</v>
      </c>
    </row>
    <row r="1752" spans="1:16" x14ac:dyDescent="0.2">
      <c r="A1752" s="155">
        <v>190706</v>
      </c>
      <c r="B1752" s="156" t="s">
        <v>2077</v>
      </c>
      <c r="C1752" s="174">
        <f t="shared" si="379"/>
        <v>0</v>
      </c>
      <c r="D1752" s="174">
        <f t="shared" si="380"/>
        <v>0</v>
      </c>
      <c r="E1752" s="174">
        <f t="shared" si="381"/>
        <v>0</v>
      </c>
      <c r="F1752" s="174">
        <f t="shared" si="382"/>
        <v>0</v>
      </c>
      <c r="G1752" s="174">
        <f t="shared" si="389"/>
        <v>0</v>
      </c>
      <c r="H1752" s="174">
        <f t="shared" si="390"/>
        <v>0</v>
      </c>
      <c r="M1752" s="174">
        <f t="shared" si="383"/>
        <v>0</v>
      </c>
      <c r="N1752" s="174">
        <f t="shared" si="384"/>
        <v>0</v>
      </c>
      <c r="O1752" s="295">
        <f t="shared" si="385"/>
        <v>0</v>
      </c>
      <c r="P1752" s="281">
        <f t="shared" si="386"/>
        <v>0</v>
      </c>
    </row>
    <row r="1753" spans="1:16" x14ac:dyDescent="0.2">
      <c r="A1753" s="155">
        <v>190708</v>
      </c>
      <c r="B1753" s="156" t="s">
        <v>2079</v>
      </c>
      <c r="C1753" s="174">
        <f t="shared" si="379"/>
        <v>0</v>
      </c>
      <c r="D1753" s="174">
        <f t="shared" si="380"/>
        <v>0</v>
      </c>
      <c r="E1753" s="174">
        <f t="shared" si="381"/>
        <v>0</v>
      </c>
      <c r="F1753" s="174">
        <f t="shared" si="382"/>
        <v>0</v>
      </c>
      <c r="G1753" s="174">
        <f t="shared" si="389"/>
        <v>0</v>
      </c>
      <c r="H1753" s="174">
        <f t="shared" si="390"/>
        <v>0</v>
      </c>
      <c r="M1753" s="174">
        <f t="shared" si="383"/>
        <v>0</v>
      </c>
      <c r="N1753" s="174">
        <f t="shared" si="384"/>
        <v>0</v>
      </c>
      <c r="O1753" s="295">
        <f t="shared" si="385"/>
        <v>0</v>
      </c>
      <c r="P1753" s="281">
        <f t="shared" si="386"/>
        <v>0</v>
      </c>
    </row>
    <row r="1754" spans="1:16" x14ac:dyDescent="0.2">
      <c r="A1754" s="155">
        <v>190709</v>
      </c>
      <c r="B1754" s="156" t="s">
        <v>1389</v>
      </c>
      <c r="C1754" s="174">
        <f t="shared" si="379"/>
        <v>0</v>
      </c>
      <c r="D1754" s="174">
        <f t="shared" si="380"/>
        <v>0</v>
      </c>
      <c r="E1754" s="174">
        <f t="shared" si="381"/>
        <v>0</v>
      </c>
      <c r="F1754" s="174">
        <f t="shared" si="382"/>
        <v>0</v>
      </c>
      <c r="G1754" s="174">
        <f t="shared" si="389"/>
        <v>0</v>
      </c>
      <c r="H1754" s="174">
        <f t="shared" si="390"/>
        <v>0</v>
      </c>
      <c r="M1754" s="174">
        <f t="shared" si="383"/>
        <v>0</v>
      </c>
      <c r="N1754" s="174">
        <f t="shared" si="384"/>
        <v>0</v>
      </c>
      <c r="O1754" s="295">
        <f t="shared" si="385"/>
        <v>0</v>
      </c>
      <c r="P1754" s="281">
        <f t="shared" si="386"/>
        <v>0</v>
      </c>
    </row>
    <row r="1755" spans="1:16" x14ac:dyDescent="0.2">
      <c r="A1755" s="155">
        <v>190711</v>
      </c>
      <c r="B1755" s="156" t="s">
        <v>2198</v>
      </c>
      <c r="C1755" s="174">
        <f t="shared" si="379"/>
        <v>0</v>
      </c>
      <c r="D1755" s="174">
        <f t="shared" si="380"/>
        <v>0</v>
      </c>
      <c r="E1755" s="174">
        <f t="shared" si="381"/>
        <v>0</v>
      </c>
      <c r="F1755" s="174">
        <f t="shared" si="382"/>
        <v>0</v>
      </c>
      <c r="G1755" s="174">
        <f t="shared" si="389"/>
        <v>0</v>
      </c>
      <c r="H1755" s="174">
        <f t="shared" si="390"/>
        <v>0</v>
      </c>
      <c r="M1755" s="174">
        <f t="shared" si="383"/>
        <v>0</v>
      </c>
      <c r="N1755" s="174">
        <f t="shared" si="384"/>
        <v>0</v>
      </c>
      <c r="O1755" s="295">
        <f t="shared" si="385"/>
        <v>0</v>
      </c>
      <c r="P1755" s="281">
        <f t="shared" si="386"/>
        <v>0</v>
      </c>
    </row>
    <row r="1756" spans="1:16" x14ac:dyDescent="0.2">
      <c r="A1756" s="155">
        <v>190790</v>
      </c>
      <c r="B1756" s="156" t="s">
        <v>1390</v>
      </c>
      <c r="C1756" s="174">
        <f t="shared" si="379"/>
        <v>0</v>
      </c>
      <c r="D1756" s="174">
        <f t="shared" si="380"/>
        <v>0</v>
      </c>
      <c r="E1756" s="174">
        <f t="shared" si="381"/>
        <v>0</v>
      </c>
      <c r="F1756" s="174">
        <f t="shared" si="382"/>
        <v>0</v>
      </c>
      <c r="G1756" s="174">
        <f t="shared" si="389"/>
        <v>0</v>
      </c>
      <c r="H1756" s="174">
        <f t="shared" si="390"/>
        <v>0</v>
      </c>
      <c r="M1756" s="174">
        <f t="shared" si="383"/>
        <v>0</v>
      </c>
      <c r="N1756" s="174">
        <f t="shared" si="384"/>
        <v>0</v>
      </c>
      <c r="O1756" s="295">
        <f t="shared" si="385"/>
        <v>0</v>
      </c>
      <c r="P1756" s="281">
        <f t="shared" si="386"/>
        <v>0</v>
      </c>
    </row>
    <row r="1757" spans="1:16" s="171" customFormat="1" x14ac:dyDescent="0.2">
      <c r="A1757" s="180">
        <v>190800</v>
      </c>
      <c r="B1757" s="181" t="s">
        <v>1391</v>
      </c>
      <c r="C1757" s="182">
        <f t="shared" si="379"/>
        <v>1811980086</v>
      </c>
      <c r="D1757" s="182">
        <f t="shared" si="380"/>
        <v>213270938</v>
      </c>
      <c r="E1757" s="182">
        <f t="shared" si="381"/>
        <v>54423562</v>
      </c>
      <c r="F1757" s="182">
        <f t="shared" si="382"/>
        <v>1970827462</v>
      </c>
      <c r="G1757" s="183">
        <f>SUM(G1758:G1762)</f>
        <v>1970827462</v>
      </c>
      <c r="H1757" s="183">
        <f>SUM(H1758:H1762)</f>
        <v>0</v>
      </c>
      <c r="M1757" s="174">
        <f t="shared" si="383"/>
        <v>1970827462</v>
      </c>
      <c r="N1757" s="174">
        <f t="shared" si="384"/>
        <v>0</v>
      </c>
      <c r="O1757" s="295">
        <f t="shared" si="385"/>
        <v>6021329510</v>
      </c>
      <c r="P1757" s="281">
        <f t="shared" si="386"/>
        <v>1</v>
      </c>
    </row>
    <row r="1758" spans="1:16" x14ac:dyDescent="0.2">
      <c r="A1758" s="155">
        <v>190801</v>
      </c>
      <c r="B1758" s="156" t="s">
        <v>19</v>
      </c>
      <c r="C1758" s="174">
        <f t="shared" si="379"/>
        <v>1409418617</v>
      </c>
      <c r="D1758" s="174">
        <f t="shared" si="380"/>
        <v>213270938</v>
      </c>
      <c r="E1758" s="174">
        <f t="shared" si="381"/>
        <v>54423562</v>
      </c>
      <c r="F1758" s="174">
        <f t="shared" si="382"/>
        <v>1568265993</v>
      </c>
      <c r="G1758" s="174">
        <f>+F1758</f>
        <v>1568265993</v>
      </c>
      <c r="H1758" s="174">
        <f>+F1758-G1758</f>
        <v>0</v>
      </c>
      <c r="M1758" s="174">
        <f t="shared" si="383"/>
        <v>1568265993</v>
      </c>
      <c r="N1758" s="174">
        <f t="shared" si="384"/>
        <v>0</v>
      </c>
      <c r="O1758" s="295">
        <f t="shared" si="385"/>
        <v>4813645103</v>
      </c>
      <c r="P1758" s="281">
        <f t="shared" si="386"/>
        <v>1</v>
      </c>
    </row>
    <row r="1759" spans="1:16" x14ac:dyDescent="0.2">
      <c r="A1759" s="155">
        <v>190802</v>
      </c>
      <c r="B1759" s="156" t="s">
        <v>2081</v>
      </c>
      <c r="C1759" s="174">
        <f t="shared" si="379"/>
        <v>0</v>
      </c>
      <c r="D1759" s="174">
        <f t="shared" si="380"/>
        <v>0</v>
      </c>
      <c r="E1759" s="174">
        <f t="shared" si="381"/>
        <v>0</v>
      </c>
      <c r="F1759" s="174">
        <f t="shared" si="382"/>
        <v>0</v>
      </c>
      <c r="G1759" s="174">
        <f>+F1759</f>
        <v>0</v>
      </c>
      <c r="H1759" s="174">
        <f>+F1759-G1759</f>
        <v>0</v>
      </c>
      <c r="M1759" s="174">
        <f t="shared" si="383"/>
        <v>0</v>
      </c>
      <c r="N1759" s="174">
        <f t="shared" si="384"/>
        <v>0</v>
      </c>
      <c r="O1759" s="295">
        <f t="shared" si="385"/>
        <v>0</v>
      </c>
      <c r="P1759" s="281">
        <f t="shared" si="386"/>
        <v>0</v>
      </c>
    </row>
    <row r="1760" spans="1:16" x14ac:dyDescent="0.2">
      <c r="A1760" s="155">
        <v>190803</v>
      </c>
      <c r="B1760" s="156" t="s">
        <v>2082</v>
      </c>
      <c r="C1760" s="174">
        <f t="shared" si="379"/>
        <v>402561469</v>
      </c>
      <c r="D1760" s="174">
        <f t="shared" si="380"/>
        <v>0</v>
      </c>
      <c r="E1760" s="174">
        <f t="shared" si="381"/>
        <v>0</v>
      </c>
      <c r="F1760" s="174">
        <f t="shared" si="382"/>
        <v>402561469</v>
      </c>
      <c r="G1760" s="174">
        <f>+F1760</f>
        <v>402561469</v>
      </c>
      <c r="H1760" s="174">
        <f>+F1760-G1760</f>
        <v>0</v>
      </c>
      <c r="M1760" s="174">
        <f t="shared" si="383"/>
        <v>402561469</v>
      </c>
      <c r="N1760" s="174">
        <f t="shared" si="384"/>
        <v>0</v>
      </c>
      <c r="O1760" s="295">
        <f t="shared" si="385"/>
        <v>1207684407</v>
      </c>
      <c r="P1760" s="281">
        <f t="shared" si="386"/>
        <v>2</v>
      </c>
    </row>
    <row r="1761" spans="1:16" x14ac:dyDescent="0.2">
      <c r="A1761" s="155">
        <v>190804</v>
      </c>
      <c r="B1761" s="156" t="s">
        <v>2083</v>
      </c>
      <c r="C1761" s="174">
        <f t="shared" si="379"/>
        <v>0</v>
      </c>
      <c r="D1761" s="174">
        <f t="shared" si="380"/>
        <v>0</v>
      </c>
      <c r="E1761" s="174">
        <f t="shared" si="381"/>
        <v>0</v>
      </c>
      <c r="F1761" s="174">
        <f t="shared" si="382"/>
        <v>0</v>
      </c>
      <c r="G1761" s="174">
        <f>+F1761</f>
        <v>0</v>
      </c>
      <c r="H1761" s="174">
        <f>+F1761-G1761</f>
        <v>0</v>
      </c>
      <c r="M1761" s="174">
        <f t="shared" si="383"/>
        <v>0</v>
      </c>
      <c r="N1761" s="174">
        <f t="shared" si="384"/>
        <v>0</v>
      </c>
      <c r="O1761" s="295">
        <f t="shared" si="385"/>
        <v>0</v>
      </c>
      <c r="P1761" s="281">
        <f t="shared" si="386"/>
        <v>0</v>
      </c>
    </row>
    <row r="1762" spans="1:16" x14ac:dyDescent="0.2">
      <c r="A1762" s="155">
        <v>190805</v>
      </c>
      <c r="B1762" s="156" t="s">
        <v>2084</v>
      </c>
      <c r="C1762" s="174">
        <f t="shared" si="379"/>
        <v>0</v>
      </c>
      <c r="D1762" s="174">
        <f t="shared" si="380"/>
        <v>0</v>
      </c>
      <c r="E1762" s="174">
        <f t="shared" si="381"/>
        <v>0</v>
      </c>
      <c r="F1762" s="174">
        <f t="shared" si="382"/>
        <v>0</v>
      </c>
      <c r="G1762" s="174">
        <f>+F1762</f>
        <v>0</v>
      </c>
      <c r="H1762" s="174">
        <f>+F1762-G1762</f>
        <v>0</v>
      </c>
      <c r="M1762" s="174">
        <f t="shared" si="383"/>
        <v>0</v>
      </c>
      <c r="N1762" s="174">
        <f t="shared" si="384"/>
        <v>0</v>
      </c>
      <c r="O1762" s="295">
        <f t="shared" si="385"/>
        <v>0</v>
      </c>
      <c r="P1762" s="281">
        <f t="shared" si="386"/>
        <v>0</v>
      </c>
    </row>
    <row r="1763" spans="1:16" s="171" customFormat="1" x14ac:dyDescent="0.2">
      <c r="A1763" s="180">
        <v>190900</v>
      </c>
      <c r="B1763" s="181" t="s">
        <v>20</v>
      </c>
      <c r="C1763" s="182">
        <f t="shared" si="379"/>
        <v>4134703086</v>
      </c>
      <c r="D1763" s="182">
        <f t="shared" si="380"/>
        <v>0</v>
      </c>
      <c r="E1763" s="182">
        <f t="shared" si="381"/>
        <v>0</v>
      </c>
      <c r="F1763" s="182">
        <f t="shared" si="382"/>
        <v>4134703086</v>
      </c>
      <c r="G1763" s="183">
        <f>SUM(G1764:G1775)</f>
        <v>3883590521</v>
      </c>
      <c r="H1763" s="183">
        <f>SUM(H1764:H1775)</f>
        <v>251112565</v>
      </c>
      <c r="M1763" s="174">
        <f t="shared" si="383"/>
        <v>4134703086</v>
      </c>
      <c r="N1763" s="174">
        <f t="shared" si="384"/>
        <v>0</v>
      </c>
      <c r="O1763" s="295">
        <f t="shared" si="385"/>
        <v>12404109258</v>
      </c>
      <c r="P1763" s="281">
        <f t="shared" si="386"/>
        <v>2</v>
      </c>
    </row>
    <row r="1764" spans="1:16" x14ac:dyDescent="0.2">
      <c r="A1764" s="155">
        <v>190901</v>
      </c>
      <c r="B1764" s="156" t="s">
        <v>21</v>
      </c>
      <c r="C1764" s="174">
        <f t="shared" si="379"/>
        <v>251112565</v>
      </c>
      <c r="D1764" s="174">
        <f t="shared" si="380"/>
        <v>0</v>
      </c>
      <c r="E1764" s="174">
        <f t="shared" si="381"/>
        <v>0</v>
      </c>
      <c r="F1764" s="174">
        <f t="shared" si="382"/>
        <v>251112565</v>
      </c>
      <c r="G1764" s="174">
        <f>+F1764-H1764</f>
        <v>0</v>
      </c>
      <c r="H1764" s="174">
        <f>+F1764</f>
        <v>251112565</v>
      </c>
      <c r="M1764" s="174">
        <f t="shared" si="383"/>
        <v>251112565</v>
      </c>
      <c r="N1764" s="174">
        <f t="shared" si="384"/>
        <v>0</v>
      </c>
      <c r="O1764" s="295">
        <f t="shared" si="385"/>
        <v>753337695</v>
      </c>
      <c r="P1764" s="281">
        <f t="shared" si="386"/>
        <v>3</v>
      </c>
    </row>
    <row r="1765" spans="1:16" x14ac:dyDescent="0.2">
      <c r="A1765" s="155">
        <v>190902</v>
      </c>
      <c r="B1765" s="156" t="s">
        <v>22</v>
      </c>
      <c r="C1765" s="174">
        <f t="shared" si="379"/>
        <v>0</v>
      </c>
      <c r="D1765" s="174">
        <f t="shared" si="380"/>
        <v>0</v>
      </c>
      <c r="E1765" s="174">
        <f t="shared" si="381"/>
        <v>0</v>
      </c>
      <c r="F1765" s="174">
        <f t="shared" si="382"/>
        <v>0</v>
      </c>
      <c r="G1765" s="174">
        <f t="shared" ref="G1765:G1775" si="391">+F1765</f>
        <v>0</v>
      </c>
      <c r="H1765" s="174">
        <f t="shared" ref="H1765:H1775" si="392">+F1765-G1765</f>
        <v>0</v>
      </c>
      <c r="M1765" s="174">
        <f t="shared" si="383"/>
        <v>0</v>
      </c>
      <c r="N1765" s="174">
        <f t="shared" si="384"/>
        <v>0</v>
      </c>
      <c r="O1765" s="295">
        <f t="shared" si="385"/>
        <v>0</v>
      </c>
      <c r="P1765" s="281">
        <f t="shared" si="386"/>
        <v>0</v>
      </c>
    </row>
    <row r="1766" spans="1:16" x14ac:dyDescent="0.2">
      <c r="A1766" s="155">
        <v>190903</v>
      </c>
      <c r="B1766" s="156" t="s">
        <v>23</v>
      </c>
      <c r="C1766" s="174">
        <f t="shared" si="379"/>
        <v>3883590521</v>
      </c>
      <c r="D1766" s="174">
        <f t="shared" si="380"/>
        <v>0</v>
      </c>
      <c r="E1766" s="174">
        <f t="shared" si="381"/>
        <v>0</v>
      </c>
      <c r="F1766" s="174">
        <f t="shared" si="382"/>
        <v>3883590521</v>
      </c>
      <c r="G1766" s="174">
        <f t="shared" si="391"/>
        <v>3883590521</v>
      </c>
      <c r="H1766" s="174">
        <f t="shared" si="392"/>
        <v>0</v>
      </c>
      <c r="M1766" s="174">
        <f t="shared" si="383"/>
        <v>3883590521</v>
      </c>
      <c r="N1766" s="174">
        <f t="shared" si="384"/>
        <v>0</v>
      </c>
      <c r="O1766" s="295">
        <f t="shared" si="385"/>
        <v>11650771563</v>
      </c>
      <c r="P1766" s="281">
        <f t="shared" si="386"/>
        <v>2</v>
      </c>
    </row>
    <row r="1767" spans="1:16" x14ac:dyDescent="0.2">
      <c r="A1767" s="155">
        <v>190904</v>
      </c>
      <c r="B1767" s="156" t="s">
        <v>24</v>
      </c>
      <c r="C1767" s="174">
        <f t="shared" si="379"/>
        <v>0</v>
      </c>
      <c r="D1767" s="174">
        <f t="shared" si="380"/>
        <v>0</v>
      </c>
      <c r="E1767" s="174">
        <f t="shared" si="381"/>
        <v>0</v>
      </c>
      <c r="F1767" s="174">
        <f t="shared" si="382"/>
        <v>0</v>
      </c>
      <c r="G1767" s="174">
        <f t="shared" si="391"/>
        <v>0</v>
      </c>
      <c r="H1767" s="174">
        <f t="shared" si="392"/>
        <v>0</v>
      </c>
      <c r="M1767" s="174">
        <f t="shared" si="383"/>
        <v>0</v>
      </c>
      <c r="N1767" s="174">
        <f t="shared" si="384"/>
        <v>0</v>
      </c>
      <c r="O1767" s="295">
        <f t="shared" si="385"/>
        <v>0</v>
      </c>
      <c r="P1767" s="281">
        <f t="shared" si="386"/>
        <v>0</v>
      </c>
    </row>
    <row r="1768" spans="1:16" x14ac:dyDescent="0.2">
      <c r="A1768" s="155">
        <v>190905</v>
      </c>
      <c r="B1768" s="156" t="s">
        <v>807</v>
      </c>
      <c r="C1768" s="174">
        <f t="shared" si="379"/>
        <v>0</v>
      </c>
      <c r="D1768" s="174">
        <f t="shared" si="380"/>
        <v>0</v>
      </c>
      <c r="E1768" s="174">
        <f t="shared" si="381"/>
        <v>0</v>
      </c>
      <c r="F1768" s="174">
        <f t="shared" si="382"/>
        <v>0</v>
      </c>
      <c r="G1768" s="174">
        <f t="shared" si="391"/>
        <v>0</v>
      </c>
      <c r="H1768" s="174">
        <f t="shared" si="392"/>
        <v>0</v>
      </c>
      <c r="M1768" s="174">
        <f t="shared" si="383"/>
        <v>0</v>
      </c>
      <c r="N1768" s="174">
        <f t="shared" si="384"/>
        <v>0</v>
      </c>
      <c r="O1768" s="295">
        <f t="shared" si="385"/>
        <v>0</v>
      </c>
      <c r="P1768" s="281">
        <f t="shared" si="386"/>
        <v>0</v>
      </c>
    </row>
    <row r="1769" spans="1:16" x14ac:dyDescent="0.2">
      <c r="A1769" s="155">
        <v>190906</v>
      </c>
      <c r="B1769" s="156" t="s">
        <v>808</v>
      </c>
      <c r="C1769" s="174">
        <f t="shared" si="379"/>
        <v>0</v>
      </c>
      <c r="D1769" s="174">
        <f t="shared" si="380"/>
        <v>0</v>
      </c>
      <c r="E1769" s="174">
        <f t="shared" si="381"/>
        <v>0</v>
      </c>
      <c r="F1769" s="174">
        <f t="shared" si="382"/>
        <v>0</v>
      </c>
      <c r="G1769" s="174">
        <f t="shared" si="391"/>
        <v>0</v>
      </c>
      <c r="H1769" s="174">
        <f t="shared" si="392"/>
        <v>0</v>
      </c>
      <c r="M1769" s="174">
        <f t="shared" si="383"/>
        <v>0</v>
      </c>
      <c r="N1769" s="174">
        <f t="shared" si="384"/>
        <v>0</v>
      </c>
      <c r="O1769" s="295">
        <f t="shared" si="385"/>
        <v>0</v>
      </c>
      <c r="P1769" s="281">
        <f t="shared" si="386"/>
        <v>0</v>
      </c>
    </row>
    <row r="1770" spans="1:16" x14ac:dyDescent="0.2">
      <c r="A1770" s="155">
        <v>190907</v>
      </c>
      <c r="B1770" s="156" t="s">
        <v>809</v>
      </c>
      <c r="C1770" s="174">
        <f t="shared" si="379"/>
        <v>0</v>
      </c>
      <c r="D1770" s="174">
        <f t="shared" si="380"/>
        <v>0</v>
      </c>
      <c r="E1770" s="174">
        <f t="shared" si="381"/>
        <v>0</v>
      </c>
      <c r="F1770" s="174">
        <f t="shared" si="382"/>
        <v>0</v>
      </c>
      <c r="G1770" s="174">
        <f t="shared" si="391"/>
        <v>0</v>
      </c>
      <c r="H1770" s="174">
        <f t="shared" si="392"/>
        <v>0</v>
      </c>
      <c r="M1770" s="174">
        <f t="shared" si="383"/>
        <v>0</v>
      </c>
      <c r="N1770" s="174">
        <f t="shared" si="384"/>
        <v>0</v>
      </c>
      <c r="O1770" s="295">
        <f t="shared" si="385"/>
        <v>0</v>
      </c>
      <c r="P1770" s="281">
        <f t="shared" si="386"/>
        <v>0</v>
      </c>
    </row>
    <row r="1771" spans="1:16" x14ac:dyDescent="0.2">
      <c r="A1771" s="155">
        <v>190908</v>
      </c>
      <c r="B1771" s="156" t="s">
        <v>810</v>
      </c>
      <c r="C1771" s="174">
        <f t="shared" si="379"/>
        <v>0</v>
      </c>
      <c r="D1771" s="174">
        <f t="shared" si="380"/>
        <v>0</v>
      </c>
      <c r="E1771" s="174">
        <f t="shared" si="381"/>
        <v>0</v>
      </c>
      <c r="F1771" s="174">
        <f t="shared" si="382"/>
        <v>0</v>
      </c>
      <c r="G1771" s="174">
        <f t="shared" si="391"/>
        <v>0</v>
      </c>
      <c r="H1771" s="174">
        <f t="shared" si="392"/>
        <v>0</v>
      </c>
      <c r="M1771" s="174">
        <f t="shared" si="383"/>
        <v>0</v>
      </c>
      <c r="N1771" s="174">
        <f t="shared" si="384"/>
        <v>0</v>
      </c>
      <c r="O1771" s="295">
        <f t="shared" si="385"/>
        <v>0</v>
      </c>
      <c r="P1771" s="281">
        <f t="shared" si="386"/>
        <v>0</v>
      </c>
    </row>
    <row r="1772" spans="1:16" x14ac:dyDescent="0.2">
      <c r="A1772" s="155">
        <v>190909</v>
      </c>
      <c r="B1772" s="156" t="s">
        <v>811</v>
      </c>
      <c r="C1772" s="174">
        <f t="shared" si="379"/>
        <v>0</v>
      </c>
      <c r="D1772" s="174">
        <f t="shared" si="380"/>
        <v>0</v>
      </c>
      <c r="E1772" s="174">
        <f t="shared" si="381"/>
        <v>0</v>
      </c>
      <c r="F1772" s="174">
        <f t="shared" si="382"/>
        <v>0</v>
      </c>
      <c r="G1772" s="174">
        <f t="shared" si="391"/>
        <v>0</v>
      </c>
      <c r="H1772" s="174">
        <f t="shared" si="392"/>
        <v>0</v>
      </c>
      <c r="M1772" s="174">
        <f t="shared" si="383"/>
        <v>0</v>
      </c>
      <c r="N1772" s="174">
        <f t="shared" si="384"/>
        <v>0</v>
      </c>
      <c r="O1772" s="295">
        <f t="shared" si="385"/>
        <v>0</v>
      </c>
      <c r="P1772" s="281">
        <f t="shared" si="386"/>
        <v>0</v>
      </c>
    </row>
    <row r="1773" spans="1:16" x14ac:dyDescent="0.2">
      <c r="A1773" s="155">
        <v>190910</v>
      </c>
      <c r="B1773" s="156" t="s">
        <v>812</v>
      </c>
      <c r="C1773" s="174">
        <f t="shared" si="379"/>
        <v>0</v>
      </c>
      <c r="D1773" s="174">
        <f t="shared" si="380"/>
        <v>0</v>
      </c>
      <c r="E1773" s="174">
        <f t="shared" si="381"/>
        <v>0</v>
      </c>
      <c r="F1773" s="174">
        <f t="shared" si="382"/>
        <v>0</v>
      </c>
      <c r="G1773" s="174">
        <f t="shared" si="391"/>
        <v>0</v>
      </c>
      <c r="H1773" s="174">
        <f t="shared" si="392"/>
        <v>0</v>
      </c>
      <c r="M1773" s="174">
        <f t="shared" si="383"/>
        <v>0</v>
      </c>
      <c r="N1773" s="174">
        <f t="shared" si="384"/>
        <v>0</v>
      </c>
      <c r="O1773" s="295">
        <f t="shared" si="385"/>
        <v>0</v>
      </c>
      <c r="P1773" s="281">
        <f t="shared" si="386"/>
        <v>0</v>
      </c>
    </row>
    <row r="1774" spans="1:16" x14ac:dyDescent="0.2">
      <c r="A1774" s="155">
        <v>190911</v>
      </c>
      <c r="B1774" s="156" t="s">
        <v>813</v>
      </c>
      <c r="C1774" s="174">
        <f t="shared" si="379"/>
        <v>0</v>
      </c>
      <c r="D1774" s="174">
        <f t="shared" si="380"/>
        <v>0</v>
      </c>
      <c r="E1774" s="174">
        <f t="shared" si="381"/>
        <v>0</v>
      </c>
      <c r="F1774" s="174">
        <f t="shared" si="382"/>
        <v>0</v>
      </c>
      <c r="G1774" s="174">
        <f t="shared" si="391"/>
        <v>0</v>
      </c>
      <c r="H1774" s="174">
        <f t="shared" si="392"/>
        <v>0</v>
      </c>
      <c r="M1774" s="174">
        <f t="shared" si="383"/>
        <v>0</v>
      </c>
      <c r="N1774" s="174">
        <f t="shared" si="384"/>
        <v>0</v>
      </c>
      <c r="O1774" s="295">
        <f t="shared" si="385"/>
        <v>0</v>
      </c>
      <c r="P1774" s="281">
        <f t="shared" si="386"/>
        <v>0</v>
      </c>
    </row>
    <row r="1775" spans="1:16" x14ac:dyDescent="0.2">
      <c r="A1775" s="155">
        <v>190990</v>
      </c>
      <c r="B1775" s="156" t="s">
        <v>814</v>
      </c>
      <c r="C1775" s="174">
        <f t="shared" si="379"/>
        <v>0</v>
      </c>
      <c r="D1775" s="174">
        <f t="shared" si="380"/>
        <v>0</v>
      </c>
      <c r="E1775" s="174">
        <f t="shared" si="381"/>
        <v>0</v>
      </c>
      <c r="F1775" s="174">
        <f t="shared" si="382"/>
        <v>0</v>
      </c>
      <c r="G1775" s="174">
        <f t="shared" si="391"/>
        <v>0</v>
      </c>
      <c r="H1775" s="174">
        <f t="shared" si="392"/>
        <v>0</v>
      </c>
      <c r="M1775" s="174">
        <f t="shared" si="383"/>
        <v>0</v>
      </c>
      <c r="N1775" s="174">
        <f t="shared" si="384"/>
        <v>0</v>
      </c>
      <c r="O1775" s="295">
        <f t="shared" si="385"/>
        <v>0</v>
      </c>
      <c r="P1775" s="281">
        <f t="shared" si="386"/>
        <v>0</v>
      </c>
    </row>
    <row r="1776" spans="1:16" s="171" customFormat="1" x14ac:dyDescent="0.2">
      <c r="A1776" s="180">
        <v>191000</v>
      </c>
      <c r="B1776" s="181" t="s">
        <v>1647</v>
      </c>
      <c r="C1776" s="182">
        <f t="shared" si="379"/>
        <v>0</v>
      </c>
      <c r="D1776" s="182">
        <f t="shared" si="380"/>
        <v>0</v>
      </c>
      <c r="E1776" s="182">
        <f t="shared" si="381"/>
        <v>0</v>
      </c>
      <c r="F1776" s="182">
        <f t="shared" si="382"/>
        <v>0</v>
      </c>
      <c r="G1776" s="183">
        <f>SUM(G1777:G1814)</f>
        <v>0</v>
      </c>
      <c r="H1776" s="183">
        <f>SUM(H1777:H1814)</f>
        <v>0</v>
      </c>
      <c r="M1776" s="174">
        <f t="shared" si="383"/>
        <v>0</v>
      </c>
      <c r="N1776" s="174">
        <f t="shared" si="384"/>
        <v>0</v>
      </c>
      <c r="O1776" s="295">
        <f t="shared" si="385"/>
        <v>0</v>
      </c>
      <c r="P1776" s="281">
        <f t="shared" si="386"/>
        <v>0</v>
      </c>
    </row>
    <row r="1777" spans="1:16" x14ac:dyDescent="0.2">
      <c r="A1777" s="155">
        <v>191001</v>
      </c>
      <c r="B1777" s="156" t="s">
        <v>1648</v>
      </c>
      <c r="C1777" s="174">
        <f t="shared" si="379"/>
        <v>0</v>
      </c>
      <c r="D1777" s="174">
        <f t="shared" si="380"/>
        <v>0</v>
      </c>
      <c r="E1777" s="174">
        <f t="shared" si="381"/>
        <v>0</v>
      </c>
      <c r="F1777" s="174">
        <f t="shared" si="382"/>
        <v>0</v>
      </c>
      <c r="G1777" s="174">
        <f t="shared" ref="G1777:G1814" si="393">+F1777</f>
        <v>0</v>
      </c>
      <c r="H1777" s="174">
        <f t="shared" ref="H1777:H1814" si="394">+F1777-G1777</f>
        <v>0</v>
      </c>
      <c r="M1777" s="174">
        <f t="shared" si="383"/>
        <v>0</v>
      </c>
      <c r="N1777" s="174">
        <f t="shared" si="384"/>
        <v>0</v>
      </c>
      <c r="O1777" s="295">
        <f t="shared" si="385"/>
        <v>0</v>
      </c>
      <c r="P1777" s="281">
        <f t="shared" si="386"/>
        <v>0</v>
      </c>
    </row>
    <row r="1778" spans="1:16" x14ac:dyDescent="0.2">
      <c r="A1778" s="155">
        <v>191002</v>
      </c>
      <c r="B1778" s="156" t="s">
        <v>1649</v>
      </c>
      <c r="C1778" s="174">
        <f t="shared" si="379"/>
        <v>0</v>
      </c>
      <c r="D1778" s="174">
        <f t="shared" si="380"/>
        <v>0</v>
      </c>
      <c r="E1778" s="174">
        <f t="shared" si="381"/>
        <v>0</v>
      </c>
      <c r="F1778" s="174">
        <f t="shared" si="382"/>
        <v>0</v>
      </c>
      <c r="G1778" s="174">
        <f t="shared" si="393"/>
        <v>0</v>
      </c>
      <c r="H1778" s="174">
        <f t="shared" si="394"/>
        <v>0</v>
      </c>
      <c r="M1778" s="174">
        <f t="shared" si="383"/>
        <v>0</v>
      </c>
      <c r="N1778" s="174">
        <f t="shared" si="384"/>
        <v>0</v>
      </c>
      <c r="O1778" s="295">
        <f t="shared" si="385"/>
        <v>0</v>
      </c>
      <c r="P1778" s="281">
        <f t="shared" si="386"/>
        <v>0</v>
      </c>
    </row>
    <row r="1779" spans="1:16" x14ac:dyDescent="0.2">
      <c r="A1779" s="155">
        <v>191003</v>
      </c>
      <c r="B1779" s="156" t="s">
        <v>1650</v>
      </c>
      <c r="C1779" s="174">
        <f t="shared" si="379"/>
        <v>0</v>
      </c>
      <c r="D1779" s="174">
        <f t="shared" si="380"/>
        <v>0</v>
      </c>
      <c r="E1779" s="174">
        <f t="shared" si="381"/>
        <v>0</v>
      </c>
      <c r="F1779" s="174">
        <f t="shared" si="382"/>
        <v>0</v>
      </c>
      <c r="G1779" s="174">
        <f t="shared" si="393"/>
        <v>0</v>
      </c>
      <c r="H1779" s="174">
        <f t="shared" si="394"/>
        <v>0</v>
      </c>
      <c r="M1779" s="174">
        <f t="shared" si="383"/>
        <v>0</v>
      </c>
      <c r="N1779" s="174">
        <f t="shared" si="384"/>
        <v>0</v>
      </c>
      <c r="O1779" s="295">
        <f t="shared" si="385"/>
        <v>0</v>
      </c>
      <c r="P1779" s="281">
        <f t="shared" si="386"/>
        <v>0</v>
      </c>
    </row>
    <row r="1780" spans="1:16" x14ac:dyDescent="0.2">
      <c r="A1780" s="155">
        <v>191004</v>
      </c>
      <c r="B1780" s="156" t="s">
        <v>1651</v>
      </c>
      <c r="C1780" s="174">
        <f t="shared" si="379"/>
        <v>0</v>
      </c>
      <c r="D1780" s="174">
        <f t="shared" si="380"/>
        <v>0</v>
      </c>
      <c r="E1780" s="174">
        <f t="shared" si="381"/>
        <v>0</v>
      </c>
      <c r="F1780" s="174">
        <f t="shared" si="382"/>
        <v>0</v>
      </c>
      <c r="G1780" s="174">
        <f t="shared" si="393"/>
        <v>0</v>
      </c>
      <c r="H1780" s="174">
        <f t="shared" si="394"/>
        <v>0</v>
      </c>
      <c r="M1780" s="174">
        <f t="shared" si="383"/>
        <v>0</v>
      </c>
      <c r="N1780" s="174">
        <f t="shared" si="384"/>
        <v>0</v>
      </c>
      <c r="O1780" s="295">
        <f t="shared" si="385"/>
        <v>0</v>
      </c>
      <c r="P1780" s="281">
        <f t="shared" si="386"/>
        <v>0</v>
      </c>
    </row>
    <row r="1781" spans="1:16" x14ac:dyDescent="0.2">
      <c r="A1781" s="155">
        <v>191005</v>
      </c>
      <c r="B1781" s="156" t="s">
        <v>2199</v>
      </c>
      <c r="C1781" s="174">
        <f t="shared" si="379"/>
        <v>0</v>
      </c>
      <c r="D1781" s="174">
        <f t="shared" si="380"/>
        <v>0</v>
      </c>
      <c r="E1781" s="174">
        <f t="shared" si="381"/>
        <v>0</v>
      </c>
      <c r="F1781" s="174">
        <f t="shared" si="382"/>
        <v>0</v>
      </c>
      <c r="G1781" s="174">
        <f t="shared" si="393"/>
        <v>0</v>
      </c>
      <c r="H1781" s="174">
        <f t="shared" si="394"/>
        <v>0</v>
      </c>
      <c r="M1781" s="174">
        <f t="shared" si="383"/>
        <v>0</v>
      </c>
      <c r="N1781" s="174">
        <f t="shared" si="384"/>
        <v>0</v>
      </c>
      <c r="O1781" s="295">
        <f t="shared" si="385"/>
        <v>0</v>
      </c>
      <c r="P1781" s="281">
        <f t="shared" si="386"/>
        <v>0</v>
      </c>
    </row>
    <row r="1782" spans="1:16" x14ac:dyDescent="0.2">
      <c r="A1782" s="155">
        <v>191006</v>
      </c>
      <c r="B1782" s="156" t="s">
        <v>1652</v>
      </c>
      <c r="C1782" s="174">
        <f t="shared" si="379"/>
        <v>0</v>
      </c>
      <c r="D1782" s="174">
        <f t="shared" si="380"/>
        <v>0</v>
      </c>
      <c r="E1782" s="174">
        <f t="shared" si="381"/>
        <v>0</v>
      </c>
      <c r="F1782" s="174">
        <f t="shared" si="382"/>
        <v>0</v>
      </c>
      <c r="G1782" s="174">
        <f t="shared" si="393"/>
        <v>0</v>
      </c>
      <c r="H1782" s="174">
        <f t="shared" si="394"/>
        <v>0</v>
      </c>
      <c r="M1782" s="174">
        <f t="shared" si="383"/>
        <v>0</v>
      </c>
      <c r="N1782" s="174">
        <f t="shared" si="384"/>
        <v>0</v>
      </c>
      <c r="O1782" s="295">
        <f t="shared" si="385"/>
        <v>0</v>
      </c>
      <c r="P1782" s="281">
        <f t="shared" si="386"/>
        <v>0</v>
      </c>
    </row>
    <row r="1783" spans="1:16" x14ac:dyDescent="0.2">
      <c r="A1783" s="155">
        <v>191007</v>
      </c>
      <c r="B1783" s="156" t="s">
        <v>1653</v>
      </c>
      <c r="C1783" s="174">
        <f t="shared" si="379"/>
        <v>0</v>
      </c>
      <c r="D1783" s="174">
        <f t="shared" si="380"/>
        <v>0</v>
      </c>
      <c r="E1783" s="174">
        <f t="shared" si="381"/>
        <v>0</v>
      </c>
      <c r="F1783" s="174">
        <f t="shared" si="382"/>
        <v>0</v>
      </c>
      <c r="G1783" s="174">
        <f t="shared" si="393"/>
        <v>0</v>
      </c>
      <c r="H1783" s="174">
        <f t="shared" si="394"/>
        <v>0</v>
      </c>
      <c r="M1783" s="174">
        <f t="shared" si="383"/>
        <v>0</v>
      </c>
      <c r="N1783" s="174">
        <f t="shared" si="384"/>
        <v>0</v>
      </c>
      <c r="O1783" s="295">
        <f t="shared" si="385"/>
        <v>0</v>
      </c>
      <c r="P1783" s="281">
        <f t="shared" si="386"/>
        <v>0</v>
      </c>
    </row>
    <row r="1784" spans="1:16" x14ac:dyDescent="0.2">
      <c r="A1784" s="155">
        <v>191008</v>
      </c>
      <c r="B1784" s="156" t="s">
        <v>1645</v>
      </c>
      <c r="C1784" s="174">
        <f t="shared" si="379"/>
        <v>0</v>
      </c>
      <c r="D1784" s="174">
        <f t="shared" si="380"/>
        <v>0</v>
      </c>
      <c r="E1784" s="174">
        <f t="shared" si="381"/>
        <v>0</v>
      </c>
      <c r="F1784" s="174">
        <f t="shared" si="382"/>
        <v>0</v>
      </c>
      <c r="G1784" s="174">
        <f t="shared" si="393"/>
        <v>0</v>
      </c>
      <c r="H1784" s="174">
        <f t="shared" si="394"/>
        <v>0</v>
      </c>
      <c r="M1784" s="174">
        <f t="shared" si="383"/>
        <v>0</v>
      </c>
      <c r="N1784" s="174">
        <f t="shared" si="384"/>
        <v>0</v>
      </c>
      <c r="O1784" s="295">
        <f t="shared" si="385"/>
        <v>0</v>
      </c>
      <c r="P1784" s="281">
        <f t="shared" si="386"/>
        <v>0</v>
      </c>
    </row>
    <row r="1785" spans="1:16" x14ac:dyDescent="0.2">
      <c r="A1785" s="155">
        <v>191009</v>
      </c>
      <c r="B1785" s="156" t="s">
        <v>74</v>
      </c>
      <c r="C1785" s="174">
        <f t="shared" si="379"/>
        <v>0</v>
      </c>
      <c r="D1785" s="174">
        <f t="shared" si="380"/>
        <v>0</v>
      </c>
      <c r="E1785" s="174">
        <f t="shared" si="381"/>
        <v>0</v>
      </c>
      <c r="F1785" s="174">
        <f t="shared" si="382"/>
        <v>0</v>
      </c>
      <c r="G1785" s="174">
        <f t="shared" si="393"/>
        <v>0</v>
      </c>
      <c r="H1785" s="174">
        <f t="shared" si="394"/>
        <v>0</v>
      </c>
      <c r="M1785" s="174">
        <f t="shared" si="383"/>
        <v>0</v>
      </c>
      <c r="N1785" s="174">
        <f t="shared" si="384"/>
        <v>0</v>
      </c>
      <c r="O1785" s="295">
        <f t="shared" si="385"/>
        <v>0</v>
      </c>
      <c r="P1785" s="281">
        <f t="shared" si="386"/>
        <v>0</v>
      </c>
    </row>
    <row r="1786" spans="1:16" x14ac:dyDescent="0.2">
      <c r="A1786" s="155">
        <v>191010</v>
      </c>
      <c r="B1786" s="156" t="s">
        <v>1654</v>
      </c>
      <c r="C1786" s="174">
        <f t="shared" si="379"/>
        <v>0</v>
      </c>
      <c r="D1786" s="174">
        <f t="shared" si="380"/>
        <v>0</v>
      </c>
      <c r="E1786" s="174">
        <f t="shared" si="381"/>
        <v>0</v>
      </c>
      <c r="F1786" s="174">
        <f t="shared" si="382"/>
        <v>0</v>
      </c>
      <c r="G1786" s="174">
        <f t="shared" si="393"/>
        <v>0</v>
      </c>
      <c r="H1786" s="174">
        <f t="shared" si="394"/>
        <v>0</v>
      </c>
      <c r="M1786" s="174">
        <f t="shared" si="383"/>
        <v>0</v>
      </c>
      <c r="N1786" s="174">
        <f t="shared" si="384"/>
        <v>0</v>
      </c>
      <c r="O1786" s="295">
        <f t="shared" si="385"/>
        <v>0</v>
      </c>
      <c r="P1786" s="281">
        <f t="shared" si="386"/>
        <v>0</v>
      </c>
    </row>
    <row r="1787" spans="1:16" x14ac:dyDescent="0.2">
      <c r="A1787" s="155">
        <v>191012</v>
      </c>
      <c r="B1787" s="156" t="s">
        <v>1655</v>
      </c>
      <c r="C1787" s="174">
        <f t="shared" si="379"/>
        <v>0</v>
      </c>
      <c r="D1787" s="174">
        <f t="shared" si="380"/>
        <v>0</v>
      </c>
      <c r="E1787" s="174">
        <f t="shared" si="381"/>
        <v>0</v>
      </c>
      <c r="F1787" s="174">
        <f t="shared" si="382"/>
        <v>0</v>
      </c>
      <c r="G1787" s="174">
        <f t="shared" si="393"/>
        <v>0</v>
      </c>
      <c r="H1787" s="174">
        <f t="shared" si="394"/>
        <v>0</v>
      </c>
      <c r="M1787" s="174">
        <f t="shared" si="383"/>
        <v>0</v>
      </c>
      <c r="N1787" s="174">
        <f t="shared" si="384"/>
        <v>0</v>
      </c>
      <c r="O1787" s="295">
        <f t="shared" si="385"/>
        <v>0</v>
      </c>
      <c r="P1787" s="281">
        <f t="shared" si="386"/>
        <v>0</v>
      </c>
    </row>
    <row r="1788" spans="1:16" x14ac:dyDescent="0.2">
      <c r="A1788" s="155">
        <v>191014</v>
      </c>
      <c r="B1788" s="156" t="s">
        <v>1656</v>
      </c>
      <c r="C1788" s="174">
        <f t="shared" si="379"/>
        <v>0</v>
      </c>
      <c r="D1788" s="174">
        <f t="shared" si="380"/>
        <v>0</v>
      </c>
      <c r="E1788" s="174">
        <f t="shared" si="381"/>
        <v>0</v>
      </c>
      <c r="F1788" s="174">
        <f t="shared" si="382"/>
        <v>0</v>
      </c>
      <c r="G1788" s="174">
        <f t="shared" si="393"/>
        <v>0</v>
      </c>
      <c r="H1788" s="174">
        <f t="shared" si="394"/>
        <v>0</v>
      </c>
      <c r="M1788" s="174">
        <f t="shared" si="383"/>
        <v>0</v>
      </c>
      <c r="N1788" s="174">
        <f t="shared" si="384"/>
        <v>0</v>
      </c>
      <c r="O1788" s="295">
        <f t="shared" si="385"/>
        <v>0</v>
      </c>
      <c r="P1788" s="281">
        <f t="shared" si="386"/>
        <v>0</v>
      </c>
    </row>
    <row r="1789" spans="1:16" x14ac:dyDescent="0.2">
      <c r="A1789" s="155">
        <v>191018</v>
      </c>
      <c r="B1789" s="156" t="s">
        <v>1657</v>
      </c>
      <c r="C1789" s="174">
        <f t="shared" si="379"/>
        <v>0</v>
      </c>
      <c r="D1789" s="174">
        <f t="shared" si="380"/>
        <v>0</v>
      </c>
      <c r="E1789" s="174">
        <f t="shared" si="381"/>
        <v>0</v>
      </c>
      <c r="F1789" s="174">
        <f t="shared" si="382"/>
        <v>0</v>
      </c>
      <c r="G1789" s="174">
        <f t="shared" si="393"/>
        <v>0</v>
      </c>
      <c r="H1789" s="174">
        <f t="shared" si="394"/>
        <v>0</v>
      </c>
      <c r="M1789" s="174">
        <f t="shared" si="383"/>
        <v>0</v>
      </c>
      <c r="N1789" s="174">
        <f t="shared" si="384"/>
        <v>0</v>
      </c>
      <c r="O1789" s="295">
        <f t="shared" si="385"/>
        <v>0</v>
      </c>
      <c r="P1789" s="281">
        <f t="shared" si="386"/>
        <v>0</v>
      </c>
    </row>
    <row r="1790" spans="1:16" x14ac:dyDescent="0.2">
      <c r="A1790" s="155">
        <v>191020</v>
      </c>
      <c r="B1790" s="156" t="s">
        <v>1658</v>
      </c>
      <c r="C1790" s="174">
        <f t="shared" si="379"/>
        <v>0</v>
      </c>
      <c r="D1790" s="174">
        <f t="shared" si="380"/>
        <v>0</v>
      </c>
      <c r="E1790" s="174">
        <f t="shared" si="381"/>
        <v>0</v>
      </c>
      <c r="F1790" s="174">
        <f t="shared" si="382"/>
        <v>0</v>
      </c>
      <c r="G1790" s="174">
        <f t="shared" si="393"/>
        <v>0</v>
      </c>
      <c r="H1790" s="174">
        <f t="shared" si="394"/>
        <v>0</v>
      </c>
      <c r="M1790" s="174">
        <f t="shared" si="383"/>
        <v>0</v>
      </c>
      <c r="N1790" s="174">
        <f t="shared" si="384"/>
        <v>0</v>
      </c>
      <c r="O1790" s="295">
        <f t="shared" si="385"/>
        <v>0</v>
      </c>
      <c r="P1790" s="281">
        <f t="shared" si="386"/>
        <v>0</v>
      </c>
    </row>
    <row r="1791" spans="1:16" x14ac:dyDescent="0.2">
      <c r="A1791" s="155">
        <v>191021</v>
      </c>
      <c r="B1791" s="156" t="s">
        <v>1659</v>
      </c>
      <c r="C1791" s="174">
        <f t="shared" si="379"/>
        <v>0</v>
      </c>
      <c r="D1791" s="174">
        <f t="shared" si="380"/>
        <v>0</v>
      </c>
      <c r="E1791" s="174">
        <f t="shared" si="381"/>
        <v>0</v>
      </c>
      <c r="F1791" s="174">
        <f t="shared" si="382"/>
        <v>0</v>
      </c>
      <c r="G1791" s="174">
        <f t="shared" si="393"/>
        <v>0</v>
      </c>
      <c r="H1791" s="174">
        <f t="shared" si="394"/>
        <v>0</v>
      </c>
      <c r="M1791" s="174">
        <f t="shared" si="383"/>
        <v>0</v>
      </c>
      <c r="N1791" s="174">
        <f t="shared" si="384"/>
        <v>0</v>
      </c>
      <c r="O1791" s="295">
        <f t="shared" si="385"/>
        <v>0</v>
      </c>
      <c r="P1791" s="281">
        <f t="shared" si="386"/>
        <v>0</v>
      </c>
    </row>
    <row r="1792" spans="1:16" x14ac:dyDescent="0.2">
      <c r="A1792" s="155">
        <v>191022</v>
      </c>
      <c r="B1792" s="156" t="s">
        <v>1660</v>
      </c>
      <c r="C1792" s="174">
        <f t="shared" si="379"/>
        <v>0</v>
      </c>
      <c r="D1792" s="174">
        <f t="shared" si="380"/>
        <v>0</v>
      </c>
      <c r="E1792" s="174">
        <f t="shared" si="381"/>
        <v>0</v>
      </c>
      <c r="F1792" s="174">
        <f t="shared" si="382"/>
        <v>0</v>
      </c>
      <c r="G1792" s="174">
        <f t="shared" si="393"/>
        <v>0</v>
      </c>
      <c r="H1792" s="174">
        <f t="shared" si="394"/>
        <v>0</v>
      </c>
      <c r="M1792" s="174">
        <f t="shared" si="383"/>
        <v>0</v>
      </c>
      <c r="N1792" s="174">
        <f t="shared" si="384"/>
        <v>0</v>
      </c>
      <c r="O1792" s="295">
        <f t="shared" si="385"/>
        <v>0</v>
      </c>
      <c r="P1792" s="281">
        <f t="shared" si="386"/>
        <v>0</v>
      </c>
    </row>
    <row r="1793" spans="1:16" x14ac:dyDescent="0.2">
      <c r="A1793" s="155">
        <v>191023</v>
      </c>
      <c r="B1793" s="156" t="s">
        <v>1661</v>
      </c>
      <c r="C1793" s="174">
        <f t="shared" si="379"/>
        <v>0</v>
      </c>
      <c r="D1793" s="174">
        <f t="shared" si="380"/>
        <v>0</v>
      </c>
      <c r="E1793" s="174">
        <f t="shared" si="381"/>
        <v>0</v>
      </c>
      <c r="F1793" s="174">
        <f t="shared" si="382"/>
        <v>0</v>
      </c>
      <c r="G1793" s="174">
        <f t="shared" si="393"/>
        <v>0</v>
      </c>
      <c r="H1793" s="174">
        <f t="shared" si="394"/>
        <v>0</v>
      </c>
      <c r="M1793" s="174">
        <f t="shared" si="383"/>
        <v>0</v>
      </c>
      <c r="N1793" s="174">
        <f t="shared" si="384"/>
        <v>0</v>
      </c>
      <c r="O1793" s="295">
        <f t="shared" si="385"/>
        <v>0</v>
      </c>
      <c r="P1793" s="281">
        <f t="shared" si="386"/>
        <v>0</v>
      </c>
    </row>
    <row r="1794" spans="1:16" x14ac:dyDescent="0.2">
      <c r="A1794" s="155">
        <v>191024</v>
      </c>
      <c r="B1794" s="156" t="s">
        <v>1662</v>
      </c>
      <c r="C1794" s="174">
        <f t="shared" si="379"/>
        <v>0</v>
      </c>
      <c r="D1794" s="174">
        <f t="shared" si="380"/>
        <v>0</v>
      </c>
      <c r="E1794" s="174">
        <f t="shared" si="381"/>
        <v>0</v>
      </c>
      <c r="F1794" s="174">
        <f t="shared" si="382"/>
        <v>0</v>
      </c>
      <c r="G1794" s="174">
        <f t="shared" si="393"/>
        <v>0</v>
      </c>
      <c r="H1794" s="174">
        <f t="shared" si="394"/>
        <v>0</v>
      </c>
      <c r="M1794" s="174">
        <f t="shared" si="383"/>
        <v>0</v>
      </c>
      <c r="N1794" s="174">
        <f t="shared" si="384"/>
        <v>0</v>
      </c>
      <c r="O1794" s="295">
        <f t="shared" si="385"/>
        <v>0</v>
      </c>
      <c r="P1794" s="281">
        <f t="shared" si="386"/>
        <v>0</v>
      </c>
    </row>
    <row r="1795" spans="1:16" x14ac:dyDescent="0.2">
      <c r="A1795" s="155">
        <v>191025</v>
      </c>
      <c r="B1795" s="156" t="s">
        <v>1418</v>
      </c>
      <c r="C1795" s="174">
        <f t="shared" si="379"/>
        <v>0</v>
      </c>
      <c r="D1795" s="174">
        <f t="shared" si="380"/>
        <v>0</v>
      </c>
      <c r="E1795" s="174">
        <f t="shared" si="381"/>
        <v>0</v>
      </c>
      <c r="F1795" s="174">
        <f t="shared" si="382"/>
        <v>0</v>
      </c>
      <c r="G1795" s="174">
        <f t="shared" si="393"/>
        <v>0</v>
      </c>
      <c r="H1795" s="174">
        <f t="shared" si="394"/>
        <v>0</v>
      </c>
      <c r="M1795" s="174">
        <f t="shared" si="383"/>
        <v>0</v>
      </c>
      <c r="N1795" s="174">
        <f t="shared" si="384"/>
        <v>0</v>
      </c>
      <c r="O1795" s="295">
        <f t="shared" si="385"/>
        <v>0</v>
      </c>
      <c r="P1795" s="281">
        <f t="shared" si="386"/>
        <v>0</v>
      </c>
    </row>
    <row r="1796" spans="1:16" x14ac:dyDescent="0.2">
      <c r="A1796" s="155">
        <v>191026</v>
      </c>
      <c r="B1796" s="156" t="s">
        <v>1640</v>
      </c>
      <c r="C1796" s="174">
        <f t="shared" si="379"/>
        <v>0</v>
      </c>
      <c r="D1796" s="174">
        <f t="shared" si="380"/>
        <v>0</v>
      </c>
      <c r="E1796" s="174">
        <f t="shared" si="381"/>
        <v>0</v>
      </c>
      <c r="F1796" s="174">
        <f t="shared" si="382"/>
        <v>0</v>
      </c>
      <c r="G1796" s="174">
        <f t="shared" si="393"/>
        <v>0</v>
      </c>
      <c r="H1796" s="174">
        <f t="shared" si="394"/>
        <v>0</v>
      </c>
      <c r="M1796" s="174">
        <f t="shared" si="383"/>
        <v>0</v>
      </c>
      <c r="N1796" s="174">
        <f t="shared" si="384"/>
        <v>0</v>
      </c>
      <c r="O1796" s="295">
        <f t="shared" si="385"/>
        <v>0</v>
      </c>
      <c r="P1796" s="281">
        <f t="shared" si="386"/>
        <v>0</v>
      </c>
    </row>
    <row r="1797" spans="1:16" x14ac:dyDescent="0.2">
      <c r="A1797" s="155">
        <v>191027</v>
      </c>
      <c r="B1797" s="156" t="s">
        <v>1419</v>
      </c>
      <c r="C1797" s="174">
        <f t="shared" si="379"/>
        <v>0</v>
      </c>
      <c r="D1797" s="174">
        <f t="shared" si="380"/>
        <v>0</v>
      </c>
      <c r="E1797" s="174">
        <f t="shared" si="381"/>
        <v>0</v>
      </c>
      <c r="F1797" s="174">
        <f t="shared" si="382"/>
        <v>0</v>
      </c>
      <c r="G1797" s="174">
        <f t="shared" si="393"/>
        <v>0</v>
      </c>
      <c r="H1797" s="174">
        <f t="shared" si="394"/>
        <v>0</v>
      </c>
      <c r="M1797" s="174">
        <f t="shared" si="383"/>
        <v>0</v>
      </c>
      <c r="N1797" s="174">
        <f t="shared" si="384"/>
        <v>0</v>
      </c>
      <c r="O1797" s="295">
        <f t="shared" si="385"/>
        <v>0</v>
      </c>
      <c r="P1797" s="281">
        <f t="shared" si="386"/>
        <v>0</v>
      </c>
    </row>
    <row r="1798" spans="1:16" x14ac:dyDescent="0.2">
      <c r="A1798" s="155">
        <v>191028</v>
      </c>
      <c r="B1798" s="156" t="s">
        <v>525</v>
      </c>
      <c r="C1798" s="174">
        <f t="shared" si="379"/>
        <v>0</v>
      </c>
      <c r="D1798" s="174">
        <f t="shared" si="380"/>
        <v>0</v>
      </c>
      <c r="E1798" s="174">
        <f t="shared" si="381"/>
        <v>0</v>
      </c>
      <c r="F1798" s="174">
        <f t="shared" si="382"/>
        <v>0</v>
      </c>
      <c r="G1798" s="174">
        <f t="shared" si="393"/>
        <v>0</v>
      </c>
      <c r="H1798" s="174">
        <f t="shared" si="394"/>
        <v>0</v>
      </c>
      <c r="M1798" s="174">
        <f t="shared" si="383"/>
        <v>0</v>
      </c>
      <c r="N1798" s="174">
        <f t="shared" si="384"/>
        <v>0</v>
      </c>
      <c r="O1798" s="295">
        <f t="shared" si="385"/>
        <v>0</v>
      </c>
      <c r="P1798" s="281">
        <f t="shared" si="386"/>
        <v>0</v>
      </c>
    </row>
    <row r="1799" spans="1:16" x14ac:dyDescent="0.2">
      <c r="A1799" s="155">
        <v>191029</v>
      </c>
      <c r="B1799" s="156" t="s">
        <v>2200</v>
      </c>
      <c r="C1799" s="174">
        <f t="shared" si="379"/>
        <v>0</v>
      </c>
      <c r="D1799" s="174">
        <f t="shared" si="380"/>
        <v>0</v>
      </c>
      <c r="E1799" s="174">
        <f t="shared" si="381"/>
        <v>0</v>
      </c>
      <c r="F1799" s="174">
        <f t="shared" si="382"/>
        <v>0</v>
      </c>
      <c r="G1799" s="174">
        <f t="shared" si="393"/>
        <v>0</v>
      </c>
      <c r="H1799" s="174">
        <f t="shared" si="394"/>
        <v>0</v>
      </c>
      <c r="M1799" s="174">
        <f t="shared" si="383"/>
        <v>0</v>
      </c>
      <c r="N1799" s="174">
        <f t="shared" si="384"/>
        <v>0</v>
      </c>
      <c r="O1799" s="295">
        <f t="shared" si="385"/>
        <v>0</v>
      </c>
      <c r="P1799" s="281">
        <f t="shared" si="386"/>
        <v>0</v>
      </c>
    </row>
    <row r="1800" spans="1:16" x14ac:dyDescent="0.2">
      <c r="A1800" s="155">
        <v>191030</v>
      </c>
      <c r="B1800" s="156" t="s">
        <v>1420</v>
      </c>
      <c r="C1800" s="174">
        <f t="shared" si="379"/>
        <v>0</v>
      </c>
      <c r="D1800" s="174">
        <f t="shared" si="380"/>
        <v>0</v>
      </c>
      <c r="E1800" s="174">
        <f t="shared" si="381"/>
        <v>0</v>
      </c>
      <c r="F1800" s="174">
        <f t="shared" si="382"/>
        <v>0</v>
      </c>
      <c r="G1800" s="174">
        <f t="shared" si="393"/>
        <v>0</v>
      </c>
      <c r="H1800" s="174">
        <f t="shared" si="394"/>
        <v>0</v>
      </c>
      <c r="M1800" s="174">
        <f t="shared" si="383"/>
        <v>0</v>
      </c>
      <c r="N1800" s="174">
        <f t="shared" si="384"/>
        <v>0</v>
      </c>
      <c r="O1800" s="295">
        <f t="shared" si="385"/>
        <v>0</v>
      </c>
      <c r="P1800" s="281">
        <f t="shared" si="386"/>
        <v>0</v>
      </c>
    </row>
    <row r="1801" spans="1:16" x14ac:dyDescent="0.2">
      <c r="A1801" s="155">
        <v>191031</v>
      </c>
      <c r="B1801" s="156" t="s">
        <v>1421</v>
      </c>
      <c r="C1801" s="174">
        <f t="shared" ref="C1801:C1864" si="395">IF(ISERROR(VLOOKUP($A1801,MZ_ANTERIOR,3,0)),0,VLOOKUP($A1801,MZ_ANTERIOR,3,0))</f>
        <v>0</v>
      </c>
      <c r="D1801" s="174">
        <f t="shared" ref="D1801:D1864" si="396">IF(ISERROR(VLOOKUP($A1801,MZ_ANTERIOR,4,0)),0,VLOOKUP($A1801,MZ_ANTERIOR,4,0))</f>
        <v>0</v>
      </c>
      <c r="E1801" s="174">
        <f t="shared" ref="E1801:E1864" si="397">IF(ISERROR(VLOOKUP($A1801,MZ_ANTERIOR,5,0)),0,VLOOKUP($A1801,MZ_ANTERIOR,5,0))</f>
        <v>0</v>
      </c>
      <c r="F1801" s="174">
        <f t="shared" si="382"/>
        <v>0</v>
      </c>
      <c r="G1801" s="174">
        <f t="shared" si="393"/>
        <v>0</v>
      </c>
      <c r="H1801" s="174">
        <f t="shared" si="394"/>
        <v>0</v>
      </c>
      <c r="M1801" s="174">
        <f t="shared" si="383"/>
        <v>0</v>
      </c>
      <c r="N1801" s="174">
        <f t="shared" si="384"/>
        <v>0</v>
      </c>
      <c r="O1801" s="295">
        <f t="shared" si="385"/>
        <v>0</v>
      </c>
      <c r="P1801" s="281">
        <f t="shared" si="386"/>
        <v>0</v>
      </c>
    </row>
    <row r="1802" spans="1:16" x14ac:dyDescent="0.2">
      <c r="A1802" s="155">
        <v>191032</v>
      </c>
      <c r="B1802" s="156" t="s">
        <v>1422</v>
      </c>
      <c r="C1802" s="174">
        <f t="shared" si="395"/>
        <v>0</v>
      </c>
      <c r="D1802" s="174">
        <f t="shared" si="396"/>
        <v>0</v>
      </c>
      <c r="E1802" s="174">
        <f t="shared" si="397"/>
        <v>0</v>
      </c>
      <c r="F1802" s="174">
        <f t="shared" ref="F1802:F1865" si="398">+C1802+D1802-E1802</f>
        <v>0</v>
      </c>
      <c r="G1802" s="174">
        <f t="shared" si="393"/>
        <v>0</v>
      </c>
      <c r="H1802" s="174">
        <f t="shared" si="394"/>
        <v>0</v>
      </c>
      <c r="M1802" s="174">
        <f t="shared" ref="M1802:M1865" si="399">+G1802+H1802</f>
        <v>0</v>
      </c>
      <c r="N1802" s="174">
        <f t="shared" ref="N1802:N1865" si="400">+F1802-M1802</f>
        <v>0</v>
      </c>
      <c r="O1802" s="295">
        <f t="shared" ref="O1802:O1865" si="401">SUM(C1802:H1802)</f>
        <v>0</v>
      </c>
      <c r="P1802" s="281">
        <f t="shared" ref="P1802:P1865" si="402">IF(D1802&lt;&gt;0,1,IF(G1802&lt;&gt;0,2,IF(F1802&lt;&gt;0,3,IF(E1802&lt;&gt;0,4,0))))</f>
        <v>0</v>
      </c>
    </row>
    <row r="1803" spans="1:16" x14ac:dyDescent="0.2">
      <c r="A1803" s="155">
        <v>191033</v>
      </c>
      <c r="B1803" s="156" t="s">
        <v>1423</v>
      </c>
      <c r="C1803" s="174">
        <f t="shared" si="395"/>
        <v>0</v>
      </c>
      <c r="D1803" s="174">
        <f t="shared" si="396"/>
        <v>0</v>
      </c>
      <c r="E1803" s="174">
        <f t="shared" si="397"/>
        <v>0</v>
      </c>
      <c r="F1803" s="174">
        <f t="shared" si="398"/>
        <v>0</v>
      </c>
      <c r="G1803" s="174">
        <f t="shared" si="393"/>
        <v>0</v>
      </c>
      <c r="H1803" s="174">
        <f t="shared" si="394"/>
        <v>0</v>
      </c>
      <c r="M1803" s="174">
        <f t="shared" si="399"/>
        <v>0</v>
      </c>
      <c r="N1803" s="174">
        <f t="shared" si="400"/>
        <v>0</v>
      </c>
      <c r="O1803" s="295">
        <f t="shared" si="401"/>
        <v>0</v>
      </c>
      <c r="P1803" s="281">
        <f t="shared" si="402"/>
        <v>0</v>
      </c>
    </row>
    <row r="1804" spans="1:16" x14ac:dyDescent="0.2">
      <c r="A1804" s="155">
        <v>191034</v>
      </c>
      <c r="B1804" s="156" t="s">
        <v>1424</v>
      </c>
      <c r="C1804" s="174">
        <f t="shared" si="395"/>
        <v>0</v>
      </c>
      <c r="D1804" s="174">
        <f t="shared" si="396"/>
        <v>0</v>
      </c>
      <c r="E1804" s="174">
        <f t="shared" si="397"/>
        <v>0</v>
      </c>
      <c r="F1804" s="174">
        <f t="shared" si="398"/>
        <v>0</v>
      </c>
      <c r="G1804" s="174">
        <f t="shared" si="393"/>
        <v>0</v>
      </c>
      <c r="H1804" s="174">
        <f t="shared" si="394"/>
        <v>0</v>
      </c>
      <c r="M1804" s="174">
        <f t="shared" si="399"/>
        <v>0</v>
      </c>
      <c r="N1804" s="174">
        <f t="shared" si="400"/>
        <v>0</v>
      </c>
      <c r="O1804" s="295">
        <f t="shared" si="401"/>
        <v>0</v>
      </c>
      <c r="P1804" s="281">
        <f t="shared" si="402"/>
        <v>0</v>
      </c>
    </row>
    <row r="1805" spans="1:16" x14ac:dyDescent="0.2">
      <c r="A1805" s="155">
        <v>191035</v>
      </c>
      <c r="B1805" s="156" t="s">
        <v>1425</v>
      </c>
      <c r="C1805" s="174">
        <f t="shared" si="395"/>
        <v>0</v>
      </c>
      <c r="D1805" s="174">
        <f t="shared" si="396"/>
        <v>0</v>
      </c>
      <c r="E1805" s="174">
        <f t="shared" si="397"/>
        <v>0</v>
      </c>
      <c r="F1805" s="174">
        <f t="shared" si="398"/>
        <v>0</v>
      </c>
      <c r="G1805" s="174">
        <f t="shared" si="393"/>
        <v>0</v>
      </c>
      <c r="H1805" s="174">
        <f t="shared" si="394"/>
        <v>0</v>
      </c>
      <c r="M1805" s="174">
        <f t="shared" si="399"/>
        <v>0</v>
      </c>
      <c r="N1805" s="174">
        <f t="shared" si="400"/>
        <v>0</v>
      </c>
      <c r="O1805" s="295">
        <f t="shared" si="401"/>
        <v>0</v>
      </c>
      <c r="P1805" s="281">
        <f t="shared" si="402"/>
        <v>0</v>
      </c>
    </row>
    <row r="1806" spans="1:16" x14ac:dyDescent="0.2">
      <c r="A1806" s="155">
        <v>191036</v>
      </c>
      <c r="B1806" s="156" t="s">
        <v>393</v>
      </c>
      <c r="C1806" s="174">
        <f t="shared" si="395"/>
        <v>0</v>
      </c>
      <c r="D1806" s="174">
        <f t="shared" si="396"/>
        <v>0</v>
      </c>
      <c r="E1806" s="174">
        <f t="shared" si="397"/>
        <v>0</v>
      </c>
      <c r="F1806" s="174">
        <f t="shared" si="398"/>
        <v>0</v>
      </c>
      <c r="G1806" s="174">
        <f t="shared" si="393"/>
        <v>0</v>
      </c>
      <c r="H1806" s="174">
        <f t="shared" si="394"/>
        <v>0</v>
      </c>
      <c r="M1806" s="174">
        <f t="shared" si="399"/>
        <v>0</v>
      </c>
      <c r="N1806" s="174">
        <f t="shared" si="400"/>
        <v>0</v>
      </c>
      <c r="O1806" s="295">
        <f t="shared" si="401"/>
        <v>0</v>
      </c>
      <c r="P1806" s="281">
        <f t="shared" si="402"/>
        <v>0</v>
      </c>
    </row>
    <row r="1807" spans="1:16" x14ac:dyDescent="0.2">
      <c r="A1807" s="155">
        <v>191037</v>
      </c>
      <c r="B1807" s="156" t="s">
        <v>394</v>
      </c>
      <c r="C1807" s="174">
        <f t="shared" si="395"/>
        <v>0</v>
      </c>
      <c r="D1807" s="174">
        <f t="shared" si="396"/>
        <v>0</v>
      </c>
      <c r="E1807" s="174">
        <f t="shared" si="397"/>
        <v>0</v>
      </c>
      <c r="F1807" s="174">
        <f t="shared" si="398"/>
        <v>0</v>
      </c>
      <c r="G1807" s="174">
        <f t="shared" si="393"/>
        <v>0</v>
      </c>
      <c r="H1807" s="174">
        <f t="shared" si="394"/>
        <v>0</v>
      </c>
      <c r="M1807" s="174">
        <f t="shared" si="399"/>
        <v>0</v>
      </c>
      <c r="N1807" s="174">
        <f t="shared" si="400"/>
        <v>0</v>
      </c>
      <c r="O1807" s="295">
        <f t="shared" si="401"/>
        <v>0</v>
      </c>
      <c r="P1807" s="281">
        <f t="shared" si="402"/>
        <v>0</v>
      </c>
    </row>
    <row r="1808" spans="1:16" x14ac:dyDescent="0.2">
      <c r="A1808" s="155">
        <v>191038</v>
      </c>
      <c r="B1808" s="156" t="s">
        <v>395</v>
      </c>
      <c r="C1808" s="174">
        <f t="shared" si="395"/>
        <v>0</v>
      </c>
      <c r="D1808" s="174">
        <f t="shared" si="396"/>
        <v>0</v>
      </c>
      <c r="E1808" s="174">
        <f t="shared" si="397"/>
        <v>0</v>
      </c>
      <c r="F1808" s="174">
        <f t="shared" si="398"/>
        <v>0</v>
      </c>
      <c r="G1808" s="174">
        <f t="shared" si="393"/>
        <v>0</v>
      </c>
      <c r="H1808" s="174">
        <f t="shared" si="394"/>
        <v>0</v>
      </c>
      <c r="M1808" s="174">
        <f t="shared" si="399"/>
        <v>0</v>
      </c>
      <c r="N1808" s="174">
        <f t="shared" si="400"/>
        <v>0</v>
      </c>
      <c r="O1808" s="295">
        <f t="shared" si="401"/>
        <v>0</v>
      </c>
      <c r="P1808" s="281">
        <f t="shared" si="402"/>
        <v>0</v>
      </c>
    </row>
    <row r="1809" spans="1:16" x14ac:dyDescent="0.2">
      <c r="A1809" s="155">
        <v>191039</v>
      </c>
      <c r="B1809" s="156" t="s">
        <v>188</v>
      </c>
      <c r="C1809" s="174">
        <f t="shared" si="395"/>
        <v>0</v>
      </c>
      <c r="D1809" s="174">
        <f t="shared" si="396"/>
        <v>0</v>
      </c>
      <c r="E1809" s="174">
        <f t="shared" si="397"/>
        <v>0</v>
      </c>
      <c r="F1809" s="174">
        <f t="shared" si="398"/>
        <v>0</v>
      </c>
      <c r="G1809" s="174">
        <f t="shared" si="393"/>
        <v>0</v>
      </c>
      <c r="H1809" s="174">
        <f t="shared" si="394"/>
        <v>0</v>
      </c>
      <c r="M1809" s="174">
        <f t="shared" si="399"/>
        <v>0</v>
      </c>
      <c r="N1809" s="174">
        <f t="shared" si="400"/>
        <v>0</v>
      </c>
      <c r="O1809" s="295">
        <f t="shared" si="401"/>
        <v>0</v>
      </c>
      <c r="P1809" s="281">
        <f t="shared" si="402"/>
        <v>0</v>
      </c>
    </row>
    <row r="1810" spans="1:16" x14ac:dyDescent="0.2">
      <c r="A1810" s="155">
        <v>191040</v>
      </c>
      <c r="B1810" s="156" t="s">
        <v>2201</v>
      </c>
      <c r="C1810" s="174">
        <f t="shared" si="395"/>
        <v>0</v>
      </c>
      <c r="D1810" s="174">
        <f t="shared" si="396"/>
        <v>0</v>
      </c>
      <c r="E1810" s="174">
        <f t="shared" si="397"/>
        <v>0</v>
      </c>
      <c r="F1810" s="174">
        <f t="shared" si="398"/>
        <v>0</v>
      </c>
      <c r="G1810" s="174">
        <f t="shared" si="393"/>
        <v>0</v>
      </c>
      <c r="H1810" s="174">
        <f t="shared" si="394"/>
        <v>0</v>
      </c>
      <c r="M1810" s="174">
        <f t="shared" si="399"/>
        <v>0</v>
      </c>
      <c r="N1810" s="174">
        <f t="shared" si="400"/>
        <v>0</v>
      </c>
      <c r="O1810" s="295">
        <f t="shared" si="401"/>
        <v>0</v>
      </c>
      <c r="P1810" s="281">
        <f t="shared" si="402"/>
        <v>0</v>
      </c>
    </row>
    <row r="1811" spans="1:16" x14ac:dyDescent="0.2">
      <c r="A1811" s="155">
        <v>191085</v>
      </c>
      <c r="B1811" s="156" t="s">
        <v>396</v>
      </c>
      <c r="C1811" s="174">
        <f t="shared" si="395"/>
        <v>0</v>
      </c>
      <c r="D1811" s="174">
        <f t="shared" si="396"/>
        <v>0</v>
      </c>
      <c r="E1811" s="174">
        <f t="shared" si="397"/>
        <v>0</v>
      </c>
      <c r="F1811" s="174">
        <f t="shared" si="398"/>
        <v>0</v>
      </c>
      <c r="G1811" s="174">
        <f t="shared" si="393"/>
        <v>0</v>
      </c>
      <c r="H1811" s="174">
        <f t="shared" si="394"/>
        <v>0</v>
      </c>
      <c r="M1811" s="174">
        <f t="shared" si="399"/>
        <v>0</v>
      </c>
      <c r="N1811" s="174">
        <f t="shared" si="400"/>
        <v>0</v>
      </c>
      <c r="O1811" s="295">
        <f t="shared" si="401"/>
        <v>0</v>
      </c>
      <c r="P1811" s="281">
        <f t="shared" si="402"/>
        <v>0</v>
      </c>
    </row>
    <row r="1812" spans="1:16" x14ac:dyDescent="0.2">
      <c r="A1812" s="155">
        <v>191087</v>
      </c>
      <c r="B1812" s="156" t="s">
        <v>397</v>
      </c>
      <c r="C1812" s="174">
        <f t="shared" si="395"/>
        <v>0</v>
      </c>
      <c r="D1812" s="174">
        <f t="shared" si="396"/>
        <v>0</v>
      </c>
      <c r="E1812" s="174">
        <f t="shared" si="397"/>
        <v>0</v>
      </c>
      <c r="F1812" s="174">
        <f t="shared" si="398"/>
        <v>0</v>
      </c>
      <c r="G1812" s="174">
        <f t="shared" si="393"/>
        <v>0</v>
      </c>
      <c r="H1812" s="174">
        <f t="shared" si="394"/>
        <v>0</v>
      </c>
      <c r="M1812" s="174">
        <f t="shared" si="399"/>
        <v>0</v>
      </c>
      <c r="N1812" s="174">
        <f t="shared" si="400"/>
        <v>0</v>
      </c>
      <c r="O1812" s="295">
        <f t="shared" si="401"/>
        <v>0</v>
      </c>
      <c r="P1812" s="281">
        <f t="shared" si="402"/>
        <v>0</v>
      </c>
    </row>
    <row r="1813" spans="1:16" x14ac:dyDescent="0.2">
      <c r="A1813" s="155">
        <v>191089</v>
      </c>
      <c r="B1813" s="156" t="s">
        <v>398</v>
      </c>
      <c r="C1813" s="174">
        <f t="shared" si="395"/>
        <v>0</v>
      </c>
      <c r="D1813" s="174">
        <f t="shared" si="396"/>
        <v>0</v>
      </c>
      <c r="E1813" s="174">
        <f t="shared" si="397"/>
        <v>0</v>
      </c>
      <c r="F1813" s="174">
        <f t="shared" si="398"/>
        <v>0</v>
      </c>
      <c r="G1813" s="174">
        <f t="shared" si="393"/>
        <v>0</v>
      </c>
      <c r="H1813" s="174">
        <f t="shared" si="394"/>
        <v>0</v>
      </c>
      <c r="M1813" s="174">
        <f t="shared" si="399"/>
        <v>0</v>
      </c>
      <c r="N1813" s="174">
        <f t="shared" si="400"/>
        <v>0</v>
      </c>
      <c r="O1813" s="295">
        <f t="shared" si="401"/>
        <v>0</v>
      </c>
      <c r="P1813" s="281">
        <f t="shared" si="402"/>
        <v>0</v>
      </c>
    </row>
    <row r="1814" spans="1:16" x14ac:dyDescent="0.2">
      <c r="A1814" s="155">
        <v>191090</v>
      </c>
      <c r="B1814" s="156" t="s">
        <v>399</v>
      </c>
      <c r="C1814" s="174">
        <f t="shared" si="395"/>
        <v>0</v>
      </c>
      <c r="D1814" s="174">
        <f t="shared" si="396"/>
        <v>0</v>
      </c>
      <c r="E1814" s="174">
        <f t="shared" si="397"/>
        <v>0</v>
      </c>
      <c r="F1814" s="174">
        <f t="shared" si="398"/>
        <v>0</v>
      </c>
      <c r="G1814" s="174">
        <f t="shared" si="393"/>
        <v>0</v>
      </c>
      <c r="H1814" s="174">
        <f t="shared" si="394"/>
        <v>0</v>
      </c>
      <c r="M1814" s="174">
        <f t="shared" si="399"/>
        <v>0</v>
      </c>
      <c r="N1814" s="174">
        <f t="shared" si="400"/>
        <v>0</v>
      </c>
      <c r="O1814" s="295">
        <f t="shared" si="401"/>
        <v>0</v>
      </c>
      <c r="P1814" s="281">
        <f t="shared" si="402"/>
        <v>0</v>
      </c>
    </row>
    <row r="1815" spans="1:16" s="171" customFormat="1" x14ac:dyDescent="0.2">
      <c r="A1815" s="180">
        <v>191500</v>
      </c>
      <c r="B1815" s="181" t="s">
        <v>400</v>
      </c>
      <c r="C1815" s="182">
        <f t="shared" si="395"/>
        <v>0</v>
      </c>
      <c r="D1815" s="182">
        <f t="shared" si="396"/>
        <v>0</v>
      </c>
      <c r="E1815" s="182">
        <f t="shared" si="397"/>
        <v>0</v>
      </c>
      <c r="F1815" s="182">
        <f t="shared" si="398"/>
        <v>0</v>
      </c>
      <c r="G1815" s="183">
        <f>SUM(G1816:G1820)</f>
        <v>0</v>
      </c>
      <c r="H1815" s="183">
        <f>SUM(H1816:H1820)</f>
        <v>0</v>
      </c>
      <c r="M1815" s="174">
        <f t="shared" si="399"/>
        <v>0</v>
      </c>
      <c r="N1815" s="174">
        <f t="shared" si="400"/>
        <v>0</v>
      </c>
      <c r="O1815" s="295">
        <f t="shared" si="401"/>
        <v>0</v>
      </c>
      <c r="P1815" s="281">
        <f t="shared" si="402"/>
        <v>0</v>
      </c>
    </row>
    <row r="1816" spans="1:16" x14ac:dyDescent="0.2">
      <c r="A1816" s="155">
        <v>191501</v>
      </c>
      <c r="B1816" s="156" t="s">
        <v>143</v>
      </c>
      <c r="C1816" s="174">
        <f t="shared" si="395"/>
        <v>0</v>
      </c>
      <c r="D1816" s="174">
        <f t="shared" si="396"/>
        <v>0</v>
      </c>
      <c r="E1816" s="174">
        <f t="shared" si="397"/>
        <v>0</v>
      </c>
      <c r="F1816" s="174">
        <f t="shared" si="398"/>
        <v>0</v>
      </c>
      <c r="G1816" s="174">
        <f>+F1816</f>
        <v>0</v>
      </c>
      <c r="H1816" s="174">
        <f>+F1816-G1816</f>
        <v>0</v>
      </c>
      <c r="M1816" s="174">
        <f t="shared" si="399"/>
        <v>0</v>
      </c>
      <c r="N1816" s="174">
        <f t="shared" si="400"/>
        <v>0</v>
      </c>
      <c r="O1816" s="295">
        <f t="shared" si="401"/>
        <v>0</v>
      </c>
      <c r="P1816" s="281">
        <f t="shared" si="402"/>
        <v>0</v>
      </c>
    </row>
    <row r="1817" spans="1:16" x14ac:dyDescent="0.2">
      <c r="A1817" s="155">
        <v>191502</v>
      </c>
      <c r="B1817" s="156" t="s">
        <v>123</v>
      </c>
      <c r="C1817" s="174">
        <f t="shared" si="395"/>
        <v>0</v>
      </c>
      <c r="D1817" s="174">
        <f t="shared" si="396"/>
        <v>0</v>
      </c>
      <c r="E1817" s="174">
        <f t="shared" si="397"/>
        <v>0</v>
      </c>
      <c r="F1817" s="174">
        <f t="shared" si="398"/>
        <v>0</v>
      </c>
      <c r="G1817" s="174">
        <f>+F1817</f>
        <v>0</v>
      </c>
      <c r="H1817" s="174">
        <f>+F1817-G1817</f>
        <v>0</v>
      </c>
      <c r="M1817" s="174">
        <f t="shared" si="399"/>
        <v>0</v>
      </c>
      <c r="N1817" s="174">
        <f t="shared" si="400"/>
        <v>0</v>
      </c>
      <c r="O1817" s="295">
        <f t="shared" si="401"/>
        <v>0</v>
      </c>
      <c r="P1817" s="281">
        <f t="shared" si="402"/>
        <v>0</v>
      </c>
    </row>
    <row r="1818" spans="1:16" x14ac:dyDescent="0.2">
      <c r="A1818" s="155">
        <v>191511</v>
      </c>
      <c r="B1818" s="156" t="s">
        <v>124</v>
      </c>
      <c r="C1818" s="174">
        <f t="shared" si="395"/>
        <v>0</v>
      </c>
      <c r="D1818" s="174">
        <f t="shared" si="396"/>
        <v>0</v>
      </c>
      <c r="E1818" s="174">
        <f t="shared" si="397"/>
        <v>0</v>
      </c>
      <c r="F1818" s="174">
        <f t="shared" si="398"/>
        <v>0</v>
      </c>
      <c r="G1818" s="174">
        <f>+F1818</f>
        <v>0</v>
      </c>
      <c r="H1818" s="174">
        <f>+F1818-G1818</f>
        <v>0</v>
      </c>
      <c r="M1818" s="174">
        <f t="shared" si="399"/>
        <v>0</v>
      </c>
      <c r="N1818" s="174">
        <f t="shared" si="400"/>
        <v>0</v>
      </c>
      <c r="O1818" s="295">
        <f t="shared" si="401"/>
        <v>0</v>
      </c>
      <c r="P1818" s="281">
        <f t="shared" si="402"/>
        <v>0</v>
      </c>
    </row>
    <row r="1819" spans="1:16" x14ac:dyDescent="0.2">
      <c r="A1819" s="155">
        <v>191512</v>
      </c>
      <c r="B1819" s="156" t="s">
        <v>125</v>
      </c>
      <c r="C1819" s="174">
        <f t="shared" si="395"/>
        <v>0</v>
      </c>
      <c r="D1819" s="174">
        <f t="shared" si="396"/>
        <v>0</v>
      </c>
      <c r="E1819" s="174">
        <f t="shared" si="397"/>
        <v>0</v>
      </c>
      <c r="F1819" s="174">
        <f t="shared" si="398"/>
        <v>0</v>
      </c>
      <c r="G1819" s="174">
        <f>+F1819</f>
        <v>0</v>
      </c>
      <c r="H1819" s="174">
        <f>+F1819-G1819</f>
        <v>0</v>
      </c>
      <c r="M1819" s="174">
        <f t="shared" si="399"/>
        <v>0</v>
      </c>
      <c r="N1819" s="174">
        <f t="shared" si="400"/>
        <v>0</v>
      </c>
      <c r="O1819" s="295">
        <f t="shared" si="401"/>
        <v>0</v>
      </c>
      <c r="P1819" s="281">
        <f t="shared" si="402"/>
        <v>0</v>
      </c>
    </row>
    <row r="1820" spans="1:16" x14ac:dyDescent="0.2">
      <c r="A1820" s="155">
        <v>191590</v>
      </c>
      <c r="B1820" s="156" t="s">
        <v>401</v>
      </c>
      <c r="C1820" s="174">
        <f t="shared" si="395"/>
        <v>0</v>
      </c>
      <c r="D1820" s="174">
        <f t="shared" si="396"/>
        <v>0</v>
      </c>
      <c r="E1820" s="174">
        <f t="shared" si="397"/>
        <v>0</v>
      </c>
      <c r="F1820" s="174">
        <f t="shared" si="398"/>
        <v>0</v>
      </c>
      <c r="G1820" s="174">
        <f>+F1820</f>
        <v>0</v>
      </c>
      <c r="H1820" s="174">
        <f>+F1820-G1820</f>
        <v>0</v>
      </c>
      <c r="M1820" s="174">
        <f t="shared" si="399"/>
        <v>0</v>
      </c>
      <c r="N1820" s="174">
        <f t="shared" si="400"/>
        <v>0</v>
      </c>
      <c r="O1820" s="295">
        <f t="shared" si="401"/>
        <v>0</v>
      </c>
      <c r="P1820" s="281">
        <f t="shared" si="402"/>
        <v>0</v>
      </c>
    </row>
    <row r="1821" spans="1:16" s="171" customFormat="1" x14ac:dyDescent="0.2">
      <c r="A1821" s="180">
        <v>192000</v>
      </c>
      <c r="B1821" s="181" t="s">
        <v>402</v>
      </c>
      <c r="C1821" s="182">
        <f t="shared" si="395"/>
        <v>0</v>
      </c>
      <c r="D1821" s="182">
        <f t="shared" si="396"/>
        <v>0</v>
      </c>
      <c r="E1821" s="182">
        <f t="shared" si="397"/>
        <v>0</v>
      </c>
      <c r="F1821" s="182">
        <f t="shared" si="398"/>
        <v>0</v>
      </c>
      <c r="G1821" s="183">
        <f>SUM(G1822:G1832)</f>
        <v>0</v>
      </c>
      <c r="H1821" s="183">
        <f>SUM(H1822:H1832)</f>
        <v>0</v>
      </c>
      <c r="M1821" s="174">
        <f t="shared" si="399"/>
        <v>0</v>
      </c>
      <c r="N1821" s="174">
        <f t="shared" si="400"/>
        <v>0</v>
      </c>
      <c r="O1821" s="295">
        <f t="shared" si="401"/>
        <v>0</v>
      </c>
      <c r="P1821" s="281">
        <f t="shared" si="402"/>
        <v>0</v>
      </c>
    </row>
    <row r="1822" spans="1:16" x14ac:dyDescent="0.2">
      <c r="A1822" s="155">
        <v>192001</v>
      </c>
      <c r="B1822" s="156" t="s">
        <v>403</v>
      </c>
      <c r="C1822" s="174">
        <f t="shared" si="395"/>
        <v>0</v>
      </c>
      <c r="D1822" s="174">
        <f t="shared" si="396"/>
        <v>0</v>
      </c>
      <c r="E1822" s="174">
        <f t="shared" si="397"/>
        <v>0</v>
      </c>
      <c r="F1822" s="174">
        <f t="shared" si="398"/>
        <v>0</v>
      </c>
      <c r="G1822" s="174">
        <f t="shared" ref="G1822:G1832" si="403">+F1822</f>
        <v>0</v>
      </c>
      <c r="H1822" s="174">
        <f t="shared" ref="H1822:H1832" si="404">+F1822-G1822</f>
        <v>0</v>
      </c>
      <c r="M1822" s="174">
        <f t="shared" si="399"/>
        <v>0</v>
      </c>
      <c r="N1822" s="174">
        <f t="shared" si="400"/>
        <v>0</v>
      </c>
      <c r="O1822" s="295">
        <f t="shared" si="401"/>
        <v>0</v>
      </c>
      <c r="P1822" s="281">
        <f t="shared" si="402"/>
        <v>0</v>
      </c>
    </row>
    <row r="1823" spans="1:16" x14ac:dyDescent="0.2">
      <c r="A1823" s="155">
        <v>192002</v>
      </c>
      <c r="B1823" s="156" t="s">
        <v>404</v>
      </c>
      <c r="C1823" s="174">
        <f t="shared" si="395"/>
        <v>0</v>
      </c>
      <c r="D1823" s="174">
        <f t="shared" si="396"/>
        <v>0</v>
      </c>
      <c r="E1823" s="174">
        <f t="shared" si="397"/>
        <v>0</v>
      </c>
      <c r="F1823" s="174">
        <f t="shared" si="398"/>
        <v>0</v>
      </c>
      <c r="G1823" s="174">
        <f t="shared" si="403"/>
        <v>0</v>
      </c>
      <c r="H1823" s="174">
        <f t="shared" si="404"/>
        <v>0</v>
      </c>
      <c r="M1823" s="174">
        <f t="shared" si="399"/>
        <v>0</v>
      </c>
      <c r="N1823" s="174">
        <f t="shared" si="400"/>
        <v>0</v>
      </c>
      <c r="O1823" s="295">
        <f t="shared" si="401"/>
        <v>0</v>
      </c>
      <c r="P1823" s="281">
        <f t="shared" si="402"/>
        <v>0</v>
      </c>
    </row>
    <row r="1824" spans="1:16" x14ac:dyDescent="0.2">
      <c r="A1824" s="155">
        <v>192003</v>
      </c>
      <c r="B1824" s="156" t="s">
        <v>405</v>
      </c>
      <c r="C1824" s="174">
        <f t="shared" si="395"/>
        <v>0</v>
      </c>
      <c r="D1824" s="174">
        <f t="shared" si="396"/>
        <v>0</v>
      </c>
      <c r="E1824" s="174">
        <f t="shared" si="397"/>
        <v>0</v>
      </c>
      <c r="F1824" s="174">
        <f t="shared" si="398"/>
        <v>0</v>
      </c>
      <c r="G1824" s="174">
        <f t="shared" si="403"/>
        <v>0</v>
      </c>
      <c r="H1824" s="174">
        <f t="shared" si="404"/>
        <v>0</v>
      </c>
      <c r="M1824" s="174">
        <f t="shared" si="399"/>
        <v>0</v>
      </c>
      <c r="N1824" s="174">
        <f t="shared" si="400"/>
        <v>0</v>
      </c>
      <c r="O1824" s="295">
        <f t="shared" si="401"/>
        <v>0</v>
      </c>
      <c r="P1824" s="281">
        <f t="shared" si="402"/>
        <v>0</v>
      </c>
    </row>
    <row r="1825" spans="1:16" x14ac:dyDescent="0.2">
      <c r="A1825" s="155">
        <v>192004</v>
      </c>
      <c r="B1825" s="156" t="s">
        <v>406</v>
      </c>
      <c r="C1825" s="174">
        <f t="shared" si="395"/>
        <v>0</v>
      </c>
      <c r="D1825" s="174">
        <f t="shared" si="396"/>
        <v>0</v>
      </c>
      <c r="E1825" s="174">
        <f t="shared" si="397"/>
        <v>0</v>
      </c>
      <c r="F1825" s="174">
        <f t="shared" si="398"/>
        <v>0</v>
      </c>
      <c r="G1825" s="174">
        <f t="shared" si="403"/>
        <v>0</v>
      </c>
      <c r="H1825" s="174">
        <f t="shared" si="404"/>
        <v>0</v>
      </c>
      <c r="M1825" s="174">
        <f t="shared" si="399"/>
        <v>0</v>
      </c>
      <c r="N1825" s="174">
        <f t="shared" si="400"/>
        <v>0</v>
      </c>
      <c r="O1825" s="295">
        <f t="shared" si="401"/>
        <v>0</v>
      </c>
      <c r="P1825" s="281">
        <f t="shared" si="402"/>
        <v>0</v>
      </c>
    </row>
    <row r="1826" spans="1:16" x14ac:dyDescent="0.2">
      <c r="A1826" s="155">
        <v>192005</v>
      </c>
      <c r="B1826" s="156" t="s">
        <v>1561</v>
      </c>
      <c r="C1826" s="174">
        <f t="shared" si="395"/>
        <v>0</v>
      </c>
      <c r="D1826" s="174">
        <f t="shared" si="396"/>
        <v>0</v>
      </c>
      <c r="E1826" s="174">
        <f t="shared" si="397"/>
        <v>0</v>
      </c>
      <c r="F1826" s="174">
        <f t="shared" si="398"/>
        <v>0</v>
      </c>
      <c r="G1826" s="174">
        <f t="shared" si="403"/>
        <v>0</v>
      </c>
      <c r="H1826" s="174">
        <f t="shared" si="404"/>
        <v>0</v>
      </c>
      <c r="M1826" s="174">
        <f t="shared" si="399"/>
        <v>0</v>
      </c>
      <c r="N1826" s="174">
        <f t="shared" si="400"/>
        <v>0</v>
      </c>
      <c r="O1826" s="295">
        <f t="shared" si="401"/>
        <v>0</v>
      </c>
      <c r="P1826" s="281">
        <f t="shared" si="402"/>
        <v>0</v>
      </c>
    </row>
    <row r="1827" spans="1:16" x14ac:dyDescent="0.2">
      <c r="A1827" s="155">
        <v>192006</v>
      </c>
      <c r="B1827" s="156" t="s">
        <v>1562</v>
      </c>
      <c r="C1827" s="174">
        <f t="shared" si="395"/>
        <v>0</v>
      </c>
      <c r="D1827" s="174">
        <f t="shared" si="396"/>
        <v>0</v>
      </c>
      <c r="E1827" s="174">
        <f t="shared" si="397"/>
        <v>0</v>
      </c>
      <c r="F1827" s="174">
        <f t="shared" si="398"/>
        <v>0</v>
      </c>
      <c r="G1827" s="174">
        <f t="shared" si="403"/>
        <v>0</v>
      </c>
      <c r="H1827" s="174">
        <f t="shared" si="404"/>
        <v>0</v>
      </c>
      <c r="M1827" s="174">
        <f t="shared" si="399"/>
        <v>0</v>
      </c>
      <c r="N1827" s="174">
        <f t="shared" si="400"/>
        <v>0</v>
      </c>
      <c r="O1827" s="295">
        <f t="shared" si="401"/>
        <v>0</v>
      </c>
      <c r="P1827" s="281">
        <f t="shared" si="402"/>
        <v>0</v>
      </c>
    </row>
    <row r="1828" spans="1:16" x14ac:dyDescent="0.2">
      <c r="A1828" s="155">
        <v>192009</v>
      </c>
      <c r="B1828" s="156" t="s">
        <v>407</v>
      </c>
      <c r="C1828" s="174">
        <f t="shared" si="395"/>
        <v>0</v>
      </c>
      <c r="D1828" s="174">
        <f t="shared" si="396"/>
        <v>0</v>
      </c>
      <c r="E1828" s="174">
        <f t="shared" si="397"/>
        <v>0</v>
      </c>
      <c r="F1828" s="174">
        <f t="shared" si="398"/>
        <v>0</v>
      </c>
      <c r="G1828" s="174">
        <f t="shared" si="403"/>
        <v>0</v>
      </c>
      <c r="H1828" s="174">
        <f t="shared" si="404"/>
        <v>0</v>
      </c>
      <c r="M1828" s="174">
        <f t="shared" si="399"/>
        <v>0</v>
      </c>
      <c r="N1828" s="174">
        <f t="shared" si="400"/>
        <v>0</v>
      </c>
      <c r="O1828" s="295">
        <f t="shared" si="401"/>
        <v>0</v>
      </c>
      <c r="P1828" s="281">
        <f t="shared" si="402"/>
        <v>0</v>
      </c>
    </row>
    <row r="1829" spans="1:16" x14ac:dyDescent="0.2">
      <c r="A1829" s="155">
        <v>192010</v>
      </c>
      <c r="B1829" s="156" t="s">
        <v>26</v>
      </c>
      <c r="C1829" s="174">
        <f t="shared" si="395"/>
        <v>0</v>
      </c>
      <c r="D1829" s="174">
        <f t="shared" si="396"/>
        <v>0</v>
      </c>
      <c r="E1829" s="174">
        <f t="shared" si="397"/>
        <v>0</v>
      </c>
      <c r="F1829" s="174">
        <f t="shared" si="398"/>
        <v>0</v>
      </c>
      <c r="G1829" s="174">
        <f t="shared" si="403"/>
        <v>0</v>
      </c>
      <c r="H1829" s="174">
        <f t="shared" si="404"/>
        <v>0</v>
      </c>
      <c r="M1829" s="174">
        <f t="shared" si="399"/>
        <v>0</v>
      </c>
      <c r="N1829" s="174">
        <f t="shared" si="400"/>
        <v>0</v>
      </c>
      <c r="O1829" s="295">
        <f t="shared" si="401"/>
        <v>0</v>
      </c>
      <c r="P1829" s="281">
        <f t="shared" si="402"/>
        <v>0</v>
      </c>
    </row>
    <row r="1830" spans="1:16" x14ac:dyDescent="0.2">
      <c r="A1830" s="155">
        <v>192011</v>
      </c>
      <c r="B1830" s="156" t="s">
        <v>27</v>
      </c>
      <c r="C1830" s="174">
        <f t="shared" si="395"/>
        <v>0</v>
      </c>
      <c r="D1830" s="174">
        <f t="shared" si="396"/>
        <v>0</v>
      </c>
      <c r="E1830" s="174">
        <f t="shared" si="397"/>
        <v>0</v>
      </c>
      <c r="F1830" s="174">
        <f t="shared" si="398"/>
        <v>0</v>
      </c>
      <c r="G1830" s="174">
        <f t="shared" si="403"/>
        <v>0</v>
      </c>
      <c r="H1830" s="174">
        <f t="shared" si="404"/>
        <v>0</v>
      </c>
      <c r="M1830" s="174">
        <f t="shared" si="399"/>
        <v>0</v>
      </c>
      <c r="N1830" s="174">
        <f t="shared" si="400"/>
        <v>0</v>
      </c>
      <c r="O1830" s="295">
        <f t="shared" si="401"/>
        <v>0</v>
      </c>
      <c r="P1830" s="281">
        <f t="shared" si="402"/>
        <v>0</v>
      </c>
    </row>
    <row r="1831" spans="1:16" x14ac:dyDescent="0.2">
      <c r="A1831" s="155">
        <v>192012</v>
      </c>
      <c r="B1831" s="156" t="s">
        <v>28</v>
      </c>
      <c r="C1831" s="174">
        <f t="shared" si="395"/>
        <v>0</v>
      </c>
      <c r="D1831" s="174">
        <f t="shared" si="396"/>
        <v>0</v>
      </c>
      <c r="E1831" s="174">
        <f t="shared" si="397"/>
        <v>0</v>
      </c>
      <c r="F1831" s="174">
        <f t="shared" si="398"/>
        <v>0</v>
      </c>
      <c r="G1831" s="174">
        <f t="shared" si="403"/>
        <v>0</v>
      </c>
      <c r="H1831" s="174">
        <f t="shared" si="404"/>
        <v>0</v>
      </c>
      <c r="M1831" s="174">
        <f t="shared" si="399"/>
        <v>0</v>
      </c>
      <c r="N1831" s="174">
        <f t="shared" si="400"/>
        <v>0</v>
      </c>
      <c r="O1831" s="295">
        <f t="shared" si="401"/>
        <v>0</v>
      </c>
      <c r="P1831" s="281">
        <f t="shared" si="402"/>
        <v>0</v>
      </c>
    </row>
    <row r="1832" spans="1:16" x14ac:dyDescent="0.2">
      <c r="A1832" s="155">
        <v>192090</v>
      </c>
      <c r="B1832" s="156" t="s">
        <v>29</v>
      </c>
      <c r="C1832" s="174">
        <f t="shared" si="395"/>
        <v>0</v>
      </c>
      <c r="D1832" s="174">
        <f t="shared" si="396"/>
        <v>0</v>
      </c>
      <c r="E1832" s="174">
        <f t="shared" si="397"/>
        <v>0</v>
      </c>
      <c r="F1832" s="174">
        <f t="shared" si="398"/>
        <v>0</v>
      </c>
      <c r="G1832" s="174">
        <f t="shared" si="403"/>
        <v>0</v>
      </c>
      <c r="H1832" s="174">
        <f t="shared" si="404"/>
        <v>0</v>
      </c>
      <c r="M1832" s="174">
        <f t="shared" si="399"/>
        <v>0</v>
      </c>
      <c r="N1832" s="174">
        <f t="shared" si="400"/>
        <v>0</v>
      </c>
      <c r="O1832" s="295">
        <f t="shared" si="401"/>
        <v>0</v>
      </c>
      <c r="P1832" s="281">
        <f t="shared" si="402"/>
        <v>0</v>
      </c>
    </row>
    <row r="1833" spans="1:16" s="171" customFormat="1" x14ac:dyDescent="0.2">
      <c r="A1833" s="180">
        <v>192200</v>
      </c>
      <c r="B1833" s="181" t="s">
        <v>948</v>
      </c>
      <c r="C1833" s="182">
        <f t="shared" si="395"/>
        <v>0</v>
      </c>
      <c r="D1833" s="182">
        <f t="shared" si="396"/>
        <v>0</v>
      </c>
      <c r="E1833" s="182">
        <f t="shared" si="397"/>
        <v>0</v>
      </c>
      <c r="F1833" s="182">
        <f t="shared" si="398"/>
        <v>0</v>
      </c>
      <c r="G1833" s="183">
        <f>SUM(G1834:G1835)</f>
        <v>0</v>
      </c>
      <c r="H1833" s="183">
        <f>SUM(H1834:H1835)</f>
        <v>0</v>
      </c>
      <c r="M1833" s="174">
        <f t="shared" si="399"/>
        <v>0</v>
      </c>
      <c r="N1833" s="174">
        <f t="shared" si="400"/>
        <v>0</v>
      </c>
      <c r="O1833" s="295">
        <f t="shared" si="401"/>
        <v>0</v>
      </c>
      <c r="P1833" s="281">
        <f t="shared" si="402"/>
        <v>0</v>
      </c>
    </row>
    <row r="1834" spans="1:16" x14ac:dyDescent="0.2">
      <c r="A1834" s="155">
        <v>192201</v>
      </c>
      <c r="B1834" s="156" t="s">
        <v>33</v>
      </c>
      <c r="C1834" s="174">
        <f t="shared" si="395"/>
        <v>0</v>
      </c>
      <c r="D1834" s="174">
        <f t="shared" si="396"/>
        <v>0</v>
      </c>
      <c r="E1834" s="174">
        <f t="shared" si="397"/>
        <v>0</v>
      </c>
      <c r="F1834" s="174">
        <f t="shared" si="398"/>
        <v>0</v>
      </c>
      <c r="G1834" s="174">
        <f>+F1834</f>
        <v>0</v>
      </c>
      <c r="H1834" s="174">
        <f>+F1834-G1834</f>
        <v>0</v>
      </c>
      <c r="M1834" s="174">
        <f t="shared" si="399"/>
        <v>0</v>
      </c>
      <c r="N1834" s="174">
        <f t="shared" si="400"/>
        <v>0</v>
      </c>
      <c r="O1834" s="295">
        <f t="shared" si="401"/>
        <v>0</v>
      </c>
      <c r="P1834" s="281">
        <f t="shared" si="402"/>
        <v>0</v>
      </c>
    </row>
    <row r="1835" spans="1:16" x14ac:dyDescent="0.2">
      <c r="A1835" s="155">
        <v>192202</v>
      </c>
      <c r="B1835" s="156" t="s">
        <v>34</v>
      </c>
      <c r="C1835" s="174">
        <f t="shared" si="395"/>
        <v>0</v>
      </c>
      <c r="D1835" s="174">
        <f t="shared" si="396"/>
        <v>0</v>
      </c>
      <c r="E1835" s="174">
        <f t="shared" si="397"/>
        <v>0</v>
      </c>
      <c r="F1835" s="174">
        <f t="shared" si="398"/>
        <v>0</v>
      </c>
      <c r="G1835" s="174">
        <f>+F1835</f>
        <v>0</v>
      </c>
      <c r="H1835" s="174">
        <f>+F1835-G1835</f>
        <v>0</v>
      </c>
      <c r="M1835" s="174">
        <f t="shared" si="399"/>
        <v>0</v>
      </c>
      <c r="N1835" s="174">
        <f t="shared" si="400"/>
        <v>0</v>
      </c>
      <c r="O1835" s="295">
        <f t="shared" si="401"/>
        <v>0</v>
      </c>
      <c r="P1835" s="281">
        <f t="shared" si="402"/>
        <v>0</v>
      </c>
    </row>
    <row r="1836" spans="1:16" s="171" customFormat="1" x14ac:dyDescent="0.2">
      <c r="A1836" s="180">
        <v>192500</v>
      </c>
      <c r="B1836" s="181" t="s">
        <v>30</v>
      </c>
      <c r="C1836" s="182">
        <f t="shared" si="395"/>
        <v>0</v>
      </c>
      <c r="D1836" s="182">
        <f t="shared" si="396"/>
        <v>0</v>
      </c>
      <c r="E1836" s="182">
        <f t="shared" si="397"/>
        <v>0</v>
      </c>
      <c r="F1836" s="182">
        <f t="shared" si="398"/>
        <v>0</v>
      </c>
      <c r="G1836" s="183">
        <f>SUM(G1837:G1847)</f>
        <v>0</v>
      </c>
      <c r="H1836" s="183">
        <f>SUM(H1837:H1847)</f>
        <v>0</v>
      </c>
      <c r="M1836" s="174">
        <f t="shared" si="399"/>
        <v>0</v>
      </c>
      <c r="N1836" s="174">
        <f t="shared" si="400"/>
        <v>0</v>
      </c>
      <c r="O1836" s="295">
        <f t="shared" si="401"/>
        <v>0</v>
      </c>
      <c r="P1836" s="281">
        <f t="shared" si="402"/>
        <v>0</v>
      </c>
    </row>
    <row r="1837" spans="1:16" x14ac:dyDescent="0.2">
      <c r="A1837" s="155">
        <v>192501</v>
      </c>
      <c r="B1837" s="156" t="s">
        <v>403</v>
      </c>
      <c r="C1837" s="174">
        <f t="shared" si="395"/>
        <v>0</v>
      </c>
      <c r="D1837" s="174">
        <f t="shared" si="396"/>
        <v>0</v>
      </c>
      <c r="E1837" s="174">
        <f t="shared" si="397"/>
        <v>0</v>
      </c>
      <c r="F1837" s="174">
        <f t="shared" si="398"/>
        <v>0</v>
      </c>
      <c r="G1837" s="174">
        <f t="shared" ref="G1837:G1847" si="405">+F1837</f>
        <v>0</v>
      </c>
      <c r="H1837" s="174">
        <f t="shared" ref="H1837:H1847" si="406">+F1837-G1837</f>
        <v>0</v>
      </c>
      <c r="M1837" s="174">
        <f t="shared" si="399"/>
        <v>0</v>
      </c>
      <c r="N1837" s="174">
        <f t="shared" si="400"/>
        <v>0</v>
      </c>
      <c r="O1837" s="295">
        <f t="shared" si="401"/>
        <v>0</v>
      </c>
      <c r="P1837" s="281">
        <f t="shared" si="402"/>
        <v>0</v>
      </c>
    </row>
    <row r="1838" spans="1:16" x14ac:dyDescent="0.2">
      <c r="A1838" s="155">
        <v>192502</v>
      </c>
      <c r="B1838" s="156" t="s">
        <v>404</v>
      </c>
      <c r="C1838" s="174">
        <f t="shared" si="395"/>
        <v>0</v>
      </c>
      <c r="D1838" s="174">
        <f t="shared" si="396"/>
        <v>0</v>
      </c>
      <c r="E1838" s="174">
        <f t="shared" si="397"/>
        <v>0</v>
      </c>
      <c r="F1838" s="174">
        <f t="shared" si="398"/>
        <v>0</v>
      </c>
      <c r="G1838" s="174">
        <f t="shared" si="405"/>
        <v>0</v>
      </c>
      <c r="H1838" s="174">
        <f t="shared" si="406"/>
        <v>0</v>
      </c>
      <c r="M1838" s="174">
        <f t="shared" si="399"/>
        <v>0</v>
      </c>
      <c r="N1838" s="174">
        <f t="shared" si="400"/>
        <v>0</v>
      </c>
      <c r="O1838" s="295">
        <f t="shared" si="401"/>
        <v>0</v>
      </c>
      <c r="P1838" s="281">
        <f t="shared" si="402"/>
        <v>0</v>
      </c>
    </row>
    <row r="1839" spans="1:16" x14ac:dyDescent="0.2">
      <c r="A1839" s="155">
        <v>192503</v>
      </c>
      <c r="B1839" s="156" t="s">
        <v>405</v>
      </c>
      <c r="C1839" s="174">
        <f t="shared" si="395"/>
        <v>0</v>
      </c>
      <c r="D1839" s="174">
        <f t="shared" si="396"/>
        <v>0</v>
      </c>
      <c r="E1839" s="174">
        <f t="shared" si="397"/>
        <v>0</v>
      </c>
      <c r="F1839" s="174">
        <f t="shared" si="398"/>
        <v>0</v>
      </c>
      <c r="G1839" s="174">
        <f t="shared" si="405"/>
        <v>0</v>
      </c>
      <c r="H1839" s="174">
        <f t="shared" si="406"/>
        <v>0</v>
      </c>
      <c r="M1839" s="174">
        <f t="shared" si="399"/>
        <v>0</v>
      </c>
      <c r="N1839" s="174">
        <f t="shared" si="400"/>
        <v>0</v>
      </c>
      <c r="O1839" s="295">
        <f t="shared" si="401"/>
        <v>0</v>
      </c>
      <c r="P1839" s="281">
        <f t="shared" si="402"/>
        <v>0</v>
      </c>
    </row>
    <row r="1840" spans="1:16" x14ac:dyDescent="0.2">
      <c r="A1840" s="155">
        <v>192504</v>
      </c>
      <c r="B1840" s="156" t="s">
        <v>406</v>
      </c>
      <c r="C1840" s="174">
        <f t="shared" si="395"/>
        <v>0</v>
      </c>
      <c r="D1840" s="174">
        <f t="shared" si="396"/>
        <v>0</v>
      </c>
      <c r="E1840" s="174">
        <f t="shared" si="397"/>
        <v>0</v>
      </c>
      <c r="F1840" s="174">
        <f t="shared" si="398"/>
        <v>0</v>
      </c>
      <c r="G1840" s="174">
        <f t="shared" si="405"/>
        <v>0</v>
      </c>
      <c r="H1840" s="174">
        <f t="shared" si="406"/>
        <v>0</v>
      </c>
      <c r="M1840" s="174">
        <f t="shared" si="399"/>
        <v>0</v>
      </c>
      <c r="N1840" s="174">
        <f t="shared" si="400"/>
        <v>0</v>
      </c>
      <c r="O1840" s="295">
        <f t="shared" si="401"/>
        <v>0</v>
      </c>
      <c r="P1840" s="281">
        <f t="shared" si="402"/>
        <v>0</v>
      </c>
    </row>
    <row r="1841" spans="1:16" x14ac:dyDescent="0.2">
      <c r="A1841" s="155">
        <v>192505</v>
      </c>
      <c r="B1841" s="156" t="s">
        <v>1561</v>
      </c>
      <c r="C1841" s="174">
        <f t="shared" si="395"/>
        <v>0</v>
      </c>
      <c r="D1841" s="174">
        <f t="shared" si="396"/>
        <v>0</v>
      </c>
      <c r="E1841" s="174">
        <f t="shared" si="397"/>
        <v>0</v>
      </c>
      <c r="F1841" s="174">
        <f t="shared" si="398"/>
        <v>0</v>
      </c>
      <c r="G1841" s="174">
        <f t="shared" si="405"/>
        <v>0</v>
      </c>
      <c r="H1841" s="174">
        <f t="shared" si="406"/>
        <v>0</v>
      </c>
      <c r="M1841" s="174">
        <f t="shared" si="399"/>
        <v>0</v>
      </c>
      <c r="N1841" s="174">
        <f t="shared" si="400"/>
        <v>0</v>
      </c>
      <c r="O1841" s="295">
        <f t="shared" si="401"/>
        <v>0</v>
      </c>
      <c r="P1841" s="281">
        <f t="shared" si="402"/>
        <v>0</v>
      </c>
    </row>
    <row r="1842" spans="1:16" x14ac:dyDescent="0.2">
      <c r="A1842" s="155">
        <v>192506</v>
      </c>
      <c r="B1842" s="156" t="s">
        <v>1562</v>
      </c>
      <c r="C1842" s="174">
        <f t="shared" si="395"/>
        <v>0</v>
      </c>
      <c r="D1842" s="174">
        <f t="shared" si="396"/>
        <v>0</v>
      </c>
      <c r="E1842" s="174">
        <f t="shared" si="397"/>
        <v>0</v>
      </c>
      <c r="F1842" s="174">
        <f t="shared" si="398"/>
        <v>0</v>
      </c>
      <c r="G1842" s="174">
        <f t="shared" si="405"/>
        <v>0</v>
      </c>
      <c r="H1842" s="174">
        <f t="shared" si="406"/>
        <v>0</v>
      </c>
      <c r="M1842" s="174">
        <f t="shared" si="399"/>
        <v>0</v>
      </c>
      <c r="N1842" s="174">
        <f t="shared" si="400"/>
        <v>0</v>
      </c>
      <c r="O1842" s="295">
        <f t="shared" si="401"/>
        <v>0</v>
      </c>
      <c r="P1842" s="281">
        <f t="shared" si="402"/>
        <v>0</v>
      </c>
    </row>
    <row r="1843" spans="1:16" x14ac:dyDescent="0.2">
      <c r="A1843" s="155">
        <v>192509</v>
      </c>
      <c r="B1843" s="156" t="s">
        <v>407</v>
      </c>
      <c r="C1843" s="174">
        <f t="shared" si="395"/>
        <v>0</v>
      </c>
      <c r="D1843" s="174">
        <f t="shared" si="396"/>
        <v>0</v>
      </c>
      <c r="E1843" s="174">
        <f t="shared" si="397"/>
        <v>0</v>
      </c>
      <c r="F1843" s="174">
        <f t="shared" si="398"/>
        <v>0</v>
      </c>
      <c r="G1843" s="174">
        <f t="shared" si="405"/>
        <v>0</v>
      </c>
      <c r="H1843" s="174">
        <f t="shared" si="406"/>
        <v>0</v>
      </c>
      <c r="M1843" s="174">
        <f t="shared" si="399"/>
        <v>0</v>
      </c>
      <c r="N1843" s="174">
        <f t="shared" si="400"/>
        <v>0</v>
      </c>
      <c r="O1843" s="295">
        <f t="shared" si="401"/>
        <v>0</v>
      </c>
      <c r="P1843" s="281">
        <f t="shared" si="402"/>
        <v>0</v>
      </c>
    </row>
    <row r="1844" spans="1:16" x14ac:dyDescent="0.2">
      <c r="A1844" s="155">
        <v>192510</v>
      </c>
      <c r="B1844" s="156" t="s">
        <v>26</v>
      </c>
      <c r="C1844" s="174">
        <f t="shared" si="395"/>
        <v>0</v>
      </c>
      <c r="D1844" s="174">
        <f t="shared" si="396"/>
        <v>0</v>
      </c>
      <c r="E1844" s="174">
        <f t="shared" si="397"/>
        <v>0</v>
      </c>
      <c r="F1844" s="174">
        <f t="shared" si="398"/>
        <v>0</v>
      </c>
      <c r="G1844" s="174">
        <f t="shared" si="405"/>
        <v>0</v>
      </c>
      <c r="H1844" s="174">
        <f t="shared" si="406"/>
        <v>0</v>
      </c>
      <c r="M1844" s="174">
        <f t="shared" si="399"/>
        <v>0</v>
      </c>
      <c r="N1844" s="174">
        <f t="shared" si="400"/>
        <v>0</v>
      </c>
      <c r="O1844" s="295">
        <f t="shared" si="401"/>
        <v>0</v>
      </c>
      <c r="P1844" s="281">
        <f t="shared" si="402"/>
        <v>0</v>
      </c>
    </row>
    <row r="1845" spans="1:16" x14ac:dyDescent="0.2">
      <c r="A1845" s="155">
        <v>192511</v>
      </c>
      <c r="B1845" s="156" t="s">
        <v>27</v>
      </c>
      <c r="C1845" s="174">
        <f t="shared" si="395"/>
        <v>0</v>
      </c>
      <c r="D1845" s="174">
        <f t="shared" si="396"/>
        <v>0</v>
      </c>
      <c r="E1845" s="174">
        <f t="shared" si="397"/>
        <v>0</v>
      </c>
      <c r="F1845" s="174">
        <f t="shared" si="398"/>
        <v>0</v>
      </c>
      <c r="G1845" s="174">
        <f t="shared" si="405"/>
        <v>0</v>
      </c>
      <c r="H1845" s="174">
        <f t="shared" si="406"/>
        <v>0</v>
      </c>
      <c r="M1845" s="174">
        <f t="shared" si="399"/>
        <v>0</v>
      </c>
      <c r="N1845" s="174">
        <f t="shared" si="400"/>
        <v>0</v>
      </c>
      <c r="O1845" s="295">
        <f t="shared" si="401"/>
        <v>0</v>
      </c>
      <c r="P1845" s="281">
        <f t="shared" si="402"/>
        <v>0</v>
      </c>
    </row>
    <row r="1846" spans="1:16" x14ac:dyDescent="0.2">
      <c r="A1846" s="155">
        <v>192512</v>
      </c>
      <c r="B1846" s="156" t="s">
        <v>28</v>
      </c>
      <c r="C1846" s="174">
        <f t="shared" si="395"/>
        <v>0</v>
      </c>
      <c r="D1846" s="174">
        <f t="shared" si="396"/>
        <v>0</v>
      </c>
      <c r="E1846" s="174">
        <f t="shared" si="397"/>
        <v>0</v>
      </c>
      <c r="F1846" s="174">
        <f t="shared" si="398"/>
        <v>0</v>
      </c>
      <c r="G1846" s="174">
        <f t="shared" si="405"/>
        <v>0</v>
      </c>
      <c r="H1846" s="174">
        <f t="shared" si="406"/>
        <v>0</v>
      </c>
      <c r="M1846" s="174">
        <f t="shared" si="399"/>
        <v>0</v>
      </c>
      <c r="N1846" s="174">
        <f t="shared" si="400"/>
        <v>0</v>
      </c>
      <c r="O1846" s="295">
        <f t="shared" si="401"/>
        <v>0</v>
      </c>
      <c r="P1846" s="281">
        <f t="shared" si="402"/>
        <v>0</v>
      </c>
    </row>
    <row r="1847" spans="1:16" x14ac:dyDescent="0.2">
      <c r="A1847" s="155">
        <v>192590</v>
      </c>
      <c r="B1847" s="156" t="s">
        <v>29</v>
      </c>
      <c r="C1847" s="174">
        <f t="shared" si="395"/>
        <v>0</v>
      </c>
      <c r="D1847" s="174">
        <f t="shared" si="396"/>
        <v>0</v>
      </c>
      <c r="E1847" s="174">
        <f t="shared" si="397"/>
        <v>0</v>
      </c>
      <c r="F1847" s="174">
        <f t="shared" si="398"/>
        <v>0</v>
      </c>
      <c r="G1847" s="174">
        <f t="shared" si="405"/>
        <v>0</v>
      </c>
      <c r="H1847" s="174">
        <f t="shared" si="406"/>
        <v>0</v>
      </c>
      <c r="M1847" s="174">
        <f t="shared" si="399"/>
        <v>0</v>
      </c>
      <c r="N1847" s="174">
        <f t="shared" si="400"/>
        <v>0</v>
      </c>
      <c r="O1847" s="295">
        <f t="shared" si="401"/>
        <v>0</v>
      </c>
      <c r="P1847" s="281">
        <f t="shared" si="402"/>
        <v>0</v>
      </c>
    </row>
    <row r="1848" spans="1:16" s="171" customFormat="1" x14ac:dyDescent="0.2">
      <c r="A1848" s="180">
        <v>192600</v>
      </c>
      <c r="B1848" s="181" t="s">
        <v>2202</v>
      </c>
      <c r="C1848" s="182">
        <f t="shared" si="395"/>
        <v>0</v>
      </c>
      <c r="D1848" s="182">
        <f t="shared" si="396"/>
        <v>0</v>
      </c>
      <c r="E1848" s="182">
        <f t="shared" si="397"/>
        <v>0</v>
      </c>
      <c r="F1848" s="182">
        <f t="shared" si="398"/>
        <v>0</v>
      </c>
      <c r="G1848" s="183">
        <f>SUM(G1849:G1849)</f>
        <v>0</v>
      </c>
      <c r="H1848" s="183">
        <f>SUM(H1849:H1849)</f>
        <v>0</v>
      </c>
      <c r="M1848" s="174">
        <f t="shared" si="399"/>
        <v>0</v>
      </c>
      <c r="N1848" s="174">
        <f t="shared" si="400"/>
        <v>0</v>
      </c>
      <c r="O1848" s="295">
        <f t="shared" si="401"/>
        <v>0</v>
      </c>
      <c r="P1848" s="281">
        <f t="shared" si="402"/>
        <v>0</v>
      </c>
    </row>
    <row r="1849" spans="1:16" x14ac:dyDescent="0.2">
      <c r="A1849" s="155">
        <v>192603</v>
      </c>
      <c r="B1849" s="156" t="s">
        <v>31</v>
      </c>
      <c r="C1849" s="174">
        <f t="shared" si="395"/>
        <v>0</v>
      </c>
      <c r="D1849" s="174">
        <f t="shared" si="396"/>
        <v>0</v>
      </c>
      <c r="E1849" s="174">
        <f t="shared" si="397"/>
        <v>0</v>
      </c>
      <c r="F1849" s="174">
        <f t="shared" si="398"/>
        <v>0</v>
      </c>
      <c r="G1849" s="174">
        <f>+F1849</f>
        <v>0</v>
      </c>
      <c r="H1849" s="174">
        <f>+F1849-G1849</f>
        <v>0</v>
      </c>
      <c r="M1849" s="174">
        <f t="shared" si="399"/>
        <v>0</v>
      </c>
      <c r="N1849" s="174">
        <f t="shared" si="400"/>
        <v>0</v>
      </c>
      <c r="O1849" s="295">
        <f t="shared" si="401"/>
        <v>0</v>
      </c>
      <c r="P1849" s="281">
        <f t="shared" si="402"/>
        <v>0</v>
      </c>
    </row>
    <row r="1850" spans="1:16" s="171" customFormat="1" x14ac:dyDescent="0.2">
      <c r="A1850" s="180">
        <v>193000</v>
      </c>
      <c r="B1850" s="181" t="s">
        <v>32</v>
      </c>
      <c r="C1850" s="182">
        <f t="shared" si="395"/>
        <v>0</v>
      </c>
      <c r="D1850" s="182">
        <f t="shared" si="396"/>
        <v>0</v>
      </c>
      <c r="E1850" s="182">
        <f t="shared" si="397"/>
        <v>0</v>
      </c>
      <c r="F1850" s="182">
        <f t="shared" si="398"/>
        <v>0</v>
      </c>
      <c r="G1850" s="183">
        <f>SUM(G1851:G1855)</f>
        <v>0</v>
      </c>
      <c r="H1850" s="183">
        <f>SUM(H1851:H1855)</f>
        <v>0</v>
      </c>
      <c r="M1850" s="174">
        <f t="shared" si="399"/>
        <v>0</v>
      </c>
      <c r="N1850" s="174">
        <f t="shared" si="400"/>
        <v>0</v>
      </c>
      <c r="O1850" s="295">
        <f t="shared" si="401"/>
        <v>0</v>
      </c>
      <c r="P1850" s="281">
        <f t="shared" si="402"/>
        <v>0</v>
      </c>
    </row>
    <row r="1851" spans="1:16" x14ac:dyDescent="0.2">
      <c r="A1851" s="155">
        <v>193001</v>
      </c>
      <c r="B1851" s="156" t="s">
        <v>33</v>
      </c>
      <c r="C1851" s="174">
        <f t="shared" si="395"/>
        <v>0</v>
      </c>
      <c r="D1851" s="174">
        <f t="shared" si="396"/>
        <v>0</v>
      </c>
      <c r="E1851" s="174">
        <f t="shared" si="397"/>
        <v>0</v>
      </c>
      <c r="F1851" s="174">
        <f t="shared" si="398"/>
        <v>0</v>
      </c>
      <c r="G1851" s="174">
        <f>+F1851</f>
        <v>0</v>
      </c>
      <c r="H1851" s="174">
        <f>+F1851-G1851</f>
        <v>0</v>
      </c>
      <c r="M1851" s="174">
        <f t="shared" si="399"/>
        <v>0</v>
      </c>
      <c r="N1851" s="174">
        <f t="shared" si="400"/>
        <v>0</v>
      </c>
      <c r="O1851" s="295">
        <f t="shared" si="401"/>
        <v>0</v>
      </c>
      <c r="P1851" s="281">
        <f t="shared" si="402"/>
        <v>0</v>
      </c>
    </row>
    <row r="1852" spans="1:16" x14ac:dyDescent="0.2">
      <c r="A1852" s="155">
        <v>193002</v>
      </c>
      <c r="B1852" s="156" t="s">
        <v>34</v>
      </c>
      <c r="C1852" s="174">
        <f t="shared" si="395"/>
        <v>0</v>
      </c>
      <c r="D1852" s="174">
        <f t="shared" si="396"/>
        <v>0</v>
      </c>
      <c r="E1852" s="174">
        <f t="shared" si="397"/>
        <v>0</v>
      </c>
      <c r="F1852" s="174">
        <f t="shared" si="398"/>
        <v>0</v>
      </c>
      <c r="G1852" s="174">
        <f>+F1852</f>
        <v>0</v>
      </c>
      <c r="H1852" s="174">
        <f>+F1852-G1852</f>
        <v>0</v>
      </c>
      <c r="M1852" s="174">
        <f t="shared" si="399"/>
        <v>0</v>
      </c>
      <c r="N1852" s="174">
        <f t="shared" si="400"/>
        <v>0</v>
      </c>
      <c r="O1852" s="295">
        <f t="shared" si="401"/>
        <v>0</v>
      </c>
      <c r="P1852" s="281">
        <f t="shared" si="402"/>
        <v>0</v>
      </c>
    </row>
    <row r="1853" spans="1:16" x14ac:dyDescent="0.2">
      <c r="A1853" s="155">
        <v>193003</v>
      </c>
      <c r="B1853" s="156" t="s">
        <v>35</v>
      </c>
      <c r="C1853" s="174">
        <f t="shared" si="395"/>
        <v>0</v>
      </c>
      <c r="D1853" s="174">
        <f t="shared" si="396"/>
        <v>0</v>
      </c>
      <c r="E1853" s="174">
        <f t="shared" si="397"/>
        <v>0</v>
      </c>
      <c r="F1853" s="174">
        <f t="shared" si="398"/>
        <v>0</v>
      </c>
      <c r="G1853" s="174">
        <f>+F1853</f>
        <v>0</v>
      </c>
      <c r="H1853" s="174">
        <f>+F1853-G1853</f>
        <v>0</v>
      </c>
      <c r="M1853" s="174">
        <f t="shared" si="399"/>
        <v>0</v>
      </c>
      <c r="N1853" s="174">
        <f t="shared" si="400"/>
        <v>0</v>
      </c>
      <c r="O1853" s="295">
        <f t="shared" si="401"/>
        <v>0</v>
      </c>
      <c r="P1853" s="281">
        <f t="shared" si="402"/>
        <v>0</v>
      </c>
    </row>
    <row r="1854" spans="1:16" x14ac:dyDescent="0.2">
      <c r="A1854" s="155">
        <v>193004</v>
      </c>
      <c r="B1854" s="156" t="s">
        <v>36</v>
      </c>
      <c r="C1854" s="174">
        <f t="shared" si="395"/>
        <v>0</v>
      </c>
      <c r="D1854" s="174">
        <f t="shared" si="396"/>
        <v>0</v>
      </c>
      <c r="E1854" s="174">
        <f t="shared" si="397"/>
        <v>0</v>
      </c>
      <c r="F1854" s="174">
        <f t="shared" si="398"/>
        <v>0</v>
      </c>
      <c r="G1854" s="174">
        <f>+F1854</f>
        <v>0</v>
      </c>
      <c r="H1854" s="174">
        <f>+F1854-G1854</f>
        <v>0</v>
      </c>
      <c r="M1854" s="174">
        <f t="shared" si="399"/>
        <v>0</v>
      </c>
      <c r="N1854" s="174">
        <f t="shared" si="400"/>
        <v>0</v>
      </c>
      <c r="O1854" s="295">
        <f t="shared" si="401"/>
        <v>0</v>
      </c>
      <c r="P1854" s="281">
        <f t="shared" si="402"/>
        <v>0</v>
      </c>
    </row>
    <row r="1855" spans="1:16" x14ac:dyDescent="0.2">
      <c r="A1855" s="155">
        <v>193090</v>
      </c>
      <c r="B1855" s="156" t="s">
        <v>37</v>
      </c>
      <c r="C1855" s="174">
        <f t="shared" si="395"/>
        <v>0</v>
      </c>
      <c r="D1855" s="174">
        <f t="shared" si="396"/>
        <v>0</v>
      </c>
      <c r="E1855" s="174">
        <f t="shared" si="397"/>
        <v>0</v>
      </c>
      <c r="F1855" s="174">
        <f t="shared" si="398"/>
        <v>0</v>
      </c>
      <c r="G1855" s="174">
        <f>+F1855</f>
        <v>0</v>
      </c>
      <c r="H1855" s="174">
        <f>+F1855-G1855</f>
        <v>0</v>
      </c>
      <c r="M1855" s="174">
        <f t="shared" si="399"/>
        <v>0</v>
      </c>
      <c r="N1855" s="174">
        <f t="shared" si="400"/>
        <v>0</v>
      </c>
      <c r="O1855" s="295">
        <f t="shared" si="401"/>
        <v>0</v>
      </c>
      <c r="P1855" s="281">
        <f t="shared" si="402"/>
        <v>0</v>
      </c>
    </row>
    <row r="1856" spans="1:16" s="171" customFormat="1" x14ac:dyDescent="0.2">
      <c r="A1856" s="180">
        <v>193500</v>
      </c>
      <c r="B1856" s="181" t="s">
        <v>38</v>
      </c>
      <c r="C1856" s="182">
        <f t="shared" si="395"/>
        <v>0</v>
      </c>
      <c r="D1856" s="182">
        <f t="shared" si="396"/>
        <v>0</v>
      </c>
      <c r="E1856" s="182">
        <f t="shared" si="397"/>
        <v>0</v>
      </c>
      <c r="F1856" s="182">
        <f t="shared" si="398"/>
        <v>0</v>
      </c>
      <c r="G1856" s="183">
        <f>SUM(G1857:G1861)</f>
        <v>0</v>
      </c>
      <c r="H1856" s="183">
        <f>SUM(H1857:H1861)</f>
        <v>0</v>
      </c>
      <c r="M1856" s="174">
        <f t="shared" si="399"/>
        <v>0</v>
      </c>
      <c r="N1856" s="174">
        <f t="shared" si="400"/>
        <v>0</v>
      </c>
      <c r="O1856" s="295">
        <f t="shared" si="401"/>
        <v>0</v>
      </c>
      <c r="P1856" s="281">
        <f t="shared" si="402"/>
        <v>0</v>
      </c>
    </row>
    <row r="1857" spans="1:16" x14ac:dyDescent="0.2">
      <c r="A1857" s="155">
        <v>193501</v>
      </c>
      <c r="B1857" s="156" t="s">
        <v>33</v>
      </c>
      <c r="C1857" s="174">
        <f t="shared" si="395"/>
        <v>0</v>
      </c>
      <c r="D1857" s="174">
        <f t="shared" si="396"/>
        <v>0</v>
      </c>
      <c r="E1857" s="174">
        <f t="shared" si="397"/>
        <v>0</v>
      </c>
      <c r="F1857" s="174">
        <f t="shared" si="398"/>
        <v>0</v>
      </c>
      <c r="G1857" s="174">
        <f>+F1857</f>
        <v>0</v>
      </c>
      <c r="H1857" s="174">
        <f>+F1857-G1857</f>
        <v>0</v>
      </c>
      <c r="M1857" s="174">
        <f t="shared" si="399"/>
        <v>0</v>
      </c>
      <c r="N1857" s="174">
        <f t="shared" si="400"/>
        <v>0</v>
      </c>
      <c r="O1857" s="295">
        <f t="shared" si="401"/>
        <v>0</v>
      </c>
      <c r="P1857" s="281">
        <f t="shared" si="402"/>
        <v>0</v>
      </c>
    </row>
    <row r="1858" spans="1:16" x14ac:dyDescent="0.2">
      <c r="A1858" s="155">
        <v>193502</v>
      </c>
      <c r="B1858" s="156" t="s">
        <v>34</v>
      </c>
      <c r="C1858" s="174">
        <f t="shared" si="395"/>
        <v>0</v>
      </c>
      <c r="D1858" s="174">
        <f t="shared" si="396"/>
        <v>0</v>
      </c>
      <c r="E1858" s="174">
        <f t="shared" si="397"/>
        <v>0</v>
      </c>
      <c r="F1858" s="174">
        <f t="shared" si="398"/>
        <v>0</v>
      </c>
      <c r="G1858" s="174">
        <f>+F1858</f>
        <v>0</v>
      </c>
      <c r="H1858" s="174">
        <f>+F1858-G1858</f>
        <v>0</v>
      </c>
      <c r="M1858" s="174">
        <f t="shared" si="399"/>
        <v>0</v>
      </c>
      <c r="N1858" s="174">
        <f t="shared" si="400"/>
        <v>0</v>
      </c>
      <c r="O1858" s="295">
        <f t="shared" si="401"/>
        <v>0</v>
      </c>
      <c r="P1858" s="281">
        <f t="shared" si="402"/>
        <v>0</v>
      </c>
    </row>
    <row r="1859" spans="1:16" x14ac:dyDescent="0.2">
      <c r="A1859" s="155">
        <v>193503</v>
      </c>
      <c r="B1859" s="156" t="s">
        <v>35</v>
      </c>
      <c r="C1859" s="174">
        <f t="shared" si="395"/>
        <v>0</v>
      </c>
      <c r="D1859" s="174">
        <f t="shared" si="396"/>
        <v>0</v>
      </c>
      <c r="E1859" s="174">
        <f t="shared" si="397"/>
        <v>0</v>
      </c>
      <c r="F1859" s="174">
        <f t="shared" si="398"/>
        <v>0</v>
      </c>
      <c r="G1859" s="174">
        <f>+F1859</f>
        <v>0</v>
      </c>
      <c r="H1859" s="174">
        <f>+F1859-G1859</f>
        <v>0</v>
      </c>
      <c r="M1859" s="174">
        <f t="shared" si="399"/>
        <v>0</v>
      </c>
      <c r="N1859" s="174">
        <f t="shared" si="400"/>
        <v>0</v>
      </c>
      <c r="O1859" s="295">
        <f t="shared" si="401"/>
        <v>0</v>
      </c>
      <c r="P1859" s="281">
        <f t="shared" si="402"/>
        <v>0</v>
      </c>
    </row>
    <row r="1860" spans="1:16" x14ac:dyDescent="0.2">
      <c r="A1860" s="155">
        <v>193504</v>
      </c>
      <c r="B1860" s="156" t="s">
        <v>36</v>
      </c>
      <c r="C1860" s="174">
        <f t="shared" si="395"/>
        <v>0</v>
      </c>
      <c r="D1860" s="174">
        <f t="shared" si="396"/>
        <v>0</v>
      </c>
      <c r="E1860" s="174">
        <f t="shared" si="397"/>
        <v>0</v>
      </c>
      <c r="F1860" s="174">
        <f t="shared" si="398"/>
        <v>0</v>
      </c>
      <c r="G1860" s="174">
        <f>+F1860</f>
        <v>0</v>
      </c>
      <c r="H1860" s="174">
        <f>+F1860-G1860</f>
        <v>0</v>
      </c>
      <c r="M1860" s="174">
        <f t="shared" si="399"/>
        <v>0</v>
      </c>
      <c r="N1860" s="174">
        <f t="shared" si="400"/>
        <v>0</v>
      </c>
      <c r="O1860" s="295">
        <f t="shared" si="401"/>
        <v>0</v>
      </c>
      <c r="P1860" s="281">
        <f t="shared" si="402"/>
        <v>0</v>
      </c>
    </row>
    <row r="1861" spans="1:16" x14ac:dyDescent="0.2">
      <c r="A1861" s="155">
        <v>193590</v>
      </c>
      <c r="B1861" s="156" t="s">
        <v>37</v>
      </c>
      <c r="C1861" s="174">
        <f t="shared" si="395"/>
        <v>0</v>
      </c>
      <c r="D1861" s="174">
        <f t="shared" si="396"/>
        <v>0</v>
      </c>
      <c r="E1861" s="174">
        <f t="shared" si="397"/>
        <v>0</v>
      </c>
      <c r="F1861" s="174">
        <f t="shared" si="398"/>
        <v>0</v>
      </c>
      <c r="G1861" s="174">
        <f>+F1861</f>
        <v>0</v>
      </c>
      <c r="H1861" s="174">
        <f>+F1861-G1861</f>
        <v>0</v>
      </c>
      <c r="M1861" s="174">
        <f t="shared" si="399"/>
        <v>0</v>
      </c>
      <c r="N1861" s="174">
        <f t="shared" si="400"/>
        <v>0</v>
      </c>
      <c r="O1861" s="295">
        <f t="shared" si="401"/>
        <v>0</v>
      </c>
      <c r="P1861" s="281">
        <f t="shared" si="402"/>
        <v>0</v>
      </c>
    </row>
    <row r="1862" spans="1:16" s="171" customFormat="1" ht="27.75" customHeight="1" x14ac:dyDescent="0.2">
      <c r="A1862" s="180">
        <v>194000</v>
      </c>
      <c r="B1862" s="181" t="s">
        <v>39</v>
      </c>
      <c r="C1862" s="182">
        <f t="shared" si="395"/>
        <v>0</v>
      </c>
      <c r="D1862" s="182">
        <f t="shared" si="396"/>
        <v>0</v>
      </c>
      <c r="E1862" s="182">
        <f t="shared" si="397"/>
        <v>0</v>
      </c>
      <c r="F1862" s="182">
        <f t="shared" si="398"/>
        <v>0</v>
      </c>
      <c r="G1862" s="183">
        <f>SUM(G1863:G1866)</f>
        <v>0</v>
      </c>
      <c r="H1862" s="183">
        <f>SUM(H1863:H1866)</f>
        <v>0</v>
      </c>
      <c r="M1862" s="174">
        <f t="shared" si="399"/>
        <v>0</v>
      </c>
      <c r="N1862" s="174">
        <f t="shared" si="400"/>
        <v>0</v>
      </c>
      <c r="O1862" s="295">
        <f t="shared" si="401"/>
        <v>0</v>
      </c>
      <c r="P1862" s="281">
        <f t="shared" si="402"/>
        <v>0</v>
      </c>
    </row>
    <row r="1863" spans="1:16" x14ac:dyDescent="0.2">
      <c r="A1863" s="155">
        <v>194001</v>
      </c>
      <c r="B1863" s="156" t="s">
        <v>40</v>
      </c>
      <c r="C1863" s="174">
        <f t="shared" si="395"/>
        <v>0</v>
      </c>
      <c r="D1863" s="174">
        <f t="shared" si="396"/>
        <v>0</v>
      </c>
      <c r="E1863" s="174">
        <f t="shared" si="397"/>
        <v>0</v>
      </c>
      <c r="F1863" s="174">
        <f t="shared" si="398"/>
        <v>0</v>
      </c>
      <c r="G1863" s="174">
        <f>+F1863</f>
        <v>0</v>
      </c>
      <c r="H1863" s="174">
        <f>+F1863-G1863</f>
        <v>0</v>
      </c>
      <c r="M1863" s="174">
        <f t="shared" si="399"/>
        <v>0</v>
      </c>
      <c r="N1863" s="174">
        <f t="shared" si="400"/>
        <v>0</v>
      </c>
      <c r="O1863" s="295">
        <f t="shared" si="401"/>
        <v>0</v>
      </c>
      <c r="P1863" s="281">
        <f t="shared" si="402"/>
        <v>0</v>
      </c>
    </row>
    <row r="1864" spans="1:16" x14ac:dyDescent="0.2">
      <c r="A1864" s="155">
        <v>194002</v>
      </c>
      <c r="B1864" s="156" t="s">
        <v>41</v>
      </c>
      <c r="C1864" s="174">
        <f t="shared" si="395"/>
        <v>0</v>
      </c>
      <c r="D1864" s="174">
        <f t="shared" si="396"/>
        <v>0</v>
      </c>
      <c r="E1864" s="174">
        <f t="shared" si="397"/>
        <v>0</v>
      </c>
      <c r="F1864" s="174">
        <f t="shared" si="398"/>
        <v>0</v>
      </c>
      <c r="G1864" s="174">
        <f>+F1864</f>
        <v>0</v>
      </c>
      <c r="H1864" s="174">
        <f>+F1864-G1864</f>
        <v>0</v>
      </c>
      <c r="M1864" s="174">
        <f t="shared" si="399"/>
        <v>0</v>
      </c>
      <c r="N1864" s="174">
        <f t="shared" si="400"/>
        <v>0</v>
      </c>
      <c r="O1864" s="295">
        <f t="shared" si="401"/>
        <v>0</v>
      </c>
      <c r="P1864" s="281">
        <f t="shared" si="402"/>
        <v>0</v>
      </c>
    </row>
    <row r="1865" spans="1:16" x14ac:dyDescent="0.2">
      <c r="A1865" s="155">
        <v>194003</v>
      </c>
      <c r="B1865" s="156" t="s">
        <v>42</v>
      </c>
      <c r="C1865" s="174">
        <f t="shared" ref="C1865:C1928" si="407">IF(ISERROR(VLOOKUP($A1865,MZ_ANTERIOR,3,0)),0,VLOOKUP($A1865,MZ_ANTERIOR,3,0))</f>
        <v>0</v>
      </c>
      <c r="D1865" s="174">
        <f t="shared" ref="D1865:D1928" si="408">IF(ISERROR(VLOOKUP($A1865,MZ_ANTERIOR,4,0)),0,VLOOKUP($A1865,MZ_ANTERIOR,4,0))</f>
        <v>0</v>
      </c>
      <c r="E1865" s="174">
        <f t="shared" ref="E1865:E1928" si="409">IF(ISERROR(VLOOKUP($A1865,MZ_ANTERIOR,5,0)),0,VLOOKUP($A1865,MZ_ANTERIOR,5,0))</f>
        <v>0</v>
      </c>
      <c r="F1865" s="174">
        <f t="shared" si="398"/>
        <v>0</v>
      </c>
      <c r="G1865" s="174">
        <f>+F1865</f>
        <v>0</v>
      </c>
      <c r="H1865" s="174">
        <f>+F1865-G1865</f>
        <v>0</v>
      </c>
      <c r="M1865" s="174">
        <f t="shared" si="399"/>
        <v>0</v>
      </c>
      <c r="N1865" s="174">
        <f t="shared" si="400"/>
        <v>0</v>
      </c>
      <c r="O1865" s="295">
        <f t="shared" si="401"/>
        <v>0</v>
      </c>
      <c r="P1865" s="281">
        <f t="shared" si="402"/>
        <v>0</v>
      </c>
    </row>
    <row r="1866" spans="1:16" x14ac:dyDescent="0.2">
      <c r="A1866" s="155">
        <v>194004</v>
      </c>
      <c r="B1866" s="156" t="s">
        <v>43</v>
      </c>
      <c r="C1866" s="174">
        <f t="shared" si="407"/>
        <v>0</v>
      </c>
      <c r="D1866" s="174">
        <f t="shared" si="408"/>
        <v>0</v>
      </c>
      <c r="E1866" s="174">
        <f t="shared" si="409"/>
        <v>0</v>
      </c>
      <c r="F1866" s="174">
        <f t="shared" ref="F1866:F1929" si="410">+C1866+D1866-E1866</f>
        <v>0</v>
      </c>
      <c r="G1866" s="174">
        <f>+F1866</f>
        <v>0</v>
      </c>
      <c r="H1866" s="174">
        <f>+F1866-G1866</f>
        <v>0</v>
      </c>
      <c r="M1866" s="174">
        <f t="shared" ref="M1866:M1929" si="411">+G1866+H1866</f>
        <v>0</v>
      </c>
      <c r="N1866" s="174">
        <f t="shared" ref="N1866:N1929" si="412">+F1866-M1866</f>
        <v>0</v>
      </c>
      <c r="O1866" s="295">
        <f t="shared" ref="O1866:O1929" si="413">SUM(C1866:H1866)</f>
        <v>0</v>
      </c>
      <c r="P1866" s="281">
        <f t="shared" ref="P1866:P1929" si="414">IF(D1866&lt;&gt;0,1,IF(G1866&lt;&gt;0,2,IF(F1866&lt;&gt;0,3,IF(E1866&lt;&gt;0,4,0))))</f>
        <v>0</v>
      </c>
    </row>
    <row r="1867" spans="1:16" s="171" customFormat="1" x14ac:dyDescent="0.2">
      <c r="A1867" s="180">
        <v>194100</v>
      </c>
      <c r="B1867" s="181" t="s">
        <v>44</v>
      </c>
      <c r="C1867" s="182">
        <f t="shared" si="407"/>
        <v>0</v>
      </c>
      <c r="D1867" s="182">
        <f t="shared" si="408"/>
        <v>0</v>
      </c>
      <c r="E1867" s="182">
        <f t="shared" si="409"/>
        <v>0</v>
      </c>
      <c r="F1867" s="182">
        <f t="shared" si="410"/>
        <v>0</v>
      </c>
      <c r="G1867" s="183">
        <f>SUM(G1868:G1873)</f>
        <v>0</v>
      </c>
      <c r="H1867" s="183">
        <f>SUM(H1868:H1873)</f>
        <v>0</v>
      </c>
      <c r="M1867" s="174">
        <f t="shared" si="411"/>
        <v>0</v>
      </c>
      <c r="N1867" s="174">
        <f t="shared" si="412"/>
        <v>0</v>
      </c>
      <c r="O1867" s="295">
        <f t="shared" si="413"/>
        <v>0</v>
      </c>
      <c r="P1867" s="281">
        <f t="shared" si="414"/>
        <v>0</v>
      </c>
    </row>
    <row r="1868" spans="1:16" x14ac:dyDescent="0.2">
      <c r="A1868" s="155">
        <v>194101</v>
      </c>
      <c r="B1868" s="156" t="s">
        <v>143</v>
      </c>
      <c r="C1868" s="174">
        <f t="shared" si="407"/>
        <v>0</v>
      </c>
      <c r="D1868" s="174">
        <f t="shared" si="408"/>
        <v>0</v>
      </c>
      <c r="E1868" s="174">
        <f t="shared" si="409"/>
        <v>0</v>
      </c>
      <c r="F1868" s="174">
        <f t="shared" si="410"/>
        <v>0</v>
      </c>
      <c r="G1868" s="174">
        <f t="shared" ref="G1868:G1873" si="415">+F1868</f>
        <v>0</v>
      </c>
      <c r="H1868" s="174">
        <f t="shared" ref="H1868:H1873" si="416">+F1868-G1868</f>
        <v>0</v>
      </c>
      <c r="M1868" s="174">
        <f t="shared" si="411"/>
        <v>0</v>
      </c>
      <c r="N1868" s="174">
        <f t="shared" si="412"/>
        <v>0</v>
      </c>
      <c r="O1868" s="295">
        <f t="shared" si="413"/>
        <v>0</v>
      </c>
      <c r="P1868" s="281">
        <f t="shared" si="414"/>
        <v>0</v>
      </c>
    </row>
    <row r="1869" spans="1:16" x14ac:dyDescent="0.2">
      <c r="A1869" s="155">
        <v>194102</v>
      </c>
      <c r="B1869" s="156" t="s">
        <v>34</v>
      </c>
      <c r="C1869" s="174">
        <f t="shared" si="407"/>
        <v>0</v>
      </c>
      <c r="D1869" s="174">
        <f t="shared" si="408"/>
        <v>0</v>
      </c>
      <c r="E1869" s="174">
        <f t="shared" si="409"/>
        <v>0</v>
      </c>
      <c r="F1869" s="174">
        <f t="shared" si="410"/>
        <v>0</v>
      </c>
      <c r="G1869" s="174">
        <f t="shared" si="415"/>
        <v>0</v>
      </c>
      <c r="H1869" s="174">
        <f t="shared" si="416"/>
        <v>0</v>
      </c>
      <c r="M1869" s="174">
        <f t="shared" si="411"/>
        <v>0</v>
      </c>
      <c r="N1869" s="174">
        <f t="shared" si="412"/>
        <v>0</v>
      </c>
      <c r="O1869" s="295">
        <f t="shared" si="413"/>
        <v>0</v>
      </c>
      <c r="P1869" s="281">
        <f t="shared" si="414"/>
        <v>0</v>
      </c>
    </row>
    <row r="1870" spans="1:16" x14ac:dyDescent="0.2">
      <c r="A1870" s="155">
        <v>194103</v>
      </c>
      <c r="B1870" s="156" t="s">
        <v>45</v>
      </c>
      <c r="C1870" s="174">
        <f t="shared" si="407"/>
        <v>0</v>
      </c>
      <c r="D1870" s="174">
        <f t="shared" si="408"/>
        <v>0</v>
      </c>
      <c r="E1870" s="174">
        <f t="shared" si="409"/>
        <v>0</v>
      </c>
      <c r="F1870" s="174">
        <f t="shared" si="410"/>
        <v>0</v>
      </c>
      <c r="G1870" s="174">
        <f t="shared" si="415"/>
        <v>0</v>
      </c>
      <c r="H1870" s="174">
        <f t="shared" si="416"/>
        <v>0</v>
      </c>
      <c r="M1870" s="174">
        <f t="shared" si="411"/>
        <v>0</v>
      </c>
      <c r="N1870" s="174">
        <f t="shared" si="412"/>
        <v>0</v>
      </c>
      <c r="O1870" s="295">
        <f t="shared" si="413"/>
        <v>0</v>
      </c>
      <c r="P1870" s="281">
        <f t="shared" si="414"/>
        <v>0</v>
      </c>
    </row>
    <row r="1871" spans="1:16" x14ac:dyDescent="0.2">
      <c r="A1871" s="155">
        <v>194104</v>
      </c>
      <c r="B1871" s="156" t="s">
        <v>46</v>
      </c>
      <c r="C1871" s="174">
        <f t="shared" si="407"/>
        <v>0</v>
      </c>
      <c r="D1871" s="174">
        <f t="shared" si="408"/>
        <v>0</v>
      </c>
      <c r="E1871" s="174">
        <f t="shared" si="409"/>
        <v>0</v>
      </c>
      <c r="F1871" s="174">
        <f t="shared" si="410"/>
        <v>0</v>
      </c>
      <c r="G1871" s="174">
        <f t="shared" si="415"/>
        <v>0</v>
      </c>
      <c r="H1871" s="174">
        <f t="shared" si="416"/>
        <v>0</v>
      </c>
      <c r="M1871" s="174">
        <f t="shared" si="411"/>
        <v>0</v>
      </c>
      <c r="N1871" s="174">
        <f t="shared" si="412"/>
        <v>0</v>
      </c>
      <c r="O1871" s="295">
        <f t="shared" si="413"/>
        <v>0</v>
      </c>
      <c r="P1871" s="281">
        <f t="shared" si="414"/>
        <v>0</v>
      </c>
    </row>
    <row r="1872" spans="1:16" x14ac:dyDescent="0.2">
      <c r="A1872" s="155">
        <v>194105</v>
      </c>
      <c r="B1872" s="156" t="s">
        <v>1637</v>
      </c>
      <c r="C1872" s="174">
        <f t="shared" si="407"/>
        <v>0</v>
      </c>
      <c r="D1872" s="174">
        <f t="shared" si="408"/>
        <v>0</v>
      </c>
      <c r="E1872" s="174">
        <f t="shared" si="409"/>
        <v>0</v>
      </c>
      <c r="F1872" s="174">
        <f t="shared" si="410"/>
        <v>0</v>
      </c>
      <c r="G1872" s="174">
        <f t="shared" si="415"/>
        <v>0</v>
      </c>
      <c r="H1872" s="174">
        <f t="shared" si="416"/>
        <v>0</v>
      </c>
      <c r="M1872" s="174">
        <f t="shared" si="411"/>
        <v>0</v>
      </c>
      <c r="N1872" s="174">
        <f t="shared" si="412"/>
        <v>0</v>
      </c>
      <c r="O1872" s="295">
        <f t="shared" si="413"/>
        <v>0</v>
      </c>
      <c r="P1872" s="281">
        <f t="shared" si="414"/>
        <v>0</v>
      </c>
    </row>
    <row r="1873" spans="1:16" x14ac:dyDescent="0.2">
      <c r="A1873" s="155">
        <v>194190</v>
      </c>
      <c r="B1873" s="156" t="s">
        <v>1111</v>
      </c>
      <c r="C1873" s="174">
        <f t="shared" si="407"/>
        <v>0</v>
      </c>
      <c r="D1873" s="174">
        <f t="shared" si="408"/>
        <v>0</v>
      </c>
      <c r="E1873" s="174">
        <f t="shared" si="409"/>
        <v>0</v>
      </c>
      <c r="F1873" s="174">
        <f t="shared" si="410"/>
        <v>0</v>
      </c>
      <c r="G1873" s="174">
        <f t="shared" si="415"/>
        <v>0</v>
      </c>
      <c r="H1873" s="174">
        <f t="shared" si="416"/>
        <v>0</v>
      </c>
      <c r="M1873" s="174">
        <f t="shared" si="411"/>
        <v>0</v>
      </c>
      <c r="N1873" s="174">
        <f t="shared" si="412"/>
        <v>0</v>
      </c>
      <c r="O1873" s="295">
        <f t="shared" si="413"/>
        <v>0</v>
      </c>
      <c r="P1873" s="281">
        <f t="shared" si="414"/>
        <v>0</v>
      </c>
    </row>
    <row r="1874" spans="1:16" s="171" customFormat="1" x14ac:dyDescent="0.2">
      <c r="A1874" s="180">
        <v>194200</v>
      </c>
      <c r="B1874" s="181" t="s">
        <v>47</v>
      </c>
      <c r="C1874" s="182">
        <f t="shared" si="407"/>
        <v>0</v>
      </c>
      <c r="D1874" s="182">
        <f t="shared" si="408"/>
        <v>0</v>
      </c>
      <c r="E1874" s="182">
        <f t="shared" si="409"/>
        <v>0</v>
      </c>
      <c r="F1874" s="182">
        <f t="shared" si="410"/>
        <v>0</v>
      </c>
      <c r="G1874" s="183">
        <f>SUM(G1875:G1879)</f>
        <v>0</v>
      </c>
      <c r="H1874" s="183">
        <f>SUM(H1875:H1879)</f>
        <v>0</v>
      </c>
      <c r="M1874" s="174">
        <f t="shared" si="411"/>
        <v>0</v>
      </c>
      <c r="N1874" s="174">
        <f t="shared" si="412"/>
        <v>0</v>
      </c>
      <c r="O1874" s="295">
        <f t="shared" si="413"/>
        <v>0</v>
      </c>
      <c r="P1874" s="281">
        <f t="shared" si="414"/>
        <v>0</v>
      </c>
    </row>
    <row r="1875" spans="1:16" x14ac:dyDescent="0.2">
      <c r="A1875" s="155">
        <v>194201</v>
      </c>
      <c r="B1875" s="156" t="s">
        <v>34</v>
      </c>
      <c r="C1875" s="174">
        <f t="shared" si="407"/>
        <v>0</v>
      </c>
      <c r="D1875" s="174">
        <f t="shared" si="408"/>
        <v>0</v>
      </c>
      <c r="E1875" s="174">
        <f t="shared" si="409"/>
        <v>0</v>
      </c>
      <c r="F1875" s="174">
        <f t="shared" si="410"/>
        <v>0</v>
      </c>
      <c r="G1875" s="174">
        <f>+F1875</f>
        <v>0</v>
      </c>
      <c r="H1875" s="174">
        <f>+F1875-G1875</f>
        <v>0</v>
      </c>
      <c r="M1875" s="174">
        <f t="shared" si="411"/>
        <v>0</v>
      </c>
      <c r="N1875" s="174">
        <f t="shared" si="412"/>
        <v>0</v>
      </c>
      <c r="O1875" s="295">
        <f t="shared" si="413"/>
        <v>0</v>
      </c>
      <c r="P1875" s="281">
        <f t="shared" si="414"/>
        <v>0</v>
      </c>
    </row>
    <row r="1876" spans="1:16" x14ac:dyDescent="0.2">
      <c r="A1876" s="155">
        <v>194202</v>
      </c>
      <c r="B1876" s="156" t="s">
        <v>45</v>
      </c>
      <c r="C1876" s="174">
        <f t="shared" si="407"/>
        <v>0</v>
      </c>
      <c r="D1876" s="174">
        <f t="shared" si="408"/>
        <v>0</v>
      </c>
      <c r="E1876" s="174">
        <f t="shared" si="409"/>
        <v>0</v>
      </c>
      <c r="F1876" s="174">
        <f t="shared" si="410"/>
        <v>0</v>
      </c>
      <c r="G1876" s="174">
        <f>+F1876</f>
        <v>0</v>
      </c>
      <c r="H1876" s="174">
        <f>+F1876-G1876</f>
        <v>0</v>
      </c>
      <c r="M1876" s="174">
        <f t="shared" si="411"/>
        <v>0</v>
      </c>
      <c r="N1876" s="174">
        <f t="shared" si="412"/>
        <v>0</v>
      </c>
      <c r="O1876" s="295">
        <f t="shared" si="413"/>
        <v>0</v>
      </c>
      <c r="P1876" s="281">
        <f t="shared" si="414"/>
        <v>0</v>
      </c>
    </row>
    <row r="1877" spans="1:16" x14ac:dyDescent="0.2">
      <c r="A1877" s="155">
        <v>194203</v>
      </c>
      <c r="B1877" s="156" t="s">
        <v>46</v>
      </c>
      <c r="C1877" s="174">
        <f t="shared" si="407"/>
        <v>0</v>
      </c>
      <c r="D1877" s="174">
        <f t="shared" si="408"/>
        <v>0</v>
      </c>
      <c r="E1877" s="174">
        <f t="shared" si="409"/>
        <v>0</v>
      </c>
      <c r="F1877" s="174">
        <f t="shared" si="410"/>
        <v>0</v>
      </c>
      <c r="G1877" s="174">
        <f>+F1877</f>
        <v>0</v>
      </c>
      <c r="H1877" s="174">
        <f>+F1877-G1877</f>
        <v>0</v>
      </c>
      <c r="M1877" s="174">
        <f t="shared" si="411"/>
        <v>0</v>
      </c>
      <c r="N1877" s="174">
        <f t="shared" si="412"/>
        <v>0</v>
      </c>
      <c r="O1877" s="295">
        <f t="shared" si="413"/>
        <v>0</v>
      </c>
      <c r="P1877" s="281">
        <f t="shared" si="414"/>
        <v>0</v>
      </c>
    </row>
    <row r="1878" spans="1:16" x14ac:dyDescent="0.2">
      <c r="A1878" s="155">
        <v>194204</v>
      </c>
      <c r="B1878" s="156" t="s">
        <v>1637</v>
      </c>
      <c r="C1878" s="174">
        <f t="shared" si="407"/>
        <v>0</v>
      </c>
      <c r="D1878" s="174">
        <f t="shared" si="408"/>
        <v>0</v>
      </c>
      <c r="E1878" s="174">
        <f t="shared" si="409"/>
        <v>0</v>
      </c>
      <c r="F1878" s="174">
        <f t="shared" si="410"/>
        <v>0</v>
      </c>
      <c r="G1878" s="174">
        <f>+F1878</f>
        <v>0</v>
      </c>
      <c r="H1878" s="174">
        <f>+F1878-G1878</f>
        <v>0</v>
      </c>
      <c r="M1878" s="174">
        <f t="shared" si="411"/>
        <v>0</v>
      </c>
      <c r="N1878" s="174">
        <f t="shared" si="412"/>
        <v>0</v>
      </c>
      <c r="O1878" s="295">
        <f t="shared" si="413"/>
        <v>0</v>
      </c>
      <c r="P1878" s="281">
        <f t="shared" si="414"/>
        <v>0</v>
      </c>
    </row>
    <row r="1879" spans="1:16" x14ac:dyDescent="0.2">
      <c r="A1879" s="155">
        <v>194290</v>
      </c>
      <c r="B1879" s="156" t="s">
        <v>1111</v>
      </c>
      <c r="C1879" s="174">
        <f t="shared" si="407"/>
        <v>0</v>
      </c>
      <c r="D1879" s="174">
        <f t="shared" si="408"/>
        <v>0</v>
      </c>
      <c r="E1879" s="174">
        <f t="shared" si="409"/>
        <v>0</v>
      </c>
      <c r="F1879" s="174">
        <f t="shared" si="410"/>
        <v>0</v>
      </c>
      <c r="G1879" s="174">
        <f>+F1879</f>
        <v>0</v>
      </c>
      <c r="H1879" s="174">
        <f>+F1879-G1879</f>
        <v>0</v>
      </c>
      <c r="M1879" s="174">
        <f t="shared" si="411"/>
        <v>0</v>
      </c>
      <c r="N1879" s="174">
        <f t="shared" si="412"/>
        <v>0</v>
      </c>
      <c r="O1879" s="295">
        <f t="shared" si="413"/>
        <v>0</v>
      </c>
      <c r="P1879" s="281">
        <f t="shared" si="414"/>
        <v>0</v>
      </c>
    </row>
    <row r="1880" spans="1:16" s="171" customFormat="1" x14ac:dyDescent="0.2">
      <c r="A1880" s="180">
        <v>195100</v>
      </c>
      <c r="B1880" s="181" t="s">
        <v>998</v>
      </c>
      <c r="C1880" s="182">
        <f t="shared" si="407"/>
        <v>0</v>
      </c>
      <c r="D1880" s="182">
        <f t="shared" si="408"/>
        <v>0</v>
      </c>
      <c r="E1880" s="182">
        <f t="shared" si="409"/>
        <v>0</v>
      </c>
      <c r="F1880" s="182">
        <f t="shared" si="410"/>
        <v>0</v>
      </c>
      <c r="G1880" s="183">
        <f>SUM(G1881:G1882)</f>
        <v>0</v>
      </c>
      <c r="H1880" s="183">
        <f>SUM(H1881:H1882)</f>
        <v>0</v>
      </c>
      <c r="M1880" s="174">
        <f t="shared" si="411"/>
        <v>0</v>
      </c>
      <c r="N1880" s="174">
        <f t="shared" si="412"/>
        <v>0</v>
      </c>
      <c r="O1880" s="295">
        <f t="shared" si="413"/>
        <v>0</v>
      </c>
      <c r="P1880" s="281">
        <f t="shared" si="414"/>
        <v>0</v>
      </c>
    </row>
    <row r="1881" spans="1:16" x14ac:dyDescent="0.2">
      <c r="A1881" s="155">
        <v>195101</v>
      </c>
      <c r="B1881" s="156" t="s">
        <v>143</v>
      </c>
      <c r="C1881" s="174">
        <f t="shared" si="407"/>
        <v>0</v>
      </c>
      <c r="D1881" s="174">
        <f t="shared" si="408"/>
        <v>0</v>
      </c>
      <c r="E1881" s="174">
        <f t="shared" si="409"/>
        <v>0</v>
      </c>
      <c r="F1881" s="174">
        <f t="shared" si="410"/>
        <v>0</v>
      </c>
      <c r="G1881" s="174">
        <f>+F1881</f>
        <v>0</v>
      </c>
      <c r="H1881" s="174">
        <f>+F1881-G1881</f>
        <v>0</v>
      </c>
      <c r="M1881" s="174">
        <f t="shared" si="411"/>
        <v>0</v>
      </c>
      <c r="N1881" s="174">
        <f t="shared" si="412"/>
        <v>0</v>
      </c>
      <c r="O1881" s="295">
        <f t="shared" si="413"/>
        <v>0</v>
      </c>
      <c r="P1881" s="281">
        <f t="shared" si="414"/>
        <v>0</v>
      </c>
    </row>
    <row r="1882" spans="1:16" x14ac:dyDescent="0.2">
      <c r="A1882" s="155">
        <v>195102</v>
      </c>
      <c r="B1882" s="156" t="s">
        <v>123</v>
      </c>
      <c r="C1882" s="174">
        <f t="shared" si="407"/>
        <v>0</v>
      </c>
      <c r="D1882" s="174">
        <f t="shared" si="408"/>
        <v>0</v>
      </c>
      <c r="E1882" s="174">
        <f t="shared" si="409"/>
        <v>0</v>
      </c>
      <c r="F1882" s="174">
        <f t="shared" si="410"/>
        <v>0</v>
      </c>
      <c r="G1882" s="174">
        <f>+F1882</f>
        <v>0</v>
      </c>
      <c r="H1882" s="174">
        <f>+F1882-G1882</f>
        <v>0</v>
      </c>
      <c r="M1882" s="174">
        <f t="shared" si="411"/>
        <v>0</v>
      </c>
      <c r="N1882" s="174">
        <f t="shared" si="412"/>
        <v>0</v>
      </c>
      <c r="O1882" s="295">
        <f t="shared" si="413"/>
        <v>0</v>
      </c>
      <c r="P1882" s="281">
        <f t="shared" si="414"/>
        <v>0</v>
      </c>
    </row>
    <row r="1883" spans="1:16" s="171" customFormat="1" x14ac:dyDescent="0.2">
      <c r="A1883" s="180">
        <v>195200</v>
      </c>
      <c r="B1883" s="181" t="s">
        <v>2203</v>
      </c>
      <c r="C1883" s="182">
        <f t="shared" si="407"/>
        <v>0</v>
      </c>
      <c r="D1883" s="182">
        <f t="shared" si="408"/>
        <v>0</v>
      </c>
      <c r="E1883" s="182">
        <f t="shared" si="409"/>
        <v>0</v>
      </c>
      <c r="F1883" s="182">
        <f t="shared" si="410"/>
        <v>0</v>
      </c>
      <c r="G1883" s="183">
        <f>SUM(G1884:G1884)</f>
        <v>0</v>
      </c>
      <c r="H1883" s="183">
        <f>SUM(H1884:H1884)</f>
        <v>0</v>
      </c>
      <c r="M1883" s="174">
        <f t="shared" si="411"/>
        <v>0</v>
      </c>
      <c r="N1883" s="174">
        <f t="shared" si="412"/>
        <v>0</v>
      </c>
      <c r="O1883" s="295">
        <f t="shared" si="413"/>
        <v>0</v>
      </c>
      <c r="P1883" s="281">
        <f t="shared" si="414"/>
        <v>0</v>
      </c>
    </row>
    <row r="1884" spans="1:16" x14ac:dyDescent="0.2">
      <c r="A1884" s="155">
        <v>195201</v>
      </c>
      <c r="B1884" s="156" t="s">
        <v>123</v>
      </c>
      <c r="C1884" s="174">
        <f t="shared" si="407"/>
        <v>0</v>
      </c>
      <c r="D1884" s="174">
        <f t="shared" si="408"/>
        <v>0</v>
      </c>
      <c r="E1884" s="174">
        <f t="shared" si="409"/>
        <v>0</v>
      </c>
      <c r="F1884" s="174">
        <f t="shared" si="410"/>
        <v>0</v>
      </c>
      <c r="G1884" s="174">
        <f>+F1884</f>
        <v>0</v>
      </c>
      <c r="H1884" s="174">
        <f>+F1884-G1884</f>
        <v>0</v>
      </c>
      <c r="M1884" s="174">
        <f t="shared" si="411"/>
        <v>0</v>
      </c>
      <c r="N1884" s="174">
        <f t="shared" si="412"/>
        <v>0</v>
      </c>
      <c r="O1884" s="295">
        <f t="shared" si="413"/>
        <v>0</v>
      </c>
      <c r="P1884" s="281">
        <f t="shared" si="414"/>
        <v>0</v>
      </c>
    </row>
    <row r="1885" spans="1:16" s="171" customFormat="1" x14ac:dyDescent="0.2">
      <c r="A1885" s="180">
        <v>195300</v>
      </c>
      <c r="B1885" s="181" t="s">
        <v>2204</v>
      </c>
      <c r="C1885" s="182">
        <f t="shared" si="407"/>
        <v>0</v>
      </c>
      <c r="D1885" s="182">
        <f t="shared" si="408"/>
        <v>0</v>
      </c>
      <c r="E1885" s="182">
        <f t="shared" si="409"/>
        <v>0</v>
      </c>
      <c r="F1885" s="182">
        <f t="shared" si="410"/>
        <v>0</v>
      </c>
      <c r="G1885" s="183">
        <f>SUM(G1886:G1887)</f>
        <v>0</v>
      </c>
      <c r="H1885" s="183">
        <f>SUM(H1886:H1887)</f>
        <v>0</v>
      </c>
      <c r="M1885" s="174">
        <f t="shared" si="411"/>
        <v>0</v>
      </c>
      <c r="N1885" s="174">
        <f t="shared" si="412"/>
        <v>0</v>
      </c>
      <c r="O1885" s="295">
        <f t="shared" si="413"/>
        <v>0</v>
      </c>
      <c r="P1885" s="281">
        <f t="shared" si="414"/>
        <v>0</v>
      </c>
    </row>
    <row r="1886" spans="1:16" x14ac:dyDescent="0.2">
      <c r="A1886" s="155">
        <v>195301</v>
      </c>
      <c r="B1886" s="156" t="s">
        <v>143</v>
      </c>
      <c r="C1886" s="174">
        <f t="shared" si="407"/>
        <v>0</v>
      </c>
      <c r="D1886" s="174">
        <f t="shared" si="408"/>
        <v>0</v>
      </c>
      <c r="E1886" s="174">
        <f t="shared" si="409"/>
        <v>0</v>
      </c>
      <c r="F1886" s="174">
        <f t="shared" si="410"/>
        <v>0</v>
      </c>
      <c r="G1886" s="174">
        <f>+F1886</f>
        <v>0</v>
      </c>
      <c r="H1886" s="174">
        <f>+F1886-G1886</f>
        <v>0</v>
      </c>
      <c r="M1886" s="174">
        <f t="shared" si="411"/>
        <v>0</v>
      </c>
      <c r="N1886" s="174">
        <f t="shared" si="412"/>
        <v>0</v>
      </c>
      <c r="O1886" s="295">
        <f t="shared" si="413"/>
        <v>0</v>
      </c>
      <c r="P1886" s="281">
        <f t="shared" si="414"/>
        <v>0</v>
      </c>
    </row>
    <row r="1887" spans="1:16" x14ac:dyDescent="0.2">
      <c r="A1887" s="155">
        <v>195302</v>
      </c>
      <c r="B1887" s="156" t="s">
        <v>123</v>
      </c>
      <c r="C1887" s="174">
        <f t="shared" si="407"/>
        <v>0</v>
      </c>
      <c r="D1887" s="174">
        <f t="shared" si="408"/>
        <v>0</v>
      </c>
      <c r="E1887" s="174">
        <f t="shared" si="409"/>
        <v>0</v>
      </c>
      <c r="F1887" s="174">
        <f t="shared" si="410"/>
        <v>0</v>
      </c>
      <c r="G1887" s="174">
        <f>+F1887</f>
        <v>0</v>
      </c>
      <c r="H1887" s="174">
        <f>+F1887-G1887</f>
        <v>0</v>
      </c>
      <c r="M1887" s="174">
        <f t="shared" si="411"/>
        <v>0</v>
      </c>
      <c r="N1887" s="174">
        <f t="shared" si="412"/>
        <v>0</v>
      </c>
      <c r="O1887" s="295">
        <f t="shared" si="413"/>
        <v>0</v>
      </c>
      <c r="P1887" s="281">
        <f t="shared" si="414"/>
        <v>0</v>
      </c>
    </row>
    <row r="1888" spans="1:16" s="171" customFormat="1" x14ac:dyDescent="0.2">
      <c r="A1888" s="180">
        <v>196000</v>
      </c>
      <c r="B1888" s="181" t="s">
        <v>48</v>
      </c>
      <c r="C1888" s="182">
        <f t="shared" si="407"/>
        <v>0</v>
      </c>
      <c r="D1888" s="182">
        <f t="shared" si="408"/>
        <v>0</v>
      </c>
      <c r="E1888" s="182">
        <f t="shared" si="409"/>
        <v>0</v>
      </c>
      <c r="F1888" s="182">
        <f t="shared" si="410"/>
        <v>0</v>
      </c>
      <c r="G1888" s="183">
        <f>SUM(G1889:G1895)</f>
        <v>0</v>
      </c>
      <c r="H1888" s="183">
        <f>SUM(H1889:H1895)</f>
        <v>0</v>
      </c>
      <c r="M1888" s="174">
        <f t="shared" si="411"/>
        <v>0</v>
      </c>
      <c r="N1888" s="174">
        <f t="shared" si="412"/>
        <v>0</v>
      </c>
      <c r="O1888" s="295">
        <f t="shared" si="413"/>
        <v>0</v>
      </c>
      <c r="P1888" s="281">
        <f t="shared" si="414"/>
        <v>0</v>
      </c>
    </row>
    <row r="1889" spans="1:16" x14ac:dyDescent="0.2">
      <c r="A1889" s="155">
        <v>196001</v>
      </c>
      <c r="B1889" s="156" t="s">
        <v>1010</v>
      </c>
      <c r="C1889" s="174">
        <f t="shared" si="407"/>
        <v>0</v>
      </c>
      <c r="D1889" s="174">
        <f t="shared" si="408"/>
        <v>0</v>
      </c>
      <c r="E1889" s="174">
        <f t="shared" si="409"/>
        <v>0</v>
      </c>
      <c r="F1889" s="174">
        <f t="shared" si="410"/>
        <v>0</v>
      </c>
      <c r="G1889" s="174">
        <f t="shared" ref="G1889:G1895" si="417">+F1889</f>
        <v>0</v>
      </c>
      <c r="H1889" s="174">
        <f t="shared" ref="H1889:H1895" si="418">+F1889-G1889</f>
        <v>0</v>
      </c>
      <c r="M1889" s="174">
        <f t="shared" si="411"/>
        <v>0</v>
      </c>
      <c r="N1889" s="174">
        <f t="shared" si="412"/>
        <v>0</v>
      </c>
      <c r="O1889" s="295">
        <f t="shared" si="413"/>
        <v>0</v>
      </c>
      <c r="P1889" s="281">
        <f t="shared" si="414"/>
        <v>0</v>
      </c>
    </row>
    <row r="1890" spans="1:16" x14ac:dyDescent="0.2">
      <c r="A1890" s="155">
        <v>196003</v>
      </c>
      <c r="B1890" s="156" t="s">
        <v>49</v>
      </c>
      <c r="C1890" s="174">
        <f t="shared" si="407"/>
        <v>0</v>
      </c>
      <c r="D1890" s="174">
        <f t="shared" si="408"/>
        <v>0</v>
      </c>
      <c r="E1890" s="174">
        <f t="shared" si="409"/>
        <v>0</v>
      </c>
      <c r="F1890" s="174">
        <f t="shared" si="410"/>
        <v>0</v>
      </c>
      <c r="G1890" s="174">
        <f t="shared" si="417"/>
        <v>0</v>
      </c>
      <c r="H1890" s="174">
        <f t="shared" si="418"/>
        <v>0</v>
      </c>
      <c r="M1890" s="174">
        <f t="shared" si="411"/>
        <v>0</v>
      </c>
      <c r="N1890" s="174">
        <f t="shared" si="412"/>
        <v>0</v>
      </c>
      <c r="O1890" s="295">
        <f t="shared" si="413"/>
        <v>0</v>
      </c>
      <c r="P1890" s="281">
        <f t="shared" si="414"/>
        <v>0</v>
      </c>
    </row>
    <row r="1891" spans="1:16" x14ac:dyDescent="0.2">
      <c r="A1891" s="155">
        <v>196004</v>
      </c>
      <c r="B1891" s="156" t="s">
        <v>50</v>
      </c>
      <c r="C1891" s="174">
        <f t="shared" si="407"/>
        <v>0</v>
      </c>
      <c r="D1891" s="174">
        <f t="shared" si="408"/>
        <v>0</v>
      </c>
      <c r="E1891" s="174">
        <f t="shared" si="409"/>
        <v>0</v>
      </c>
      <c r="F1891" s="174">
        <f t="shared" si="410"/>
        <v>0</v>
      </c>
      <c r="G1891" s="174">
        <f t="shared" si="417"/>
        <v>0</v>
      </c>
      <c r="H1891" s="174">
        <f t="shared" si="418"/>
        <v>0</v>
      </c>
      <c r="M1891" s="174">
        <f t="shared" si="411"/>
        <v>0</v>
      </c>
      <c r="N1891" s="174">
        <f t="shared" si="412"/>
        <v>0</v>
      </c>
      <c r="O1891" s="295">
        <f t="shared" si="413"/>
        <v>0</v>
      </c>
      <c r="P1891" s="281">
        <f t="shared" si="414"/>
        <v>0</v>
      </c>
    </row>
    <row r="1892" spans="1:16" x14ac:dyDescent="0.2">
      <c r="A1892" s="155">
        <v>196005</v>
      </c>
      <c r="B1892" s="156" t="s">
        <v>51</v>
      </c>
      <c r="C1892" s="174">
        <f t="shared" si="407"/>
        <v>0</v>
      </c>
      <c r="D1892" s="174">
        <f t="shared" si="408"/>
        <v>0</v>
      </c>
      <c r="E1892" s="174">
        <f t="shared" si="409"/>
        <v>0</v>
      </c>
      <c r="F1892" s="174">
        <f t="shared" si="410"/>
        <v>0</v>
      </c>
      <c r="G1892" s="174">
        <f t="shared" si="417"/>
        <v>0</v>
      </c>
      <c r="H1892" s="174">
        <f t="shared" si="418"/>
        <v>0</v>
      </c>
      <c r="M1892" s="174">
        <f t="shared" si="411"/>
        <v>0</v>
      </c>
      <c r="N1892" s="174">
        <f t="shared" si="412"/>
        <v>0</v>
      </c>
      <c r="O1892" s="295">
        <f t="shared" si="413"/>
        <v>0</v>
      </c>
      <c r="P1892" s="281">
        <f t="shared" si="414"/>
        <v>0</v>
      </c>
    </row>
    <row r="1893" spans="1:16" x14ac:dyDescent="0.2">
      <c r="A1893" s="155">
        <v>196006</v>
      </c>
      <c r="B1893" s="156" t="s">
        <v>52</v>
      </c>
      <c r="C1893" s="174">
        <f t="shared" si="407"/>
        <v>0</v>
      </c>
      <c r="D1893" s="174">
        <f t="shared" si="408"/>
        <v>0</v>
      </c>
      <c r="E1893" s="174">
        <f t="shared" si="409"/>
        <v>0</v>
      </c>
      <c r="F1893" s="174">
        <f t="shared" si="410"/>
        <v>0</v>
      </c>
      <c r="G1893" s="174">
        <f t="shared" si="417"/>
        <v>0</v>
      </c>
      <c r="H1893" s="174">
        <f t="shared" si="418"/>
        <v>0</v>
      </c>
      <c r="M1893" s="174">
        <f t="shared" si="411"/>
        <v>0</v>
      </c>
      <c r="N1893" s="174">
        <f t="shared" si="412"/>
        <v>0</v>
      </c>
      <c r="O1893" s="295">
        <f t="shared" si="413"/>
        <v>0</v>
      </c>
      <c r="P1893" s="281">
        <f t="shared" si="414"/>
        <v>0</v>
      </c>
    </row>
    <row r="1894" spans="1:16" x14ac:dyDescent="0.2">
      <c r="A1894" s="155">
        <v>196007</v>
      </c>
      <c r="B1894" s="156" t="s">
        <v>53</v>
      </c>
      <c r="C1894" s="174">
        <f t="shared" si="407"/>
        <v>0</v>
      </c>
      <c r="D1894" s="174">
        <f t="shared" si="408"/>
        <v>0</v>
      </c>
      <c r="E1894" s="174">
        <f t="shared" si="409"/>
        <v>0</v>
      </c>
      <c r="F1894" s="174">
        <f t="shared" si="410"/>
        <v>0</v>
      </c>
      <c r="G1894" s="174">
        <f t="shared" si="417"/>
        <v>0</v>
      </c>
      <c r="H1894" s="174">
        <f t="shared" si="418"/>
        <v>0</v>
      </c>
      <c r="M1894" s="174">
        <f t="shared" si="411"/>
        <v>0</v>
      </c>
      <c r="N1894" s="174">
        <f t="shared" si="412"/>
        <v>0</v>
      </c>
      <c r="O1894" s="295">
        <f t="shared" si="413"/>
        <v>0</v>
      </c>
      <c r="P1894" s="281">
        <f t="shared" si="414"/>
        <v>0</v>
      </c>
    </row>
    <row r="1895" spans="1:16" x14ac:dyDescent="0.2">
      <c r="A1895" s="155">
        <v>196090</v>
      </c>
      <c r="B1895" s="156" t="s">
        <v>54</v>
      </c>
      <c r="C1895" s="174">
        <f t="shared" si="407"/>
        <v>0</v>
      </c>
      <c r="D1895" s="174">
        <f t="shared" si="408"/>
        <v>0</v>
      </c>
      <c r="E1895" s="174">
        <f t="shared" si="409"/>
        <v>0</v>
      </c>
      <c r="F1895" s="174">
        <f t="shared" si="410"/>
        <v>0</v>
      </c>
      <c r="G1895" s="174">
        <f t="shared" si="417"/>
        <v>0</v>
      </c>
      <c r="H1895" s="174">
        <f t="shared" si="418"/>
        <v>0</v>
      </c>
      <c r="M1895" s="174">
        <f t="shared" si="411"/>
        <v>0</v>
      </c>
      <c r="N1895" s="174">
        <f t="shared" si="412"/>
        <v>0</v>
      </c>
      <c r="O1895" s="295">
        <f t="shared" si="413"/>
        <v>0</v>
      </c>
      <c r="P1895" s="281">
        <f t="shared" si="414"/>
        <v>0</v>
      </c>
    </row>
    <row r="1896" spans="1:16" s="171" customFormat="1" x14ac:dyDescent="0.2">
      <c r="A1896" s="180">
        <v>197000</v>
      </c>
      <c r="B1896" s="181" t="s">
        <v>1771</v>
      </c>
      <c r="C1896" s="182">
        <f t="shared" si="407"/>
        <v>1146801368</v>
      </c>
      <c r="D1896" s="182">
        <f t="shared" si="408"/>
        <v>86998000</v>
      </c>
      <c r="E1896" s="182">
        <f t="shared" si="409"/>
        <v>0</v>
      </c>
      <c r="F1896" s="182">
        <f t="shared" si="410"/>
        <v>1233799368</v>
      </c>
      <c r="G1896" s="183">
        <f>SUM(G1897:G1908)</f>
        <v>0</v>
      </c>
      <c r="H1896" s="183">
        <f>SUM(H1897:H1908)</f>
        <v>1233799368</v>
      </c>
      <c r="M1896" s="174">
        <f t="shared" si="411"/>
        <v>1233799368</v>
      </c>
      <c r="N1896" s="174">
        <f t="shared" si="412"/>
        <v>0</v>
      </c>
      <c r="O1896" s="295">
        <f t="shared" si="413"/>
        <v>3701398104</v>
      </c>
      <c r="P1896" s="281">
        <f t="shared" si="414"/>
        <v>1</v>
      </c>
    </row>
    <row r="1897" spans="1:16" x14ac:dyDescent="0.2">
      <c r="A1897" s="155">
        <v>197002</v>
      </c>
      <c r="B1897" s="156" t="s">
        <v>56</v>
      </c>
      <c r="C1897" s="174">
        <f t="shared" si="407"/>
        <v>0</v>
      </c>
      <c r="D1897" s="174">
        <f t="shared" si="408"/>
        <v>0</v>
      </c>
      <c r="E1897" s="174">
        <f t="shared" si="409"/>
        <v>0</v>
      </c>
      <c r="F1897" s="174">
        <f t="shared" si="410"/>
        <v>0</v>
      </c>
      <c r="G1897" s="174">
        <f t="shared" ref="G1897:G1908" si="419">+F1897-H1897</f>
        <v>0</v>
      </c>
      <c r="H1897" s="174">
        <f t="shared" ref="H1897:H1908" si="420">+F1897</f>
        <v>0</v>
      </c>
      <c r="M1897" s="174">
        <f t="shared" si="411"/>
        <v>0</v>
      </c>
      <c r="N1897" s="174">
        <f t="shared" si="412"/>
        <v>0</v>
      </c>
      <c r="O1897" s="295">
        <f t="shared" si="413"/>
        <v>0</v>
      </c>
      <c r="P1897" s="281">
        <f t="shared" si="414"/>
        <v>0</v>
      </c>
    </row>
    <row r="1898" spans="1:16" x14ac:dyDescent="0.2">
      <c r="A1898" s="155">
        <v>197003</v>
      </c>
      <c r="B1898" s="156" t="s">
        <v>547</v>
      </c>
      <c r="C1898" s="174">
        <f t="shared" si="407"/>
        <v>0</v>
      </c>
      <c r="D1898" s="174">
        <f t="shared" si="408"/>
        <v>0</v>
      </c>
      <c r="E1898" s="174">
        <f t="shared" si="409"/>
        <v>0</v>
      </c>
      <c r="F1898" s="174">
        <f t="shared" si="410"/>
        <v>0</v>
      </c>
      <c r="G1898" s="174">
        <f t="shared" si="419"/>
        <v>0</v>
      </c>
      <c r="H1898" s="174">
        <f t="shared" si="420"/>
        <v>0</v>
      </c>
      <c r="M1898" s="174">
        <f t="shared" si="411"/>
        <v>0</v>
      </c>
      <c r="N1898" s="174">
        <f t="shared" si="412"/>
        <v>0</v>
      </c>
      <c r="O1898" s="295">
        <f t="shared" si="413"/>
        <v>0</v>
      </c>
      <c r="P1898" s="281">
        <f t="shared" si="414"/>
        <v>0</v>
      </c>
    </row>
    <row r="1899" spans="1:16" x14ac:dyDescent="0.2">
      <c r="A1899" s="155">
        <v>197004</v>
      </c>
      <c r="B1899" s="156" t="s">
        <v>57</v>
      </c>
      <c r="C1899" s="174">
        <f t="shared" si="407"/>
        <v>0</v>
      </c>
      <c r="D1899" s="174">
        <f t="shared" si="408"/>
        <v>0</v>
      </c>
      <c r="E1899" s="174">
        <f t="shared" si="409"/>
        <v>0</v>
      </c>
      <c r="F1899" s="174">
        <f t="shared" si="410"/>
        <v>0</v>
      </c>
      <c r="G1899" s="174">
        <f t="shared" si="419"/>
        <v>0</v>
      </c>
      <c r="H1899" s="174">
        <f t="shared" si="420"/>
        <v>0</v>
      </c>
      <c r="M1899" s="174">
        <f t="shared" si="411"/>
        <v>0</v>
      </c>
      <c r="N1899" s="174">
        <f t="shared" si="412"/>
        <v>0</v>
      </c>
      <c r="O1899" s="295">
        <f t="shared" si="413"/>
        <v>0</v>
      </c>
      <c r="P1899" s="281">
        <f t="shared" si="414"/>
        <v>0</v>
      </c>
    </row>
    <row r="1900" spans="1:16" x14ac:dyDescent="0.2">
      <c r="A1900" s="155">
        <v>197005</v>
      </c>
      <c r="B1900" s="156" t="s">
        <v>58</v>
      </c>
      <c r="C1900" s="174">
        <f t="shared" si="407"/>
        <v>19598305</v>
      </c>
      <c r="D1900" s="174">
        <f t="shared" si="408"/>
        <v>0</v>
      </c>
      <c r="E1900" s="174">
        <f t="shared" si="409"/>
        <v>0</v>
      </c>
      <c r="F1900" s="174">
        <f t="shared" si="410"/>
        <v>19598305</v>
      </c>
      <c r="G1900" s="174">
        <f t="shared" si="419"/>
        <v>0</v>
      </c>
      <c r="H1900" s="174">
        <f t="shared" si="420"/>
        <v>19598305</v>
      </c>
      <c r="M1900" s="174">
        <f t="shared" si="411"/>
        <v>19598305</v>
      </c>
      <c r="N1900" s="174">
        <f t="shared" si="412"/>
        <v>0</v>
      </c>
      <c r="O1900" s="295">
        <f t="shared" si="413"/>
        <v>58794915</v>
      </c>
      <c r="P1900" s="281">
        <f t="shared" si="414"/>
        <v>3</v>
      </c>
    </row>
    <row r="1901" spans="1:16" x14ac:dyDescent="0.2">
      <c r="A1901" s="155">
        <v>197007</v>
      </c>
      <c r="B1901" s="156" t="s">
        <v>60</v>
      </c>
      <c r="C1901" s="174">
        <f t="shared" si="407"/>
        <v>711048767</v>
      </c>
      <c r="D1901" s="174">
        <f t="shared" si="408"/>
        <v>86998000</v>
      </c>
      <c r="E1901" s="174">
        <f t="shared" si="409"/>
        <v>0</v>
      </c>
      <c r="F1901" s="174">
        <f t="shared" si="410"/>
        <v>798046767</v>
      </c>
      <c r="G1901" s="174">
        <f t="shared" si="419"/>
        <v>0</v>
      </c>
      <c r="H1901" s="174">
        <f t="shared" si="420"/>
        <v>798046767</v>
      </c>
      <c r="M1901" s="174">
        <f t="shared" si="411"/>
        <v>798046767</v>
      </c>
      <c r="N1901" s="174">
        <f t="shared" si="412"/>
        <v>0</v>
      </c>
      <c r="O1901" s="295">
        <f t="shared" si="413"/>
        <v>2394140301</v>
      </c>
      <c r="P1901" s="281">
        <f t="shared" si="414"/>
        <v>1</v>
      </c>
    </row>
    <row r="1902" spans="1:16" x14ac:dyDescent="0.2">
      <c r="A1902" s="155">
        <v>197008</v>
      </c>
      <c r="B1902" s="156" t="s">
        <v>2205</v>
      </c>
      <c r="C1902" s="174">
        <f t="shared" si="407"/>
        <v>416154296</v>
      </c>
      <c r="D1902" s="174">
        <f t="shared" si="408"/>
        <v>0</v>
      </c>
      <c r="E1902" s="174">
        <f t="shared" si="409"/>
        <v>0</v>
      </c>
      <c r="F1902" s="174">
        <f t="shared" si="410"/>
        <v>416154296</v>
      </c>
      <c r="G1902" s="174">
        <f t="shared" si="419"/>
        <v>0</v>
      </c>
      <c r="H1902" s="174">
        <f t="shared" si="420"/>
        <v>416154296</v>
      </c>
      <c r="M1902" s="174">
        <f t="shared" si="411"/>
        <v>416154296</v>
      </c>
      <c r="N1902" s="174">
        <f t="shared" si="412"/>
        <v>0</v>
      </c>
      <c r="O1902" s="295">
        <f t="shared" si="413"/>
        <v>1248462888</v>
      </c>
      <c r="P1902" s="281">
        <f t="shared" si="414"/>
        <v>3</v>
      </c>
    </row>
    <row r="1903" spans="1:16" x14ac:dyDescent="0.2">
      <c r="A1903" s="155">
        <v>197010</v>
      </c>
      <c r="B1903" s="156" t="s">
        <v>2206</v>
      </c>
      <c r="C1903" s="174">
        <f t="shared" si="407"/>
        <v>0</v>
      </c>
      <c r="D1903" s="174">
        <f t="shared" si="408"/>
        <v>0</v>
      </c>
      <c r="E1903" s="174">
        <f t="shared" si="409"/>
        <v>0</v>
      </c>
      <c r="F1903" s="174">
        <f t="shared" si="410"/>
        <v>0</v>
      </c>
      <c r="G1903" s="174">
        <f t="shared" si="419"/>
        <v>0</v>
      </c>
      <c r="H1903" s="174">
        <f t="shared" si="420"/>
        <v>0</v>
      </c>
      <c r="M1903" s="174">
        <f t="shared" si="411"/>
        <v>0</v>
      </c>
      <c r="N1903" s="174">
        <f t="shared" si="412"/>
        <v>0</v>
      </c>
      <c r="O1903" s="295">
        <f t="shared" si="413"/>
        <v>0</v>
      </c>
      <c r="P1903" s="281">
        <f t="shared" si="414"/>
        <v>0</v>
      </c>
    </row>
    <row r="1904" spans="1:16" x14ac:dyDescent="0.2">
      <c r="A1904" s="155">
        <v>197012</v>
      </c>
      <c r="B1904" s="156" t="s">
        <v>2207</v>
      </c>
      <c r="C1904" s="174">
        <f t="shared" si="407"/>
        <v>0</v>
      </c>
      <c r="D1904" s="174">
        <f t="shared" si="408"/>
        <v>0</v>
      </c>
      <c r="E1904" s="174">
        <f t="shared" si="409"/>
        <v>0</v>
      </c>
      <c r="F1904" s="174">
        <f t="shared" si="410"/>
        <v>0</v>
      </c>
      <c r="G1904" s="174">
        <f t="shared" si="419"/>
        <v>0</v>
      </c>
      <c r="H1904" s="174">
        <f t="shared" si="420"/>
        <v>0</v>
      </c>
      <c r="M1904" s="174">
        <f t="shared" si="411"/>
        <v>0</v>
      </c>
      <c r="N1904" s="174">
        <f t="shared" si="412"/>
        <v>0</v>
      </c>
      <c r="O1904" s="295">
        <f t="shared" si="413"/>
        <v>0</v>
      </c>
      <c r="P1904" s="281">
        <f t="shared" si="414"/>
        <v>0</v>
      </c>
    </row>
    <row r="1905" spans="1:16" x14ac:dyDescent="0.2">
      <c r="A1905" s="155">
        <v>197090</v>
      </c>
      <c r="B1905" s="156" t="s">
        <v>2208</v>
      </c>
      <c r="C1905" s="174">
        <f t="shared" si="407"/>
        <v>0</v>
      </c>
      <c r="D1905" s="174">
        <f t="shared" si="408"/>
        <v>0</v>
      </c>
      <c r="E1905" s="174">
        <f t="shared" si="409"/>
        <v>0</v>
      </c>
      <c r="F1905" s="174">
        <f t="shared" si="410"/>
        <v>0</v>
      </c>
      <c r="G1905" s="174">
        <f t="shared" si="419"/>
        <v>0</v>
      </c>
      <c r="H1905" s="174">
        <f t="shared" si="420"/>
        <v>0</v>
      </c>
      <c r="M1905" s="174">
        <f t="shared" si="411"/>
        <v>0</v>
      </c>
      <c r="N1905" s="174">
        <f t="shared" si="412"/>
        <v>0</v>
      </c>
      <c r="O1905" s="295">
        <f t="shared" si="413"/>
        <v>0</v>
      </c>
      <c r="P1905" s="281">
        <f t="shared" si="414"/>
        <v>0</v>
      </c>
    </row>
    <row r="1906" spans="1:16" x14ac:dyDescent="0.2">
      <c r="A1906" s="155">
        <v>197001</v>
      </c>
      <c r="B1906" s="156" t="s">
        <v>55</v>
      </c>
      <c r="C1906" s="174">
        <f t="shared" si="407"/>
        <v>0</v>
      </c>
      <c r="D1906" s="174">
        <f t="shared" si="408"/>
        <v>0</v>
      </c>
      <c r="E1906" s="174">
        <f t="shared" si="409"/>
        <v>0</v>
      </c>
      <c r="F1906" s="174">
        <f t="shared" si="410"/>
        <v>0</v>
      </c>
      <c r="G1906" s="174">
        <f t="shared" si="419"/>
        <v>0</v>
      </c>
      <c r="H1906" s="174">
        <f t="shared" si="420"/>
        <v>0</v>
      </c>
      <c r="M1906" s="174">
        <f t="shared" si="411"/>
        <v>0</v>
      </c>
      <c r="N1906" s="174">
        <f t="shared" si="412"/>
        <v>0</v>
      </c>
      <c r="O1906" s="295">
        <f t="shared" si="413"/>
        <v>0</v>
      </c>
      <c r="P1906" s="281">
        <f t="shared" si="414"/>
        <v>0</v>
      </c>
    </row>
    <row r="1907" spans="1:16" x14ac:dyDescent="0.2">
      <c r="A1907" s="155">
        <v>197006</v>
      </c>
      <c r="B1907" s="156" t="s">
        <v>59</v>
      </c>
      <c r="C1907" s="174">
        <f t="shared" si="407"/>
        <v>0</v>
      </c>
      <c r="D1907" s="174">
        <f t="shared" si="408"/>
        <v>0</v>
      </c>
      <c r="E1907" s="174">
        <f t="shared" si="409"/>
        <v>0</v>
      </c>
      <c r="F1907" s="174">
        <f t="shared" si="410"/>
        <v>0</v>
      </c>
      <c r="G1907" s="174">
        <f t="shared" si="419"/>
        <v>0</v>
      </c>
      <c r="H1907" s="174">
        <f t="shared" si="420"/>
        <v>0</v>
      </c>
      <c r="M1907" s="174">
        <f t="shared" si="411"/>
        <v>0</v>
      </c>
      <c r="N1907" s="174">
        <f t="shared" si="412"/>
        <v>0</v>
      </c>
      <c r="O1907" s="295">
        <f t="shared" si="413"/>
        <v>0</v>
      </c>
      <c r="P1907" s="281">
        <f t="shared" si="414"/>
        <v>0</v>
      </c>
    </row>
    <row r="1908" spans="1:16" x14ac:dyDescent="0.2">
      <c r="A1908" s="155">
        <v>197009</v>
      </c>
      <c r="B1908" s="156" t="s">
        <v>61</v>
      </c>
      <c r="C1908" s="174">
        <f t="shared" si="407"/>
        <v>0</v>
      </c>
      <c r="D1908" s="174">
        <f t="shared" si="408"/>
        <v>0</v>
      </c>
      <c r="E1908" s="174">
        <f t="shared" si="409"/>
        <v>0</v>
      </c>
      <c r="F1908" s="174">
        <f t="shared" si="410"/>
        <v>0</v>
      </c>
      <c r="G1908" s="174">
        <f t="shared" si="419"/>
        <v>0</v>
      </c>
      <c r="H1908" s="174">
        <f t="shared" si="420"/>
        <v>0</v>
      </c>
      <c r="M1908" s="174">
        <f t="shared" si="411"/>
        <v>0</v>
      </c>
      <c r="N1908" s="174">
        <f t="shared" si="412"/>
        <v>0</v>
      </c>
      <c r="O1908" s="295">
        <f t="shared" si="413"/>
        <v>0</v>
      </c>
      <c r="P1908" s="281">
        <f t="shared" si="414"/>
        <v>0</v>
      </c>
    </row>
    <row r="1909" spans="1:16" s="171" customFormat="1" x14ac:dyDescent="0.2">
      <c r="A1909" s="180">
        <v>197500</v>
      </c>
      <c r="B1909" s="181" t="s">
        <v>2209</v>
      </c>
      <c r="C1909" s="182">
        <f t="shared" si="407"/>
        <v>0</v>
      </c>
      <c r="D1909" s="182">
        <f t="shared" si="408"/>
        <v>0</v>
      </c>
      <c r="E1909" s="182">
        <f t="shared" si="409"/>
        <v>0</v>
      </c>
      <c r="F1909" s="182">
        <f t="shared" si="410"/>
        <v>0</v>
      </c>
      <c r="G1909" s="183">
        <f>SUM(G1910:G1920)</f>
        <v>0</v>
      </c>
      <c r="H1909" s="183">
        <f>SUM(H1910:H1920)</f>
        <v>0</v>
      </c>
      <c r="M1909" s="174">
        <f t="shared" si="411"/>
        <v>0</v>
      </c>
      <c r="N1909" s="174">
        <f t="shared" si="412"/>
        <v>0</v>
      </c>
      <c r="O1909" s="295">
        <f t="shared" si="413"/>
        <v>0</v>
      </c>
      <c r="P1909" s="281">
        <f t="shared" si="414"/>
        <v>0</v>
      </c>
    </row>
    <row r="1910" spans="1:16" x14ac:dyDescent="0.2">
      <c r="A1910" s="155">
        <v>197502</v>
      </c>
      <c r="B1910" s="156" t="s">
        <v>56</v>
      </c>
      <c r="C1910" s="174">
        <f t="shared" si="407"/>
        <v>0</v>
      </c>
      <c r="D1910" s="174">
        <f t="shared" si="408"/>
        <v>0</v>
      </c>
      <c r="E1910" s="174">
        <f t="shared" si="409"/>
        <v>0</v>
      </c>
      <c r="F1910" s="174">
        <f t="shared" si="410"/>
        <v>0</v>
      </c>
      <c r="G1910" s="174">
        <f t="shared" ref="G1910:G1920" si="421">+F1910-H1910</f>
        <v>0</v>
      </c>
      <c r="H1910" s="174">
        <f t="shared" ref="H1910:H1920" si="422">+F1910</f>
        <v>0</v>
      </c>
      <c r="M1910" s="174">
        <f t="shared" si="411"/>
        <v>0</v>
      </c>
      <c r="N1910" s="174">
        <f t="shared" si="412"/>
        <v>0</v>
      </c>
      <c r="O1910" s="295">
        <f t="shared" si="413"/>
        <v>0</v>
      </c>
      <c r="P1910" s="281">
        <f t="shared" si="414"/>
        <v>0</v>
      </c>
    </row>
    <row r="1911" spans="1:16" x14ac:dyDescent="0.2">
      <c r="A1911" s="155">
        <v>197503</v>
      </c>
      <c r="B1911" s="156" t="s">
        <v>547</v>
      </c>
      <c r="C1911" s="174">
        <f t="shared" si="407"/>
        <v>0</v>
      </c>
      <c r="D1911" s="174">
        <f t="shared" si="408"/>
        <v>0</v>
      </c>
      <c r="E1911" s="174">
        <f t="shared" si="409"/>
        <v>0</v>
      </c>
      <c r="F1911" s="174">
        <f t="shared" si="410"/>
        <v>0</v>
      </c>
      <c r="G1911" s="174">
        <f t="shared" si="421"/>
        <v>0</v>
      </c>
      <c r="H1911" s="174">
        <f t="shared" si="422"/>
        <v>0</v>
      </c>
      <c r="M1911" s="174">
        <f t="shared" si="411"/>
        <v>0</v>
      </c>
      <c r="N1911" s="174">
        <f t="shared" si="412"/>
        <v>0</v>
      </c>
      <c r="O1911" s="295">
        <f t="shared" si="413"/>
        <v>0</v>
      </c>
      <c r="P1911" s="281">
        <f t="shared" si="414"/>
        <v>0</v>
      </c>
    </row>
    <row r="1912" spans="1:16" x14ac:dyDescent="0.2">
      <c r="A1912" s="155">
        <v>197504</v>
      </c>
      <c r="B1912" s="156" t="s">
        <v>57</v>
      </c>
      <c r="C1912" s="174">
        <f t="shared" si="407"/>
        <v>0</v>
      </c>
      <c r="D1912" s="174">
        <f t="shared" si="408"/>
        <v>0</v>
      </c>
      <c r="E1912" s="174">
        <f t="shared" si="409"/>
        <v>0</v>
      </c>
      <c r="F1912" s="174">
        <f t="shared" si="410"/>
        <v>0</v>
      </c>
      <c r="G1912" s="174">
        <f t="shared" si="421"/>
        <v>0</v>
      </c>
      <c r="H1912" s="174">
        <f t="shared" si="422"/>
        <v>0</v>
      </c>
      <c r="M1912" s="174">
        <f t="shared" si="411"/>
        <v>0</v>
      </c>
      <c r="N1912" s="174">
        <f t="shared" si="412"/>
        <v>0</v>
      </c>
      <c r="O1912" s="295">
        <f t="shared" si="413"/>
        <v>0</v>
      </c>
      <c r="P1912" s="281">
        <f t="shared" si="414"/>
        <v>0</v>
      </c>
    </row>
    <row r="1913" spans="1:16" x14ac:dyDescent="0.2">
      <c r="A1913" s="155">
        <v>197505</v>
      </c>
      <c r="B1913" s="156" t="s">
        <v>58</v>
      </c>
      <c r="C1913" s="174">
        <f t="shared" si="407"/>
        <v>0</v>
      </c>
      <c r="D1913" s="174">
        <f t="shared" si="408"/>
        <v>0</v>
      </c>
      <c r="E1913" s="174">
        <f t="shared" si="409"/>
        <v>0</v>
      </c>
      <c r="F1913" s="174">
        <f t="shared" si="410"/>
        <v>0</v>
      </c>
      <c r="G1913" s="174">
        <f t="shared" si="421"/>
        <v>0</v>
      </c>
      <c r="H1913" s="174">
        <f t="shared" si="422"/>
        <v>0</v>
      </c>
      <c r="M1913" s="174">
        <f t="shared" si="411"/>
        <v>0</v>
      </c>
      <c r="N1913" s="174">
        <f t="shared" si="412"/>
        <v>0</v>
      </c>
      <c r="O1913" s="295">
        <f t="shared" si="413"/>
        <v>0</v>
      </c>
      <c r="P1913" s="281">
        <f t="shared" si="414"/>
        <v>0</v>
      </c>
    </row>
    <row r="1914" spans="1:16" x14ac:dyDescent="0.2">
      <c r="A1914" s="155">
        <v>197507</v>
      </c>
      <c r="B1914" s="156" t="s">
        <v>60</v>
      </c>
      <c r="C1914" s="174">
        <f t="shared" si="407"/>
        <v>0</v>
      </c>
      <c r="D1914" s="174">
        <f t="shared" si="408"/>
        <v>0</v>
      </c>
      <c r="E1914" s="174">
        <f t="shared" si="409"/>
        <v>0</v>
      </c>
      <c r="F1914" s="174">
        <f t="shared" si="410"/>
        <v>0</v>
      </c>
      <c r="G1914" s="174">
        <f t="shared" si="421"/>
        <v>0</v>
      </c>
      <c r="H1914" s="174">
        <f t="shared" si="422"/>
        <v>0</v>
      </c>
      <c r="M1914" s="174">
        <f t="shared" si="411"/>
        <v>0</v>
      </c>
      <c r="N1914" s="174">
        <f t="shared" si="412"/>
        <v>0</v>
      </c>
      <c r="O1914" s="295">
        <f t="shared" si="413"/>
        <v>0</v>
      </c>
      <c r="P1914" s="281">
        <f t="shared" si="414"/>
        <v>0</v>
      </c>
    </row>
    <row r="1915" spans="1:16" x14ac:dyDescent="0.2">
      <c r="A1915" s="155">
        <v>197508</v>
      </c>
      <c r="B1915" s="156" t="s">
        <v>2205</v>
      </c>
      <c r="C1915" s="174">
        <f t="shared" si="407"/>
        <v>0</v>
      </c>
      <c r="D1915" s="174">
        <f t="shared" si="408"/>
        <v>0</v>
      </c>
      <c r="E1915" s="174">
        <f t="shared" si="409"/>
        <v>0</v>
      </c>
      <c r="F1915" s="174">
        <f t="shared" si="410"/>
        <v>0</v>
      </c>
      <c r="G1915" s="174">
        <f t="shared" si="421"/>
        <v>0</v>
      </c>
      <c r="H1915" s="174">
        <f t="shared" si="422"/>
        <v>0</v>
      </c>
      <c r="M1915" s="174">
        <f t="shared" si="411"/>
        <v>0</v>
      </c>
      <c r="N1915" s="174">
        <f t="shared" si="412"/>
        <v>0</v>
      </c>
      <c r="O1915" s="295">
        <f t="shared" si="413"/>
        <v>0</v>
      </c>
      <c r="P1915" s="281">
        <f t="shared" si="414"/>
        <v>0</v>
      </c>
    </row>
    <row r="1916" spans="1:16" x14ac:dyDescent="0.2">
      <c r="A1916" s="155">
        <v>197511</v>
      </c>
      <c r="B1916" s="156" t="s">
        <v>2207</v>
      </c>
      <c r="C1916" s="174">
        <f t="shared" si="407"/>
        <v>0</v>
      </c>
      <c r="D1916" s="174">
        <f t="shared" si="408"/>
        <v>0</v>
      </c>
      <c r="E1916" s="174">
        <f t="shared" si="409"/>
        <v>0</v>
      </c>
      <c r="F1916" s="174">
        <f t="shared" si="410"/>
        <v>0</v>
      </c>
      <c r="G1916" s="174">
        <f t="shared" si="421"/>
        <v>0</v>
      </c>
      <c r="H1916" s="174">
        <f t="shared" si="422"/>
        <v>0</v>
      </c>
      <c r="M1916" s="174">
        <f t="shared" si="411"/>
        <v>0</v>
      </c>
      <c r="N1916" s="174">
        <f t="shared" si="412"/>
        <v>0</v>
      </c>
      <c r="O1916" s="295">
        <f t="shared" si="413"/>
        <v>0</v>
      </c>
      <c r="P1916" s="281">
        <f t="shared" si="414"/>
        <v>0</v>
      </c>
    </row>
    <row r="1917" spans="1:16" x14ac:dyDescent="0.2">
      <c r="A1917" s="155">
        <v>197590</v>
      </c>
      <c r="B1917" s="156" t="s">
        <v>2208</v>
      </c>
      <c r="C1917" s="174">
        <f t="shared" si="407"/>
        <v>0</v>
      </c>
      <c r="D1917" s="174">
        <f t="shared" si="408"/>
        <v>0</v>
      </c>
      <c r="E1917" s="174">
        <f t="shared" si="409"/>
        <v>0</v>
      </c>
      <c r="F1917" s="174">
        <f t="shared" si="410"/>
        <v>0</v>
      </c>
      <c r="G1917" s="174">
        <f t="shared" si="421"/>
        <v>0</v>
      </c>
      <c r="H1917" s="174">
        <f t="shared" si="422"/>
        <v>0</v>
      </c>
      <c r="M1917" s="174">
        <f t="shared" si="411"/>
        <v>0</v>
      </c>
      <c r="N1917" s="174">
        <f t="shared" si="412"/>
        <v>0</v>
      </c>
      <c r="O1917" s="295">
        <f t="shared" si="413"/>
        <v>0</v>
      </c>
      <c r="P1917" s="281">
        <f t="shared" si="414"/>
        <v>0</v>
      </c>
    </row>
    <row r="1918" spans="1:16" x14ac:dyDescent="0.2">
      <c r="A1918" s="155">
        <v>197501</v>
      </c>
      <c r="B1918" s="156" t="s">
        <v>55</v>
      </c>
      <c r="C1918" s="174">
        <f t="shared" si="407"/>
        <v>0</v>
      </c>
      <c r="D1918" s="174">
        <f t="shared" si="408"/>
        <v>0</v>
      </c>
      <c r="E1918" s="174">
        <f t="shared" si="409"/>
        <v>0</v>
      </c>
      <c r="F1918" s="174">
        <f t="shared" si="410"/>
        <v>0</v>
      </c>
      <c r="G1918" s="174">
        <f t="shared" si="421"/>
        <v>0</v>
      </c>
      <c r="H1918" s="174">
        <f t="shared" si="422"/>
        <v>0</v>
      </c>
      <c r="M1918" s="174">
        <f t="shared" si="411"/>
        <v>0</v>
      </c>
      <c r="N1918" s="174">
        <f t="shared" si="412"/>
        <v>0</v>
      </c>
      <c r="O1918" s="295">
        <f t="shared" si="413"/>
        <v>0</v>
      </c>
      <c r="P1918" s="281">
        <f t="shared" si="414"/>
        <v>0</v>
      </c>
    </row>
    <row r="1919" spans="1:16" x14ac:dyDescent="0.2">
      <c r="A1919" s="155">
        <v>197506</v>
      </c>
      <c r="B1919" s="156" t="s">
        <v>59</v>
      </c>
      <c r="C1919" s="174">
        <f t="shared" si="407"/>
        <v>0</v>
      </c>
      <c r="D1919" s="174">
        <f t="shared" si="408"/>
        <v>0</v>
      </c>
      <c r="E1919" s="174">
        <f t="shared" si="409"/>
        <v>0</v>
      </c>
      <c r="F1919" s="174">
        <f t="shared" si="410"/>
        <v>0</v>
      </c>
      <c r="G1919" s="174">
        <f t="shared" si="421"/>
        <v>0</v>
      </c>
      <c r="H1919" s="174">
        <f t="shared" si="422"/>
        <v>0</v>
      </c>
      <c r="M1919" s="174">
        <f t="shared" si="411"/>
        <v>0</v>
      </c>
      <c r="N1919" s="174">
        <f t="shared" si="412"/>
        <v>0</v>
      </c>
      <c r="O1919" s="295">
        <f t="shared" si="413"/>
        <v>0</v>
      </c>
      <c r="P1919" s="281">
        <f t="shared" si="414"/>
        <v>0</v>
      </c>
    </row>
    <row r="1920" spans="1:16" x14ac:dyDescent="0.2">
      <c r="A1920" s="155">
        <v>197509</v>
      </c>
      <c r="B1920" s="156" t="s">
        <v>61</v>
      </c>
      <c r="C1920" s="174">
        <f t="shared" si="407"/>
        <v>0</v>
      </c>
      <c r="D1920" s="174">
        <f t="shared" si="408"/>
        <v>0</v>
      </c>
      <c r="E1920" s="174">
        <f t="shared" si="409"/>
        <v>0</v>
      </c>
      <c r="F1920" s="174">
        <f t="shared" si="410"/>
        <v>0</v>
      </c>
      <c r="G1920" s="174">
        <f t="shared" si="421"/>
        <v>0</v>
      </c>
      <c r="H1920" s="174">
        <f t="shared" si="422"/>
        <v>0</v>
      </c>
      <c r="M1920" s="174">
        <f t="shared" si="411"/>
        <v>0</v>
      </c>
      <c r="N1920" s="174">
        <f t="shared" si="412"/>
        <v>0</v>
      </c>
      <c r="O1920" s="295">
        <f t="shared" si="413"/>
        <v>0</v>
      </c>
      <c r="P1920" s="281">
        <f t="shared" si="414"/>
        <v>0</v>
      </c>
    </row>
    <row r="1921" spans="1:16" s="171" customFormat="1" x14ac:dyDescent="0.2">
      <c r="A1921" s="180">
        <v>197600</v>
      </c>
      <c r="B1921" s="181" t="s">
        <v>2210</v>
      </c>
      <c r="C1921" s="182">
        <f t="shared" si="407"/>
        <v>0</v>
      </c>
      <c r="D1921" s="182">
        <f t="shared" si="408"/>
        <v>0</v>
      </c>
      <c r="E1921" s="182">
        <f t="shared" si="409"/>
        <v>0</v>
      </c>
      <c r="F1921" s="182">
        <f t="shared" si="410"/>
        <v>0</v>
      </c>
      <c r="G1921" s="183">
        <f>SUM(G1922:G1930)</f>
        <v>0</v>
      </c>
      <c r="H1921" s="183">
        <f>SUM(H1922:H1930)</f>
        <v>0</v>
      </c>
      <c r="M1921" s="174">
        <f t="shared" si="411"/>
        <v>0</v>
      </c>
      <c r="N1921" s="174">
        <f t="shared" si="412"/>
        <v>0</v>
      </c>
      <c r="O1921" s="295">
        <f t="shared" si="413"/>
        <v>0</v>
      </c>
      <c r="P1921" s="281">
        <f t="shared" si="414"/>
        <v>0</v>
      </c>
    </row>
    <row r="1922" spans="1:16" x14ac:dyDescent="0.2">
      <c r="A1922" s="155">
        <v>197602</v>
      </c>
      <c r="B1922" s="156" t="s">
        <v>56</v>
      </c>
      <c r="C1922" s="174">
        <f t="shared" si="407"/>
        <v>0</v>
      </c>
      <c r="D1922" s="174">
        <f t="shared" si="408"/>
        <v>0</v>
      </c>
      <c r="E1922" s="174">
        <f t="shared" si="409"/>
        <v>0</v>
      </c>
      <c r="F1922" s="174">
        <f t="shared" si="410"/>
        <v>0</v>
      </c>
      <c r="G1922" s="174">
        <f t="shared" ref="G1922:G1930" si="423">+F1922</f>
        <v>0</v>
      </c>
      <c r="H1922" s="174">
        <f t="shared" ref="H1922:H1930" si="424">+F1922-G1922</f>
        <v>0</v>
      </c>
      <c r="M1922" s="174">
        <f t="shared" si="411"/>
        <v>0</v>
      </c>
      <c r="N1922" s="174">
        <f t="shared" si="412"/>
        <v>0</v>
      </c>
      <c r="O1922" s="295">
        <f t="shared" si="413"/>
        <v>0</v>
      </c>
      <c r="P1922" s="281">
        <f t="shared" si="414"/>
        <v>0</v>
      </c>
    </row>
    <row r="1923" spans="1:16" x14ac:dyDescent="0.2">
      <c r="A1923" s="155">
        <v>197603</v>
      </c>
      <c r="B1923" s="156" t="s">
        <v>547</v>
      </c>
      <c r="C1923" s="174">
        <f t="shared" si="407"/>
        <v>0</v>
      </c>
      <c r="D1923" s="174">
        <f t="shared" si="408"/>
        <v>0</v>
      </c>
      <c r="E1923" s="174">
        <f t="shared" si="409"/>
        <v>0</v>
      </c>
      <c r="F1923" s="174">
        <f t="shared" si="410"/>
        <v>0</v>
      </c>
      <c r="G1923" s="174">
        <f t="shared" si="423"/>
        <v>0</v>
      </c>
      <c r="H1923" s="174">
        <f t="shared" si="424"/>
        <v>0</v>
      </c>
      <c r="M1923" s="174">
        <f t="shared" si="411"/>
        <v>0</v>
      </c>
      <c r="N1923" s="174">
        <f t="shared" si="412"/>
        <v>0</v>
      </c>
      <c r="O1923" s="295">
        <f t="shared" si="413"/>
        <v>0</v>
      </c>
      <c r="P1923" s="281">
        <f t="shared" si="414"/>
        <v>0</v>
      </c>
    </row>
    <row r="1924" spans="1:16" x14ac:dyDescent="0.2">
      <c r="A1924" s="155">
        <v>197604</v>
      </c>
      <c r="B1924" s="156" t="s">
        <v>57</v>
      </c>
      <c r="C1924" s="174">
        <f t="shared" si="407"/>
        <v>0</v>
      </c>
      <c r="D1924" s="174">
        <f t="shared" si="408"/>
        <v>0</v>
      </c>
      <c r="E1924" s="174">
        <f t="shared" si="409"/>
        <v>0</v>
      </c>
      <c r="F1924" s="174">
        <f t="shared" si="410"/>
        <v>0</v>
      </c>
      <c r="G1924" s="174">
        <f t="shared" si="423"/>
        <v>0</v>
      </c>
      <c r="H1924" s="174">
        <f t="shared" si="424"/>
        <v>0</v>
      </c>
      <c r="M1924" s="174">
        <f t="shared" si="411"/>
        <v>0</v>
      </c>
      <c r="N1924" s="174">
        <f t="shared" si="412"/>
        <v>0</v>
      </c>
      <c r="O1924" s="295">
        <f t="shared" si="413"/>
        <v>0</v>
      </c>
      <c r="P1924" s="281">
        <f t="shared" si="414"/>
        <v>0</v>
      </c>
    </row>
    <row r="1925" spans="1:16" x14ac:dyDescent="0.2">
      <c r="A1925" s="155">
        <v>197605</v>
      </c>
      <c r="B1925" s="156" t="s">
        <v>58</v>
      </c>
      <c r="C1925" s="174">
        <f t="shared" si="407"/>
        <v>0</v>
      </c>
      <c r="D1925" s="174">
        <f t="shared" si="408"/>
        <v>0</v>
      </c>
      <c r="E1925" s="174">
        <f t="shared" si="409"/>
        <v>0</v>
      </c>
      <c r="F1925" s="174">
        <f t="shared" si="410"/>
        <v>0</v>
      </c>
      <c r="G1925" s="174">
        <f t="shared" si="423"/>
        <v>0</v>
      </c>
      <c r="H1925" s="174">
        <f t="shared" si="424"/>
        <v>0</v>
      </c>
      <c r="M1925" s="174">
        <f t="shared" si="411"/>
        <v>0</v>
      </c>
      <c r="N1925" s="174">
        <f t="shared" si="412"/>
        <v>0</v>
      </c>
      <c r="O1925" s="295">
        <f t="shared" si="413"/>
        <v>0</v>
      </c>
      <c r="P1925" s="281">
        <f t="shared" si="414"/>
        <v>0</v>
      </c>
    </row>
    <row r="1926" spans="1:16" x14ac:dyDescent="0.2">
      <c r="A1926" s="155">
        <v>197606</v>
      </c>
      <c r="B1926" s="156" t="s">
        <v>60</v>
      </c>
      <c r="C1926" s="174">
        <f t="shared" si="407"/>
        <v>0</v>
      </c>
      <c r="D1926" s="174">
        <f t="shared" si="408"/>
        <v>0</v>
      </c>
      <c r="E1926" s="174">
        <f t="shared" si="409"/>
        <v>0</v>
      </c>
      <c r="F1926" s="174">
        <f t="shared" si="410"/>
        <v>0</v>
      </c>
      <c r="G1926" s="174">
        <f t="shared" si="423"/>
        <v>0</v>
      </c>
      <c r="H1926" s="174">
        <f t="shared" si="424"/>
        <v>0</v>
      </c>
      <c r="M1926" s="174">
        <f t="shared" si="411"/>
        <v>0</v>
      </c>
      <c r="N1926" s="174">
        <f t="shared" si="412"/>
        <v>0</v>
      </c>
      <c r="O1926" s="295">
        <f t="shared" si="413"/>
        <v>0</v>
      </c>
      <c r="P1926" s="281">
        <f t="shared" si="414"/>
        <v>0</v>
      </c>
    </row>
    <row r="1927" spans="1:16" x14ac:dyDescent="0.2">
      <c r="A1927" s="155">
        <v>197607</v>
      </c>
      <c r="B1927" s="156" t="s">
        <v>2205</v>
      </c>
      <c r="C1927" s="174">
        <f t="shared" si="407"/>
        <v>0</v>
      </c>
      <c r="D1927" s="174">
        <f t="shared" si="408"/>
        <v>0</v>
      </c>
      <c r="E1927" s="174">
        <f t="shared" si="409"/>
        <v>0</v>
      </c>
      <c r="F1927" s="174">
        <f t="shared" si="410"/>
        <v>0</v>
      </c>
      <c r="G1927" s="174">
        <f t="shared" si="423"/>
        <v>0</v>
      </c>
      <c r="H1927" s="174">
        <f t="shared" si="424"/>
        <v>0</v>
      </c>
      <c r="M1927" s="174">
        <f t="shared" si="411"/>
        <v>0</v>
      </c>
      <c r="N1927" s="174">
        <f t="shared" si="412"/>
        <v>0</v>
      </c>
      <c r="O1927" s="295">
        <f t="shared" si="413"/>
        <v>0</v>
      </c>
      <c r="P1927" s="281">
        <f t="shared" si="414"/>
        <v>0</v>
      </c>
    </row>
    <row r="1928" spans="1:16" x14ac:dyDescent="0.2">
      <c r="A1928" s="155">
        <v>197609</v>
      </c>
      <c r="B1928" s="156" t="s">
        <v>2206</v>
      </c>
      <c r="C1928" s="174">
        <f t="shared" si="407"/>
        <v>0</v>
      </c>
      <c r="D1928" s="174">
        <f t="shared" si="408"/>
        <v>0</v>
      </c>
      <c r="E1928" s="174">
        <f t="shared" si="409"/>
        <v>0</v>
      </c>
      <c r="F1928" s="174">
        <f t="shared" si="410"/>
        <v>0</v>
      </c>
      <c r="G1928" s="174">
        <f t="shared" si="423"/>
        <v>0</v>
      </c>
      <c r="H1928" s="174">
        <f t="shared" si="424"/>
        <v>0</v>
      </c>
      <c r="M1928" s="174">
        <f t="shared" si="411"/>
        <v>0</v>
      </c>
      <c r="N1928" s="174">
        <f t="shared" si="412"/>
        <v>0</v>
      </c>
      <c r="O1928" s="295">
        <f t="shared" si="413"/>
        <v>0</v>
      </c>
      <c r="P1928" s="281">
        <f t="shared" si="414"/>
        <v>0</v>
      </c>
    </row>
    <row r="1929" spans="1:16" x14ac:dyDescent="0.2">
      <c r="A1929" s="155">
        <v>197611</v>
      </c>
      <c r="B1929" s="156" t="s">
        <v>2207</v>
      </c>
      <c r="C1929" s="174">
        <f t="shared" ref="C1929:C1992" si="425">IF(ISERROR(VLOOKUP($A1929,MZ_ANTERIOR,3,0)),0,VLOOKUP($A1929,MZ_ANTERIOR,3,0))</f>
        <v>0</v>
      </c>
      <c r="D1929" s="174">
        <f t="shared" ref="D1929:D1992" si="426">IF(ISERROR(VLOOKUP($A1929,MZ_ANTERIOR,4,0)),0,VLOOKUP($A1929,MZ_ANTERIOR,4,0))</f>
        <v>0</v>
      </c>
      <c r="E1929" s="174">
        <f t="shared" ref="E1929:E1992" si="427">IF(ISERROR(VLOOKUP($A1929,MZ_ANTERIOR,5,0)),0,VLOOKUP($A1929,MZ_ANTERIOR,5,0))</f>
        <v>0</v>
      </c>
      <c r="F1929" s="174">
        <f t="shared" si="410"/>
        <v>0</v>
      </c>
      <c r="G1929" s="174">
        <f t="shared" si="423"/>
        <v>0</v>
      </c>
      <c r="H1929" s="174">
        <f t="shared" si="424"/>
        <v>0</v>
      </c>
      <c r="M1929" s="174">
        <f t="shared" si="411"/>
        <v>0</v>
      </c>
      <c r="N1929" s="174">
        <f t="shared" si="412"/>
        <v>0</v>
      </c>
      <c r="O1929" s="295">
        <f t="shared" si="413"/>
        <v>0</v>
      </c>
      <c r="P1929" s="281">
        <f t="shared" si="414"/>
        <v>0</v>
      </c>
    </row>
    <row r="1930" spans="1:16" x14ac:dyDescent="0.2">
      <c r="A1930" s="155">
        <v>197690</v>
      </c>
      <c r="B1930" s="156" t="s">
        <v>2208</v>
      </c>
      <c r="C1930" s="174">
        <f t="shared" si="425"/>
        <v>0</v>
      </c>
      <c r="D1930" s="174">
        <f t="shared" si="426"/>
        <v>0</v>
      </c>
      <c r="E1930" s="174">
        <f t="shared" si="427"/>
        <v>0</v>
      </c>
      <c r="F1930" s="174">
        <f t="shared" ref="F1930:F1993" si="428">+C1930+D1930-E1930</f>
        <v>0</v>
      </c>
      <c r="G1930" s="174">
        <f t="shared" si="423"/>
        <v>0</v>
      </c>
      <c r="H1930" s="174">
        <f t="shared" si="424"/>
        <v>0</v>
      </c>
      <c r="M1930" s="174">
        <f t="shared" ref="M1930:M1993" si="429">+G1930+H1930</f>
        <v>0</v>
      </c>
      <c r="N1930" s="174">
        <f t="shared" ref="N1930:N1993" si="430">+F1930-M1930</f>
        <v>0</v>
      </c>
      <c r="O1930" s="295">
        <f t="shared" ref="O1930:O1993" si="431">SUM(C1930:H1930)</f>
        <v>0</v>
      </c>
      <c r="P1930" s="281">
        <f t="shared" ref="P1930:P1993" si="432">IF(D1930&lt;&gt;0,1,IF(G1930&lt;&gt;0,2,IF(F1930&lt;&gt;0,3,IF(E1930&lt;&gt;0,4,0))))</f>
        <v>0</v>
      </c>
    </row>
    <row r="1931" spans="1:16" s="171" customFormat="1" x14ac:dyDescent="0.2">
      <c r="A1931" s="180">
        <v>198000</v>
      </c>
      <c r="B1931" s="181" t="s">
        <v>2211</v>
      </c>
      <c r="C1931" s="182">
        <f t="shared" si="425"/>
        <v>0</v>
      </c>
      <c r="D1931" s="182">
        <f t="shared" si="426"/>
        <v>0</v>
      </c>
      <c r="E1931" s="182">
        <f t="shared" si="427"/>
        <v>0</v>
      </c>
      <c r="F1931" s="182">
        <f t="shared" si="428"/>
        <v>0</v>
      </c>
      <c r="G1931" s="183">
        <f>SUM(G1932:G1935)</f>
        <v>0</v>
      </c>
      <c r="H1931" s="183">
        <f>SUM(H1932:H1935)</f>
        <v>0</v>
      </c>
      <c r="M1931" s="174">
        <f t="shared" si="429"/>
        <v>0</v>
      </c>
      <c r="N1931" s="174">
        <f t="shared" si="430"/>
        <v>0</v>
      </c>
      <c r="O1931" s="295">
        <f t="shared" si="431"/>
        <v>0</v>
      </c>
      <c r="P1931" s="281">
        <f t="shared" si="432"/>
        <v>0</v>
      </c>
    </row>
    <row r="1932" spans="1:16" x14ac:dyDescent="0.2">
      <c r="A1932" s="155">
        <v>198001</v>
      </c>
      <c r="B1932" s="156" t="s">
        <v>2212</v>
      </c>
      <c r="C1932" s="174">
        <f t="shared" si="425"/>
        <v>0</v>
      </c>
      <c r="D1932" s="174">
        <f t="shared" si="426"/>
        <v>0</v>
      </c>
      <c r="E1932" s="174">
        <f t="shared" si="427"/>
        <v>0</v>
      </c>
      <c r="F1932" s="174">
        <f t="shared" si="428"/>
        <v>0</v>
      </c>
      <c r="G1932" s="174">
        <f>+F1932</f>
        <v>0</v>
      </c>
      <c r="H1932" s="174">
        <f>+F1932-G1932</f>
        <v>0</v>
      </c>
      <c r="M1932" s="174">
        <f t="shared" si="429"/>
        <v>0</v>
      </c>
      <c r="N1932" s="174">
        <f t="shared" si="430"/>
        <v>0</v>
      </c>
      <c r="O1932" s="295">
        <f t="shared" si="431"/>
        <v>0</v>
      </c>
      <c r="P1932" s="281">
        <f t="shared" si="432"/>
        <v>0</v>
      </c>
    </row>
    <row r="1933" spans="1:16" x14ac:dyDescent="0.2">
      <c r="A1933" s="155">
        <v>198002</v>
      </c>
      <c r="B1933" s="156" t="s">
        <v>2213</v>
      </c>
      <c r="C1933" s="174">
        <f t="shared" si="425"/>
        <v>0</v>
      </c>
      <c r="D1933" s="174">
        <f t="shared" si="426"/>
        <v>0</v>
      </c>
      <c r="E1933" s="174">
        <f t="shared" si="427"/>
        <v>0</v>
      </c>
      <c r="F1933" s="174">
        <f t="shared" si="428"/>
        <v>0</v>
      </c>
      <c r="G1933" s="174">
        <f>+F1933</f>
        <v>0</v>
      </c>
      <c r="H1933" s="174">
        <f>+F1933-G1933</f>
        <v>0</v>
      </c>
      <c r="M1933" s="174">
        <f t="shared" si="429"/>
        <v>0</v>
      </c>
      <c r="N1933" s="174">
        <f t="shared" si="430"/>
        <v>0</v>
      </c>
      <c r="O1933" s="295">
        <f t="shared" si="431"/>
        <v>0</v>
      </c>
      <c r="P1933" s="281">
        <f t="shared" si="432"/>
        <v>0</v>
      </c>
    </row>
    <row r="1934" spans="1:16" x14ac:dyDescent="0.2">
      <c r="A1934" s="155">
        <v>198003</v>
      </c>
      <c r="B1934" s="156" t="s">
        <v>2214</v>
      </c>
      <c r="C1934" s="174">
        <f t="shared" si="425"/>
        <v>0</v>
      </c>
      <c r="D1934" s="174">
        <f t="shared" si="426"/>
        <v>0</v>
      </c>
      <c r="E1934" s="174">
        <f t="shared" si="427"/>
        <v>0</v>
      </c>
      <c r="F1934" s="174">
        <f t="shared" si="428"/>
        <v>0</v>
      </c>
      <c r="G1934" s="174">
        <f>+F1934</f>
        <v>0</v>
      </c>
      <c r="H1934" s="174">
        <f>+F1934-G1934</f>
        <v>0</v>
      </c>
      <c r="M1934" s="174">
        <f t="shared" si="429"/>
        <v>0</v>
      </c>
      <c r="N1934" s="174">
        <f t="shared" si="430"/>
        <v>0</v>
      </c>
      <c r="O1934" s="295">
        <f t="shared" si="431"/>
        <v>0</v>
      </c>
      <c r="P1934" s="281">
        <f t="shared" si="432"/>
        <v>0</v>
      </c>
    </row>
    <row r="1935" spans="1:16" x14ac:dyDescent="0.2">
      <c r="A1935" s="155">
        <v>198004</v>
      </c>
      <c r="B1935" s="156" t="s">
        <v>2215</v>
      </c>
      <c r="C1935" s="174">
        <f t="shared" si="425"/>
        <v>0</v>
      </c>
      <c r="D1935" s="174">
        <f t="shared" si="426"/>
        <v>0</v>
      </c>
      <c r="E1935" s="174">
        <f t="shared" si="427"/>
        <v>0</v>
      </c>
      <c r="F1935" s="174">
        <f t="shared" si="428"/>
        <v>0</v>
      </c>
      <c r="G1935" s="174">
        <f>+F1935</f>
        <v>0</v>
      </c>
      <c r="H1935" s="174">
        <f>+F1935-G1935</f>
        <v>0</v>
      </c>
      <c r="M1935" s="174">
        <f t="shared" si="429"/>
        <v>0</v>
      </c>
      <c r="N1935" s="174">
        <f t="shared" si="430"/>
        <v>0</v>
      </c>
      <c r="O1935" s="295">
        <f t="shared" si="431"/>
        <v>0</v>
      </c>
      <c r="P1935" s="281">
        <f t="shared" si="432"/>
        <v>0</v>
      </c>
    </row>
    <row r="1936" spans="1:16" s="171" customFormat="1" x14ac:dyDescent="0.2">
      <c r="A1936" s="180">
        <v>198100</v>
      </c>
      <c r="B1936" s="181" t="s">
        <v>2216</v>
      </c>
      <c r="C1936" s="182">
        <f t="shared" si="425"/>
        <v>0</v>
      </c>
      <c r="D1936" s="182">
        <f t="shared" si="426"/>
        <v>0</v>
      </c>
      <c r="E1936" s="182">
        <f t="shared" si="427"/>
        <v>0</v>
      </c>
      <c r="F1936" s="182">
        <f t="shared" si="428"/>
        <v>0</v>
      </c>
      <c r="G1936" s="183">
        <f>SUM(G1937:G1940)</f>
        <v>0</v>
      </c>
      <c r="H1936" s="183">
        <f>SUM(H1937:H1940)</f>
        <v>0</v>
      </c>
      <c r="M1936" s="174">
        <f t="shared" si="429"/>
        <v>0</v>
      </c>
      <c r="N1936" s="174">
        <f t="shared" si="430"/>
        <v>0</v>
      </c>
      <c r="O1936" s="295">
        <f t="shared" si="431"/>
        <v>0</v>
      </c>
      <c r="P1936" s="281">
        <f t="shared" si="432"/>
        <v>0</v>
      </c>
    </row>
    <row r="1937" spans="1:16" x14ac:dyDescent="0.2">
      <c r="A1937" s="155">
        <v>198101</v>
      </c>
      <c r="B1937" s="156" t="s">
        <v>2212</v>
      </c>
      <c r="C1937" s="174">
        <f t="shared" si="425"/>
        <v>0</v>
      </c>
      <c r="D1937" s="174">
        <f t="shared" si="426"/>
        <v>0</v>
      </c>
      <c r="E1937" s="174">
        <f t="shared" si="427"/>
        <v>0</v>
      </c>
      <c r="F1937" s="174">
        <f t="shared" si="428"/>
        <v>0</v>
      </c>
      <c r="G1937" s="174">
        <f>+F1937</f>
        <v>0</v>
      </c>
      <c r="H1937" s="174">
        <f>+F1937-G1937</f>
        <v>0</v>
      </c>
      <c r="M1937" s="174">
        <f t="shared" si="429"/>
        <v>0</v>
      </c>
      <c r="N1937" s="174">
        <f t="shared" si="430"/>
        <v>0</v>
      </c>
      <c r="O1937" s="295">
        <f t="shared" si="431"/>
        <v>0</v>
      </c>
      <c r="P1937" s="281">
        <f t="shared" si="432"/>
        <v>0</v>
      </c>
    </row>
    <row r="1938" spans="1:16" x14ac:dyDescent="0.2">
      <c r="A1938" s="155">
        <v>198102</v>
      </c>
      <c r="B1938" s="156" t="s">
        <v>2213</v>
      </c>
      <c r="C1938" s="174">
        <f t="shared" si="425"/>
        <v>0</v>
      </c>
      <c r="D1938" s="174">
        <f t="shared" si="426"/>
        <v>0</v>
      </c>
      <c r="E1938" s="174">
        <f t="shared" si="427"/>
        <v>0</v>
      </c>
      <c r="F1938" s="174">
        <f t="shared" si="428"/>
        <v>0</v>
      </c>
      <c r="G1938" s="174">
        <f>+F1938</f>
        <v>0</v>
      </c>
      <c r="H1938" s="174">
        <f>+F1938-G1938</f>
        <v>0</v>
      </c>
      <c r="M1938" s="174">
        <f t="shared" si="429"/>
        <v>0</v>
      </c>
      <c r="N1938" s="174">
        <f t="shared" si="430"/>
        <v>0</v>
      </c>
      <c r="O1938" s="295">
        <f t="shared" si="431"/>
        <v>0</v>
      </c>
      <c r="P1938" s="281">
        <f t="shared" si="432"/>
        <v>0</v>
      </c>
    </row>
    <row r="1939" spans="1:16" x14ac:dyDescent="0.2">
      <c r="A1939" s="155">
        <v>198103</v>
      </c>
      <c r="B1939" s="156" t="s">
        <v>2214</v>
      </c>
      <c r="C1939" s="174">
        <f t="shared" si="425"/>
        <v>0</v>
      </c>
      <c r="D1939" s="174">
        <f t="shared" si="426"/>
        <v>0</v>
      </c>
      <c r="E1939" s="174">
        <f t="shared" si="427"/>
        <v>0</v>
      </c>
      <c r="F1939" s="174">
        <f t="shared" si="428"/>
        <v>0</v>
      </c>
      <c r="G1939" s="174">
        <f>+F1939</f>
        <v>0</v>
      </c>
      <c r="H1939" s="174">
        <f>+F1939-G1939</f>
        <v>0</v>
      </c>
      <c r="M1939" s="174">
        <f t="shared" si="429"/>
        <v>0</v>
      </c>
      <c r="N1939" s="174">
        <f t="shared" si="430"/>
        <v>0</v>
      </c>
      <c r="O1939" s="295">
        <f t="shared" si="431"/>
        <v>0</v>
      </c>
      <c r="P1939" s="281">
        <f t="shared" si="432"/>
        <v>0</v>
      </c>
    </row>
    <row r="1940" spans="1:16" x14ac:dyDescent="0.2">
      <c r="A1940" s="155">
        <v>198104</v>
      </c>
      <c r="B1940" s="156" t="s">
        <v>2215</v>
      </c>
      <c r="C1940" s="174">
        <f t="shared" si="425"/>
        <v>0</v>
      </c>
      <c r="D1940" s="174">
        <f t="shared" si="426"/>
        <v>0</v>
      </c>
      <c r="E1940" s="174">
        <f t="shared" si="427"/>
        <v>0</v>
      </c>
      <c r="F1940" s="174">
        <f t="shared" si="428"/>
        <v>0</v>
      </c>
      <c r="G1940" s="174">
        <f>+F1940</f>
        <v>0</v>
      </c>
      <c r="H1940" s="174">
        <f>+F1940-G1940</f>
        <v>0</v>
      </c>
      <c r="M1940" s="174">
        <f t="shared" si="429"/>
        <v>0</v>
      </c>
      <c r="N1940" s="174">
        <f t="shared" si="430"/>
        <v>0</v>
      </c>
      <c r="O1940" s="295">
        <f t="shared" si="431"/>
        <v>0</v>
      </c>
      <c r="P1940" s="281">
        <f t="shared" si="432"/>
        <v>0</v>
      </c>
    </row>
    <row r="1941" spans="1:16" s="171" customFormat="1" x14ac:dyDescent="0.2">
      <c r="A1941" s="180">
        <v>198200</v>
      </c>
      <c r="B1941" s="181" t="s">
        <v>2217</v>
      </c>
      <c r="C1941" s="182">
        <f t="shared" si="425"/>
        <v>0</v>
      </c>
      <c r="D1941" s="182">
        <f t="shared" si="426"/>
        <v>0</v>
      </c>
      <c r="E1941" s="182">
        <f t="shared" si="427"/>
        <v>0</v>
      </c>
      <c r="F1941" s="182">
        <f t="shared" si="428"/>
        <v>0</v>
      </c>
      <c r="G1941" s="183">
        <f>SUM(G1942:G1945)</f>
        <v>0</v>
      </c>
      <c r="H1941" s="183">
        <f>SUM(H1942:H1945)</f>
        <v>0</v>
      </c>
      <c r="M1941" s="174">
        <f t="shared" si="429"/>
        <v>0</v>
      </c>
      <c r="N1941" s="174">
        <f t="shared" si="430"/>
        <v>0</v>
      </c>
      <c r="O1941" s="295">
        <f t="shared" si="431"/>
        <v>0</v>
      </c>
      <c r="P1941" s="281">
        <f t="shared" si="432"/>
        <v>0</v>
      </c>
    </row>
    <row r="1942" spans="1:16" x14ac:dyDescent="0.2">
      <c r="A1942" s="155">
        <v>198201</v>
      </c>
      <c r="B1942" s="156" t="s">
        <v>2212</v>
      </c>
      <c r="C1942" s="174">
        <f t="shared" si="425"/>
        <v>0</v>
      </c>
      <c r="D1942" s="174">
        <f t="shared" si="426"/>
        <v>0</v>
      </c>
      <c r="E1942" s="174">
        <f t="shared" si="427"/>
        <v>0</v>
      </c>
      <c r="F1942" s="174">
        <f t="shared" si="428"/>
        <v>0</v>
      </c>
      <c r="G1942" s="174">
        <f>+F1942</f>
        <v>0</v>
      </c>
      <c r="H1942" s="174">
        <f>+F1942-G1942</f>
        <v>0</v>
      </c>
      <c r="M1942" s="174">
        <f t="shared" si="429"/>
        <v>0</v>
      </c>
      <c r="N1942" s="174">
        <f t="shared" si="430"/>
        <v>0</v>
      </c>
      <c r="O1942" s="295">
        <f t="shared" si="431"/>
        <v>0</v>
      </c>
      <c r="P1942" s="281">
        <f t="shared" si="432"/>
        <v>0</v>
      </c>
    </row>
    <row r="1943" spans="1:16" x14ac:dyDescent="0.2">
      <c r="A1943" s="155">
        <v>198202</v>
      </c>
      <c r="B1943" s="156" t="s">
        <v>2213</v>
      </c>
      <c r="C1943" s="174">
        <f t="shared" si="425"/>
        <v>0</v>
      </c>
      <c r="D1943" s="174">
        <f t="shared" si="426"/>
        <v>0</v>
      </c>
      <c r="E1943" s="174">
        <f t="shared" si="427"/>
        <v>0</v>
      </c>
      <c r="F1943" s="174">
        <f t="shared" si="428"/>
        <v>0</v>
      </c>
      <c r="G1943" s="174">
        <f>+F1943</f>
        <v>0</v>
      </c>
      <c r="H1943" s="174">
        <f>+F1943-G1943</f>
        <v>0</v>
      </c>
      <c r="M1943" s="174">
        <f t="shared" si="429"/>
        <v>0</v>
      </c>
      <c r="N1943" s="174">
        <f t="shared" si="430"/>
        <v>0</v>
      </c>
      <c r="O1943" s="295">
        <f t="shared" si="431"/>
        <v>0</v>
      </c>
      <c r="P1943" s="281">
        <f t="shared" si="432"/>
        <v>0</v>
      </c>
    </row>
    <row r="1944" spans="1:16" x14ac:dyDescent="0.2">
      <c r="A1944" s="155">
        <v>198203</v>
      </c>
      <c r="B1944" s="156" t="s">
        <v>2214</v>
      </c>
      <c r="C1944" s="174">
        <f t="shared" si="425"/>
        <v>0</v>
      </c>
      <c r="D1944" s="174">
        <f t="shared" si="426"/>
        <v>0</v>
      </c>
      <c r="E1944" s="174">
        <f t="shared" si="427"/>
        <v>0</v>
      </c>
      <c r="F1944" s="174">
        <f t="shared" si="428"/>
        <v>0</v>
      </c>
      <c r="G1944" s="174">
        <f>+F1944</f>
        <v>0</v>
      </c>
      <c r="H1944" s="174">
        <f>+F1944-G1944</f>
        <v>0</v>
      </c>
      <c r="M1944" s="174">
        <f t="shared" si="429"/>
        <v>0</v>
      </c>
      <c r="N1944" s="174">
        <f t="shared" si="430"/>
        <v>0</v>
      </c>
      <c r="O1944" s="295">
        <f t="shared" si="431"/>
        <v>0</v>
      </c>
      <c r="P1944" s="281">
        <f t="shared" si="432"/>
        <v>0</v>
      </c>
    </row>
    <row r="1945" spans="1:16" x14ac:dyDescent="0.2">
      <c r="A1945" s="155">
        <v>198204</v>
      </c>
      <c r="B1945" s="156" t="s">
        <v>2215</v>
      </c>
      <c r="C1945" s="174">
        <f t="shared" si="425"/>
        <v>0</v>
      </c>
      <c r="D1945" s="174">
        <f t="shared" si="426"/>
        <v>0</v>
      </c>
      <c r="E1945" s="174">
        <f t="shared" si="427"/>
        <v>0</v>
      </c>
      <c r="F1945" s="174">
        <f t="shared" si="428"/>
        <v>0</v>
      </c>
      <c r="G1945" s="174">
        <f>+F1945</f>
        <v>0</v>
      </c>
      <c r="H1945" s="174">
        <f>+F1945-G1945</f>
        <v>0</v>
      </c>
      <c r="M1945" s="174">
        <f t="shared" si="429"/>
        <v>0</v>
      </c>
      <c r="N1945" s="174">
        <f t="shared" si="430"/>
        <v>0</v>
      </c>
      <c r="O1945" s="295">
        <f t="shared" si="431"/>
        <v>0</v>
      </c>
      <c r="P1945" s="281">
        <f t="shared" si="432"/>
        <v>0</v>
      </c>
    </row>
    <row r="1946" spans="1:16" s="171" customFormat="1" x14ac:dyDescent="0.2">
      <c r="A1946" s="180">
        <v>198300</v>
      </c>
      <c r="B1946" s="181" t="s">
        <v>2218</v>
      </c>
      <c r="C1946" s="182">
        <f t="shared" si="425"/>
        <v>0</v>
      </c>
      <c r="D1946" s="182">
        <f t="shared" si="426"/>
        <v>0</v>
      </c>
      <c r="E1946" s="182">
        <f t="shared" si="427"/>
        <v>0</v>
      </c>
      <c r="F1946" s="182">
        <f t="shared" si="428"/>
        <v>0</v>
      </c>
      <c r="G1946" s="183">
        <f>SUM(G1947:G1950)</f>
        <v>0</v>
      </c>
      <c r="H1946" s="183">
        <f>SUM(H1947:H1950)</f>
        <v>0</v>
      </c>
      <c r="M1946" s="174">
        <f t="shared" si="429"/>
        <v>0</v>
      </c>
      <c r="N1946" s="174">
        <f t="shared" si="430"/>
        <v>0</v>
      </c>
      <c r="O1946" s="295">
        <f t="shared" si="431"/>
        <v>0</v>
      </c>
      <c r="P1946" s="281">
        <f t="shared" si="432"/>
        <v>0</v>
      </c>
    </row>
    <row r="1947" spans="1:16" x14ac:dyDescent="0.2">
      <c r="A1947" s="155">
        <v>198301</v>
      </c>
      <c r="B1947" s="156" t="s">
        <v>2212</v>
      </c>
      <c r="C1947" s="174">
        <f t="shared" si="425"/>
        <v>0</v>
      </c>
      <c r="D1947" s="174">
        <f t="shared" si="426"/>
        <v>0</v>
      </c>
      <c r="E1947" s="174">
        <f t="shared" si="427"/>
        <v>0</v>
      </c>
      <c r="F1947" s="174">
        <f t="shared" si="428"/>
        <v>0</v>
      </c>
      <c r="G1947" s="174">
        <f>+F1947</f>
        <v>0</v>
      </c>
      <c r="H1947" s="174">
        <f>+F1947-G1947</f>
        <v>0</v>
      </c>
      <c r="M1947" s="174">
        <f t="shared" si="429"/>
        <v>0</v>
      </c>
      <c r="N1947" s="174">
        <f t="shared" si="430"/>
        <v>0</v>
      </c>
      <c r="O1947" s="295">
        <f t="shared" si="431"/>
        <v>0</v>
      </c>
      <c r="P1947" s="281">
        <f t="shared" si="432"/>
        <v>0</v>
      </c>
    </row>
    <row r="1948" spans="1:16" x14ac:dyDescent="0.2">
      <c r="A1948" s="155">
        <v>198302</v>
      </c>
      <c r="B1948" s="156" t="s">
        <v>2213</v>
      </c>
      <c r="C1948" s="174">
        <f t="shared" si="425"/>
        <v>0</v>
      </c>
      <c r="D1948" s="174">
        <f t="shared" si="426"/>
        <v>0</v>
      </c>
      <c r="E1948" s="174">
        <f t="shared" si="427"/>
        <v>0</v>
      </c>
      <c r="F1948" s="174">
        <f t="shared" si="428"/>
        <v>0</v>
      </c>
      <c r="G1948" s="174">
        <f>+F1948</f>
        <v>0</v>
      </c>
      <c r="H1948" s="174">
        <f>+F1948-G1948</f>
        <v>0</v>
      </c>
      <c r="M1948" s="174">
        <f t="shared" si="429"/>
        <v>0</v>
      </c>
      <c r="N1948" s="174">
        <f t="shared" si="430"/>
        <v>0</v>
      </c>
      <c r="O1948" s="295">
        <f t="shared" si="431"/>
        <v>0</v>
      </c>
      <c r="P1948" s="281">
        <f t="shared" si="432"/>
        <v>0</v>
      </c>
    </row>
    <row r="1949" spans="1:16" x14ac:dyDescent="0.2">
      <c r="A1949" s="155">
        <v>198303</v>
      </c>
      <c r="B1949" s="156" t="s">
        <v>2214</v>
      </c>
      <c r="C1949" s="174">
        <f t="shared" si="425"/>
        <v>0</v>
      </c>
      <c r="D1949" s="174">
        <f t="shared" si="426"/>
        <v>0</v>
      </c>
      <c r="E1949" s="174">
        <f t="shared" si="427"/>
        <v>0</v>
      </c>
      <c r="F1949" s="174">
        <f t="shared" si="428"/>
        <v>0</v>
      </c>
      <c r="G1949" s="174">
        <f>+F1949</f>
        <v>0</v>
      </c>
      <c r="H1949" s="174">
        <f>+F1949-G1949</f>
        <v>0</v>
      </c>
      <c r="M1949" s="174">
        <f t="shared" si="429"/>
        <v>0</v>
      </c>
      <c r="N1949" s="174">
        <f t="shared" si="430"/>
        <v>0</v>
      </c>
      <c r="O1949" s="295">
        <f t="shared" si="431"/>
        <v>0</v>
      </c>
      <c r="P1949" s="281">
        <f t="shared" si="432"/>
        <v>0</v>
      </c>
    </row>
    <row r="1950" spans="1:16" x14ac:dyDescent="0.2">
      <c r="A1950" s="155">
        <v>198304</v>
      </c>
      <c r="B1950" s="156" t="s">
        <v>2215</v>
      </c>
      <c r="C1950" s="174">
        <f t="shared" si="425"/>
        <v>0</v>
      </c>
      <c r="D1950" s="174">
        <f t="shared" si="426"/>
        <v>0</v>
      </c>
      <c r="E1950" s="174">
        <f t="shared" si="427"/>
        <v>0</v>
      </c>
      <c r="F1950" s="174">
        <f t="shared" si="428"/>
        <v>0</v>
      </c>
      <c r="G1950" s="174">
        <f>+F1950</f>
        <v>0</v>
      </c>
      <c r="H1950" s="174">
        <f>+F1950-G1950</f>
        <v>0</v>
      </c>
      <c r="M1950" s="174">
        <f t="shared" si="429"/>
        <v>0</v>
      </c>
      <c r="N1950" s="174">
        <f t="shared" si="430"/>
        <v>0</v>
      </c>
      <c r="O1950" s="295">
        <f t="shared" si="431"/>
        <v>0</v>
      </c>
      <c r="P1950" s="281">
        <f t="shared" si="432"/>
        <v>0</v>
      </c>
    </row>
    <row r="1951" spans="1:16" s="171" customFormat="1" x14ac:dyDescent="0.2">
      <c r="A1951" s="180">
        <v>198400</v>
      </c>
      <c r="B1951" s="181" t="s">
        <v>2219</v>
      </c>
      <c r="C1951" s="182">
        <f t="shared" si="425"/>
        <v>0</v>
      </c>
      <c r="D1951" s="182">
        <f t="shared" si="426"/>
        <v>0</v>
      </c>
      <c r="E1951" s="182">
        <f t="shared" si="427"/>
        <v>0</v>
      </c>
      <c r="F1951" s="182">
        <f t="shared" si="428"/>
        <v>0</v>
      </c>
      <c r="G1951" s="183">
        <f>SUM(G1952:G1955)</f>
        <v>0</v>
      </c>
      <c r="H1951" s="183">
        <f>SUM(H1952:H1955)</f>
        <v>0</v>
      </c>
      <c r="M1951" s="174">
        <f t="shared" si="429"/>
        <v>0</v>
      </c>
      <c r="N1951" s="174">
        <f t="shared" si="430"/>
        <v>0</v>
      </c>
      <c r="O1951" s="295">
        <f t="shared" si="431"/>
        <v>0</v>
      </c>
      <c r="P1951" s="281">
        <f t="shared" si="432"/>
        <v>0</v>
      </c>
    </row>
    <row r="1952" spans="1:16" x14ac:dyDescent="0.2">
      <c r="A1952" s="155">
        <v>198401</v>
      </c>
      <c r="B1952" s="156" t="s">
        <v>2212</v>
      </c>
      <c r="C1952" s="174">
        <f t="shared" si="425"/>
        <v>0</v>
      </c>
      <c r="D1952" s="174">
        <f t="shared" si="426"/>
        <v>0</v>
      </c>
      <c r="E1952" s="174">
        <f t="shared" si="427"/>
        <v>0</v>
      </c>
      <c r="F1952" s="174">
        <f t="shared" si="428"/>
        <v>0</v>
      </c>
      <c r="G1952" s="174">
        <f>+F1952</f>
        <v>0</v>
      </c>
      <c r="H1952" s="174">
        <f>+F1952-G1952</f>
        <v>0</v>
      </c>
      <c r="M1952" s="174">
        <f t="shared" si="429"/>
        <v>0</v>
      </c>
      <c r="N1952" s="174">
        <f t="shared" si="430"/>
        <v>0</v>
      </c>
      <c r="O1952" s="295">
        <f t="shared" si="431"/>
        <v>0</v>
      </c>
      <c r="P1952" s="281">
        <f t="shared" si="432"/>
        <v>0</v>
      </c>
    </row>
    <row r="1953" spans="1:16" x14ac:dyDescent="0.2">
      <c r="A1953" s="155">
        <v>198402</v>
      </c>
      <c r="B1953" s="156" t="s">
        <v>2213</v>
      </c>
      <c r="C1953" s="174">
        <f t="shared" si="425"/>
        <v>0</v>
      </c>
      <c r="D1953" s="174">
        <f t="shared" si="426"/>
        <v>0</v>
      </c>
      <c r="E1953" s="174">
        <f t="shared" si="427"/>
        <v>0</v>
      </c>
      <c r="F1953" s="174">
        <f t="shared" si="428"/>
        <v>0</v>
      </c>
      <c r="G1953" s="174">
        <f>+F1953</f>
        <v>0</v>
      </c>
      <c r="H1953" s="174">
        <f>+F1953-G1953</f>
        <v>0</v>
      </c>
      <c r="M1953" s="174">
        <f t="shared" si="429"/>
        <v>0</v>
      </c>
      <c r="N1953" s="174">
        <f t="shared" si="430"/>
        <v>0</v>
      </c>
      <c r="O1953" s="295">
        <f t="shared" si="431"/>
        <v>0</v>
      </c>
      <c r="P1953" s="281">
        <f t="shared" si="432"/>
        <v>0</v>
      </c>
    </row>
    <row r="1954" spans="1:16" x14ac:dyDescent="0.2">
      <c r="A1954" s="155">
        <v>198403</v>
      </c>
      <c r="B1954" s="156" t="s">
        <v>2214</v>
      </c>
      <c r="C1954" s="174">
        <f t="shared" si="425"/>
        <v>0</v>
      </c>
      <c r="D1954" s="174">
        <f t="shared" si="426"/>
        <v>0</v>
      </c>
      <c r="E1954" s="174">
        <f t="shared" si="427"/>
        <v>0</v>
      </c>
      <c r="F1954" s="174">
        <f t="shared" si="428"/>
        <v>0</v>
      </c>
      <c r="G1954" s="174">
        <f>+F1954</f>
        <v>0</v>
      </c>
      <c r="H1954" s="174">
        <f>+F1954-G1954</f>
        <v>0</v>
      </c>
      <c r="M1954" s="174">
        <f t="shared" si="429"/>
        <v>0</v>
      </c>
      <c r="N1954" s="174">
        <f t="shared" si="430"/>
        <v>0</v>
      </c>
      <c r="O1954" s="295">
        <f t="shared" si="431"/>
        <v>0</v>
      </c>
      <c r="P1954" s="281">
        <f t="shared" si="432"/>
        <v>0</v>
      </c>
    </row>
    <row r="1955" spans="1:16" x14ac:dyDescent="0.2">
      <c r="A1955" s="155">
        <v>198404</v>
      </c>
      <c r="B1955" s="156" t="s">
        <v>2215</v>
      </c>
      <c r="C1955" s="174">
        <f t="shared" si="425"/>
        <v>0</v>
      </c>
      <c r="D1955" s="174">
        <f t="shared" si="426"/>
        <v>0</v>
      </c>
      <c r="E1955" s="174">
        <f t="shared" si="427"/>
        <v>0</v>
      </c>
      <c r="F1955" s="174">
        <f t="shared" si="428"/>
        <v>0</v>
      </c>
      <c r="G1955" s="174">
        <f>+F1955</f>
        <v>0</v>
      </c>
      <c r="H1955" s="174">
        <f>+F1955-G1955</f>
        <v>0</v>
      </c>
      <c r="M1955" s="174">
        <f t="shared" si="429"/>
        <v>0</v>
      </c>
      <c r="N1955" s="174">
        <f t="shared" si="430"/>
        <v>0</v>
      </c>
      <c r="O1955" s="295">
        <f t="shared" si="431"/>
        <v>0</v>
      </c>
      <c r="P1955" s="281">
        <f t="shared" si="432"/>
        <v>0</v>
      </c>
    </row>
    <row r="1956" spans="1:16" s="171" customFormat="1" x14ac:dyDescent="0.2">
      <c r="A1956" s="180">
        <v>198500</v>
      </c>
      <c r="B1956" s="181" t="s">
        <v>2220</v>
      </c>
      <c r="C1956" s="182">
        <f t="shared" si="425"/>
        <v>0</v>
      </c>
      <c r="D1956" s="182">
        <f t="shared" si="426"/>
        <v>0</v>
      </c>
      <c r="E1956" s="182">
        <f t="shared" si="427"/>
        <v>0</v>
      </c>
      <c r="F1956" s="182">
        <f t="shared" si="428"/>
        <v>0</v>
      </c>
      <c r="G1956" s="183">
        <f>SUM(G1957:G1974)</f>
        <v>0</v>
      </c>
      <c r="H1956" s="183">
        <f>SUM(H1957:H1974)</f>
        <v>0</v>
      </c>
      <c r="M1956" s="174">
        <f t="shared" si="429"/>
        <v>0</v>
      </c>
      <c r="N1956" s="174">
        <f t="shared" si="430"/>
        <v>0</v>
      </c>
      <c r="O1956" s="295">
        <f t="shared" si="431"/>
        <v>0</v>
      </c>
      <c r="P1956" s="281">
        <f t="shared" si="432"/>
        <v>0</v>
      </c>
    </row>
    <row r="1957" spans="1:16" x14ac:dyDescent="0.2">
      <c r="A1957" s="155">
        <v>198501</v>
      </c>
      <c r="B1957" s="156" t="s">
        <v>2186</v>
      </c>
      <c r="C1957" s="174">
        <f t="shared" si="425"/>
        <v>0</v>
      </c>
      <c r="D1957" s="174">
        <f t="shared" si="426"/>
        <v>0</v>
      </c>
      <c r="E1957" s="174">
        <f t="shared" si="427"/>
        <v>0</v>
      </c>
      <c r="F1957" s="174">
        <f t="shared" si="428"/>
        <v>0</v>
      </c>
      <c r="G1957" s="174">
        <f t="shared" ref="G1957:G1974" si="433">+F1957</f>
        <v>0</v>
      </c>
      <c r="H1957" s="174">
        <f t="shared" ref="H1957:H1974" si="434">+F1957-G1957</f>
        <v>0</v>
      </c>
      <c r="M1957" s="174">
        <f t="shared" si="429"/>
        <v>0</v>
      </c>
      <c r="N1957" s="174">
        <f t="shared" si="430"/>
        <v>0</v>
      </c>
      <c r="O1957" s="295">
        <f t="shared" si="431"/>
        <v>0</v>
      </c>
      <c r="P1957" s="281">
        <f t="shared" si="432"/>
        <v>0</v>
      </c>
    </row>
    <row r="1958" spans="1:16" x14ac:dyDescent="0.2">
      <c r="A1958" s="155">
        <v>198502</v>
      </c>
      <c r="B1958" s="156" t="s">
        <v>2221</v>
      </c>
      <c r="C1958" s="174">
        <f t="shared" si="425"/>
        <v>0</v>
      </c>
      <c r="D1958" s="174">
        <f t="shared" si="426"/>
        <v>0</v>
      </c>
      <c r="E1958" s="174">
        <f t="shared" si="427"/>
        <v>0</v>
      </c>
      <c r="F1958" s="174">
        <f t="shared" si="428"/>
        <v>0</v>
      </c>
      <c r="G1958" s="174">
        <f t="shared" si="433"/>
        <v>0</v>
      </c>
      <c r="H1958" s="174">
        <f t="shared" si="434"/>
        <v>0</v>
      </c>
      <c r="M1958" s="174">
        <f t="shared" si="429"/>
        <v>0</v>
      </c>
      <c r="N1958" s="174">
        <f t="shared" si="430"/>
        <v>0</v>
      </c>
      <c r="O1958" s="295">
        <f t="shared" si="431"/>
        <v>0</v>
      </c>
      <c r="P1958" s="281">
        <f t="shared" si="432"/>
        <v>0</v>
      </c>
    </row>
    <row r="1959" spans="1:16" x14ac:dyDescent="0.2">
      <c r="A1959" s="155">
        <v>198503</v>
      </c>
      <c r="B1959" s="156" t="s">
        <v>1983</v>
      </c>
      <c r="C1959" s="174">
        <f t="shared" si="425"/>
        <v>0</v>
      </c>
      <c r="D1959" s="174">
        <f t="shared" si="426"/>
        <v>0</v>
      </c>
      <c r="E1959" s="174">
        <f t="shared" si="427"/>
        <v>0</v>
      </c>
      <c r="F1959" s="174">
        <f t="shared" si="428"/>
        <v>0</v>
      </c>
      <c r="G1959" s="174">
        <f t="shared" si="433"/>
        <v>0</v>
      </c>
      <c r="H1959" s="174">
        <f t="shared" si="434"/>
        <v>0</v>
      </c>
      <c r="M1959" s="174">
        <f t="shared" si="429"/>
        <v>0</v>
      </c>
      <c r="N1959" s="174">
        <f t="shared" si="430"/>
        <v>0</v>
      </c>
      <c r="O1959" s="295">
        <f t="shared" si="431"/>
        <v>0</v>
      </c>
      <c r="P1959" s="281">
        <f t="shared" si="432"/>
        <v>0</v>
      </c>
    </row>
    <row r="1960" spans="1:16" x14ac:dyDescent="0.2">
      <c r="A1960" s="155">
        <v>198504</v>
      </c>
      <c r="B1960" s="156" t="s">
        <v>2086</v>
      </c>
      <c r="C1960" s="174">
        <f t="shared" si="425"/>
        <v>0</v>
      </c>
      <c r="D1960" s="174">
        <f t="shared" si="426"/>
        <v>0</v>
      </c>
      <c r="E1960" s="174">
        <f t="shared" si="427"/>
        <v>0</v>
      </c>
      <c r="F1960" s="174">
        <f t="shared" si="428"/>
        <v>0</v>
      </c>
      <c r="G1960" s="174">
        <f t="shared" si="433"/>
        <v>0</v>
      </c>
      <c r="H1960" s="174">
        <f t="shared" si="434"/>
        <v>0</v>
      </c>
      <c r="M1960" s="174">
        <f t="shared" si="429"/>
        <v>0</v>
      </c>
      <c r="N1960" s="174">
        <f t="shared" si="430"/>
        <v>0</v>
      </c>
      <c r="O1960" s="295">
        <f t="shared" si="431"/>
        <v>0</v>
      </c>
      <c r="P1960" s="281">
        <f t="shared" si="432"/>
        <v>0</v>
      </c>
    </row>
    <row r="1961" spans="1:16" x14ac:dyDescent="0.2">
      <c r="A1961" s="155">
        <v>198505</v>
      </c>
      <c r="B1961" s="156" t="s">
        <v>576</v>
      </c>
      <c r="C1961" s="174">
        <f t="shared" si="425"/>
        <v>0</v>
      </c>
      <c r="D1961" s="174">
        <f t="shared" si="426"/>
        <v>0</v>
      </c>
      <c r="E1961" s="174">
        <f t="shared" si="427"/>
        <v>0</v>
      </c>
      <c r="F1961" s="174">
        <f t="shared" si="428"/>
        <v>0</v>
      </c>
      <c r="G1961" s="174">
        <f t="shared" si="433"/>
        <v>0</v>
      </c>
      <c r="H1961" s="174">
        <f t="shared" si="434"/>
        <v>0</v>
      </c>
      <c r="M1961" s="174">
        <f t="shared" si="429"/>
        <v>0</v>
      </c>
      <c r="N1961" s="174">
        <f t="shared" si="430"/>
        <v>0</v>
      </c>
      <c r="O1961" s="295">
        <f t="shared" si="431"/>
        <v>0</v>
      </c>
      <c r="P1961" s="281">
        <f t="shared" si="432"/>
        <v>0</v>
      </c>
    </row>
    <row r="1962" spans="1:16" x14ac:dyDescent="0.2">
      <c r="A1962" s="155">
        <v>198506</v>
      </c>
      <c r="B1962" s="156" t="s">
        <v>1110</v>
      </c>
      <c r="C1962" s="174">
        <f t="shared" si="425"/>
        <v>0</v>
      </c>
      <c r="D1962" s="174">
        <f t="shared" si="426"/>
        <v>0</v>
      </c>
      <c r="E1962" s="174">
        <f t="shared" si="427"/>
        <v>0</v>
      </c>
      <c r="F1962" s="174">
        <f t="shared" si="428"/>
        <v>0</v>
      </c>
      <c r="G1962" s="174">
        <f t="shared" si="433"/>
        <v>0</v>
      </c>
      <c r="H1962" s="174">
        <f t="shared" si="434"/>
        <v>0</v>
      </c>
      <c r="M1962" s="174">
        <f t="shared" si="429"/>
        <v>0</v>
      </c>
      <c r="N1962" s="174">
        <f t="shared" si="430"/>
        <v>0</v>
      </c>
      <c r="O1962" s="295">
        <f t="shared" si="431"/>
        <v>0</v>
      </c>
      <c r="P1962" s="281">
        <f t="shared" si="432"/>
        <v>0</v>
      </c>
    </row>
    <row r="1963" spans="1:16" x14ac:dyDescent="0.2">
      <c r="A1963" s="155">
        <v>198507</v>
      </c>
      <c r="B1963" s="156" t="s">
        <v>2222</v>
      </c>
      <c r="C1963" s="174">
        <f t="shared" si="425"/>
        <v>0</v>
      </c>
      <c r="D1963" s="174">
        <f t="shared" si="426"/>
        <v>0</v>
      </c>
      <c r="E1963" s="174">
        <f t="shared" si="427"/>
        <v>0</v>
      </c>
      <c r="F1963" s="174">
        <f t="shared" si="428"/>
        <v>0</v>
      </c>
      <c r="G1963" s="174">
        <f t="shared" si="433"/>
        <v>0</v>
      </c>
      <c r="H1963" s="174">
        <f t="shared" si="434"/>
        <v>0</v>
      </c>
      <c r="M1963" s="174">
        <f t="shared" si="429"/>
        <v>0</v>
      </c>
      <c r="N1963" s="174">
        <f t="shared" si="430"/>
        <v>0</v>
      </c>
      <c r="O1963" s="295">
        <f t="shared" si="431"/>
        <v>0</v>
      </c>
      <c r="P1963" s="281">
        <f t="shared" si="432"/>
        <v>0</v>
      </c>
    </row>
    <row r="1964" spans="1:16" x14ac:dyDescent="0.2">
      <c r="A1964" s="155">
        <v>198508</v>
      </c>
      <c r="B1964" s="156" t="s">
        <v>2187</v>
      </c>
      <c r="C1964" s="174">
        <f t="shared" si="425"/>
        <v>0</v>
      </c>
      <c r="D1964" s="174">
        <f t="shared" si="426"/>
        <v>0</v>
      </c>
      <c r="E1964" s="174">
        <f t="shared" si="427"/>
        <v>0</v>
      </c>
      <c r="F1964" s="174">
        <f t="shared" si="428"/>
        <v>0</v>
      </c>
      <c r="G1964" s="174">
        <f t="shared" si="433"/>
        <v>0</v>
      </c>
      <c r="H1964" s="174">
        <f t="shared" si="434"/>
        <v>0</v>
      </c>
      <c r="M1964" s="174">
        <f t="shared" si="429"/>
        <v>0</v>
      </c>
      <c r="N1964" s="174">
        <f t="shared" si="430"/>
        <v>0</v>
      </c>
      <c r="O1964" s="295">
        <f t="shared" si="431"/>
        <v>0</v>
      </c>
      <c r="P1964" s="281">
        <f t="shared" si="432"/>
        <v>0</v>
      </c>
    </row>
    <row r="1965" spans="1:16" x14ac:dyDescent="0.2">
      <c r="A1965" s="155">
        <v>198509</v>
      </c>
      <c r="B1965" s="156" t="s">
        <v>2223</v>
      </c>
      <c r="C1965" s="174">
        <f t="shared" si="425"/>
        <v>0</v>
      </c>
      <c r="D1965" s="174">
        <f t="shared" si="426"/>
        <v>0</v>
      </c>
      <c r="E1965" s="174">
        <f t="shared" si="427"/>
        <v>0</v>
      </c>
      <c r="F1965" s="174">
        <f t="shared" si="428"/>
        <v>0</v>
      </c>
      <c r="G1965" s="174">
        <f t="shared" si="433"/>
        <v>0</v>
      </c>
      <c r="H1965" s="174">
        <f t="shared" si="434"/>
        <v>0</v>
      </c>
      <c r="M1965" s="174">
        <f t="shared" si="429"/>
        <v>0</v>
      </c>
      <c r="N1965" s="174">
        <f t="shared" si="430"/>
        <v>0</v>
      </c>
      <c r="O1965" s="295">
        <f t="shared" si="431"/>
        <v>0</v>
      </c>
      <c r="P1965" s="281">
        <f t="shared" si="432"/>
        <v>0</v>
      </c>
    </row>
    <row r="1966" spans="1:16" x14ac:dyDescent="0.2">
      <c r="A1966" s="155">
        <v>198510</v>
      </c>
      <c r="B1966" s="156" t="s">
        <v>1111</v>
      </c>
      <c r="C1966" s="174">
        <f t="shared" si="425"/>
        <v>0</v>
      </c>
      <c r="D1966" s="174">
        <f t="shared" si="426"/>
        <v>0</v>
      </c>
      <c r="E1966" s="174">
        <f t="shared" si="427"/>
        <v>0</v>
      </c>
      <c r="F1966" s="174">
        <f t="shared" si="428"/>
        <v>0</v>
      </c>
      <c r="G1966" s="174">
        <f t="shared" si="433"/>
        <v>0</v>
      </c>
      <c r="H1966" s="174">
        <f t="shared" si="434"/>
        <v>0</v>
      </c>
      <c r="M1966" s="174">
        <f t="shared" si="429"/>
        <v>0</v>
      </c>
      <c r="N1966" s="174">
        <f t="shared" si="430"/>
        <v>0</v>
      </c>
      <c r="O1966" s="295">
        <f t="shared" si="431"/>
        <v>0</v>
      </c>
      <c r="P1966" s="281">
        <f t="shared" si="432"/>
        <v>0</v>
      </c>
    </row>
    <row r="1967" spans="1:16" x14ac:dyDescent="0.2">
      <c r="A1967" s="155">
        <v>198511</v>
      </c>
      <c r="B1967" s="156" t="s">
        <v>2224</v>
      </c>
      <c r="C1967" s="174">
        <f t="shared" si="425"/>
        <v>0</v>
      </c>
      <c r="D1967" s="174">
        <f t="shared" si="426"/>
        <v>0</v>
      </c>
      <c r="E1967" s="174">
        <f t="shared" si="427"/>
        <v>0</v>
      </c>
      <c r="F1967" s="174">
        <f t="shared" si="428"/>
        <v>0</v>
      </c>
      <c r="G1967" s="174">
        <f t="shared" si="433"/>
        <v>0</v>
      </c>
      <c r="H1967" s="174">
        <f t="shared" si="434"/>
        <v>0</v>
      </c>
      <c r="M1967" s="174">
        <f t="shared" si="429"/>
        <v>0</v>
      </c>
      <c r="N1967" s="174">
        <f t="shared" si="430"/>
        <v>0</v>
      </c>
      <c r="O1967" s="295">
        <f t="shared" si="431"/>
        <v>0</v>
      </c>
      <c r="P1967" s="281">
        <f t="shared" si="432"/>
        <v>0</v>
      </c>
    </row>
    <row r="1968" spans="1:16" x14ac:dyDescent="0.2">
      <c r="A1968" s="155">
        <v>198512</v>
      </c>
      <c r="B1968" s="156" t="s">
        <v>2225</v>
      </c>
      <c r="C1968" s="174">
        <f t="shared" si="425"/>
        <v>0</v>
      </c>
      <c r="D1968" s="174">
        <f t="shared" si="426"/>
        <v>0</v>
      </c>
      <c r="E1968" s="174">
        <f t="shared" si="427"/>
        <v>0</v>
      </c>
      <c r="F1968" s="174">
        <f t="shared" si="428"/>
        <v>0</v>
      </c>
      <c r="G1968" s="174">
        <f t="shared" si="433"/>
        <v>0</v>
      </c>
      <c r="H1968" s="174">
        <f t="shared" si="434"/>
        <v>0</v>
      </c>
      <c r="M1968" s="174">
        <f t="shared" si="429"/>
        <v>0</v>
      </c>
      <c r="N1968" s="174">
        <f t="shared" si="430"/>
        <v>0</v>
      </c>
      <c r="O1968" s="295">
        <f t="shared" si="431"/>
        <v>0</v>
      </c>
      <c r="P1968" s="281">
        <f t="shared" si="432"/>
        <v>0</v>
      </c>
    </row>
    <row r="1969" spans="1:16" x14ac:dyDescent="0.2">
      <c r="A1969" s="155">
        <v>198513</v>
      </c>
      <c r="B1969" s="156" t="s">
        <v>2226</v>
      </c>
      <c r="C1969" s="174">
        <f t="shared" si="425"/>
        <v>0</v>
      </c>
      <c r="D1969" s="174">
        <f t="shared" si="426"/>
        <v>0</v>
      </c>
      <c r="E1969" s="174">
        <f t="shared" si="427"/>
        <v>0</v>
      </c>
      <c r="F1969" s="174">
        <f t="shared" si="428"/>
        <v>0</v>
      </c>
      <c r="G1969" s="174">
        <f t="shared" si="433"/>
        <v>0</v>
      </c>
      <c r="H1969" s="174">
        <f t="shared" si="434"/>
        <v>0</v>
      </c>
      <c r="M1969" s="174">
        <f t="shared" si="429"/>
        <v>0</v>
      </c>
      <c r="N1969" s="174">
        <f t="shared" si="430"/>
        <v>0</v>
      </c>
      <c r="O1969" s="295">
        <f t="shared" si="431"/>
        <v>0</v>
      </c>
      <c r="P1969" s="281">
        <f t="shared" si="432"/>
        <v>0</v>
      </c>
    </row>
    <row r="1970" spans="1:16" x14ac:dyDescent="0.2">
      <c r="A1970" s="155">
        <v>198514</v>
      </c>
      <c r="B1970" s="156" t="s">
        <v>1175</v>
      </c>
      <c r="C1970" s="174">
        <f t="shared" si="425"/>
        <v>0</v>
      </c>
      <c r="D1970" s="174">
        <f t="shared" si="426"/>
        <v>0</v>
      </c>
      <c r="E1970" s="174">
        <f t="shared" si="427"/>
        <v>0</v>
      </c>
      <c r="F1970" s="174">
        <f t="shared" si="428"/>
        <v>0</v>
      </c>
      <c r="G1970" s="174">
        <f t="shared" si="433"/>
        <v>0</v>
      </c>
      <c r="H1970" s="174">
        <f t="shared" si="434"/>
        <v>0</v>
      </c>
      <c r="M1970" s="174">
        <f t="shared" si="429"/>
        <v>0</v>
      </c>
      <c r="N1970" s="174">
        <f t="shared" si="430"/>
        <v>0</v>
      </c>
      <c r="O1970" s="295">
        <f t="shared" si="431"/>
        <v>0</v>
      </c>
      <c r="P1970" s="281">
        <f t="shared" si="432"/>
        <v>0</v>
      </c>
    </row>
    <row r="1971" spans="1:16" x14ac:dyDescent="0.2">
      <c r="A1971" s="155">
        <v>198515</v>
      </c>
      <c r="B1971" s="156" t="s">
        <v>2227</v>
      </c>
      <c r="C1971" s="174">
        <f t="shared" si="425"/>
        <v>0</v>
      </c>
      <c r="D1971" s="174">
        <f t="shared" si="426"/>
        <v>0</v>
      </c>
      <c r="E1971" s="174">
        <f t="shared" si="427"/>
        <v>0</v>
      </c>
      <c r="F1971" s="174">
        <f t="shared" si="428"/>
        <v>0</v>
      </c>
      <c r="G1971" s="174">
        <f t="shared" si="433"/>
        <v>0</v>
      </c>
      <c r="H1971" s="174">
        <f t="shared" si="434"/>
        <v>0</v>
      </c>
      <c r="M1971" s="174">
        <f t="shared" si="429"/>
        <v>0</v>
      </c>
      <c r="N1971" s="174">
        <f t="shared" si="430"/>
        <v>0</v>
      </c>
      <c r="O1971" s="295">
        <f t="shared" si="431"/>
        <v>0</v>
      </c>
      <c r="P1971" s="281">
        <f t="shared" si="432"/>
        <v>0</v>
      </c>
    </row>
    <row r="1972" spans="1:16" x14ac:dyDescent="0.2">
      <c r="A1972" s="155">
        <v>198516</v>
      </c>
      <c r="B1972" s="156" t="s">
        <v>2228</v>
      </c>
      <c r="C1972" s="174">
        <f t="shared" si="425"/>
        <v>0</v>
      </c>
      <c r="D1972" s="174">
        <f t="shared" si="426"/>
        <v>0</v>
      </c>
      <c r="E1972" s="174">
        <f t="shared" si="427"/>
        <v>0</v>
      </c>
      <c r="F1972" s="174">
        <f t="shared" si="428"/>
        <v>0</v>
      </c>
      <c r="G1972" s="174">
        <f t="shared" si="433"/>
        <v>0</v>
      </c>
      <c r="H1972" s="174">
        <f t="shared" si="434"/>
        <v>0</v>
      </c>
      <c r="M1972" s="174">
        <f t="shared" si="429"/>
        <v>0</v>
      </c>
      <c r="N1972" s="174">
        <f t="shared" si="430"/>
        <v>0</v>
      </c>
      <c r="O1972" s="295">
        <f t="shared" si="431"/>
        <v>0</v>
      </c>
      <c r="P1972" s="281">
        <f t="shared" si="432"/>
        <v>0</v>
      </c>
    </row>
    <row r="1973" spans="1:16" x14ac:dyDescent="0.2">
      <c r="A1973" s="155">
        <v>198517</v>
      </c>
      <c r="B1973" s="156" t="s">
        <v>2229</v>
      </c>
      <c r="C1973" s="174">
        <f t="shared" si="425"/>
        <v>0</v>
      </c>
      <c r="D1973" s="174">
        <f t="shared" si="426"/>
        <v>0</v>
      </c>
      <c r="E1973" s="174">
        <f t="shared" si="427"/>
        <v>0</v>
      </c>
      <c r="F1973" s="174">
        <f t="shared" si="428"/>
        <v>0</v>
      </c>
      <c r="G1973" s="174">
        <f t="shared" si="433"/>
        <v>0</v>
      </c>
      <c r="H1973" s="174">
        <f t="shared" si="434"/>
        <v>0</v>
      </c>
      <c r="M1973" s="174">
        <f t="shared" si="429"/>
        <v>0</v>
      </c>
      <c r="N1973" s="174">
        <f t="shared" si="430"/>
        <v>0</v>
      </c>
      <c r="O1973" s="295">
        <f t="shared" si="431"/>
        <v>0</v>
      </c>
      <c r="P1973" s="281">
        <f t="shared" si="432"/>
        <v>0</v>
      </c>
    </row>
    <row r="1974" spans="1:16" x14ac:dyDescent="0.2">
      <c r="A1974" s="155">
        <v>198518</v>
      </c>
      <c r="B1974" s="156" t="s">
        <v>1177</v>
      </c>
      <c r="C1974" s="174">
        <f t="shared" si="425"/>
        <v>0</v>
      </c>
      <c r="D1974" s="174">
        <f t="shared" si="426"/>
        <v>0</v>
      </c>
      <c r="E1974" s="174">
        <f t="shared" si="427"/>
        <v>0</v>
      </c>
      <c r="F1974" s="174">
        <f t="shared" si="428"/>
        <v>0</v>
      </c>
      <c r="G1974" s="174">
        <f t="shared" si="433"/>
        <v>0</v>
      </c>
      <c r="H1974" s="174">
        <f t="shared" si="434"/>
        <v>0</v>
      </c>
      <c r="M1974" s="174">
        <f t="shared" si="429"/>
        <v>0</v>
      </c>
      <c r="N1974" s="174">
        <f t="shared" si="430"/>
        <v>0</v>
      </c>
      <c r="O1974" s="295">
        <f t="shared" si="431"/>
        <v>0</v>
      </c>
      <c r="P1974" s="281">
        <f t="shared" si="432"/>
        <v>0</v>
      </c>
    </row>
    <row r="1975" spans="1:16" s="171" customFormat="1" x14ac:dyDescent="0.2">
      <c r="A1975" s="180">
        <v>198600</v>
      </c>
      <c r="B1975" s="181" t="s">
        <v>2230</v>
      </c>
      <c r="C1975" s="182">
        <f t="shared" si="425"/>
        <v>0</v>
      </c>
      <c r="D1975" s="182">
        <f t="shared" si="426"/>
        <v>0</v>
      </c>
      <c r="E1975" s="182">
        <f t="shared" si="427"/>
        <v>0</v>
      </c>
      <c r="F1975" s="182">
        <f t="shared" si="428"/>
        <v>0</v>
      </c>
      <c r="G1975" s="183">
        <f>SUM(G1976:G1979)</f>
        <v>0</v>
      </c>
      <c r="H1975" s="183">
        <f>SUM(H1976:H1979)</f>
        <v>0</v>
      </c>
      <c r="M1975" s="174">
        <f t="shared" si="429"/>
        <v>0</v>
      </c>
      <c r="N1975" s="174">
        <f t="shared" si="430"/>
        <v>0</v>
      </c>
      <c r="O1975" s="295">
        <f t="shared" si="431"/>
        <v>0</v>
      </c>
      <c r="P1975" s="281">
        <f t="shared" si="432"/>
        <v>0</v>
      </c>
    </row>
    <row r="1976" spans="1:16" x14ac:dyDescent="0.2">
      <c r="A1976" s="155">
        <v>198603</v>
      </c>
      <c r="B1976" s="156" t="s">
        <v>2231</v>
      </c>
      <c r="C1976" s="174">
        <f t="shared" si="425"/>
        <v>0</v>
      </c>
      <c r="D1976" s="174">
        <f t="shared" si="426"/>
        <v>0</v>
      </c>
      <c r="E1976" s="174">
        <f t="shared" si="427"/>
        <v>0</v>
      </c>
      <c r="F1976" s="174">
        <f t="shared" si="428"/>
        <v>0</v>
      </c>
      <c r="G1976" s="174">
        <f>+F1976</f>
        <v>0</v>
      </c>
      <c r="H1976" s="174">
        <f>+F1976-G1976</f>
        <v>0</v>
      </c>
      <c r="M1976" s="174">
        <f t="shared" si="429"/>
        <v>0</v>
      </c>
      <c r="N1976" s="174">
        <f t="shared" si="430"/>
        <v>0</v>
      </c>
      <c r="O1976" s="295">
        <f t="shared" si="431"/>
        <v>0</v>
      </c>
      <c r="P1976" s="281">
        <f t="shared" si="432"/>
        <v>0</v>
      </c>
    </row>
    <row r="1977" spans="1:16" x14ac:dyDescent="0.2">
      <c r="A1977" s="155">
        <v>198604</v>
      </c>
      <c r="B1977" s="156" t="s">
        <v>2232</v>
      </c>
      <c r="C1977" s="174">
        <f t="shared" si="425"/>
        <v>0</v>
      </c>
      <c r="D1977" s="174">
        <f t="shared" si="426"/>
        <v>0</v>
      </c>
      <c r="E1977" s="174">
        <f t="shared" si="427"/>
        <v>0</v>
      </c>
      <c r="F1977" s="174">
        <f t="shared" si="428"/>
        <v>0</v>
      </c>
      <c r="G1977" s="174">
        <f>+F1977</f>
        <v>0</v>
      </c>
      <c r="H1977" s="174">
        <f>+F1977-G1977</f>
        <v>0</v>
      </c>
      <c r="M1977" s="174">
        <f t="shared" si="429"/>
        <v>0</v>
      </c>
      <c r="N1977" s="174">
        <f t="shared" si="430"/>
        <v>0</v>
      </c>
      <c r="O1977" s="295">
        <f t="shared" si="431"/>
        <v>0</v>
      </c>
      <c r="P1977" s="281">
        <f t="shared" si="432"/>
        <v>0</v>
      </c>
    </row>
    <row r="1978" spans="1:16" x14ac:dyDescent="0.2">
      <c r="A1978" s="155">
        <v>198605</v>
      </c>
      <c r="B1978" s="156" t="s">
        <v>2233</v>
      </c>
      <c r="C1978" s="174">
        <f t="shared" si="425"/>
        <v>0</v>
      </c>
      <c r="D1978" s="174">
        <f t="shared" si="426"/>
        <v>0</v>
      </c>
      <c r="E1978" s="174">
        <f t="shared" si="427"/>
        <v>0</v>
      </c>
      <c r="F1978" s="174">
        <f t="shared" si="428"/>
        <v>0</v>
      </c>
      <c r="G1978" s="174">
        <f>+F1978</f>
        <v>0</v>
      </c>
      <c r="H1978" s="174">
        <f>+F1978-G1978</f>
        <v>0</v>
      </c>
      <c r="M1978" s="174">
        <f t="shared" si="429"/>
        <v>0</v>
      </c>
      <c r="N1978" s="174">
        <f t="shared" si="430"/>
        <v>0</v>
      </c>
      <c r="O1978" s="295">
        <f t="shared" si="431"/>
        <v>0</v>
      </c>
      <c r="P1978" s="281">
        <f t="shared" si="432"/>
        <v>0</v>
      </c>
    </row>
    <row r="1979" spans="1:16" x14ac:dyDescent="0.2">
      <c r="A1979" s="155">
        <v>198606</v>
      </c>
      <c r="B1979" s="156" t="s">
        <v>2234</v>
      </c>
      <c r="C1979" s="174">
        <f t="shared" si="425"/>
        <v>0</v>
      </c>
      <c r="D1979" s="174">
        <f t="shared" si="426"/>
        <v>0</v>
      </c>
      <c r="E1979" s="174">
        <f t="shared" si="427"/>
        <v>0</v>
      </c>
      <c r="F1979" s="174">
        <f t="shared" si="428"/>
        <v>0</v>
      </c>
      <c r="G1979" s="174">
        <f>+F1979</f>
        <v>0</v>
      </c>
      <c r="H1979" s="174">
        <f>+F1979-G1979</f>
        <v>0</v>
      </c>
      <c r="M1979" s="174">
        <f t="shared" si="429"/>
        <v>0</v>
      </c>
      <c r="N1979" s="174">
        <f t="shared" si="430"/>
        <v>0</v>
      </c>
      <c r="O1979" s="295">
        <f t="shared" si="431"/>
        <v>0</v>
      </c>
      <c r="P1979" s="281">
        <f t="shared" si="432"/>
        <v>0</v>
      </c>
    </row>
    <row r="1980" spans="1:16" s="171" customFormat="1" x14ac:dyDescent="0.2">
      <c r="A1980" s="180">
        <v>199900</v>
      </c>
      <c r="B1980" s="181" t="s">
        <v>63</v>
      </c>
      <c r="C1980" s="182">
        <f t="shared" si="425"/>
        <v>0</v>
      </c>
      <c r="D1980" s="182">
        <f t="shared" si="426"/>
        <v>0</v>
      </c>
      <c r="E1980" s="182">
        <f t="shared" si="427"/>
        <v>0</v>
      </c>
      <c r="F1980" s="182">
        <f t="shared" si="428"/>
        <v>0</v>
      </c>
      <c r="G1980" s="183">
        <f>SUM(G1981:G1999)</f>
        <v>0</v>
      </c>
      <c r="H1980" s="183">
        <f>SUM(H1981:H1999)</f>
        <v>0</v>
      </c>
      <c r="M1980" s="174">
        <f t="shared" si="429"/>
        <v>0</v>
      </c>
      <c r="N1980" s="174">
        <f t="shared" si="430"/>
        <v>0</v>
      </c>
      <c r="O1980" s="295">
        <f t="shared" si="431"/>
        <v>0</v>
      </c>
      <c r="P1980" s="281">
        <f t="shared" si="432"/>
        <v>0</v>
      </c>
    </row>
    <row r="1981" spans="1:16" x14ac:dyDescent="0.2">
      <c r="A1981" s="155">
        <v>199933</v>
      </c>
      <c r="B1981" s="156" t="s">
        <v>64</v>
      </c>
      <c r="C1981" s="174">
        <f t="shared" si="425"/>
        <v>0</v>
      </c>
      <c r="D1981" s="174">
        <f t="shared" si="426"/>
        <v>0</v>
      </c>
      <c r="E1981" s="174">
        <f t="shared" si="427"/>
        <v>0</v>
      </c>
      <c r="F1981" s="174">
        <f t="shared" si="428"/>
        <v>0</v>
      </c>
      <c r="G1981" s="174">
        <f t="shared" ref="G1981:G1999" si="435">+F1981</f>
        <v>0</v>
      </c>
      <c r="H1981" s="174">
        <f t="shared" ref="H1981:H1999" si="436">+F1981-G1981</f>
        <v>0</v>
      </c>
      <c r="M1981" s="174">
        <f t="shared" si="429"/>
        <v>0</v>
      </c>
      <c r="N1981" s="174">
        <f t="shared" si="430"/>
        <v>0</v>
      </c>
      <c r="O1981" s="295">
        <f t="shared" si="431"/>
        <v>0</v>
      </c>
      <c r="P1981" s="281">
        <f t="shared" si="432"/>
        <v>0</v>
      </c>
    </row>
    <row r="1982" spans="1:16" x14ac:dyDescent="0.2">
      <c r="A1982" s="155">
        <v>199934</v>
      </c>
      <c r="B1982" s="156" t="s">
        <v>65</v>
      </c>
      <c r="C1982" s="174">
        <f t="shared" si="425"/>
        <v>0</v>
      </c>
      <c r="D1982" s="174">
        <f t="shared" si="426"/>
        <v>0</v>
      </c>
      <c r="E1982" s="174">
        <f t="shared" si="427"/>
        <v>0</v>
      </c>
      <c r="F1982" s="174">
        <f t="shared" si="428"/>
        <v>0</v>
      </c>
      <c r="G1982" s="174">
        <f t="shared" si="435"/>
        <v>0</v>
      </c>
      <c r="H1982" s="174">
        <f t="shared" si="436"/>
        <v>0</v>
      </c>
      <c r="M1982" s="174">
        <f t="shared" si="429"/>
        <v>0</v>
      </c>
      <c r="N1982" s="174">
        <f t="shared" si="430"/>
        <v>0</v>
      </c>
      <c r="O1982" s="295">
        <f t="shared" si="431"/>
        <v>0</v>
      </c>
      <c r="P1982" s="281">
        <f t="shared" si="432"/>
        <v>0</v>
      </c>
    </row>
    <row r="1983" spans="1:16" x14ac:dyDescent="0.2">
      <c r="A1983" s="155">
        <v>199935</v>
      </c>
      <c r="B1983" s="156" t="s">
        <v>66</v>
      </c>
      <c r="C1983" s="174">
        <f t="shared" si="425"/>
        <v>0</v>
      </c>
      <c r="D1983" s="174">
        <f t="shared" si="426"/>
        <v>0</v>
      </c>
      <c r="E1983" s="174">
        <f t="shared" si="427"/>
        <v>0</v>
      </c>
      <c r="F1983" s="174">
        <f t="shared" si="428"/>
        <v>0</v>
      </c>
      <c r="G1983" s="174">
        <f t="shared" si="435"/>
        <v>0</v>
      </c>
      <c r="H1983" s="174">
        <f t="shared" si="436"/>
        <v>0</v>
      </c>
      <c r="M1983" s="174">
        <f t="shared" si="429"/>
        <v>0</v>
      </c>
      <c r="N1983" s="174">
        <f t="shared" si="430"/>
        <v>0</v>
      </c>
      <c r="O1983" s="295">
        <f t="shared" si="431"/>
        <v>0</v>
      </c>
      <c r="P1983" s="281">
        <f t="shared" si="432"/>
        <v>0</v>
      </c>
    </row>
    <row r="1984" spans="1:16" x14ac:dyDescent="0.2">
      <c r="A1984" s="155">
        <v>199936</v>
      </c>
      <c r="B1984" s="156" t="s">
        <v>67</v>
      </c>
      <c r="C1984" s="174">
        <f t="shared" si="425"/>
        <v>0</v>
      </c>
      <c r="D1984" s="174">
        <f t="shared" si="426"/>
        <v>0</v>
      </c>
      <c r="E1984" s="174">
        <f t="shared" si="427"/>
        <v>0</v>
      </c>
      <c r="F1984" s="174">
        <f t="shared" si="428"/>
        <v>0</v>
      </c>
      <c r="G1984" s="174">
        <f t="shared" si="435"/>
        <v>0</v>
      </c>
      <c r="H1984" s="174">
        <f t="shared" si="436"/>
        <v>0</v>
      </c>
      <c r="M1984" s="174">
        <f t="shared" si="429"/>
        <v>0</v>
      </c>
      <c r="N1984" s="174">
        <f t="shared" si="430"/>
        <v>0</v>
      </c>
      <c r="O1984" s="295">
        <f t="shared" si="431"/>
        <v>0</v>
      </c>
      <c r="P1984" s="281">
        <f t="shared" si="432"/>
        <v>0</v>
      </c>
    </row>
    <row r="1985" spans="1:16" x14ac:dyDescent="0.2">
      <c r="A1985" s="155">
        <v>199937</v>
      </c>
      <c r="B1985" s="156" t="s">
        <v>68</v>
      </c>
      <c r="C1985" s="174">
        <f t="shared" si="425"/>
        <v>0</v>
      </c>
      <c r="D1985" s="174">
        <f t="shared" si="426"/>
        <v>0</v>
      </c>
      <c r="E1985" s="174">
        <f t="shared" si="427"/>
        <v>0</v>
      </c>
      <c r="F1985" s="174">
        <f t="shared" si="428"/>
        <v>0</v>
      </c>
      <c r="G1985" s="174">
        <f t="shared" si="435"/>
        <v>0</v>
      </c>
      <c r="H1985" s="174">
        <f t="shared" si="436"/>
        <v>0</v>
      </c>
      <c r="M1985" s="174">
        <f t="shared" si="429"/>
        <v>0</v>
      </c>
      <c r="N1985" s="174">
        <f t="shared" si="430"/>
        <v>0</v>
      </c>
      <c r="O1985" s="295">
        <f t="shared" si="431"/>
        <v>0</v>
      </c>
      <c r="P1985" s="281">
        <f t="shared" si="432"/>
        <v>0</v>
      </c>
    </row>
    <row r="1986" spans="1:16" x14ac:dyDescent="0.2">
      <c r="A1986" s="155">
        <v>199938</v>
      </c>
      <c r="B1986" s="156" t="s">
        <v>69</v>
      </c>
      <c r="C1986" s="174">
        <f t="shared" si="425"/>
        <v>0</v>
      </c>
      <c r="D1986" s="174">
        <f t="shared" si="426"/>
        <v>0</v>
      </c>
      <c r="E1986" s="174">
        <f t="shared" si="427"/>
        <v>0</v>
      </c>
      <c r="F1986" s="174">
        <f t="shared" si="428"/>
        <v>0</v>
      </c>
      <c r="G1986" s="174">
        <f t="shared" si="435"/>
        <v>0</v>
      </c>
      <c r="H1986" s="174">
        <f t="shared" si="436"/>
        <v>0</v>
      </c>
      <c r="M1986" s="174">
        <f t="shared" si="429"/>
        <v>0</v>
      </c>
      <c r="N1986" s="174">
        <f t="shared" si="430"/>
        <v>0</v>
      </c>
      <c r="O1986" s="295">
        <f t="shared" si="431"/>
        <v>0</v>
      </c>
      <c r="P1986" s="281">
        <f t="shared" si="432"/>
        <v>0</v>
      </c>
    </row>
    <row r="1987" spans="1:16" x14ac:dyDescent="0.2">
      <c r="A1987" s="155">
        <v>199952</v>
      </c>
      <c r="B1987" s="156" t="s">
        <v>143</v>
      </c>
      <c r="C1987" s="174">
        <f t="shared" si="425"/>
        <v>0</v>
      </c>
      <c r="D1987" s="174">
        <f t="shared" si="426"/>
        <v>0</v>
      </c>
      <c r="E1987" s="174">
        <f t="shared" si="427"/>
        <v>0</v>
      </c>
      <c r="F1987" s="174">
        <f t="shared" si="428"/>
        <v>0</v>
      </c>
      <c r="G1987" s="174">
        <f t="shared" si="435"/>
        <v>0</v>
      </c>
      <c r="H1987" s="174">
        <f t="shared" si="436"/>
        <v>0</v>
      </c>
      <c r="M1987" s="174">
        <f t="shared" si="429"/>
        <v>0</v>
      </c>
      <c r="N1987" s="174">
        <f t="shared" si="430"/>
        <v>0</v>
      </c>
      <c r="O1987" s="295">
        <f t="shared" si="431"/>
        <v>0</v>
      </c>
      <c r="P1987" s="281">
        <f t="shared" si="432"/>
        <v>0</v>
      </c>
    </row>
    <row r="1988" spans="1:16" x14ac:dyDescent="0.2">
      <c r="A1988" s="155">
        <v>199953</v>
      </c>
      <c r="B1988" s="156" t="s">
        <v>718</v>
      </c>
      <c r="C1988" s="174">
        <f t="shared" si="425"/>
        <v>0</v>
      </c>
      <c r="D1988" s="174">
        <f t="shared" si="426"/>
        <v>0</v>
      </c>
      <c r="E1988" s="174">
        <f t="shared" si="427"/>
        <v>0</v>
      </c>
      <c r="F1988" s="174">
        <f t="shared" si="428"/>
        <v>0</v>
      </c>
      <c r="G1988" s="174">
        <f t="shared" si="435"/>
        <v>0</v>
      </c>
      <c r="H1988" s="174">
        <f t="shared" si="436"/>
        <v>0</v>
      </c>
      <c r="M1988" s="174">
        <f t="shared" si="429"/>
        <v>0</v>
      </c>
      <c r="N1988" s="174">
        <f t="shared" si="430"/>
        <v>0</v>
      </c>
      <c r="O1988" s="295">
        <f t="shared" si="431"/>
        <v>0</v>
      </c>
      <c r="P1988" s="281">
        <f t="shared" si="432"/>
        <v>0</v>
      </c>
    </row>
    <row r="1989" spans="1:16" x14ac:dyDescent="0.2">
      <c r="A1989" s="155">
        <v>199954</v>
      </c>
      <c r="B1989" s="156" t="s">
        <v>2152</v>
      </c>
      <c r="C1989" s="174">
        <f t="shared" si="425"/>
        <v>0</v>
      </c>
      <c r="D1989" s="174">
        <f t="shared" si="426"/>
        <v>0</v>
      </c>
      <c r="E1989" s="174">
        <f t="shared" si="427"/>
        <v>0</v>
      </c>
      <c r="F1989" s="174">
        <f t="shared" si="428"/>
        <v>0</v>
      </c>
      <c r="G1989" s="174">
        <f t="shared" si="435"/>
        <v>0</v>
      </c>
      <c r="H1989" s="174">
        <f t="shared" si="436"/>
        <v>0</v>
      </c>
      <c r="M1989" s="174">
        <f t="shared" si="429"/>
        <v>0</v>
      </c>
      <c r="N1989" s="174">
        <f t="shared" si="430"/>
        <v>0</v>
      </c>
      <c r="O1989" s="295">
        <f t="shared" si="431"/>
        <v>0</v>
      </c>
      <c r="P1989" s="281">
        <f t="shared" si="432"/>
        <v>0</v>
      </c>
    </row>
    <row r="1990" spans="1:16" x14ac:dyDescent="0.2">
      <c r="A1990" s="155">
        <v>199962</v>
      </c>
      <c r="B1990" s="156" t="s">
        <v>123</v>
      </c>
      <c r="C1990" s="174">
        <f t="shared" si="425"/>
        <v>0</v>
      </c>
      <c r="D1990" s="174">
        <f t="shared" si="426"/>
        <v>0</v>
      </c>
      <c r="E1990" s="174">
        <f t="shared" si="427"/>
        <v>0</v>
      </c>
      <c r="F1990" s="174">
        <f t="shared" si="428"/>
        <v>0</v>
      </c>
      <c r="G1990" s="174">
        <f t="shared" si="435"/>
        <v>0</v>
      </c>
      <c r="H1990" s="174">
        <f t="shared" si="436"/>
        <v>0</v>
      </c>
      <c r="M1990" s="174">
        <f t="shared" si="429"/>
        <v>0</v>
      </c>
      <c r="N1990" s="174">
        <f t="shared" si="430"/>
        <v>0</v>
      </c>
      <c r="O1990" s="295">
        <f t="shared" si="431"/>
        <v>0</v>
      </c>
      <c r="P1990" s="281">
        <f t="shared" si="432"/>
        <v>0</v>
      </c>
    </row>
    <row r="1991" spans="1:16" x14ac:dyDescent="0.2">
      <c r="A1991" s="155">
        <v>199964</v>
      </c>
      <c r="B1991" s="156" t="s">
        <v>124</v>
      </c>
      <c r="C1991" s="174">
        <f t="shared" si="425"/>
        <v>0</v>
      </c>
      <c r="D1991" s="174">
        <f t="shared" si="426"/>
        <v>0</v>
      </c>
      <c r="E1991" s="174">
        <f t="shared" si="427"/>
        <v>0</v>
      </c>
      <c r="F1991" s="174">
        <f t="shared" si="428"/>
        <v>0</v>
      </c>
      <c r="G1991" s="174">
        <f t="shared" si="435"/>
        <v>0</v>
      </c>
      <c r="H1991" s="174">
        <f t="shared" si="436"/>
        <v>0</v>
      </c>
      <c r="M1991" s="174">
        <f t="shared" si="429"/>
        <v>0</v>
      </c>
      <c r="N1991" s="174">
        <f t="shared" si="430"/>
        <v>0</v>
      </c>
      <c r="O1991" s="295">
        <f t="shared" si="431"/>
        <v>0</v>
      </c>
      <c r="P1991" s="281">
        <f t="shared" si="432"/>
        <v>0</v>
      </c>
    </row>
    <row r="1992" spans="1:16" x14ac:dyDescent="0.2">
      <c r="A1992" s="155">
        <v>199965</v>
      </c>
      <c r="B1992" s="156" t="s">
        <v>125</v>
      </c>
      <c r="C1992" s="174">
        <f t="shared" si="425"/>
        <v>0</v>
      </c>
      <c r="D1992" s="174">
        <f t="shared" si="426"/>
        <v>0</v>
      </c>
      <c r="E1992" s="174">
        <f t="shared" si="427"/>
        <v>0</v>
      </c>
      <c r="F1992" s="174">
        <f t="shared" si="428"/>
        <v>0</v>
      </c>
      <c r="G1992" s="174">
        <f t="shared" si="435"/>
        <v>0</v>
      </c>
      <c r="H1992" s="174">
        <f t="shared" si="436"/>
        <v>0</v>
      </c>
      <c r="M1992" s="174">
        <f t="shared" si="429"/>
        <v>0</v>
      </c>
      <c r="N1992" s="174">
        <f t="shared" si="430"/>
        <v>0</v>
      </c>
      <c r="O1992" s="295">
        <f t="shared" si="431"/>
        <v>0</v>
      </c>
      <c r="P1992" s="281">
        <f t="shared" si="432"/>
        <v>0</v>
      </c>
    </row>
    <row r="1993" spans="1:16" x14ac:dyDescent="0.2">
      <c r="A1993" s="155">
        <v>199966</v>
      </c>
      <c r="B1993" s="156" t="s">
        <v>128</v>
      </c>
      <c r="C1993" s="174">
        <f t="shared" ref="C1993:C2056" si="437">IF(ISERROR(VLOOKUP($A1993,MZ_ANTERIOR,3,0)),0,VLOOKUP($A1993,MZ_ANTERIOR,3,0))</f>
        <v>0</v>
      </c>
      <c r="D1993" s="174">
        <f t="shared" ref="D1993:D2056" si="438">IF(ISERROR(VLOOKUP($A1993,MZ_ANTERIOR,4,0)),0,VLOOKUP($A1993,MZ_ANTERIOR,4,0))</f>
        <v>0</v>
      </c>
      <c r="E1993" s="174">
        <f t="shared" ref="E1993:E2056" si="439">IF(ISERROR(VLOOKUP($A1993,MZ_ANTERIOR,5,0)),0,VLOOKUP($A1993,MZ_ANTERIOR,5,0))</f>
        <v>0</v>
      </c>
      <c r="F1993" s="174">
        <f t="shared" si="428"/>
        <v>0</v>
      </c>
      <c r="G1993" s="174">
        <f t="shared" si="435"/>
        <v>0</v>
      </c>
      <c r="H1993" s="174">
        <f t="shared" si="436"/>
        <v>0</v>
      </c>
      <c r="M1993" s="174">
        <f t="shared" si="429"/>
        <v>0</v>
      </c>
      <c r="N1993" s="174">
        <f t="shared" si="430"/>
        <v>0</v>
      </c>
      <c r="O1993" s="295">
        <f t="shared" si="431"/>
        <v>0</v>
      </c>
      <c r="P1993" s="281">
        <f t="shared" si="432"/>
        <v>0</v>
      </c>
    </row>
    <row r="1994" spans="1:16" x14ac:dyDescent="0.2">
      <c r="A1994" s="155">
        <v>199967</v>
      </c>
      <c r="B1994" s="156" t="s">
        <v>129</v>
      </c>
      <c r="C1994" s="174">
        <f t="shared" si="437"/>
        <v>0</v>
      </c>
      <c r="D1994" s="174">
        <f t="shared" si="438"/>
        <v>0</v>
      </c>
      <c r="E1994" s="174">
        <f t="shared" si="439"/>
        <v>0</v>
      </c>
      <c r="F1994" s="174">
        <f t="shared" ref="F1994:F1999" si="440">+C1994+D1994-E1994</f>
        <v>0</v>
      </c>
      <c r="G1994" s="174">
        <f t="shared" si="435"/>
        <v>0</v>
      </c>
      <c r="H1994" s="174">
        <f t="shared" si="436"/>
        <v>0</v>
      </c>
      <c r="M1994" s="174">
        <f t="shared" ref="M1994:M2057" si="441">+G1994+H1994</f>
        <v>0</v>
      </c>
      <c r="N1994" s="174">
        <f t="shared" ref="N1994:N2057" si="442">+F1994-M1994</f>
        <v>0</v>
      </c>
      <c r="O1994" s="295">
        <f t="shared" ref="O1994:O2057" si="443">SUM(C1994:H1994)</f>
        <v>0</v>
      </c>
      <c r="P1994" s="281">
        <f t="shared" ref="P1994:P2057" si="444">IF(D1994&lt;&gt;0,1,IF(G1994&lt;&gt;0,2,IF(F1994&lt;&gt;0,3,IF(E1994&lt;&gt;0,4,0))))</f>
        <v>0</v>
      </c>
    </row>
    <row r="1995" spans="1:16" x14ac:dyDescent="0.2">
      <c r="A1995" s="155">
        <v>199968</v>
      </c>
      <c r="B1995" s="156" t="s">
        <v>70</v>
      </c>
      <c r="C1995" s="174">
        <f t="shared" si="437"/>
        <v>0</v>
      </c>
      <c r="D1995" s="174">
        <f t="shared" si="438"/>
        <v>0</v>
      </c>
      <c r="E1995" s="174">
        <f t="shared" si="439"/>
        <v>0</v>
      </c>
      <c r="F1995" s="174">
        <f t="shared" si="440"/>
        <v>0</v>
      </c>
      <c r="G1995" s="174">
        <f t="shared" si="435"/>
        <v>0</v>
      </c>
      <c r="H1995" s="174">
        <f t="shared" si="436"/>
        <v>0</v>
      </c>
      <c r="M1995" s="174">
        <f t="shared" si="441"/>
        <v>0</v>
      </c>
      <c r="N1995" s="174">
        <f t="shared" si="442"/>
        <v>0</v>
      </c>
      <c r="O1995" s="295">
        <f t="shared" si="443"/>
        <v>0</v>
      </c>
      <c r="P1995" s="281">
        <f t="shared" si="444"/>
        <v>0</v>
      </c>
    </row>
    <row r="1996" spans="1:16" x14ac:dyDescent="0.2">
      <c r="A1996" s="155">
        <v>199969</v>
      </c>
      <c r="B1996" s="156" t="s">
        <v>240</v>
      </c>
      <c r="C1996" s="174">
        <f t="shared" si="437"/>
        <v>0</v>
      </c>
      <c r="D1996" s="174">
        <f t="shared" si="438"/>
        <v>0</v>
      </c>
      <c r="E1996" s="174">
        <f t="shared" si="439"/>
        <v>0</v>
      </c>
      <c r="F1996" s="174">
        <f t="shared" si="440"/>
        <v>0</v>
      </c>
      <c r="G1996" s="174">
        <f t="shared" si="435"/>
        <v>0</v>
      </c>
      <c r="H1996" s="174">
        <f t="shared" si="436"/>
        <v>0</v>
      </c>
      <c r="M1996" s="174">
        <f t="shared" si="441"/>
        <v>0</v>
      </c>
      <c r="N1996" s="174">
        <f t="shared" si="442"/>
        <v>0</v>
      </c>
      <c r="O1996" s="295">
        <f t="shared" si="443"/>
        <v>0</v>
      </c>
      <c r="P1996" s="281">
        <f t="shared" si="444"/>
        <v>0</v>
      </c>
    </row>
    <row r="1997" spans="1:16" x14ac:dyDescent="0.2">
      <c r="A1997" s="155">
        <v>199970</v>
      </c>
      <c r="B1997" s="156" t="s">
        <v>131</v>
      </c>
      <c r="C1997" s="174">
        <f t="shared" si="437"/>
        <v>0</v>
      </c>
      <c r="D1997" s="174">
        <f t="shared" si="438"/>
        <v>0</v>
      </c>
      <c r="E1997" s="174">
        <f t="shared" si="439"/>
        <v>0</v>
      </c>
      <c r="F1997" s="174">
        <f t="shared" si="440"/>
        <v>0</v>
      </c>
      <c r="G1997" s="174">
        <f t="shared" si="435"/>
        <v>0</v>
      </c>
      <c r="H1997" s="174">
        <f t="shared" si="436"/>
        <v>0</v>
      </c>
      <c r="M1997" s="174">
        <f t="shared" si="441"/>
        <v>0</v>
      </c>
      <c r="N1997" s="174">
        <f t="shared" si="442"/>
        <v>0</v>
      </c>
      <c r="O1997" s="295">
        <f t="shared" si="443"/>
        <v>0</v>
      </c>
      <c r="P1997" s="281">
        <f t="shared" si="444"/>
        <v>0</v>
      </c>
    </row>
    <row r="1998" spans="1:16" x14ac:dyDescent="0.2">
      <c r="A1998" s="155">
        <v>199971</v>
      </c>
      <c r="B1998" s="156" t="s">
        <v>130</v>
      </c>
      <c r="C1998" s="174">
        <f t="shared" si="437"/>
        <v>0</v>
      </c>
      <c r="D1998" s="174">
        <f t="shared" si="438"/>
        <v>0</v>
      </c>
      <c r="E1998" s="174">
        <f t="shared" si="439"/>
        <v>0</v>
      </c>
      <c r="F1998" s="174">
        <f t="shared" si="440"/>
        <v>0</v>
      </c>
      <c r="G1998" s="174">
        <f t="shared" si="435"/>
        <v>0</v>
      </c>
      <c r="H1998" s="174">
        <f t="shared" si="436"/>
        <v>0</v>
      </c>
      <c r="M1998" s="174">
        <f t="shared" si="441"/>
        <v>0</v>
      </c>
      <c r="N1998" s="174">
        <f t="shared" si="442"/>
        <v>0</v>
      </c>
      <c r="O1998" s="295">
        <f t="shared" si="443"/>
        <v>0</v>
      </c>
      <c r="P1998" s="281">
        <f t="shared" si="444"/>
        <v>0</v>
      </c>
    </row>
    <row r="1999" spans="1:16" x14ac:dyDescent="0.2">
      <c r="A1999" s="155">
        <v>199977</v>
      </c>
      <c r="B1999" s="156" t="s">
        <v>1111</v>
      </c>
      <c r="C1999" s="174">
        <f t="shared" si="437"/>
        <v>0</v>
      </c>
      <c r="D1999" s="174">
        <f t="shared" si="438"/>
        <v>0</v>
      </c>
      <c r="E1999" s="174">
        <f t="shared" si="439"/>
        <v>0</v>
      </c>
      <c r="F1999" s="174">
        <f t="shared" si="440"/>
        <v>0</v>
      </c>
      <c r="G1999" s="174">
        <f t="shared" si="435"/>
        <v>0</v>
      </c>
      <c r="H1999" s="174">
        <f t="shared" si="436"/>
        <v>0</v>
      </c>
      <c r="M1999" s="174">
        <f t="shared" si="441"/>
        <v>0</v>
      </c>
      <c r="N1999" s="174">
        <f t="shared" si="442"/>
        <v>0</v>
      </c>
      <c r="O1999" s="295">
        <f t="shared" si="443"/>
        <v>0</v>
      </c>
      <c r="P1999" s="281">
        <f t="shared" si="444"/>
        <v>0</v>
      </c>
    </row>
    <row r="2000" spans="1:16" s="168" customFormat="1" ht="15.75" x14ac:dyDescent="0.2">
      <c r="A2000" s="194">
        <v>200000</v>
      </c>
      <c r="B2000" s="462" t="s">
        <v>920</v>
      </c>
      <c r="C2000" s="192">
        <f t="shared" si="437"/>
        <v>307787450523.33002</v>
      </c>
      <c r="D2000" s="192">
        <f t="shared" si="438"/>
        <v>5307590295</v>
      </c>
      <c r="E2000" s="192">
        <f t="shared" si="439"/>
        <v>8126313307</v>
      </c>
      <c r="F2000" s="192">
        <f t="shared" ref="F2000:F2063" si="445">+C2000-D2000+E2000</f>
        <v>310606173535.33002</v>
      </c>
      <c r="G2000" s="192">
        <f>+G2001+G2032+G2081+G2181+G2585+G2697+G2746+G2834</f>
        <v>309839693104.32996</v>
      </c>
      <c r="H2000" s="192">
        <f>+H2001+H2032+H2081+H2181+H2585+H2697+H2746+H2834</f>
        <v>766480431</v>
      </c>
      <c r="M2000" s="174">
        <f t="shared" si="441"/>
        <v>310606173535.32996</v>
      </c>
      <c r="N2000" s="174">
        <f t="shared" si="442"/>
        <v>0</v>
      </c>
      <c r="O2000" s="295">
        <f t="shared" si="443"/>
        <v>942433701195.98999</v>
      </c>
      <c r="P2000" s="281">
        <f t="shared" si="444"/>
        <v>1</v>
      </c>
    </row>
    <row r="2001" spans="1:16" s="172" customFormat="1" x14ac:dyDescent="0.2">
      <c r="A2001" s="170">
        <v>210000</v>
      </c>
      <c r="B2001" s="169" t="s">
        <v>1243</v>
      </c>
      <c r="C2001" s="189">
        <f t="shared" si="437"/>
        <v>0</v>
      </c>
      <c r="D2001" s="189">
        <f t="shared" si="438"/>
        <v>0</v>
      </c>
      <c r="E2001" s="189">
        <f t="shared" si="439"/>
        <v>0</v>
      </c>
      <c r="F2001" s="189">
        <f t="shared" si="445"/>
        <v>0</v>
      </c>
      <c r="G2001" s="189">
        <f>+G2002+G2012+G2019</f>
        <v>0</v>
      </c>
      <c r="H2001" s="189">
        <f>+H2002+H2012+H2019</f>
        <v>0</v>
      </c>
      <c r="M2001" s="174">
        <f t="shared" si="441"/>
        <v>0</v>
      </c>
      <c r="N2001" s="174">
        <f t="shared" si="442"/>
        <v>0</v>
      </c>
      <c r="O2001" s="295">
        <f t="shared" si="443"/>
        <v>0</v>
      </c>
      <c r="P2001" s="281">
        <f t="shared" si="444"/>
        <v>0</v>
      </c>
    </row>
    <row r="2002" spans="1:16" s="171" customFormat="1" x14ac:dyDescent="0.2">
      <c r="A2002" s="180">
        <v>210500</v>
      </c>
      <c r="B2002" s="181" t="s">
        <v>71</v>
      </c>
      <c r="C2002" s="182">
        <f t="shared" si="437"/>
        <v>0</v>
      </c>
      <c r="D2002" s="182">
        <f t="shared" si="438"/>
        <v>0</v>
      </c>
      <c r="E2002" s="182">
        <f t="shared" si="439"/>
        <v>0</v>
      </c>
      <c r="F2002" s="182">
        <f t="shared" si="445"/>
        <v>0</v>
      </c>
      <c r="G2002" s="183">
        <f>SUM(G2003:G2011)</f>
        <v>0</v>
      </c>
      <c r="H2002" s="183">
        <f>SUM(H2003:H2011)</f>
        <v>0</v>
      </c>
      <c r="M2002" s="174">
        <f t="shared" si="441"/>
        <v>0</v>
      </c>
      <c r="N2002" s="174">
        <f t="shared" si="442"/>
        <v>0</v>
      </c>
      <c r="O2002" s="295">
        <f t="shared" si="443"/>
        <v>0</v>
      </c>
      <c r="P2002" s="281">
        <f t="shared" si="444"/>
        <v>0</v>
      </c>
    </row>
    <row r="2003" spans="1:16" x14ac:dyDescent="0.2">
      <c r="A2003" s="155">
        <v>210501</v>
      </c>
      <c r="B2003" s="156" t="s">
        <v>1371</v>
      </c>
      <c r="C2003" s="174">
        <f t="shared" si="437"/>
        <v>0</v>
      </c>
      <c r="D2003" s="174">
        <f t="shared" si="438"/>
        <v>0</v>
      </c>
      <c r="E2003" s="174">
        <f t="shared" si="439"/>
        <v>0</v>
      </c>
      <c r="F2003" s="174">
        <f t="shared" si="445"/>
        <v>0</v>
      </c>
      <c r="G2003" s="174">
        <f t="shared" ref="G2003:G2011" si="446">+F2003</f>
        <v>0</v>
      </c>
      <c r="H2003" s="174">
        <f t="shared" ref="H2003:H2011" si="447">+F2003-G2003</f>
        <v>0</v>
      </c>
      <c r="M2003" s="174">
        <f t="shared" si="441"/>
        <v>0</v>
      </c>
      <c r="N2003" s="174">
        <f t="shared" si="442"/>
        <v>0</v>
      </c>
      <c r="O2003" s="295">
        <f t="shared" si="443"/>
        <v>0</v>
      </c>
      <c r="P2003" s="281">
        <f t="shared" si="444"/>
        <v>0</v>
      </c>
    </row>
    <row r="2004" spans="1:16" x14ac:dyDescent="0.2">
      <c r="A2004" s="155">
        <v>210504</v>
      </c>
      <c r="B2004" s="156" t="s">
        <v>1372</v>
      </c>
      <c r="C2004" s="174">
        <f t="shared" si="437"/>
        <v>0</v>
      </c>
      <c r="D2004" s="174">
        <f t="shared" si="438"/>
        <v>0</v>
      </c>
      <c r="E2004" s="174">
        <f t="shared" si="439"/>
        <v>0</v>
      </c>
      <c r="F2004" s="174">
        <f t="shared" si="445"/>
        <v>0</v>
      </c>
      <c r="G2004" s="174">
        <f t="shared" si="446"/>
        <v>0</v>
      </c>
      <c r="H2004" s="174">
        <f t="shared" si="447"/>
        <v>0</v>
      </c>
      <c r="M2004" s="174">
        <f t="shared" si="441"/>
        <v>0</v>
      </c>
      <c r="N2004" s="174">
        <f t="shared" si="442"/>
        <v>0</v>
      </c>
      <c r="O2004" s="295">
        <f t="shared" si="443"/>
        <v>0</v>
      </c>
      <c r="P2004" s="281">
        <f t="shared" si="444"/>
        <v>0</v>
      </c>
    </row>
    <row r="2005" spans="1:16" x14ac:dyDescent="0.2">
      <c r="A2005" s="155">
        <v>210505</v>
      </c>
      <c r="B2005" s="156" t="s">
        <v>1373</v>
      </c>
      <c r="C2005" s="174">
        <f t="shared" si="437"/>
        <v>0</v>
      </c>
      <c r="D2005" s="174">
        <f t="shared" si="438"/>
        <v>0</v>
      </c>
      <c r="E2005" s="174">
        <f t="shared" si="439"/>
        <v>0</v>
      </c>
      <c r="F2005" s="174">
        <f t="shared" si="445"/>
        <v>0</v>
      </c>
      <c r="G2005" s="174">
        <f t="shared" si="446"/>
        <v>0</v>
      </c>
      <c r="H2005" s="174">
        <f t="shared" si="447"/>
        <v>0</v>
      </c>
      <c r="M2005" s="174">
        <f t="shared" si="441"/>
        <v>0</v>
      </c>
      <c r="N2005" s="174">
        <f t="shared" si="442"/>
        <v>0</v>
      </c>
      <c r="O2005" s="295">
        <f t="shared" si="443"/>
        <v>0</v>
      </c>
      <c r="P2005" s="281">
        <f t="shared" si="444"/>
        <v>0</v>
      </c>
    </row>
    <row r="2006" spans="1:16" x14ac:dyDescent="0.2">
      <c r="A2006" s="155">
        <v>210506</v>
      </c>
      <c r="B2006" s="156" t="s">
        <v>1374</v>
      </c>
      <c r="C2006" s="174">
        <f t="shared" si="437"/>
        <v>0</v>
      </c>
      <c r="D2006" s="174">
        <f t="shared" si="438"/>
        <v>0</v>
      </c>
      <c r="E2006" s="174">
        <f t="shared" si="439"/>
        <v>0</v>
      </c>
      <c r="F2006" s="174">
        <f t="shared" si="445"/>
        <v>0</v>
      </c>
      <c r="G2006" s="174">
        <f t="shared" si="446"/>
        <v>0</v>
      </c>
      <c r="H2006" s="174">
        <f t="shared" si="447"/>
        <v>0</v>
      </c>
      <c r="M2006" s="174">
        <f t="shared" si="441"/>
        <v>0</v>
      </c>
      <c r="N2006" s="174">
        <f t="shared" si="442"/>
        <v>0</v>
      </c>
      <c r="O2006" s="295">
        <f t="shared" si="443"/>
        <v>0</v>
      </c>
      <c r="P2006" s="281">
        <f t="shared" si="444"/>
        <v>0</v>
      </c>
    </row>
    <row r="2007" spans="1:16" x14ac:dyDescent="0.2">
      <c r="A2007" s="155">
        <v>210509</v>
      </c>
      <c r="B2007" s="156" t="s">
        <v>1375</v>
      </c>
      <c r="C2007" s="174">
        <f t="shared" si="437"/>
        <v>0</v>
      </c>
      <c r="D2007" s="174">
        <f t="shared" si="438"/>
        <v>0</v>
      </c>
      <c r="E2007" s="174">
        <f t="shared" si="439"/>
        <v>0</v>
      </c>
      <c r="F2007" s="174">
        <f t="shared" si="445"/>
        <v>0</v>
      </c>
      <c r="G2007" s="174">
        <f t="shared" si="446"/>
        <v>0</v>
      </c>
      <c r="H2007" s="174">
        <f t="shared" si="447"/>
        <v>0</v>
      </c>
      <c r="M2007" s="174">
        <f t="shared" si="441"/>
        <v>0</v>
      </c>
      <c r="N2007" s="174">
        <f t="shared" si="442"/>
        <v>0</v>
      </c>
      <c r="O2007" s="295">
        <f t="shared" si="443"/>
        <v>0</v>
      </c>
      <c r="P2007" s="281">
        <f t="shared" si="444"/>
        <v>0</v>
      </c>
    </row>
    <row r="2008" spans="1:16" x14ac:dyDescent="0.2">
      <c r="A2008" s="155">
        <v>210510</v>
      </c>
      <c r="B2008" s="156" t="s">
        <v>1376</v>
      </c>
      <c r="C2008" s="174">
        <f t="shared" si="437"/>
        <v>0</v>
      </c>
      <c r="D2008" s="174">
        <f t="shared" si="438"/>
        <v>0</v>
      </c>
      <c r="E2008" s="174">
        <f t="shared" si="439"/>
        <v>0</v>
      </c>
      <c r="F2008" s="174">
        <f t="shared" si="445"/>
        <v>0</v>
      </c>
      <c r="G2008" s="174">
        <f t="shared" si="446"/>
        <v>0</v>
      </c>
      <c r="H2008" s="174">
        <f t="shared" si="447"/>
        <v>0</v>
      </c>
      <c r="M2008" s="174">
        <f t="shared" si="441"/>
        <v>0</v>
      </c>
      <c r="N2008" s="174">
        <f t="shared" si="442"/>
        <v>0</v>
      </c>
      <c r="O2008" s="295">
        <f t="shared" si="443"/>
        <v>0</v>
      </c>
      <c r="P2008" s="281">
        <f t="shared" si="444"/>
        <v>0</v>
      </c>
    </row>
    <row r="2009" spans="1:16" x14ac:dyDescent="0.2">
      <c r="A2009" s="155">
        <v>210511</v>
      </c>
      <c r="B2009" s="156" t="s">
        <v>1377</v>
      </c>
      <c r="C2009" s="174">
        <f t="shared" si="437"/>
        <v>0</v>
      </c>
      <c r="D2009" s="174">
        <f t="shared" si="438"/>
        <v>0</v>
      </c>
      <c r="E2009" s="174">
        <f t="shared" si="439"/>
        <v>0</v>
      </c>
      <c r="F2009" s="174">
        <f t="shared" si="445"/>
        <v>0</v>
      </c>
      <c r="G2009" s="174">
        <f t="shared" si="446"/>
        <v>0</v>
      </c>
      <c r="H2009" s="174">
        <f t="shared" si="447"/>
        <v>0</v>
      </c>
      <c r="M2009" s="174">
        <f t="shared" si="441"/>
        <v>0</v>
      </c>
      <c r="N2009" s="174">
        <f t="shared" si="442"/>
        <v>0</v>
      </c>
      <c r="O2009" s="295">
        <f t="shared" si="443"/>
        <v>0</v>
      </c>
      <c r="P2009" s="281">
        <f t="shared" si="444"/>
        <v>0</v>
      </c>
    </row>
    <row r="2010" spans="1:16" x14ac:dyDescent="0.2">
      <c r="A2010" s="155">
        <v>210512</v>
      </c>
      <c r="B2010" s="156" t="s">
        <v>1378</v>
      </c>
      <c r="C2010" s="174">
        <f t="shared" si="437"/>
        <v>0</v>
      </c>
      <c r="D2010" s="174">
        <f t="shared" si="438"/>
        <v>0</v>
      </c>
      <c r="E2010" s="174">
        <f t="shared" si="439"/>
        <v>0</v>
      </c>
      <c r="F2010" s="174">
        <f t="shared" si="445"/>
        <v>0</v>
      </c>
      <c r="G2010" s="174">
        <f t="shared" si="446"/>
        <v>0</v>
      </c>
      <c r="H2010" s="174">
        <f t="shared" si="447"/>
        <v>0</v>
      </c>
      <c r="M2010" s="174">
        <f t="shared" si="441"/>
        <v>0</v>
      </c>
      <c r="N2010" s="174">
        <f t="shared" si="442"/>
        <v>0</v>
      </c>
      <c r="O2010" s="295">
        <f t="shared" si="443"/>
        <v>0</v>
      </c>
      <c r="P2010" s="281">
        <f t="shared" si="444"/>
        <v>0</v>
      </c>
    </row>
    <row r="2011" spans="1:16" x14ac:dyDescent="0.2">
      <c r="A2011" s="155">
        <v>210590</v>
      </c>
      <c r="B2011" s="156" t="s">
        <v>1379</v>
      </c>
      <c r="C2011" s="174">
        <f t="shared" si="437"/>
        <v>0</v>
      </c>
      <c r="D2011" s="174">
        <f t="shared" si="438"/>
        <v>0</v>
      </c>
      <c r="E2011" s="174">
        <f t="shared" si="439"/>
        <v>0</v>
      </c>
      <c r="F2011" s="174">
        <f t="shared" si="445"/>
        <v>0</v>
      </c>
      <c r="G2011" s="174">
        <f t="shared" si="446"/>
        <v>0</v>
      </c>
      <c r="H2011" s="174">
        <f t="shared" si="447"/>
        <v>0</v>
      </c>
      <c r="M2011" s="174">
        <f t="shared" si="441"/>
        <v>0</v>
      </c>
      <c r="N2011" s="174">
        <f t="shared" si="442"/>
        <v>0</v>
      </c>
      <c r="O2011" s="295">
        <f t="shared" si="443"/>
        <v>0</v>
      </c>
      <c r="P2011" s="281">
        <f t="shared" si="444"/>
        <v>0</v>
      </c>
    </row>
    <row r="2012" spans="1:16" s="171" customFormat="1" x14ac:dyDescent="0.2">
      <c r="A2012" s="180">
        <v>210600</v>
      </c>
      <c r="B2012" s="181" t="s">
        <v>369</v>
      </c>
      <c r="C2012" s="182">
        <f t="shared" si="437"/>
        <v>0</v>
      </c>
      <c r="D2012" s="182">
        <f t="shared" si="438"/>
        <v>0</v>
      </c>
      <c r="E2012" s="182">
        <f t="shared" si="439"/>
        <v>0</v>
      </c>
      <c r="F2012" s="182">
        <f t="shared" si="445"/>
        <v>0</v>
      </c>
      <c r="G2012" s="183">
        <f>SUM(G2013:G2018)</f>
        <v>0</v>
      </c>
      <c r="H2012" s="183">
        <f>SUM(H2013:H2018)</f>
        <v>0</v>
      </c>
      <c r="M2012" s="174">
        <f t="shared" si="441"/>
        <v>0</v>
      </c>
      <c r="N2012" s="174">
        <f t="shared" si="442"/>
        <v>0</v>
      </c>
      <c r="O2012" s="295">
        <f t="shared" si="443"/>
        <v>0</v>
      </c>
      <c r="P2012" s="281">
        <f t="shared" si="444"/>
        <v>0</v>
      </c>
    </row>
    <row r="2013" spans="1:16" x14ac:dyDescent="0.2">
      <c r="A2013" s="155">
        <v>210601</v>
      </c>
      <c r="B2013" s="156" t="s">
        <v>370</v>
      </c>
      <c r="C2013" s="174">
        <f t="shared" si="437"/>
        <v>0</v>
      </c>
      <c r="D2013" s="174">
        <f t="shared" si="438"/>
        <v>0</v>
      </c>
      <c r="E2013" s="174">
        <f t="shared" si="439"/>
        <v>0</v>
      </c>
      <c r="F2013" s="174">
        <f t="shared" si="445"/>
        <v>0</v>
      </c>
      <c r="G2013" s="174">
        <f t="shared" ref="G2013:G2018" si="448">+F2013</f>
        <v>0</v>
      </c>
      <c r="H2013" s="174">
        <f t="shared" ref="H2013:H2018" si="449">+F2013-G2013</f>
        <v>0</v>
      </c>
      <c r="M2013" s="174">
        <f t="shared" si="441"/>
        <v>0</v>
      </c>
      <c r="N2013" s="174">
        <f t="shared" si="442"/>
        <v>0</v>
      </c>
      <c r="O2013" s="295">
        <f t="shared" si="443"/>
        <v>0</v>
      </c>
      <c r="P2013" s="281">
        <f t="shared" si="444"/>
        <v>0</v>
      </c>
    </row>
    <row r="2014" spans="1:16" x14ac:dyDescent="0.2">
      <c r="A2014" s="155">
        <v>210602</v>
      </c>
      <c r="B2014" s="156" t="s">
        <v>371</v>
      </c>
      <c r="C2014" s="174">
        <f t="shared" si="437"/>
        <v>0</v>
      </c>
      <c r="D2014" s="174">
        <f t="shared" si="438"/>
        <v>0</v>
      </c>
      <c r="E2014" s="174">
        <f t="shared" si="439"/>
        <v>0</v>
      </c>
      <c r="F2014" s="174">
        <f t="shared" si="445"/>
        <v>0</v>
      </c>
      <c r="G2014" s="174">
        <f t="shared" si="448"/>
        <v>0</v>
      </c>
      <c r="H2014" s="174">
        <f t="shared" si="449"/>
        <v>0</v>
      </c>
      <c r="M2014" s="174">
        <f t="shared" si="441"/>
        <v>0</v>
      </c>
      <c r="N2014" s="174">
        <f t="shared" si="442"/>
        <v>0</v>
      </c>
      <c r="O2014" s="295">
        <f t="shared" si="443"/>
        <v>0</v>
      </c>
      <c r="P2014" s="281">
        <f t="shared" si="444"/>
        <v>0</v>
      </c>
    </row>
    <row r="2015" spans="1:16" x14ac:dyDescent="0.2">
      <c r="A2015" s="155">
        <v>210603</v>
      </c>
      <c r="B2015" s="156" t="s">
        <v>372</v>
      </c>
      <c r="C2015" s="174">
        <f t="shared" si="437"/>
        <v>0</v>
      </c>
      <c r="D2015" s="174">
        <f t="shared" si="438"/>
        <v>0</v>
      </c>
      <c r="E2015" s="174">
        <f t="shared" si="439"/>
        <v>0</v>
      </c>
      <c r="F2015" s="174">
        <f t="shared" si="445"/>
        <v>0</v>
      </c>
      <c r="G2015" s="174">
        <f t="shared" si="448"/>
        <v>0</v>
      </c>
      <c r="H2015" s="174">
        <f t="shared" si="449"/>
        <v>0</v>
      </c>
      <c r="M2015" s="174">
        <f t="shared" si="441"/>
        <v>0</v>
      </c>
      <c r="N2015" s="174">
        <f t="shared" si="442"/>
        <v>0</v>
      </c>
      <c r="O2015" s="295">
        <f t="shared" si="443"/>
        <v>0</v>
      </c>
      <c r="P2015" s="281">
        <f t="shared" si="444"/>
        <v>0</v>
      </c>
    </row>
    <row r="2016" spans="1:16" x14ac:dyDescent="0.2">
      <c r="A2016" s="155">
        <v>210604</v>
      </c>
      <c r="B2016" s="156" t="s">
        <v>373</v>
      </c>
      <c r="C2016" s="174">
        <f t="shared" si="437"/>
        <v>0</v>
      </c>
      <c r="D2016" s="174">
        <f t="shared" si="438"/>
        <v>0</v>
      </c>
      <c r="E2016" s="174">
        <f t="shared" si="439"/>
        <v>0</v>
      </c>
      <c r="F2016" s="174">
        <f t="shared" si="445"/>
        <v>0</v>
      </c>
      <c r="G2016" s="174">
        <f t="shared" si="448"/>
        <v>0</v>
      </c>
      <c r="H2016" s="174">
        <f t="shared" si="449"/>
        <v>0</v>
      </c>
      <c r="M2016" s="174">
        <f t="shared" si="441"/>
        <v>0</v>
      </c>
      <c r="N2016" s="174">
        <f t="shared" si="442"/>
        <v>0</v>
      </c>
      <c r="O2016" s="295">
        <f t="shared" si="443"/>
        <v>0</v>
      </c>
      <c r="P2016" s="281">
        <f t="shared" si="444"/>
        <v>0</v>
      </c>
    </row>
    <row r="2017" spans="1:16" x14ac:dyDescent="0.2">
      <c r="A2017" s="155">
        <v>210605</v>
      </c>
      <c r="B2017" s="156" t="s">
        <v>374</v>
      </c>
      <c r="C2017" s="174">
        <f t="shared" si="437"/>
        <v>0</v>
      </c>
      <c r="D2017" s="174">
        <f t="shared" si="438"/>
        <v>0</v>
      </c>
      <c r="E2017" s="174">
        <f t="shared" si="439"/>
        <v>0</v>
      </c>
      <c r="F2017" s="174">
        <f t="shared" si="445"/>
        <v>0</v>
      </c>
      <c r="G2017" s="174">
        <f t="shared" si="448"/>
        <v>0</v>
      </c>
      <c r="H2017" s="174">
        <f t="shared" si="449"/>
        <v>0</v>
      </c>
      <c r="M2017" s="174">
        <f t="shared" si="441"/>
        <v>0</v>
      </c>
      <c r="N2017" s="174">
        <f t="shared" si="442"/>
        <v>0</v>
      </c>
      <c r="O2017" s="295">
        <f t="shared" si="443"/>
        <v>0</v>
      </c>
      <c r="P2017" s="281">
        <f t="shared" si="444"/>
        <v>0</v>
      </c>
    </row>
    <row r="2018" spans="1:16" x14ac:dyDescent="0.2">
      <c r="A2018" s="155">
        <v>210690</v>
      </c>
      <c r="B2018" s="156" t="s">
        <v>375</v>
      </c>
      <c r="C2018" s="174">
        <f t="shared" si="437"/>
        <v>0</v>
      </c>
      <c r="D2018" s="174">
        <f t="shared" si="438"/>
        <v>0</v>
      </c>
      <c r="E2018" s="174">
        <f t="shared" si="439"/>
        <v>0</v>
      </c>
      <c r="F2018" s="174">
        <f t="shared" si="445"/>
        <v>0</v>
      </c>
      <c r="G2018" s="174">
        <f t="shared" si="448"/>
        <v>0</v>
      </c>
      <c r="H2018" s="174">
        <f t="shared" si="449"/>
        <v>0</v>
      </c>
      <c r="M2018" s="174">
        <f t="shared" si="441"/>
        <v>0</v>
      </c>
      <c r="N2018" s="174">
        <f t="shared" si="442"/>
        <v>0</v>
      </c>
      <c r="O2018" s="295">
        <f t="shared" si="443"/>
        <v>0</v>
      </c>
      <c r="P2018" s="281">
        <f t="shared" si="444"/>
        <v>0</v>
      </c>
    </row>
    <row r="2019" spans="1:16" s="171" customFormat="1" x14ac:dyDescent="0.2">
      <c r="A2019" s="180">
        <v>211000</v>
      </c>
      <c r="B2019" s="181" t="s">
        <v>376</v>
      </c>
      <c r="C2019" s="182">
        <f t="shared" si="437"/>
        <v>0</v>
      </c>
      <c r="D2019" s="182">
        <f t="shared" si="438"/>
        <v>0</v>
      </c>
      <c r="E2019" s="182">
        <f t="shared" si="439"/>
        <v>0</v>
      </c>
      <c r="F2019" s="182">
        <f t="shared" si="445"/>
        <v>0</v>
      </c>
      <c r="G2019" s="183">
        <f>SUM(G2020:G2031)</f>
        <v>0</v>
      </c>
      <c r="H2019" s="183">
        <f>SUM(H2020:H2031)</f>
        <v>0</v>
      </c>
      <c r="M2019" s="174">
        <f t="shared" si="441"/>
        <v>0</v>
      </c>
      <c r="N2019" s="174">
        <f t="shared" si="442"/>
        <v>0</v>
      </c>
      <c r="O2019" s="295">
        <f t="shared" si="443"/>
        <v>0</v>
      </c>
      <c r="P2019" s="281">
        <f t="shared" si="444"/>
        <v>0</v>
      </c>
    </row>
    <row r="2020" spans="1:16" x14ac:dyDescent="0.2">
      <c r="A2020" s="155">
        <v>211001</v>
      </c>
      <c r="B2020" s="156" t="s">
        <v>377</v>
      </c>
      <c r="C2020" s="174">
        <f t="shared" si="437"/>
        <v>0</v>
      </c>
      <c r="D2020" s="174">
        <f t="shared" si="438"/>
        <v>0</v>
      </c>
      <c r="E2020" s="174">
        <f t="shared" si="439"/>
        <v>0</v>
      </c>
      <c r="F2020" s="174">
        <f t="shared" si="445"/>
        <v>0</v>
      </c>
      <c r="G2020" s="174">
        <f t="shared" ref="G2020:G2031" si="450">+F2020</f>
        <v>0</v>
      </c>
      <c r="H2020" s="174">
        <f t="shared" ref="H2020:H2031" si="451">+F2020-G2020</f>
        <v>0</v>
      </c>
      <c r="M2020" s="174">
        <f t="shared" si="441"/>
        <v>0</v>
      </c>
      <c r="N2020" s="174">
        <f t="shared" si="442"/>
        <v>0</v>
      </c>
      <c r="O2020" s="295">
        <f t="shared" si="443"/>
        <v>0</v>
      </c>
      <c r="P2020" s="281">
        <f t="shared" si="444"/>
        <v>0</v>
      </c>
    </row>
    <row r="2021" spans="1:16" x14ac:dyDescent="0.2">
      <c r="A2021" s="155">
        <v>211002</v>
      </c>
      <c r="B2021" s="156" t="s">
        <v>1291</v>
      </c>
      <c r="C2021" s="174">
        <f t="shared" si="437"/>
        <v>0</v>
      </c>
      <c r="D2021" s="174">
        <f t="shared" si="438"/>
        <v>0</v>
      </c>
      <c r="E2021" s="174">
        <f t="shared" si="439"/>
        <v>0</v>
      </c>
      <c r="F2021" s="174">
        <f t="shared" si="445"/>
        <v>0</v>
      </c>
      <c r="G2021" s="174">
        <f t="shared" si="450"/>
        <v>0</v>
      </c>
      <c r="H2021" s="174">
        <f t="shared" si="451"/>
        <v>0</v>
      </c>
      <c r="M2021" s="174">
        <f t="shared" si="441"/>
        <v>0</v>
      </c>
      <c r="N2021" s="174">
        <f t="shared" si="442"/>
        <v>0</v>
      </c>
      <c r="O2021" s="295">
        <f t="shared" si="443"/>
        <v>0</v>
      </c>
      <c r="P2021" s="281">
        <f t="shared" si="444"/>
        <v>0</v>
      </c>
    </row>
    <row r="2022" spans="1:16" x14ac:dyDescent="0.2">
      <c r="A2022" s="155">
        <v>211003</v>
      </c>
      <c r="B2022" s="156" t="s">
        <v>1310</v>
      </c>
      <c r="C2022" s="174">
        <f t="shared" si="437"/>
        <v>0</v>
      </c>
      <c r="D2022" s="174">
        <f t="shared" si="438"/>
        <v>0</v>
      </c>
      <c r="E2022" s="174">
        <f t="shared" si="439"/>
        <v>0</v>
      </c>
      <c r="F2022" s="174">
        <f t="shared" si="445"/>
        <v>0</v>
      </c>
      <c r="G2022" s="174">
        <f t="shared" si="450"/>
        <v>0</v>
      </c>
      <c r="H2022" s="174">
        <f t="shared" si="451"/>
        <v>0</v>
      </c>
      <c r="M2022" s="174">
        <f t="shared" si="441"/>
        <v>0</v>
      </c>
      <c r="N2022" s="174">
        <f t="shared" si="442"/>
        <v>0</v>
      </c>
      <c r="O2022" s="295">
        <f t="shared" si="443"/>
        <v>0</v>
      </c>
      <c r="P2022" s="281">
        <f t="shared" si="444"/>
        <v>0</v>
      </c>
    </row>
    <row r="2023" spans="1:16" x14ac:dyDescent="0.2">
      <c r="A2023" s="155">
        <v>211004</v>
      </c>
      <c r="B2023" s="156" t="s">
        <v>378</v>
      </c>
      <c r="C2023" s="174">
        <f t="shared" si="437"/>
        <v>0</v>
      </c>
      <c r="D2023" s="174">
        <f t="shared" si="438"/>
        <v>0</v>
      </c>
      <c r="E2023" s="174">
        <f t="shared" si="439"/>
        <v>0</v>
      </c>
      <c r="F2023" s="174">
        <f t="shared" si="445"/>
        <v>0</v>
      </c>
      <c r="G2023" s="174">
        <f t="shared" si="450"/>
        <v>0</v>
      </c>
      <c r="H2023" s="174">
        <f t="shared" si="451"/>
        <v>0</v>
      </c>
      <c r="M2023" s="174">
        <f t="shared" si="441"/>
        <v>0</v>
      </c>
      <c r="N2023" s="174">
        <f t="shared" si="442"/>
        <v>0</v>
      </c>
      <c r="O2023" s="295">
        <f t="shared" si="443"/>
        <v>0</v>
      </c>
      <c r="P2023" s="281">
        <f t="shared" si="444"/>
        <v>0</v>
      </c>
    </row>
    <row r="2024" spans="1:16" x14ac:dyDescent="0.2">
      <c r="A2024" s="155">
        <v>211005</v>
      </c>
      <c r="B2024" s="156" t="s">
        <v>2235</v>
      </c>
      <c r="C2024" s="174">
        <f t="shared" si="437"/>
        <v>0</v>
      </c>
      <c r="D2024" s="174">
        <f t="shared" si="438"/>
        <v>0</v>
      </c>
      <c r="E2024" s="174">
        <f t="shared" si="439"/>
        <v>0</v>
      </c>
      <c r="F2024" s="174">
        <f t="shared" si="445"/>
        <v>0</v>
      </c>
      <c r="G2024" s="174">
        <f t="shared" si="450"/>
        <v>0</v>
      </c>
      <c r="H2024" s="174">
        <f t="shared" si="451"/>
        <v>0</v>
      </c>
      <c r="M2024" s="174">
        <f t="shared" si="441"/>
        <v>0</v>
      </c>
      <c r="N2024" s="174">
        <f t="shared" si="442"/>
        <v>0</v>
      </c>
      <c r="O2024" s="295">
        <f t="shared" si="443"/>
        <v>0</v>
      </c>
      <c r="P2024" s="281">
        <f t="shared" si="444"/>
        <v>0</v>
      </c>
    </row>
    <row r="2025" spans="1:16" x14ac:dyDescent="0.2">
      <c r="A2025" s="155">
        <v>211007</v>
      </c>
      <c r="B2025" s="156" t="s">
        <v>379</v>
      </c>
      <c r="C2025" s="174">
        <f t="shared" si="437"/>
        <v>0</v>
      </c>
      <c r="D2025" s="174">
        <f t="shared" si="438"/>
        <v>0</v>
      </c>
      <c r="E2025" s="174">
        <f t="shared" si="439"/>
        <v>0</v>
      </c>
      <c r="F2025" s="174">
        <f t="shared" si="445"/>
        <v>0</v>
      </c>
      <c r="G2025" s="174">
        <f t="shared" si="450"/>
        <v>0</v>
      </c>
      <c r="H2025" s="174">
        <f t="shared" si="451"/>
        <v>0</v>
      </c>
      <c r="M2025" s="174">
        <f t="shared" si="441"/>
        <v>0</v>
      </c>
      <c r="N2025" s="174">
        <f t="shared" si="442"/>
        <v>0</v>
      </c>
      <c r="O2025" s="295">
        <f t="shared" si="443"/>
        <v>0</v>
      </c>
      <c r="P2025" s="281">
        <f t="shared" si="444"/>
        <v>0</v>
      </c>
    </row>
    <row r="2026" spans="1:16" x14ac:dyDescent="0.2">
      <c r="A2026" s="155">
        <v>211008</v>
      </c>
      <c r="B2026" s="156" t="s">
        <v>380</v>
      </c>
      <c r="C2026" s="174">
        <f t="shared" si="437"/>
        <v>0</v>
      </c>
      <c r="D2026" s="174">
        <f t="shared" si="438"/>
        <v>0</v>
      </c>
      <c r="E2026" s="174">
        <f t="shared" si="439"/>
        <v>0</v>
      </c>
      <c r="F2026" s="174">
        <f t="shared" si="445"/>
        <v>0</v>
      </c>
      <c r="G2026" s="174">
        <f t="shared" si="450"/>
        <v>0</v>
      </c>
      <c r="H2026" s="174">
        <f t="shared" si="451"/>
        <v>0</v>
      </c>
      <c r="M2026" s="174">
        <f t="shared" si="441"/>
        <v>0</v>
      </c>
      <c r="N2026" s="174">
        <f t="shared" si="442"/>
        <v>0</v>
      </c>
      <c r="O2026" s="295">
        <f t="shared" si="443"/>
        <v>0</v>
      </c>
      <c r="P2026" s="281">
        <f t="shared" si="444"/>
        <v>0</v>
      </c>
    </row>
    <row r="2027" spans="1:16" x14ac:dyDescent="0.2">
      <c r="A2027" s="155">
        <v>211009</v>
      </c>
      <c r="B2027" s="156" t="s">
        <v>381</v>
      </c>
      <c r="C2027" s="174">
        <f t="shared" si="437"/>
        <v>0</v>
      </c>
      <c r="D2027" s="174">
        <f t="shared" si="438"/>
        <v>0</v>
      </c>
      <c r="E2027" s="174">
        <f t="shared" si="439"/>
        <v>0</v>
      </c>
      <c r="F2027" s="174">
        <f t="shared" si="445"/>
        <v>0</v>
      </c>
      <c r="G2027" s="174">
        <f t="shared" si="450"/>
        <v>0</v>
      </c>
      <c r="H2027" s="174">
        <f t="shared" si="451"/>
        <v>0</v>
      </c>
      <c r="M2027" s="174">
        <f t="shared" si="441"/>
        <v>0</v>
      </c>
      <c r="N2027" s="174">
        <f t="shared" si="442"/>
        <v>0</v>
      </c>
      <c r="O2027" s="295">
        <f t="shared" si="443"/>
        <v>0</v>
      </c>
      <c r="P2027" s="281">
        <f t="shared" si="444"/>
        <v>0</v>
      </c>
    </row>
    <row r="2028" spans="1:16" x14ac:dyDescent="0.2">
      <c r="A2028" s="155">
        <v>211010</v>
      </c>
      <c r="B2028" s="156" t="s">
        <v>382</v>
      </c>
      <c r="C2028" s="174">
        <f t="shared" si="437"/>
        <v>0</v>
      </c>
      <c r="D2028" s="174">
        <f t="shared" si="438"/>
        <v>0</v>
      </c>
      <c r="E2028" s="174">
        <f t="shared" si="439"/>
        <v>0</v>
      </c>
      <c r="F2028" s="174">
        <f t="shared" si="445"/>
        <v>0</v>
      </c>
      <c r="G2028" s="174">
        <f t="shared" si="450"/>
        <v>0</v>
      </c>
      <c r="H2028" s="174">
        <f t="shared" si="451"/>
        <v>0</v>
      </c>
      <c r="M2028" s="174">
        <f t="shared" si="441"/>
        <v>0</v>
      </c>
      <c r="N2028" s="174">
        <f t="shared" si="442"/>
        <v>0</v>
      </c>
      <c r="O2028" s="295">
        <f t="shared" si="443"/>
        <v>0</v>
      </c>
      <c r="P2028" s="281">
        <f t="shared" si="444"/>
        <v>0</v>
      </c>
    </row>
    <row r="2029" spans="1:16" x14ac:dyDescent="0.2">
      <c r="A2029" s="155">
        <v>211011</v>
      </c>
      <c r="B2029" s="156" t="s">
        <v>383</v>
      </c>
      <c r="C2029" s="174">
        <f t="shared" si="437"/>
        <v>0</v>
      </c>
      <c r="D2029" s="174">
        <f t="shared" si="438"/>
        <v>0</v>
      </c>
      <c r="E2029" s="174">
        <f t="shared" si="439"/>
        <v>0</v>
      </c>
      <c r="F2029" s="174">
        <f t="shared" si="445"/>
        <v>0</v>
      </c>
      <c r="G2029" s="174">
        <f t="shared" si="450"/>
        <v>0</v>
      </c>
      <c r="H2029" s="174">
        <f t="shared" si="451"/>
        <v>0</v>
      </c>
      <c r="M2029" s="174">
        <f t="shared" si="441"/>
        <v>0</v>
      </c>
      <c r="N2029" s="174">
        <f t="shared" si="442"/>
        <v>0</v>
      </c>
      <c r="O2029" s="295">
        <f t="shared" si="443"/>
        <v>0</v>
      </c>
      <c r="P2029" s="281">
        <f t="shared" si="444"/>
        <v>0</v>
      </c>
    </row>
    <row r="2030" spans="1:16" x14ac:dyDescent="0.2">
      <c r="A2030" s="155">
        <v>211012</v>
      </c>
      <c r="B2030" s="156" t="s">
        <v>384</v>
      </c>
      <c r="C2030" s="174">
        <f t="shared" si="437"/>
        <v>0</v>
      </c>
      <c r="D2030" s="174">
        <f t="shared" si="438"/>
        <v>0</v>
      </c>
      <c r="E2030" s="174">
        <f t="shared" si="439"/>
        <v>0</v>
      </c>
      <c r="F2030" s="174">
        <f t="shared" si="445"/>
        <v>0</v>
      </c>
      <c r="G2030" s="174">
        <f t="shared" si="450"/>
        <v>0</v>
      </c>
      <c r="H2030" s="174">
        <f t="shared" si="451"/>
        <v>0</v>
      </c>
      <c r="M2030" s="174">
        <f t="shared" si="441"/>
        <v>0</v>
      </c>
      <c r="N2030" s="174">
        <f t="shared" si="442"/>
        <v>0</v>
      </c>
      <c r="O2030" s="295">
        <f t="shared" si="443"/>
        <v>0</v>
      </c>
      <c r="P2030" s="281">
        <f t="shared" si="444"/>
        <v>0</v>
      </c>
    </row>
    <row r="2031" spans="1:16" x14ac:dyDescent="0.2">
      <c r="A2031" s="155">
        <v>211090</v>
      </c>
      <c r="B2031" s="156" t="s">
        <v>627</v>
      </c>
      <c r="C2031" s="174">
        <f t="shared" si="437"/>
        <v>0</v>
      </c>
      <c r="D2031" s="174">
        <f t="shared" si="438"/>
        <v>0</v>
      </c>
      <c r="E2031" s="174">
        <f t="shared" si="439"/>
        <v>0</v>
      </c>
      <c r="F2031" s="174">
        <f t="shared" si="445"/>
        <v>0</v>
      </c>
      <c r="G2031" s="174">
        <f t="shared" si="450"/>
        <v>0</v>
      </c>
      <c r="H2031" s="174">
        <f t="shared" si="451"/>
        <v>0</v>
      </c>
      <c r="M2031" s="174">
        <f t="shared" si="441"/>
        <v>0</v>
      </c>
      <c r="N2031" s="174">
        <f t="shared" si="442"/>
        <v>0</v>
      </c>
      <c r="O2031" s="295">
        <f t="shared" si="443"/>
        <v>0</v>
      </c>
      <c r="P2031" s="281">
        <f t="shared" si="444"/>
        <v>0</v>
      </c>
    </row>
    <row r="2032" spans="1:16" s="172" customFormat="1" x14ac:dyDescent="0.2">
      <c r="A2032" s="170">
        <v>220000</v>
      </c>
      <c r="B2032" s="169" t="s">
        <v>2236</v>
      </c>
      <c r="C2032" s="189">
        <f t="shared" si="437"/>
        <v>0</v>
      </c>
      <c r="D2032" s="189">
        <f t="shared" si="438"/>
        <v>0</v>
      </c>
      <c r="E2032" s="189">
        <f t="shared" si="439"/>
        <v>0</v>
      </c>
      <c r="F2032" s="189">
        <f t="shared" si="445"/>
        <v>0</v>
      </c>
      <c r="G2032" s="189">
        <f>+G2033+G2040+G2048+G2054+G2063+G2065+G2067+G2070+G2072+G2075</f>
        <v>0</v>
      </c>
      <c r="H2032" s="189">
        <f>+H2033+H2040+H2048+H2054+H2063+H2065+H2067+H2070+H2072+H2075</f>
        <v>0</v>
      </c>
      <c r="M2032" s="174">
        <f t="shared" si="441"/>
        <v>0</v>
      </c>
      <c r="N2032" s="174">
        <f t="shared" si="442"/>
        <v>0</v>
      </c>
      <c r="O2032" s="295">
        <f t="shared" si="443"/>
        <v>0</v>
      </c>
      <c r="P2032" s="281">
        <f t="shared" si="444"/>
        <v>0</v>
      </c>
    </row>
    <row r="2033" spans="1:16" s="171" customFormat="1" x14ac:dyDescent="0.2">
      <c r="A2033" s="180">
        <v>220300</v>
      </c>
      <c r="B2033" s="181" t="s">
        <v>628</v>
      </c>
      <c r="C2033" s="182">
        <f t="shared" si="437"/>
        <v>0</v>
      </c>
      <c r="D2033" s="182">
        <f t="shared" si="438"/>
        <v>0</v>
      </c>
      <c r="E2033" s="182">
        <f t="shared" si="439"/>
        <v>0</v>
      </c>
      <c r="F2033" s="182">
        <f t="shared" si="445"/>
        <v>0</v>
      </c>
      <c r="G2033" s="183">
        <f>SUM(G2034:G2039)</f>
        <v>0</v>
      </c>
      <c r="H2033" s="183">
        <f>SUM(H2034:H2039)</f>
        <v>0</v>
      </c>
      <c r="M2033" s="174">
        <f t="shared" si="441"/>
        <v>0</v>
      </c>
      <c r="N2033" s="174">
        <f t="shared" si="442"/>
        <v>0</v>
      </c>
      <c r="O2033" s="295">
        <f t="shared" si="443"/>
        <v>0</v>
      </c>
      <c r="P2033" s="281">
        <f t="shared" si="444"/>
        <v>0</v>
      </c>
    </row>
    <row r="2034" spans="1:16" x14ac:dyDescent="0.2">
      <c r="A2034" s="155">
        <v>220331</v>
      </c>
      <c r="B2034" s="156" t="s">
        <v>629</v>
      </c>
      <c r="C2034" s="174">
        <f t="shared" si="437"/>
        <v>0</v>
      </c>
      <c r="D2034" s="174">
        <f t="shared" si="438"/>
        <v>0</v>
      </c>
      <c r="E2034" s="174">
        <f t="shared" si="439"/>
        <v>0</v>
      </c>
      <c r="F2034" s="174">
        <f t="shared" si="445"/>
        <v>0</v>
      </c>
      <c r="G2034" s="174">
        <f t="shared" ref="G2034:G2039" si="452">+F2034</f>
        <v>0</v>
      </c>
      <c r="H2034" s="174">
        <f t="shared" ref="H2034:H2039" si="453">+F2034-G2034</f>
        <v>0</v>
      </c>
      <c r="M2034" s="174">
        <f t="shared" si="441"/>
        <v>0</v>
      </c>
      <c r="N2034" s="174">
        <f t="shared" si="442"/>
        <v>0</v>
      </c>
      <c r="O2034" s="295">
        <f t="shared" si="443"/>
        <v>0</v>
      </c>
      <c r="P2034" s="281">
        <f t="shared" si="444"/>
        <v>0</v>
      </c>
    </row>
    <row r="2035" spans="1:16" x14ac:dyDescent="0.2">
      <c r="A2035" s="155">
        <v>220332</v>
      </c>
      <c r="B2035" s="156" t="s">
        <v>665</v>
      </c>
      <c r="C2035" s="174">
        <f t="shared" si="437"/>
        <v>0</v>
      </c>
      <c r="D2035" s="174">
        <f t="shared" si="438"/>
        <v>0</v>
      </c>
      <c r="E2035" s="174">
        <f t="shared" si="439"/>
        <v>0</v>
      </c>
      <c r="F2035" s="174">
        <f t="shared" si="445"/>
        <v>0</v>
      </c>
      <c r="G2035" s="174">
        <f t="shared" si="452"/>
        <v>0</v>
      </c>
      <c r="H2035" s="174">
        <f t="shared" si="453"/>
        <v>0</v>
      </c>
      <c r="M2035" s="174">
        <f t="shared" si="441"/>
        <v>0</v>
      </c>
      <c r="N2035" s="174">
        <f t="shared" si="442"/>
        <v>0</v>
      </c>
      <c r="O2035" s="295">
        <f t="shared" si="443"/>
        <v>0</v>
      </c>
      <c r="P2035" s="281">
        <f t="shared" si="444"/>
        <v>0</v>
      </c>
    </row>
    <row r="2036" spans="1:16" x14ac:dyDescent="0.2">
      <c r="A2036" s="155">
        <v>220333</v>
      </c>
      <c r="B2036" s="156" t="s">
        <v>666</v>
      </c>
      <c r="C2036" s="174">
        <f t="shared" si="437"/>
        <v>0</v>
      </c>
      <c r="D2036" s="174">
        <f t="shared" si="438"/>
        <v>0</v>
      </c>
      <c r="E2036" s="174">
        <f t="shared" si="439"/>
        <v>0</v>
      </c>
      <c r="F2036" s="174">
        <f t="shared" si="445"/>
        <v>0</v>
      </c>
      <c r="G2036" s="174">
        <f t="shared" si="452"/>
        <v>0</v>
      </c>
      <c r="H2036" s="174">
        <f t="shared" si="453"/>
        <v>0</v>
      </c>
      <c r="M2036" s="174">
        <f t="shared" si="441"/>
        <v>0</v>
      </c>
      <c r="N2036" s="174">
        <f t="shared" si="442"/>
        <v>0</v>
      </c>
      <c r="O2036" s="295">
        <f t="shared" si="443"/>
        <v>0</v>
      </c>
      <c r="P2036" s="281">
        <f t="shared" si="444"/>
        <v>0</v>
      </c>
    </row>
    <row r="2037" spans="1:16" x14ac:dyDescent="0.2">
      <c r="A2037" s="155">
        <v>220334</v>
      </c>
      <c r="B2037" s="156" t="s">
        <v>1534</v>
      </c>
      <c r="C2037" s="174">
        <f t="shared" si="437"/>
        <v>0</v>
      </c>
      <c r="D2037" s="174">
        <f t="shared" si="438"/>
        <v>0</v>
      </c>
      <c r="E2037" s="174">
        <f t="shared" si="439"/>
        <v>0</v>
      </c>
      <c r="F2037" s="174">
        <f t="shared" si="445"/>
        <v>0</v>
      </c>
      <c r="G2037" s="174">
        <f t="shared" si="452"/>
        <v>0</v>
      </c>
      <c r="H2037" s="174">
        <f t="shared" si="453"/>
        <v>0</v>
      </c>
      <c r="M2037" s="174">
        <f t="shared" si="441"/>
        <v>0</v>
      </c>
      <c r="N2037" s="174">
        <f t="shared" si="442"/>
        <v>0</v>
      </c>
      <c r="O2037" s="295">
        <f t="shared" si="443"/>
        <v>0</v>
      </c>
      <c r="P2037" s="281">
        <f t="shared" si="444"/>
        <v>0</v>
      </c>
    </row>
    <row r="2038" spans="1:16" x14ac:dyDescent="0.2">
      <c r="A2038" s="155">
        <v>220335</v>
      </c>
      <c r="B2038" s="156" t="s">
        <v>1269</v>
      </c>
      <c r="C2038" s="174">
        <f t="shared" si="437"/>
        <v>0</v>
      </c>
      <c r="D2038" s="174">
        <f t="shared" si="438"/>
        <v>0</v>
      </c>
      <c r="E2038" s="174">
        <f t="shared" si="439"/>
        <v>0</v>
      </c>
      <c r="F2038" s="174">
        <f t="shared" si="445"/>
        <v>0</v>
      </c>
      <c r="G2038" s="174">
        <f t="shared" si="452"/>
        <v>0</v>
      </c>
      <c r="H2038" s="174">
        <f t="shared" si="453"/>
        <v>0</v>
      </c>
      <c r="M2038" s="174">
        <f t="shared" si="441"/>
        <v>0</v>
      </c>
      <c r="N2038" s="174">
        <f t="shared" si="442"/>
        <v>0</v>
      </c>
      <c r="O2038" s="295">
        <f t="shared" si="443"/>
        <v>0</v>
      </c>
      <c r="P2038" s="281">
        <f t="shared" si="444"/>
        <v>0</v>
      </c>
    </row>
    <row r="2039" spans="1:16" x14ac:dyDescent="0.2">
      <c r="A2039" s="155">
        <v>220336</v>
      </c>
      <c r="B2039" s="156" t="s">
        <v>667</v>
      </c>
      <c r="C2039" s="174">
        <f t="shared" si="437"/>
        <v>0</v>
      </c>
      <c r="D2039" s="174">
        <f t="shared" si="438"/>
        <v>0</v>
      </c>
      <c r="E2039" s="174">
        <f t="shared" si="439"/>
        <v>0</v>
      </c>
      <c r="F2039" s="174">
        <f t="shared" si="445"/>
        <v>0</v>
      </c>
      <c r="G2039" s="174">
        <f t="shared" si="452"/>
        <v>0</v>
      </c>
      <c r="H2039" s="174">
        <f t="shared" si="453"/>
        <v>0</v>
      </c>
      <c r="M2039" s="174">
        <f t="shared" si="441"/>
        <v>0</v>
      </c>
      <c r="N2039" s="174">
        <f t="shared" si="442"/>
        <v>0</v>
      </c>
      <c r="O2039" s="295">
        <f t="shared" si="443"/>
        <v>0</v>
      </c>
      <c r="P2039" s="281">
        <f t="shared" si="444"/>
        <v>0</v>
      </c>
    </row>
    <row r="2040" spans="1:16" s="171" customFormat="1" x14ac:dyDescent="0.2">
      <c r="A2040" s="180">
        <v>220800</v>
      </c>
      <c r="B2040" s="181" t="s">
        <v>1256</v>
      </c>
      <c r="C2040" s="182">
        <f t="shared" si="437"/>
        <v>0</v>
      </c>
      <c r="D2040" s="182">
        <f t="shared" si="438"/>
        <v>0</v>
      </c>
      <c r="E2040" s="182">
        <f t="shared" si="439"/>
        <v>0</v>
      </c>
      <c r="F2040" s="182">
        <f t="shared" si="445"/>
        <v>0</v>
      </c>
      <c r="G2040" s="183">
        <f>SUM(G2041:G2047)</f>
        <v>0</v>
      </c>
      <c r="H2040" s="183">
        <f>SUM(H2041:H2047)</f>
        <v>0</v>
      </c>
      <c r="M2040" s="174">
        <f t="shared" si="441"/>
        <v>0</v>
      </c>
      <c r="N2040" s="174">
        <f t="shared" si="442"/>
        <v>0</v>
      </c>
      <c r="O2040" s="295">
        <f t="shared" si="443"/>
        <v>0</v>
      </c>
      <c r="P2040" s="281">
        <f t="shared" si="444"/>
        <v>0</v>
      </c>
    </row>
    <row r="2041" spans="1:16" x14ac:dyDescent="0.2">
      <c r="A2041" s="155">
        <v>220830</v>
      </c>
      <c r="B2041" s="156" t="s">
        <v>629</v>
      </c>
      <c r="C2041" s="174">
        <f t="shared" si="437"/>
        <v>0</v>
      </c>
      <c r="D2041" s="174">
        <f t="shared" si="438"/>
        <v>0</v>
      </c>
      <c r="E2041" s="174">
        <f t="shared" si="439"/>
        <v>0</v>
      </c>
      <c r="F2041" s="174">
        <f t="shared" si="445"/>
        <v>0</v>
      </c>
      <c r="G2041" s="174">
        <f t="shared" ref="G2041:G2047" si="454">+F2041</f>
        <v>0</v>
      </c>
      <c r="H2041" s="174">
        <f t="shared" ref="H2041:H2047" si="455">+F2041-G2041</f>
        <v>0</v>
      </c>
      <c r="M2041" s="174">
        <f t="shared" si="441"/>
        <v>0</v>
      </c>
      <c r="N2041" s="174">
        <f t="shared" si="442"/>
        <v>0</v>
      </c>
      <c r="O2041" s="295">
        <f t="shared" si="443"/>
        <v>0</v>
      </c>
      <c r="P2041" s="281">
        <f t="shared" si="444"/>
        <v>0</v>
      </c>
    </row>
    <row r="2042" spans="1:16" x14ac:dyDescent="0.2">
      <c r="A2042" s="155">
        <v>220831</v>
      </c>
      <c r="B2042" s="156" t="s">
        <v>665</v>
      </c>
      <c r="C2042" s="174">
        <f t="shared" si="437"/>
        <v>0</v>
      </c>
      <c r="D2042" s="174">
        <f t="shared" si="438"/>
        <v>0</v>
      </c>
      <c r="E2042" s="174">
        <f t="shared" si="439"/>
        <v>0</v>
      </c>
      <c r="F2042" s="174">
        <f t="shared" si="445"/>
        <v>0</v>
      </c>
      <c r="G2042" s="174">
        <f t="shared" si="454"/>
        <v>0</v>
      </c>
      <c r="H2042" s="174">
        <f t="shared" si="455"/>
        <v>0</v>
      </c>
      <c r="M2042" s="174">
        <f t="shared" si="441"/>
        <v>0</v>
      </c>
      <c r="N2042" s="174">
        <f t="shared" si="442"/>
        <v>0</v>
      </c>
      <c r="O2042" s="295">
        <f t="shared" si="443"/>
        <v>0</v>
      </c>
      <c r="P2042" s="281">
        <f t="shared" si="444"/>
        <v>0</v>
      </c>
    </row>
    <row r="2043" spans="1:16" x14ac:dyDescent="0.2">
      <c r="A2043" s="155">
        <v>220832</v>
      </c>
      <c r="B2043" s="156" t="s">
        <v>666</v>
      </c>
      <c r="C2043" s="174">
        <f t="shared" si="437"/>
        <v>0</v>
      </c>
      <c r="D2043" s="174">
        <f t="shared" si="438"/>
        <v>0</v>
      </c>
      <c r="E2043" s="174">
        <f t="shared" si="439"/>
        <v>0</v>
      </c>
      <c r="F2043" s="174">
        <f t="shared" si="445"/>
        <v>0</v>
      </c>
      <c r="G2043" s="174">
        <f t="shared" si="454"/>
        <v>0</v>
      </c>
      <c r="H2043" s="174">
        <f t="shared" si="455"/>
        <v>0</v>
      </c>
      <c r="M2043" s="174">
        <f t="shared" si="441"/>
        <v>0</v>
      </c>
      <c r="N2043" s="174">
        <f t="shared" si="442"/>
        <v>0</v>
      </c>
      <c r="O2043" s="295">
        <f t="shared" si="443"/>
        <v>0</v>
      </c>
      <c r="P2043" s="281">
        <f t="shared" si="444"/>
        <v>0</v>
      </c>
    </row>
    <row r="2044" spans="1:16" x14ac:dyDescent="0.2">
      <c r="A2044" s="155">
        <v>220833</v>
      </c>
      <c r="B2044" s="156" t="s">
        <v>2237</v>
      </c>
      <c r="C2044" s="174">
        <f t="shared" si="437"/>
        <v>0</v>
      </c>
      <c r="D2044" s="174">
        <f t="shared" si="438"/>
        <v>0</v>
      </c>
      <c r="E2044" s="174">
        <f t="shared" si="439"/>
        <v>0</v>
      </c>
      <c r="F2044" s="174">
        <f t="shared" si="445"/>
        <v>0</v>
      </c>
      <c r="G2044" s="174">
        <f t="shared" si="454"/>
        <v>0</v>
      </c>
      <c r="H2044" s="174">
        <f t="shared" si="455"/>
        <v>0</v>
      </c>
      <c r="M2044" s="174">
        <f t="shared" si="441"/>
        <v>0</v>
      </c>
      <c r="N2044" s="174">
        <f t="shared" si="442"/>
        <v>0</v>
      </c>
      <c r="O2044" s="295">
        <f t="shared" si="443"/>
        <v>0</v>
      </c>
      <c r="P2044" s="281">
        <f t="shared" si="444"/>
        <v>0</v>
      </c>
    </row>
    <row r="2045" spans="1:16" x14ac:dyDescent="0.2">
      <c r="A2045" s="155">
        <v>220834</v>
      </c>
      <c r="B2045" s="156" t="s">
        <v>1257</v>
      </c>
      <c r="C2045" s="174">
        <f t="shared" si="437"/>
        <v>0</v>
      </c>
      <c r="D2045" s="174">
        <f t="shared" si="438"/>
        <v>0</v>
      </c>
      <c r="E2045" s="174">
        <f t="shared" si="439"/>
        <v>0</v>
      </c>
      <c r="F2045" s="174">
        <f t="shared" si="445"/>
        <v>0</v>
      </c>
      <c r="G2045" s="174">
        <f t="shared" si="454"/>
        <v>0</v>
      </c>
      <c r="H2045" s="174">
        <f t="shared" si="455"/>
        <v>0</v>
      </c>
      <c r="M2045" s="174">
        <f t="shared" si="441"/>
        <v>0</v>
      </c>
      <c r="N2045" s="174">
        <f t="shared" si="442"/>
        <v>0</v>
      </c>
      <c r="O2045" s="295">
        <f t="shared" si="443"/>
        <v>0</v>
      </c>
      <c r="P2045" s="281">
        <f t="shared" si="444"/>
        <v>0</v>
      </c>
    </row>
    <row r="2046" spans="1:16" x14ac:dyDescent="0.2">
      <c r="A2046" s="155">
        <v>220835</v>
      </c>
      <c r="B2046" s="156" t="s">
        <v>1258</v>
      </c>
      <c r="C2046" s="174">
        <f t="shared" si="437"/>
        <v>0</v>
      </c>
      <c r="D2046" s="174">
        <f t="shared" si="438"/>
        <v>0</v>
      </c>
      <c r="E2046" s="174">
        <f t="shared" si="439"/>
        <v>0</v>
      </c>
      <c r="F2046" s="174">
        <f t="shared" si="445"/>
        <v>0</v>
      </c>
      <c r="G2046" s="174">
        <f t="shared" si="454"/>
        <v>0</v>
      </c>
      <c r="H2046" s="174">
        <f t="shared" si="455"/>
        <v>0</v>
      </c>
      <c r="M2046" s="174">
        <f t="shared" si="441"/>
        <v>0</v>
      </c>
      <c r="N2046" s="174">
        <f t="shared" si="442"/>
        <v>0</v>
      </c>
      <c r="O2046" s="295">
        <f t="shared" si="443"/>
        <v>0</v>
      </c>
      <c r="P2046" s="281">
        <f t="shared" si="444"/>
        <v>0</v>
      </c>
    </row>
    <row r="2047" spans="1:16" x14ac:dyDescent="0.2">
      <c r="A2047" s="155">
        <v>220836</v>
      </c>
      <c r="B2047" s="156" t="s">
        <v>1259</v>
      </c>
      <c r="C2047" s="174">
        <f t="shared" si="437"/>
        <v>0</v>
      </c>
      <c r="D2047" s="174">
        <f t="shared" si="438"/>
        <v>0</v>
      </c>
      <c r="E2047" s="174">
        <f t="shared" si="439"/>
        <v>0</v>
      </c>
      <c r="F2047" s="174">
        <f t="shared" si="445"/>
        <v>0</v>
      </c>
      <c r="G2047" s="174">
        <f t="shared" si="454"/>
        <v>0</v>
      </c>
      <c r="H2047" s="174">
        <f t="shared" si="455"/>
        <v>0</v>
      </c>
      <c r="M2047" s="174">
        <f t="shared" si="441"/>
        <v>0</v>
      </c>
      <c r="N2047" s="174">
        <f t="shared" si="442"/>
        <v>0</v>
      </c>
      <c r="O2047" s="295">
        <f t="shared" si="443"/>
        <v>0</v>
      </c>
      <c r="P2047" s="281">
        <f t="shared" si="444"/>
        <v>0</v>
      </c>
    </row>
    <row r="2048" spans="1:16" s="171" customFormat="1" x14ac:dyDescent="0.2">
      <c r="A2048" s="180">
        <v>221200</v>
      </c>
      <c r="B2048" s="181" t="s">
        <v>1260</v>
      </c>
      <c r="C2048" s="182">
        <f t="shared" si="437"/>
        <v>0</v>
      </c>
      <c r="D2048" s="182">
        <f t="shared" si="438"/>
        <v>0</v>
      </c>
      <c r="E2048" s="182">
        <f t="shared" si="439"/>
        <v>0</v>
      </c>
      <c r="F2048" s="182">
        <f t="shared" si="445"/>
        <v>0</v>
      </c>
      <c r="G2048" s="183">
        <f>SUM(G2049:G2053)</f>
        <v>0</v>
      </c>
      <c r="H2048" s="183">
        <f>SUM(H2049:H2053)</f>
        <v>0</v>
      </c>
      <c r="M2048" s="174">
        <f t="shared" si="441"/>
        <v>0</v>
      </c>
      <c r="N2048" s="174">
        <f t="shared" si="442"/>
        <v>0</v>
      </c>
      <c r="O2048" s="295">
        <f t="shared" si="443"/>
        <v>0</v>
      </c>
      <c r="P2048" s="281">
        <f t="shared" si="444"/>
        <v>0</v>
      </c>
    </row>
    <row r="2049" spans="1:16" x14ac:dyDescent="0.2">
      <c r="A2049" s="155">
        <v>221201</v>
      </c>
      <c r="B2049" s="156" t="s">
        <v>629</v>
      </c>
      <c r="C2049" s="174">
        <f t="shared" si="437"/>
        <v>0</v>
      </c>
      <c r="D2049" s="174">
        <f t="shared" si="438"/>
        <v>0</v>
      </c>
      <c r="E2049" s="174">
        <f t="shared" si="439"/>
        <v>0</v>
      </c>
      <c r="F2049" s="174">
        <f t="shared" si="445"/>
        <v>0</v>
      </c>
      <c r="G2049" s="174">
        <f>+F2049</f>
        <v>0</v>
      </c>
      <c r="H2049" s="174">
        <f>+F2049-G2049</f>
        <v>0</v>
      </c>
      <c r="M2049" s="174">
        <f t="shared" si="441"/>
        <v>0</v>
      </c>
      <c r="N2049" s="174">
        <f t="shared" si="442"/>
        <v>0</v>
      </c>
      <c r="O2049" s="295">
        <f t="shared" si="443"/>
        <v>0</v>
      </c>
      <c r="P2049" s="281">
        <f t="shared" si="444"/>
        <v>0</v>
      </c>
    </row>
    <row r="2050" spans="1:16" x14ac:dyDescent="0.2">
      <c r="A2050" s="155">
        <v>221202</v>
      </c>
      <c r="B2050" s="156" t="s">
        <v>1261</v>
      </c>
      <c r="C2050" s="174">
        <f t="shared" si="437"/>
        <v>0</v>
      </c>
      <c r="D2050" s="174">
        <f t="shared" si="438"/>
        <v>0</v>
      </c>
      <c r="E2050" s="174">
        <f t="shared" si="439"/>
        <v>0</v>
      </c>
      <c r="F2050" s="174">
        <f t="shared" si="445"/>
        <v>0</v>
      </c>
      <c r="G2050" s="174">
        <f>+F2050</f>
        <v>0</v>
      </c>
      <c r="H2050" s="174">
        <f>+F2050-G2050</f>
        <v>0</v>
      </c>
      <c r="M2050" s="174">
        <f t="shared" si="441"/>
        <v>0</v>
      </c>
      <c r="N2050" s="174">
        <f t="shared" si="442"/>
        <v>0</v>
      </c>
      <c r="O2050" s="295">
        <f t="shared" si="443"/>
        <v>0</v>
      </c>
      <c r="P2050" s="281">
        <f t="shared" si="444"/>
        <v>0</v>
      </c>
    </row>
    <row r="2051" spans="1:16" x14ac:dyDescent="0.2">
      <c r="A2051" s="155">
        <v>221203</v>
      </c>
      <c r="B2051" s="156" t="s">
        <v>665</v>
      </c>
      <c r="C2051" s="174">
        <f t="shared" si="437"/>
        <v>0</v>
      </c>
      <c r="D2051" s="174">
        <f t="shared" si="438"/>
        <v>0</v>
      </c>
      <c r="E2051" s="174">
        <f t="shared" si="439"/>
        <v>0</v>
      </c>
      <c r="F2051" s="174">
        <f t="shared" si="445"/>
        <v>0</v>
      </c>
      <c r="G2051" s="174">
        <f>+F2051</f>
        <v>0</v>
      </c>
      <c r="H2051" s="174">
        <f>+F2051-G2051</f>
        <v>0</v>
      </c>
      <c r="M2051" s="174">
        <f t="shared" si="441"/>
        <v>0</v>
      </c>
      <c r="N2051" s="174">
        <f t="shared" si="442"/>
        <v>0</v>
      </c>
      <c r="O2051" s="295">
        <f t="shared" si="443"/>
        <v>0</v>
      </c>
      <c r="P2051" s="281">
        <f t="shared" si="444"/>
        <v>0</v>
      </c>
    </row>
    <row r="2052" spans="1:16" x14ac:dyDescent="0.2">
      <c r="A2052" s="155">
        <v>221204</v>
      </c>
      <c r="B2052" s="156" t="s">
        <v>1262</v>
      </c>
      <c r="C2052" s="174">
        <f t="shared" si="437"/>
        <v>0</v>
      </c>
      <c r="D2052" s="174">
        <f t="shared" si="438"/>
        <v>0</v>
      </c>
      <c r="E2052" s="174">
        <f t="shared" si="439"/>
        <v>0</v>
      </c>
      <c r="F2052" s="174">
        <f t="shared" si="445"/>
        <v>0</v>
      </c>
      <c r="G2052" s="174">
        <f>+F2052</f>
        <v>0</v>
      </c>
      <c r="H2052" s="174">
        <f>+F2052-G2052</f>
        <v>0</v>
      </c>
      <c r="M2052" s="174">
        <f t="shared" si="441"/>
        <v>0</v>
      </c>
      <c r="N2052" s="174">
        <f t="shared" si="442"/>
        <v>0</v>
      </c>
      <c r="O2052" s="295">
        <f t="shared" si="443"/>
        <v>0</v>
      </c>
      <c r="P2052" s="281">
        <f t="shared" si="444"/>
        <v>0</v>
      </c>
    </row>
    <row r="2053" spans="1:16" x14ac:dyDescent="0.2">
      <c r="A2053" s="155">
        <v>221205</v>
      </c>
      <c r="B2053" s="156" t="s">
        <v>667</v>
      </c>
      <c r="C2053" s="174">
        <f t="shared" si="437"/>
        <v>0</v>
      </c>
      <c r="D2053" s="174">
        <f t="shared" si="438"/>
        <v>0</v>
      </c>
      <c r="E2053" s="174">
        <f t="shared" si="439"/>
        <v>0</v>
      </c>
      <c r="F2053" s="174">
        <f t="shared" si="445"/>
        <v>0</v>
      </c>
      <c r="G2053" s="174">
        <f>+F2053</f>
        <v>0</v>
      </c>
      <c r="H2053" s="174">
        <f>+F2053-G2053</f>
        <v>0</v>
      </c>
      <c r="M2053" s="174">
        <f t="shared" si="441"/>
        <v>0</v>
      </c>
      <c r="N2053" s="174">
        <f t="shared" si="442"/>
        <v>0</v>
      </c>
      <c r="O2053" s="295">
        <f t="shared" si="443"/>
        <v>0</v>
      </c>
      <c r="P2053" s="281">
        <f t="shared" si="444"/>
        <v>0</v>
      </c>
    </row>
    <row r="2054" spans="1:16" s="171" customFormat="1" x14ac:dyDescent="0.2">
      <c r="A2054" s="180">
        <v>221300</v>
      </c>
      <c r="B2054" s="181" t="s">
        <v>1263</v>
      </c>
      <c r="C2054" s="182">
        <f t="shared" si="437"/>
        <v>0</v>
      </c>
      <c r="D2054" s="182">
        <f t="shared" si="438"/>
        <v>0</v>
      </c>
      <c r="E2054" s="182">
        <f t="shared" si="439"/>
        <v>0</v>
      </c>
      <c r="F2054" s="182">
        <f t="shared" si="445"/>
        <v>0</v>
      </c>
      <c r="G2054" s="183">
        <f>SUM(G2055:G2062)</f>
        <v>0</v>
      </c>
      <c r="H2054" s="183">
        <f>SUM(H2055:H2062)</f>
        <v>0</v>
      </c>
      <c r="M2054" s="174">
        <f t="shared" si="441"/>
        <v>0</v>
      </c>
      <c r="N2054" s="174">
        <f t="shared" si="442"/>
        <v>0</v>
      </c>
      <c r="O2054" s="295">
        <f t="shared" si="443"/>
        <v>0</v>
      </c>
      <c r="P2054" s="281">
        <f t="shared" si="444"/>
        <v>0</v>
      </c>
    </row>
    <row r="2055" spans="1:16" x14ac:dyDescent="0.2">
      <c r="A2055" s="155">
        <v>221301</v>
      </c>
      <c r="B2055" s="156" t="s">
        <v>629</v>
      </c>
      <c r="C2055" s="174">
        <f t="shared" si="437"/>
        <v>0</v>
      </c>
      <c r="D2055" s="174">
        <f t="shared" si="438"/>
        <v>0</v>
      </c>
      <c r="E2055" s="174">
        <f t="shared" si="439"/>
        <v>0</v>
      </c>
      <c r="F2055" s="174">
        <f t="shared" si="445"/>
        <v>0</v>
      </c>
      <c r="G2055" s="174">
        <f t="shared" ref="G2055:G2062" si="456">+F2055</f>
        <v>0</v>
      </c>
      <c r="H2055" s="174">
        <f t="shared" ref="H2055:H2062" si="457">+F2055-G2055</f>
        <v>0</v>
      </c>
      <c r="M2055" s="174">
        <f t="shared" si="441"/>
        <v>0</v>
      </c>
      <c r="N2055" s="174">
        <f t="shared" si="442"/>
        <v>0</v>
      </c>
      <c r="O2055" s="295">
        <f t="shared" si="443"/>
        <v>0</v>
      </c>
      <c r="P2055" s="281">
        <f t="shared" si="444"/>
        <v>0</v>
      </c>
    </row>
    <row r="2056" spans="1:16" x14ac:dyDescent="0.2">
      <c r="A2056" s="155">
        <v>221302</v>
      </c>
      <c r="B2056" s="156" t="s">
        <v>1261</v>
      </c>
      <c r="C2056" s="174">
        <f t="shared" si="437"/>
        <v>0</v>
      </c>
      <c r="D2056" s="174">
        <f t="shared" si="438"/>
        <v>0</v>
      </c>
      <c r="E2056" s="174">
        <f t="shared" si="439"/>
        <v>0</v>
      </c>
      <c r="F2056" s="174">
        <f t="shared" si="445"/>
        <v>0</v>
      </c>
      <c r="G2056" s="174">
        <f t="shared" si="456"/>
        <v>0</v>
      </c>
      <c r="H2056" s="174">
        <f t="shared" si="457"/>
        <v>0</v>
      </c>
      <c r="M2056" s="174">
        <f t="shared" si="441"/>
        <v>0</v>
      </c>
      <c r="N2056" s="174">
        <f t="shared" si="442"/>
        <v>0</v>
      </c>
      <c r="O2056" s="295">
        <f t="shared" si="443"/>
        <v>0</v>
      </c>
      <c r="P2056" s="281">
        <f t="shared" si="444"/>
        <v>0</v>
      </c>
    </row>
    <row r="2057" spans="1:16" x14ac:dyDescent="0.2">
      <c r="A2057" s="155">
        <v>221303</v>
      </c>
      <c r="B2057" s="156" t="s">
        <v>665</v>
      </c>
      <c r="C2057" s="174">
        <f t="shared" ref="C2057:C2120" si="458">IF(ISERROR(VLOOKUP($A2057,MZ_ANTERIOR,3,0)),0,VLOOKUP($A2057,MZ_ANTERIOR,3,0))</f>
        <v>0</v>
      </c>
      <c r="D2057" s="174">
        <f t="shared" ref="D2057:D2120" si="459">IF(ISERROR(VLOOKUP($A2057,MZ_ANTERIOR,4,0)),0,VLOOKUP($A2057,MZ_ANTERIOR,4,0))</f>
        <v>0</v>
      </c>
      <c r="E2057" s="174">
        <f t="shared" ref="E2057:E2120" si="460">IF(ISERROR(VLOOKUP($A2057,MZ_ANTERIOR,5,0)),0,VLOOKUP($A2057,MZ_ANTERIOR,5,0))</f>
        <v>0</v>
      </c>
      <c r="F2057" s="174">
        <f t="shared" si="445"/>
        <v>0</v>
      </c>
      <c r="G2057" s="174">
        <f t="shared" si="456"/>
        <v>0</v>
      </c>
      <c r="H2057" s="174">
        <f t="shared" si="457"/>
        <v>0</v>
      </c>
      <c r="M2057" s="174">
        <f t="shared" si="441"/>
        <v>0</v>
      </c>
      <c r="N2057" s="174">
        <f t="shared" si="442"/>
        <v>0</v>
      </c>
      <c r="O2057" s="295">
        <f t="shared" si="443"/>
        <v>0</v>
      </c>
      <c r="P2057" s="281">
        <f t="shared" si="444"/>
        <v>0</v>
      </c>
    </row>
    <row r="2058" spans="1:16" x14ac:dyDescent="0.2">
      <c r="A2058" s="155">
        <v>221304</v>
      </c>
      <c r="B2058" s="156" t="s">
        <v>1262</v>
      </c>
      <c r="C2058" s="174">
        <f t="shared" si="458"/>
        <v>0</v>
      </c>
      <c r="D2058" s="174">
        <f t="shared" si="459"/>
        <v>0</v>
      </c>
      <c r="E2058" s="174">
        <f t="shared" si="460"/>
        <v>0</v>
      </c>
      <c r="F2058" s="174">
        <f t="shared" si="445"/>
        <v>0</v>
      </c>
      <c r="G2058" s="174">
        <f t="shared" si="456"/>
        <v>0</v>
      </c>
      <c r="H2058" s="174">
        <f t="shared" si="457"/>
        <v>0</v>
      </c>
      <c r="M2058" s="174">
        <f t="shared" ref="M2058:M2121" si="461">+G2058+H2058</f>
        <v>0</v>
      </c>
      <c r="N2058" s="174">
        <f t="shared" ref="N2058:N2121" si="462">+F2058-M2058</f>
        <v>0</v>
      </c>
      <c r="O2058" s="295">
        <f t="shared" ref="O2058:O2121" si="463">SUM(C2058:H2058)</f>
        <v>0</v>
      </c>
      <c r="P2058" s="281">
        <f t="shared" ref="P2058:P2121" si="464">IF(D2058&lt;&gt;0,1,IF(G2058&lt;&gt;0,2,IF(F2058&lt;&gt;0,3,IF(E2058&lt;&gt;0,4,0))))</f>
        <v>0</v>
      </c>
    </row>
    <row r="2059" spans="1:16" x14ac:dyDescent="0.2">
      <c r="A2059" s="155">
        <v>221305</v>
      </c>
      <c r="B2059" s="156" t="s">
        <v>1257</v>
      </c>
      <c r="C2059" s="174">
        <f t="shared" si="458"/>
        <v>0</v>
      </c>
      <c r="D2059" s="174">
        <f t="shared" si="459"/>
        <v>0</v>
      </c>
      <c r="E2059" s="174">
        <f t="shared" si="460"/>
        <v>0</v>
      </c>
      <c r="F2059" s="174">
        <f t="shared" si="445"/>
        <v>0</v>
      </c>
      <c r="G2059" s="174">
        <f t="shared" si="456"/>
        <v>0</v>
      </c>
      <c r="H2059" s="174">
        <f t="shared" si="457"/>
        <v>0</v>
      </c>
      <c r="M2059" s="174">
        <f t="shared" si="461"/>
        <v>0</v>
      </c>
      <c r="N2059" s="174">
        <f t="shared" si="462"/>
        <v>0</v>
      </c>
      <c r="O2059" s="295">
        <f t="shared" si="463"/>
        <v>0</v>
      </c>
      <c r="P2059" s="281">
        <f t="shared" si="464"/>
        <v>0</v>
      </c>
    </row>
    <row r="2060" spans="1:16" x14ac:dyDescent="0.2">
      <c r="A2060" s="155">
        <v>221306</v>
      </c>
      <c r="B2060" s="156" t="s">
        <v>1258</v>
      </c>
      <c r="C2060" s="174">
        <f t="shared" si="458"/>
        <v>0</v>
      </c>
      <c r="D2060" s="174">
        <f t="shared" si="459"/>
        <v>0</v>
      </c>
      <c r="E2060" s="174">
        <f t="shared" si="460"/>
        <v>0</v>
      </c>
      <c r="F2060" s="174">
        <f t="shared" si="445"/>
        <v>0</v>
      </c>
      <c r="G2060" s="174">
        <f t="shared" si="456"/>
        <v>0</v>
      </c>
      <c r="H2060" s="174">
        <f t="shared" si="457"/>
        <v>0</v>
      </c>
      <c r="M2060" s="174">
        <f t="shared" si="461"/>
        <v>0</v>
      </c>
      <c r="N2060" s="174">
        <f t="shared" si="462"/>
        <v>0</v>
      </c>
      <c r="O2060" s="295">
        <f t="shared" si="463"/>
        <v>0</v>
      </c>
      <c r="P2060" s="281">
        <f t="shared" si="464"/>
        <v>0</v>
      </c>
    </row>
    <row r="2061" spans="1:16" x14ac:dyDescent="0.2">
      <c r="A2061" s="155">
        <v>221307</v>
      </c>
      <c r="B2061" s="156" t="s">
        <v>1259</v>
      </c>
      <c r="C2061" s="174">
        <f t="shared" si="458"/>
        <v>0</v>
      </c>
      <c r="D2061" s="174">
        <f t="shared" si="459"/>
        <v>0</v>
      </c>
      <c r="E2061" s="174">
        <f t="shared" si="460"/>
        <v>0</v>
      </c>
      <c r="F2061" s="174">
        <f t="shared" si="445"/>
        <v>0</v>
      </c>
      <c r="G2061" s="174">
        <f t="shared" si="456"/>
        <v>0</v>
      </c>
      <c r="H2061" s="174">
        <f t="shared" si="457"/>
        <v>0</v>
      </c>
      <c r="M2061" s="174">
        <f t="shared" si="461"/>
        <v>0</v>
      </c>
      <c r="N2061" s="174">
        <f t="shared" si="462"/>
        <v>0</v>
      </c>
      <c r="O2061" s="295">
        <f t="shared" si="463"/>
        <v>0</v>
      </c>
      <c r="P2061" s="281">
        <f t="shared" si="464"/>
        <v>0</v>
      </c>
    </row>
    <row r="2062" spans="1:16" x14ac:dyDescent="0.2">
      <c r="A2062" s="155">
        <v>221308</v>
      </c>
      <c r="B2062" s="156" t="s">
        <v>1264</v>
      </c>
      <c r="C2062" s="174">
        <f t="shared" si="458"/>
        <v>0</v>
      </c>
      <c r="D2062" s="174">
        <f t="shared" si="459"/>
        <v>0</v>
      </c>
      <c r="E2062" s="174">
        <f t="shared" si="460"/>
        <v>0</v>
      </c>
      <c r="F2062" s="174">
        <f t="shared" si="445"/>
        <v>0</v>
      </c>
      <c r="G2062" s="174">
        <f t="shared" si="456"/>
        <v>0</v>
      </c>
      <c r="H2062" s="174">
        <f t="shared" si="457"/>
        <v>0</v>
      </c>
      <c r="M2062" s="174">
        <f t="shared" si="461"/>
        <v>0</v>
      </c>
      <c r="N2062" s="174">
        <f t="shared" si="462"/>
        <v>0</v>
      </c>
      <c r="O2062" s="295">
        <f t="shared" si="463"/>
        <v>0</v>
      </c>
      <c r="P2062" s="281">
        <f t="shared" si="464"/>
        <v>0</v>
      </c>
    </row>
    <row r="2063" spans="1:16" s="171" customFormat="1" x14ac:dyDescent="0.2">
      <c r="A2063" s="180">
        <v>221400</v>
      </c>
      <c r="B2063" s="181" t="s">
        <v>2238</v>
      </c>
      <c r="C2063" s="182">
        <f t="shared" si="458"/>
        <v>0</v>
      </c>
      <c r="D2063" s="182">
        <f t="shared" si="459"/>
        <v>0</v>
      </c>
      <c r="E2063" s="182">
        <f t="shared" si="460"/>
        <v>0</v>
      </c>
      <c r="F2063" s="182">
        <f t="shared" si="445"/>
        <v>0</v>
      </c>
      <c r="G2063" s="183">
        <f>SUM(G2064:G2064)</f>
        <v>0</v>
      </c>
      <c r="H2063" s="183">
        <f>SUM(H2064:H2064)</f>
        <v>0</v>
      </c>
      <c r="M2063" s="174">
        <f t="shared" si="461"/>
        <v>0</v>
      </c>
      <c r="N2063" s="174">
        <f t="shared" si="462"/>
        <v>0</v>
      </c>
      <c r="O2063" s="295">
        <f t="shared" si="463"/>
        <v>0</v>
      </c>
      <c r="P2063" s="281">
        <f t="shared" si="464"/>
        <v>0</v>
      </c>
    </row>
    <row r="2064" spans="1:16" x14ac:dyDescent="0.2">
      <c r="A2064" s="155">
        <v>221401</v>
      </c>
      <c r="B2064" s="156" t="s">
        <v>1265</v>
      </c>
      <c r="C2064" s="174">
        <f t="shared" si="458"/>
        <v>0</v>
      </c>
      <c r="D2064" s="174">
        <f t="shared" si="459"/>
        <v>0</v>
      </c>
      <c r="E2064" s="174">
        <f t="shared" si="460"/>
        <v>0</v>
      </c>
      <c r="F2064" s="174">
        <f t="shared" ref="F2064:F2127" si="465">+C2064-D2064+E2064</f>
        <v>0</v>
      </c>
      <c r="G2064" s="174">
        <f>+F2064</f>
        <v>0</v>
      </c>
      <c r="H2064" s="174">
        <f>+F2064-G2064</f>
        <v>0</v>
      </c>
      <c r="M2064" s="174">
        <f t="shared" si="461"/>
        <v>0</v>
      </c>
      <c r="N2064" s="174">
        <f t="shared" si="462"/>
        <v>0</v>
      </c>
      <c r="O2064" s="295">
        <f t="shared" si="463"/>
        <v>0</v>
      </c>
      <c r="P2064" s="281">
        <f t="shared" si="464"/>
        <v>0</v>
      </c>
    </row>
    <row r="2065" spans="1:16" s="171" customFormat="1" x14ac:dyDescent="0.2">
      <c r="A2065" s="180">
        <v>222200</v>
      </c>
      <c r="B2065" s="181" t="s">
        <v>2239</v>
      </c>
      <c r="C2065" s="182">
        <f t="shared" si="458"/>
        <v>0</v>
      </c>
      <c r="D2065" s="182">
        <f t="shared" si="459"/>
        <v>0</v>
      </c>
      <c r="E2065" s="182">
        <f t="shared" si="460"/>
        <v>0</v>
      </c>
      <c r="F2065" s="182">
        <f t="shared" si="465"/>
        <v>0</v>
      </c>
      <c r="G2065" s="183">
        <f>SUM(G2066:G2066)</f>
        <v>0</v>
      </c>
      <c r="H2065" s="183">
        <f>SUM(H2066:H2066)</f>
        <v>0</v>
      </c>
      <c r="M2065" s="174">
        <f t="shared" si="461"/>
        <v>0</v>
      </c>
      <c r="N2065" s="174">
        <f t="shared" si="462"/>
        <v>0</v>
      </c>
      <c r="O2065" s="295">
        <f t="shared" si="463"/>
        <v>0</v>
      </c>
      <c r="P2065" s="281">
        <f t="shared" si="464"/>
        <v>0</v>
      </c>
    </row>
    <row r="2066" spans="1:16" x14ac:dyDescent="0.2">
      <c r="A2066" s="155">
        <v>222201</v>
      </c>
      <c r="B2066" s="156" t="s">
        <v>667</v>
      </c>
      <c r="C2066" s="174">
        <f t="shared" si="458"/>
        <v>0</v>
      </c>
      <c r="D2066" s="174">
        <f t="shared" si="459"/>
        <v>0</v>
      </c>
      <c r="E2066" s="174">
        <f t="shared" si="460"/>
        <v>0</v>
      </c>
      <c r="F2066" s="174">
        <f t="shared" si="465"/>
        <v>0</v>
      </c>
      <c r="G2066" s="174">
        <f>+F2066</f>
        <v>0</v>
      </c>
      <c r="H2066" s="174">
        <f>+F2066-G2066</f>
        <v>0</v>
      </c>
      <c r="M2066" s="174">
        <f t="shared" si="461"/>
        <v>0</v>
      </c>
      <c r="N2066" s="174">
        <f t="shared" si="462"/>
        <v>0</v>
      </c>
      <c r="O2066" s="295">
        <f t="shared" si="463"/>
        <v>0</v>
      </c>
      <c r="P2066" s="281">
        <f t="shared" si="464"/>
        <v>0</v>
      </c>
    </row>
    <row r="2067" spans="1:16" s="171" customFormat="1" x14ac:dyDescent="0.2">
      <c r="A2067" s="180">
        <v>222300</v>
      </c>
      <c r="B2067" s="181" t="s">
        <v>2240</v>
      </c>
      <c r="C2067" s="182">
        <f t="shared" si="458"/>
        <v>0</v>
      </c>
      <c r="D2067" s="182">
        <f t="shared" si="459"/>
        <v>0</v>
      </c>
      <c r="E2067" s="182">
        <f t="shared" si="460"/>
        <v>0</v>
      </c>
      <c r="F2067" s="182">
        <f t="shared" si="465"/>
        <v>0</v>
      </c>
      <c r="G2067" s="183">
        <f>SUM(G2068:G2069)</f>
        <v>0</v>
      </c>
      <c r="H2067" s="183">
        <f>SUM(H2068:H2069)</f>
        <v>0</v>
      </c>
      <c r="M2067" s="174">
        <f t="shared" si="461"/>
        <v>0</v>
      </c>
      <c r="N2067" s="174">
        <f t="shared" si="462"/>
        <v>0</v>
      </c>
      <c r="O2067" s="295">
        <f t="shared" si="463"/>
        <v>0</v>
      </c>
      <c r="P2067" s="281">
        <f t="shared" si="464"/>
        <v>0</v>
      </c>
    </row>
    <row r="2068" spans="1:16" x14ac:dyDescent="0.2">
      <c r="A2068" s="155">
        <v>222301</v>
      </c>
      <c r="B2068" s="156" t="s">
        <v>1258</v>
      </c>
      <c r="C2068" s="174">
        <f t="shared" si="458"/>
        <v>0</v>
      </c>
      <c r="D2068" s="174">
        <f t="shared" si="459"/>
        <v>0</v>
      </c>
      <c r="E2068" s="174">
        <f t="shared" si="460"/>
        <v>0</v>
      </c>
      <c r="F2068" s="174">
        <f t="shared" si="465"/>
        <v>0</v>
      </c>
      <c r="G2068" s="174">
        <f>+F2068</f>
        <v>0</v>
      </c>
      <c r="H2068" s="174">
        <f>+F2068-G2068</f>
        <v>0</v>
      </c>
      <c r="M2068" s="174">
        <f t="shared" si="461"/>
        <v>0</v>
      </c>
      <c r="N2068" s="174">
        <f t="shared" si="462"/>
        <v>0</v>
      </c>
      <c r="O2068" s="295">
        <f t="shared" si="463"/>
        <v>0</v>
      </c>
      <c r="P2068" s="281">
        <f t="shared" si="464"/>
        <v>0</v>
      </c>
    </row>
    <row r="2069" spans="1:16" x14ac:dyDescent="0.2">
      <c r="A2069" s="155">
        <v>222390</v>
      </c>
      <c r="B2069" s="156" t="s">
        <v>1259</v>
      </c>
      <c r="C2069" s="174">
        <f t="shared" si="458"/>
        <v>0</v>
      </c>
      <c r="D2069" s="174">
        <f t="shared" si="459"/>
        <v>0</v>
      </c>
      <c r="E2069" s="174">
        <f t="shared" si="460"/>
        <v>0</v>
      </c>
      <c r="F2069" s="174">
        <f t="shared" si="465"/>
        <v>0</v>
      </c>
      <c r="G2069" s="174">
        <f>+F2069</f>
        <v>0</v>
      </c>
      <c r="H2069" s="174">
        <f>+F2069-G2069</f>
        <v>0</v>
      </c>
      <c r="M2069" s="174">
        <f t="shared" si="461"/>
        <v>0</v>
      </c>
      <c r="N2069" s="174">
        <f t="shared" si="462"/>
        <v>0</v>
      </c>
      <c r="O2069" s="295">
        <f t="shared" si="463"/>
        <v>0</v>
      </c>
      <c r="P2069" s="281">
        <f t="shared" si="464"/>
        <v>0</v>
      </c>
    </row>
    <row r="2070" spans="1:16" s="171" customFormat="1" x14ac:dyDescent="0.2">
      <c r="A2070" s="180">
        <v>222400</v>
      </c>
      <c r="B2070" s="181" t="s">
        <v>2241</v>
      </c>
      <c r="C2070" s="182">
        <f t="shared" si="458"/>
        <v>0</v>
      </c>
      <c r="D2070" s="182">
        <f t="shared" si="459"/>
        <v>0</v>
      </c>
      <c r="E2070" s="182">
        <f t="shared" si="460"/>
        <v>0</v>
      </c>
      <c r="F2070" s="182">
        <f t="shared" si="465"/>
        <v>0</v>
      </c>
      <c r="G2070" s="183">
        <f>SUM(G2071:G2071)</f>
        <v>0</v>
      </c>
      <c r="H2070" s="183">
        <f>SUM(H2071:H2071)</f>
        <v>0</v>
      </c>
      <c r="M2070" s="174">
        <f t="shared" si="461"/>
        <v>0</v>
      </c>
      <c r="N2070" s="174">
        <f t="shared" si="462"/>
        <v>0</v>
      </c>
      <c r="O2070" s="295">
        <f t="shared" si="463"/>
        <v>0</v>
      </c>
      <c r="P2070" s="281">
        <f t="shared" si="464"/>
        <v>0</v>
      </c>
    </row>
    <row r="2071" spans="1:16" x14ac:dyDescent="0.2">
      <c r="A2071" s="155">
        <v>222401</v>
      </c>
      <c r="B2071" s="156" t="s">
        <v>667</v>
      </c>
      <c r="C2071" s="174">
        <f t="shared" si="458"/>
        <v>0</v>
      </c>
      <c r="D2071" s="174">
        <f t="shared" si="459"/>
        <v>0</v>
      </c>
      <c r="E2071" s="174">
        <f t="shared" si="460"/>
        <v>0</v>
      </c>
      <c r="F2071" s="174">
        <f t="shared" si="465"/>
        <v>0</v>
      </c>
      <c r="G2071" s="174">
        <f>+F2071</f>
        <v>0</v>
      </c>
      <c r="H2071" s="174">
        <f>+F2071-G2071</f>
        <v>0</v>
      </c>
      <c r="M2071" s="174">
        <f t="shared" si="461"/>
        <v>0</v>
      </c>
      <c r="N2071" s="174">
        <f t="shared" si="462"/>
        <v>0</v>
      </c>
      <c r="O2071" s="295">
        <f t="shared" si="463"/>
        <v>0</v>
      </c>
      <c r="P2071" s="281">
        <f t="shared" si="464"/>
        <v>0</v>
      </c>
    </row>
    <row r="2072" spans="1:16" s="171" customFormat="1" x14ac:dyDescent="0.2">
      <c r="A2072" s="180">
        <v>222500</v>
      </c>
      <c r="B2072" s="181" t="s">
        <v>2242</v>
      </c>
      <c r="C2072" s="182">
        <f t="shared" si="458"/>
        <v>0</v>
      </c>
      <c r="D2072" s="182">
        <f t="shared" si="459"/>
        <v>0</v>
      </c>
      <c r="E2072" s="182">
        <f t="shared" si="460"/>
        <v>0</v>
      </c>
      <c r="F2072" s="182">
        <f t="shared" si="465"/>
        <v>0</v>
      </c>
      <c r="G2072" s="183">
        <f>SUM(G2073:G2074)</f>
        <v>0</v>
      </c>
      <c r="H2072" s="183">
        <f>SUM(H2073:H2074)</f>
        <v>0</v>
      </c>
      <c r="M2072" s="174">
        <f t="shared" si="461"/>
        <v>0</v>
      </c>
      <c r="N2072" s="174">
        <f t="shared" si="462"/>
        <v>0</v>
      </c>
      <c r="O2072" s="295">
        <f t="shared" si="463"/>
        <v>0</v>
      </c>
      <c r="P2072" s="281">
        <f t="shared" si="464"/>
        <v>0</v>
      </c>
    </row>
    <row r="2073" spans="1:16" x14ac:dyDescent="0.2">
      <c r="A2073" s="155">
        <v>222501</v>
      </c>
      <c r="B2073" s="156" t="s">
        <v>1258</v>
      </c>
      <c r="C2073" s="174">
        <f t="shared" si="458"/>
        <v>0</v>
      </c>
      <c r="D2073" s="174">
        <f t="shared" si="459"/>
        <v>0</v>
      </c>
      <c r="E2073" s="174">
        <f t="shared" si="460"/>
        <v>0</v>
      </c>
      <c r="F2073" s="174">
        <f t="shared" si="465"/>
        <v>0</v>
      </c>
      <c r="G2073" s="174">
        <f>+F2073</f>
        <v>0</v>
      </c>
      <c r="H2073" s="174">
        <f>+F2073-G2073</f>
        <v>0</v>
      </c>
      <c r="M2073" s="174">
        <f t="shared" si="461"/>
        <v>0</v>
      </c>
      <c r="N2073" s="174">
        <f t="shared" si="462"/>
        <v>0</v>
      </c>
      <c r="O2073" s="295">
        <f t="shared" si="463"/>
        <v>0</v>
      </c>
      <c r="P2073" s="281">
        <f t="shared" si="464"/>
        <v>0</v>
      </c>
    </row>
    <row r="2074" spans="1:16" x14ac:dyDescent="0.2">
      <c r="A2074" s="155">
        <v>222590</v>
      </c>
      <c r="B2074" s="156" t="s">
        <v>1259</v>
      </c>
      <c r="C2074" s="174">
        <f t="shared" si="458"/>
        <v>0</v>
      </c>
      <c r="D2074" s="174">
        <f t="shared" si="459"/>
        <v>0</v>
      </c>
      <c r="E2074" s="174">
        <f t="shared" si="460"/>
        <v>0</v>
      </c>
      <c r="F2074" s="174">
        <f t="shared" si="465"/>
        <v>0</v>
      </c>
      <c r="G2074" s="174">
        <f>+F2074</f>
        <v>0</v>
      </c>
      <c r="H2074" s="174">
        <f>+F2074-G2074</f>
        <v>0</v>
      </c>
      <c r="M2074" s="174">
        <f t="shared" si="461"/>
        <v>0</v>
      </c>
      <c r="N2074" s="174">
        <f t="shared" si="462"/>
        <v>0</v>
      </c>
      <c r="O2074" s="295">
        <f t="shared" si="463"/>
        <v>0</v>
      </c>
      <c r="P2074" s="281">
        <f t="shared" si="464"/>
        <v>0</v>
      </c>
    </row>
    <row r="2075" spans="1:16" s="171" customFormat="1" x14ac:dyDescent="0.2">
      <c r="A2075" s="180">
        <v>223000</v>
      </c>
      <c r="B2075" s="181" t="s">
        <v>2243</v>
      </c>
      <c r="C2075" s="182">
        <f t="shared" si="458"/>
        <v>0</v>
      </c>
      <c r="D2075" s="182">
        <f t="shared" si="459"/>
        <v>0</v>
      </c>
      <c r="E2075" s="182">
        <f t="shared" si="460"/>
        <v>0</v>
      </c>
      <c r="F2075" s="182">
        <f t="shared" si="465"/>
        <v>0</v>
      </c>
      <c r="G2075" s="183">
        <f>SUM(G2076:G2080)</f>
        <v>0</v>
      </c>
      <c r="H2075" s="183">
        <f>SUM(H2076:H2080)</f>
        <v>0</v>
      </c>
      <c r="M2075" s="174">
        <f t="shared" si="461"/>
        <v>0</v>
      </c>
      <c r="N2075" s="174">
        <f t="shared" si="462"/>
        <v>0</v>
      </c>
      <c r="O2075" s="295">
        <f t="shared" si="463"/>
        <v>0</v>
      </c>
      <c r="P2075" s="281">
        <f t="shared" si="464"/>
        <v>0</v>
      </c>
    </row>
    <row r="2076" spans="1:16" x14ac:dyDescent="0.2">
      <c r="A2076" s="155">
        <v>223001</v>
      </c>
      <c r="B2076" s="156" t="s">
        <v>2244</v>
      </c>
      <c r="C2076" s="174">
        <f t="shared" si="458"/>
        <v>0</v>
      </c>
      <c r="D2076" s="174">
        <f t="shared" si="459"/>
        <v>0</v>
      </c>
      <c r="E2076" s="174">
        <f t="shared" si="460"/>
        <v>0</v>
      </c>
      <c r="F2076" s="174">
        <f t="shared" si="465"/>
        <v>0</v>
      </c>
      <c r="G2076" s="174">
        <f>+F2076</f>
        <v>0</v>
      </c>
      <c r="H2076" s="174">
        <f>+F2076-G2076</f>
        <v>0</v>
      </c>
      <c r="M2076" s="174">
        <f t="shared" si="461"/>
        <v>0</v>
      </c>
      <c r="N2076" s="174">
        <f t="shared" si="462"/>
        <v>0</v>
      </c>
      <c r="O2076" s="295">
        <f t="shared" si="463"/>
        <v>0</v>
      </c>
      <c r="P2076" s="281">
        <f t="shared" si="464"/>
        <v>0</v>
      </c>
    </row>
    <row r="2077" spans="1:16" x14ac:dyDescent="0.2">
      <c r="A2077" s="155">
        <v>223002</v>
      </c>
      <c r="B2077" s="156" t="s">
        <v>2245</v>
      </c>
      <c r="C2077" s="174">
        <f t="shared" si="458"/>
        <v>0</v>
      </c>
      <c r="D2077" s="174">
        <f t="shared" si="459"/>
        <v>0</v>
      </c>
      <c r="E2077" s="174">
        <f t="shared" si="460"/>
        <v>0</v>
      </c>
      <c r="F2077" s="174">
        <f t="shared" si="465"/>
        <v>0</v>
      </c>
      <c r="G2077" s="174">
        <f>+F2077</f>
        <v>0</v>
      </c>
      <c r="H2077" s="174">
        <f>+F2077-G2077</f>
        <v>0</v>
      </c>
      <c r="M2077" s="174">
        <f t="shared" si="461"/>
        <v>0</v>
      </c>
      <c r="N2077" s="174">
        <f t="shared" si="462"/>
        <v>0</v>
      </c>
      <c r="O2077" s="295">
        <f t="shared" si="463"/>
        <v>0</v>
      </c>
      <c r="P2077" s="281">
        <f t="shared" si="464"/>
        <v>0</v>
      </c>
    </row>
    <row r="2078" spans="1:16" x14ac:dyDescent="0.2">
      <c r="A2078" s="155">
        <v>223003</v>
      </c>
      <c r="B2078" s="156" t="s">
        <v>2246</v>
      </c>
      <c r="C2078" s="174">
        <f t="shared" si="458"/>
        <v>0</v>
      </c>
      <c r="D2078" s="174">
        <f t="shared" si="459"/>
        <v>0</v>
      </c>
      <c r="E2078" s="174">
        <f t="shared" si="460"/>
        <v>0</v>
      </c>
      <c r="F2078" s="174">
        <f t="shared" si="465"/>
        <v>0</v>
      </c>
      <c r="G2078" s="174">
        <f>+F2078</f>
        <v>0</v>
      </c>
      <c r="H2078" s="174">
        <f>+F2078-G2078</f>
        <v>0</v>
      </c>
      <c r="M2078" s="174">
        <f t="shared" si="461"/>
        <v>0</v>
      </c>
      <c r="N2078" s="174">
        <f t="shared" si="462"/>
        <v>0</v>
      </c>
      <c r="O2078" s="295">
        <f t="shared" si="463"/>
        <v>0</v>
      </c>
      <c r="P2078" s="281">
        <f t="shared" si="464"/>
        <v>0</v>
      </c>
    </row>
    <row r="2079" spans="1:16" x14ac:dyDescent="0.2">
      <c r="A2079" s="155">
        <v>223004</v>
      </c>
      <c r="B2079" s="156" t="s">
        <v>2247</v>
      </c>
      <c r="C2079" s="174">
        <f t="shared" si="458"/>
        <v>0</v>
      </c>
      <c r="D2079" s="174">
        <f t="shared" si="459"/>
        <v>0</v>
      </c>
      <c r="E2079" s="174">
        <f t="shared" si="460"/>
        <v>0</v>
      </c>
      <c r="F2079" s="174">
        <f t="shared" si="465"/>
        <v>0</v>
      </c>
      <c r="G2079" s="174">
        <f>+F2079</f>
        <v>0</v>
      </c>
      <c r="H2079" s="174">
        <f>+F2079-G2079</f>
        <v>0</v>
      </c>
      <c r="M2079" s="174">
        <f t="shared" si="461"/>
        <v>0</v>
      </c>
      <c r="N2079" s="174">
        <f t="shared" si="462"/>
        <v>0</v>
      </c>
      <c r="O2079" s="295">
        <f t="shared" si="463"/>
        <v>0</v>
      </c>
      <c r="P2079" s="281">
        <f t="shared" si="464"/>
        <v>0</v>
      </c>
    </row>
    <row r="2080" spans="1:16" x14ac:dyDescent="0.2">
      <c r="A2080" s="155">
        <v>223090</v>
      </c>
      <c r="B2080" s="156" t="s">
        <v>2248</v>
      </c>
      <c r="C2080" s="174">
        <f t="shared" si="458"/>
        <v>0</v>
      </c>
      <c r="D2080" s="174">
        <f t="shared" si="459"/>
        <v>0</v>
      </c>
      <c r="E2080" s="174">
        <f t="shared" si="460"/>
        <v>0</v>
      </c>
      <c r="F2080" s="174">
        <f t="shared" si="465"/>
        <v>0</v>
      </c>
      <c r="G2080" s="174">
        <f>+F2080</f>
        <v>0</v>
      </c>
      <c r="H2080" s="174">
        <f>+F2080-G2080</f>
        <v>0</v>
      </c>
      <c r="M2080" s="174">
        <f t="shared" si="461"/>
        <v>0</v>
      </c>
      <c r="N2080" s="174">
        <f t="shared" si="462"/>
        <v>0</v>
      </c>
      <c r="O2080" s="295">
        <f t="shared" si="463"/>
        <v>0</v>
      </c>
      <c r="P2080" s="281">
        <f t="shared" si="464"/>
        <v>0</v>
      </c>
    </row>
    <row r="2081" spans="1:16" s="172" customFormat="1" x14ac:dyDescent="0.2">
      <c r="A2081" s="170">
        <v>230000</v>
      </c>
      <c r="B2081" s="169" t="s">
        <v>2249</v>
      </c>
      <c r="C2081" s="189">
        <f t="shared" si="458"/>
        <v>0</v>
      </c>
      <c r="D2081" s="189">
        <f t="shared" si="459"/>
        <v>0</v>
      </c>
      <c r="E2081" s="189">
        <f t="shared" si="460"/>
        <v>0</v>
      </c>
      <c r="F2081" s="189">
        <f t="shared" si="465"/>
        <v>0</v>
      </c>
      <c r="G2081" s="189">
        <f>+G2082+G2101+G2113+G2123+G2132+G2137+G2142+G2155+G2164+G2171+G2179</f>
        <v>0</v>
      </c>
      <c r="H2081" s="189">
        <f>+H2082+H2101+H2113+H2123+H2132+H2137+H2142+H2155+H2164+H2171+H2179</f>
        <v>0</v>
      </c>
      <c r="M2081" s="174">
        <f t="shared" si="461"/>
        <v>0</v>
      </c>
      <c r="N2081" s="174">
        <f t="shared" si="462"/>
        <v>0</v>
      </c>
      <c r="O2081" s="295">
        <f t="shared" si="463"/>
        <v>0</v>
      </c>
      <c r="P2081" s="281">
        <f t="shared" si="464"/>
        <v>0</v>
      </c>
    </row>
    <row r="2082" spans="1:16" s="171" customFormat="1" x14ac:dyDescent="0.2">
      <c r="A2082" s="180">
        <v>230600</v>
      </c>
      <c r="B2082" s="181" t="s">
        <v>2250</v>
      </c>
      <c r="C2082" s="182">
        <f t="shared" si="458"/>
        <v>0</v>
      </c>
      <c r="D2082" s="182">
        <f t="shared" si="459"/>
        <v>0</v>
      </c>
      <c r="E2082" s="182">
        <f t="shared" si="460"/>
        <v>0</v>
      </c>
      <c r="F2082" s="182">
        <f t="shared" si="465"/>
        <v>0</v>
      </c>
      <c r="G2082" s="183">
        <f>SUM(G2083:G2100)</f>
        <v>0</v>
      </c>
      <c r="H2082" s="183">
        <f>SUM(H2083:H2100)</f>
        <v>0</v>
      </c>
      <c r="M2082" s="174">
        <f t="shared" si="461"/>
        <v>0</v>
      </c>
      <c r="N2082" s="174">
        <f t="shared" si="462"/>
        <v>0</v>
      </c>
      <c r="O2082" s="295">
        <f t="shared" si="463"/>
        <v>0</v>
      </c>
      <c r="P2082" s="281">
        <f t="shared" si="464"/>
        <v>0</v>
      </c>
    </row>
    <row r="2083" spans="1:16" x14ac:dyDescent="0.2">
      <c r="A2083" s="155">
        <v>230601</v>
      </c>
      <c r="B2083" s="156" t="s">
        <v>1266</v>
      </c>
      <c r="C2083" s="174">
        <f t="shared" si="458"/>
        <v>0</v>
      </c>
      <c r="D2083" s="174">
        <f t="shared" si="459"/>
        <v>0</v>
      </c>
      <c r="E2083" s="174">
        <f t="shared" si="460"/>
        <v>0</v>
      </c>
      <c r="F2083" s="174">
        <f t="shared" si="465"/>
        <v>0</v>
      </c>
      <c r="G2083" s="174">
        <f t="shared" ref="G2083:G2100" si="466">+F2083</f>
        <v>0</v>
      </c>
      <c r="H2083" s="174">
        <f t="shared" ref="H2083:H2100" si="467">+F2083-G2083</f>
        <v>0</v>
      </c>
      <c r="M2083" s="174">
        <f t="shared" si="461"/>
        <v>0</v>
      </c>
      <c r="N2083" s="174">
        <f t="shared" si="462"/>
        <v>0</v>
      </c>
      <c r="O2083" s="295">
        <f t="shared" si="463"/>
        <v>0</v>
      </c>
      <c r="P2083" s="281">
        <f t="shared" si="464"/>
        <v>0</v>
      </c>
    </row>
    <row r="2084" spans="1:16" x14ac:dyDescent="0.2">
      <c r="A2084" s="155">
        <v>230602</v>
      </c>
      <c r="B2084" s="156" t="s">
        <v>1267</v>
      </c>
      <c r="C2084" s="174">
        <f t="shared" si="458"/>
        <v>0</v>
      </c>
      <c r="D2084" s="174">
        <f t="shared" si="459"/>
        <v>0</v>
      </c>
      <c r="E2084" s="174">
        <f t="shared" si="460"/>
        <v>0</v>
      </c>
      <c r="F2084" s="174">
        <f t="shared" si="465"/>
        <v>0</v>
      </c>
      <c r="G2084" s="174">
        <f t="shared" si="466"/>
        <v>0</v>
      </c>
      <c r="H2084" s="174">
        <f t="shared" si="467"/>
        <v>0</v>
      </c>
      <c r="M2084" s="174">
        <f t="shared" si="461"/>
        <v>0</v>
      </c>
      <c r="N2084" s="174">
        <f t="shared" si="462"/>
        <v>0</v>
      </c>
      <c r="O2084" s="295">
        <f t="shared" si="463"/>
        <v>0</v>
      </c>
      <c r="P2084" s="281">
        <f t="shared" si="464"/>
        <v>0</v>
      </c>
    </row>
    <row r="2085" spans="1:16" x14ac:dyDescent="0.2">
      <c r="A2085" s="155">
        <v>230603</v>
      </c>
      <c r="B2085" s="156" t="s">
        <v>1268</v>
      </c>
      <c r="C2085" s="174">
        <f t="shared" si="458"/>
        <v>0</v>
      </c>
      <c r="D2085" s="174">
        <f t="shared" si="459"/>
        <v>0</v>
      </c>
      <c r="E2085" s="174">
        <f t="shared" si="460"/>
        <v>0</v>
      </c>
      <c r="F2085" s="174">
        <f t="shared" si="465"/>
        <v>0</v>
      </c>
      <c r="G2085" s="174">
        <f t="shared" si="466"/>
        <v>0</v>
      </c>
      <c r="H2085" s="174">
        <f t="shared" si="467"/>
        <v>0</v>
      </c>
      <c r="M2085" s="174">
        <f t="shared" si="461"/>
        <v>0</v>
      </c>
      <c r="N2085" s="174">
        <f t="shared" si="462"/>
        <v>0</v>
      </c>
      <c r="O2085" s="295">
        <f t="shared" si="463"/>
        <v>0</v>
      </c>
      <c r="P2085" s="281">
        <f t="shared" si="464"/>
        <v>0</v>
      </c>
    </row>
    <row r="2086" spans="1:16" x14ac:dyDescent="0.2">
      <c r="A2086" s="155">
        <v>230604</v>
      </c>
      <c r="B2086" s="156" t="s">
        <v>1186</v>
      </c>
      <c r="C2086" s="174">
        <f t="shared" si="458"/>
        <v>0</v>
      </c>
      <c r="D2086" s="174">
        <f t="shared" si="459"/>
        <v>0</v>
      </c>
      <c r="E2086" s="174">
        <f t="shared" si="460"/>
        <v>0</v>
      </c>
      <c r="F2086" s="174">
        <f t="shared" si="465"/>
        <v>0</v>
      </c>
      <c r="G2086" s="174">
        <f t="shared" si="466"/>
        <v>0</v>
      </c>
      <c r="H2086" s="174">
        <f t="shared" si="467"/>
        <v>0</v>
      </c>
      <c r="M2086" s="174">
        <f t="shared" si="461"/>
        <v>0</v>
      </c>
      <c r="N2086" s="174">
        <f t="shared" si="462"/>
        <v>0</v>
      </c>
      <c r="O2086" s="295">
        <f t="shared" si="463"/>
        <v>0</v>
      </c>
      <c r="P2086" s="281">
        <f t="shared" si="464"/>
        <v>0</v>
      </c>
    </row>
    <row r="2087" spans="1:16" x14ac:dyDescent="0.2">
      <c r="A2087" s="155">
        <v>230605</v>
      </c>
      <c r="B2087" s="156" t="s">
        <v>1534</v>
      </c>
      <c r="C2087" s="174">
        <f t="shared" si="458"/>
        <v>0</v>
      </c>
      <c r="D2087" s="174">
        <f t="shared" si="459"/>
        <v>0</v>
      </c>
      <c r="E2087" s="174">
        <f t="shared" si="460"/>
        <v>0</v>
      </c>
      <c r="F2087" s="174">
        <f t="shared" si="465"/>
        <v>0</v>
      </c>
      <c r="G2087" s="174">
        <f t="shared" si="466"/>
        <v>0</v>
      </c>
      <c r="H2087" s="174">
        <f t="shared" si="467"/>
        <v>0</v>
      </c>
      <c r="M2087" s="174">
        <f t="shared" si="461"/>
        <v>0</v>
      </c>
      <c r="N2087" s="174">
        <f t="shared" si="462"/>
        <v>0</v>
      </c>
      <c r="O2087" s="295">
        <f t="shared" si="463"/>
        <v>0</v>
      </c>
      <c r="P2087" s="281">
        <f t="shared" si="464"/>
        <v>0</v>
      </c>
    </row>
    <row r="2088" spans="1:16" x14ac:dyDescent="0.2">
      <c r="A2088" s="155">
        <v>230606</v>
      </c>
      <c r="B2088" s="156" t="s">
        <v>1269</v>
      </c>
      <c r="C2088" s="174">
        <f t="shared" si="458"/>
        <v>0</v>
      </c>
      <c r="D2088" s="174">
        <f t="shared" si="459"/>
        <v>0</v>
      </c>
      <c r="E2088" s="174">
        <f t="shared" si="460"/>
        <v>0</v>
      </c>
      <c r="F2088" s="174">
        <f t="shared" si="465"/>
        <v>0</v>
      </c>
      <c r="G2088" s="174">
        <f t="shared" si="466"/>
        <v>0</v>
      </c>
      <c r="H2088" s="174">
        <f t="shared" si="467"/>
        <v>0</v>
      </c>
      <c r="M2088" s="174">
        <f t="shared" si="461"/>
        <v>0</v>
      </c>
      <c r="N2088" s="174">
        <f t="shared" si="462"/>
        <v>0</v>
      </c>
      <c r="O2088" s="295">
        <f t="shared" si="463"/>
        <v>0</v>
      </c>
      <c r="P2088" s="281">
        <f t="shared" si="464"/>
        <v>0</v>
      </c>
    </row>
    <row r="2089" spans="1:16" x14ac:dyDescent="0.2">
      <c r="A2089" s="155">
        <v>230607</v>
      </c>
      <c r="B2089" s="156" t="s">
        <v>1270</v>
      </c>
      <c r="C2089" s="174">
        <f t="shared" si="458"/>
        <v>0</v>
      </c>
      <c r="D2089" s="174">
        <f t="shared" si="459"/>
        <v>0</v>
      </c>
      <c r="E2089" s="174">
        <f t="shared" si="460"/>
        <v>0</v>
      </c>
      <c r="F2089" s="174">
        <f t="shared" si="465"/>
        <v>0</v>
      </c>
      <c r="G2089" s="174">
        <f t="shared" si="466"/>
        <v>0</v>
      </c>
      <c r="H2089" s="174">
        <f t="shared" si="467"/>
        <v>0</v>
      </c>
      <c r="M2089" s="174">
        <f t="shared" si="461"/>
        <v>0</v>
      </c>
      <c r="N2089" s="174">
        <f t="shared" si="462"/>
        <v>0</v>
      </c>
      <c r="O2089" s="295">
        <f t="shared" si="463"/>
        <v>0</v>
      </c>
      <c r="P2089" s="281">
        <f t="shared" si="464"/>
        <v>0</v>
      </c>
    </row>
    <row r="2090" spans="1:16" x14ac:dyDescent="0.2">
      <c r="A2090" s="155">
        <v>230608</v>
      </c>
      <c r="B2090" s="156" t="s">
        <v>1271</v>
      </c>
      <c r="C2090" s="174">
        <f t="shared" si="458"/>
        <v>0</v>
      </c>
      <c r="D2090" s="174">
        <f t="shared" si="459"/>
        <v>0</v>
      </c>
      <c r="E2090" s="174">
        <f t="shared" si="460"/>
        <v>0</v>
      </c>
      <c r="F2090" s="174">
        <f t="shared" si="465"/>
        <v>0</v>
      </c>
      <c r="G2090" s="174">
        <f t="shared" si="466"/>
        <v>0</v>
      </c>
      <c r="H2090" s="174">
        <f t="shared" si="467"/>
        <v>0</v>
      </c>
      <c r="M2090" s="174">
        <f t="shared" si="461"/>
        <v>0</v>
      </c>
      <c r="N2090" s="174">
        <f t="shared" si="462"/>
        <v>0</v>
      </c>
      <c r="O2090" s="295">
        <f t="shared" si="463"/>
        <v>0</v>
      </c>
      <c r="P2090" s="281">
        <f t="shared" si="464"/>
        <v>0</v>
      </c>
    </row>
    <row r="2091" spans="1:16" x14ac:dyDescent="0.2">
      <c r="A2091" s="155">
        <v>230609</v>
      </c>
      <c r="B2091" s="156" t="s">
        <v>445</v>
      </c>
      <c r="C2091" s="174">
        <f t="shared" si="458"/>
        <v>0</v>
      </c>
      <c r="D2091" s="174">
        <f t="shared" si="459"/>
        <v>0</v>
      </c>
      <c r="E2091" s="174">
        <f t="shared" si="460"/>
        <v>0</v>
      </c>
      <c r="F2091" s="174">
        <f t="shared" si="465"/>
        <v>0</v>
      </c>
      <c r="G2091" s="174">
        <f t="shared" si="466"/>
        <v>0</v>
      </c>
      <c r="H2091" s="174">
        <f t="shared" si="467"/>
        <v>0</v>
      </c>
      <c r="M2091" s="174">
        <f t="shared" si="461"/>
        <v>0</v>
      </c>
      <c r="N2091" s="174">
        <f t="shared" si="462"/>
        <v>0</v>
      </c>
      <c r="O2091" s="295">
        <f t="shared" si="463"/>
        <v>0</v>
      </c>
      <c r="P2091" s="281">
        <f t="shared" si="464"/>
        <v>0</v>
      </c>
    </row>
    <row r="2092" spans="1:16" x14ac:dyDescent="0.2">
      <c r="A2092" s="155">
        <v>230610</v>
      </c>
      <c r="B2092" s="156" t="s">
        <v>446</v>
      </c>
      <c r="C2092" s="174">
        <f t="shared" si="458"/>
        <v>0</v>
      </c>
      <c r="D2092" s="174">
        <f t="shared" si="459"/>
        <v>0</v>
      </c>
      <c r="E2092" s="174">
        <f t="shared" si="460"/>
        <v>0</v>
      </c>
      <c r="F2092" s="174">
        <f t="shared" si="465"/>
        <v>0</v>
      </c>
      <c r="G2092" s="174">
        <f t="shared" si="466"/>
        <v>0</v>
      </c>
      <c r="H2092" s="174">
        <f t="shared" si="467"/>
        <v>0</v>
      </c>
      <c r="M2092" s="174">
        <f t="shared" si="461"/>
        <v>0</v>
      </c>
      <c r="N2092" s="174">
        <f t="shared" si="462"/>
        <v>0</v>
      </c>
      <c r="O2092" s="295">
        <f t="shared" si="463"/>
        <v>0</v>
      </c>
      <c r="P2092" s="281">
        <f t="shared" si="464"/>
        <v>0</v>
      </c>
    </row>
    <row r="2093" spans="1:16" x14ac:dyDescent="0.2">
      <c r="A2093" s="155">
        <v>230611</v>
      </c>
      <c r="B2093" s="156" t="s">
        <v>447</v>
      </c>
      <c r="C2093" s="174">
        <f t="shared" si="458"/>
        <v>0</v>
      </c>
      <c r="D2093" s="174">
        <f t="shared" si="459"/>
        <v>0</v>
      </c>
      <c r="E2093" s="174">
        <f t="shared" si="460"/>
        <v>0</v>
      </c>
      <c r="F2093" s="174">
        <f t="shared" si="465"/>
        <v>0</v>
      </c>
      <c r="G2093" s="174">
        <f t="shared" si="466"/>
        <v>0</v>
      </c>
      <c r="H2093" s="174">
        <f t="shared" si="467"/>
        <v>0</v>
      </c>
      <c r="M2093" s="174">
        <f t="shared" si="461"/>
        <v>0</v>
      </c>
      <c r="N2093" s="174">
        <f t="shared" si="462"/>
        <v>0</v>
      </c>
      <c r="O2093" s="295">
        <f t="shared" si="463"/>
        <v>0</v>
      </c>
      <c r="P2093" s="281">
        <f t="shared" si="464"/>
        <v>0</v>
      </c>
    </row>
    <row r="2094" spans="1:16" x14ac:dyDescent="0.2">
      <c r="A2094" s="155">
        <v>230612</v>
      </c>
      <c r="B2094" s="156" t="s">
        <v>2251</v>
      </c>
      <c r="C2094" s="174">
        <f t="shared" si="458"/>
        <v>0</v>
      </c>
      <c r="D2094" s="174">
        <f t="shared" si="459"/>
        <v>0</v>
      </c>
      <c r="E2094" s="174">
        <f t="shared" si="460"/>
        <v>0</v>
      </c>
      <c r="F2094" s="174">
        <f t="shared" si="465"/>
        <v>0</v>
      </c>
      <c r="G2094" s="174">
        <f t="shared" si="466"/>
        <v>0</v>
      </c>
      <c r="H2094" s="174">
        <f t="shared" si="467"/>
        <v>0</v>
      </c>
      <c r="M2094" s="174">
        <f t="shared" si="461"/>
        <v>0</v>
      </c>
      <c r="N2094" s="174">
        <f t="shared" si="462"/>
        <v>0</v>
      </c>
      <c r="O2094" s="295">
        <f t="shared" si="463"/>
        <v>0</v>
      </c>
      <c r="P2094" s="281">
        <f t="shared" si="464"/>
        <v>0</v>
      </c>
    </row>
    <row r="2095" spans="1:16" x14ac:dyDescent="0.2">
      <c r="A2095" s="155">
        <v>230613</v>
      </c>
      <c r="B2095" s="156" t="s">
        <v>448</v>
      </c>
      <c r="C2095" s="174">
        <f t="shared" si="458"/>
        <v>0</v>
      </c>
      <c r="D2095" s="174">
        <f t="shared" si="459"/>
        <v>0</v>
      </c>
      <c r="E2095" s="174">
        <f t="shared" si="460"/>
        <v>0</v>
      </c>
      <c r="F2095" s="174">
        <f t="shared" si="465"/>
        <v>0</v>
      </c>
      <c r="G2095" s="174">
        <f t="shared" si="466"/>
        <v>0</v>
      </c>
      <c r="H2095" s="174">
        <f t="shared" si="467"/>
        <v>0</v>
      </c>
      <c r="M2095" s="174">
        <f t="shared" si="461"/>
        <v>0</v>
      </c>
      <c r="N2095" s="174">
        <f t="shared" si="462"/>
        <v>0</v>
      </c>
      <c r="O2095" s="295">
        <f t="shared" si="463"/>
        <v>0</v>
      </c>
      <c r="P2095" s="281">
        <f t="shared" si="464"/>
        <v>0</v>
      </c>
    </row>
    <row r="2096" spans="1:16" x14ac:dyDescent="0.2">
      <c r="A2096" s="155">
        <v>230614</v>
      </c>
      <c r="B2096" s="156" t="s">
        <v>449</v>
      </c>
      <c r="C2096" s="174">
        <f t="shared" si="458"/>
        <v>0</v>
      </c>
      <c r="D2096" s="174">
        <f t="shared" si="459"/>
        <v>0</v>
      </c>
      <c r="E2096" s="174">
        <f t="shared" si="460"/>
        <v>0</v>
      </c>
      <c r="F2096" s="174">
        <f t="shared" si="465"/>
        <v>0</v>
      </c>
      <c r="G2096" s="174">
        <f t="shared" si="466"/>
        <v>0</v>
      </c>
      <c r="H2096" s="174">
        <f t="shared" si="467"/>
        <v>0</v>
      </c>
      <c r="M2096" s="174">
        <f t="shared" si="461"/>
        <v>0</v>
      </c>
      <c r="N2096" s="174">
        <f t="shared" si="462"/>
        <v>0</v>
      </c>
      <c r="O2096" s="295">
        <f t="shared" si="463"/>
        <v>0</v>
      </c>
      <c r="P2096" s="281">
        <f t="shared" si="464"/>
        <v>0</v>
      </c>
    </row>
    <row r="2097" spans="1:16" x14ac:dyDescent="0.2">
      <c r="A2097" s="155">
        <v>230615</v>
      </c>
      <c r="B2097" s="156" t="s">
        <v>450</v>
      </c>
      <c r="C2097" s="174">
        <f t="shared" si="458"/>
        <v>0</v>
      </c>
      <c r="D2097" s="174">
        <f t="shared" si="459"/>
        <v>0</v>
      </c>
      <c r="E2097" s="174">
        <f t="shared" si="460"/>
        <v>0</v>
      </c>
      <c r="F2097" s="174">
        <f t="shared" si="465"/>
        <v>0</v>
      </c>
      <c r="G2097" s="174">
        <f t="shared" si="466"/>
        <v>0</v>
      </c>
      <c r="H2097" s="174">
        <f t="shared" si="467"/>
        <v>0</v>
      </c>
      <c r="M2097" s="174">
        <f t="shared" si="461"/>
        <v>0</v>
      </c>
      <c r="N2097" s="174">
        <f t="shared" si="462"/>
        <v>0</v>
      </c>
      <c r="O2097" s="295">
        <f t="shared" si="463"/>
        <v>0</v>
      </c>
      <c r="P2097" s="281">
        <f t="shared" si="464"/>
        <v>0</v>
      </c>
    </row>
    <row r="2098" spans="1:16" x14ac:dyDescent="0.2">
      <c r="A2098" s="155">
        <v>230616</v>
      </c>
      <c r="B2098" s="156" t="s">
        <v>1258</v>
      </c>
      <c r="C2098" s="174">
        <f t="shared" si="458"/>
        <v>0</v>
      </c>
      <c r="D2098" s="174">
        <f t="shared" si="459"/>
        <v>0</v>
      </c>
      <c r="E2098" s="174">
        <f t="shared" si="460"/>
        <v>0</v>
      </c>
      <c r="F2098" s="174">
        <f t="shared" si="465"/>
        <v>0</v>
      </c>
      <c r="G2098" s="174">
        <f t="shared" si="466"/>
        <v>0</v>
      </c>
      <c r="H2098" s="174">
        <f t="shared" si="467"/>
        <v>0</v>
      </c>
      <c r="M2098" s="174">
        <f t="shared" si="461"/>
        <v>0</v>
      </c>
      <c r="N2098" s="174">
        <f t="shared" si="462"/>
        <v>0</v>
      </c>
      <c r="O2098" s="295">
        <f t="shared" si="463"/>
        <v>0</v>
      </c>
      <c r="P2098" s="281">
        <f t="shared" si="464"/>
        <v>0</v>
      </c>
    </row>
    <row r="2099" spans="1:16" x14ac:dyDescent="0.2">
      <c r="A2099" s="155">
        <v>230617</v>
      </c>
      <c r="B2099" s="156" t="s">
        <v>1259</v>
      </c>
      <c r="C2099" s="174">
        <f t="shared" si="458"/>
        <v>0</v>
      </c>
      <c r="D2099" s="174">
        <f t="shared" si="459"/>
        <v>0</v>
      </c>
      <c r="E2099" s="174">
        <f t="shared" si="460"/>
        <v>0</v>
      </c>
      <c r="F2099" s="174">
        <f t="shared" si="465"/>
        <v>0</v>
      </c>
      <c r="G2099" s="174">
        <f t="shared" si="466"/>
        <v>0</v>
      </c>
      <c r="H2099" s="174">
        <f t="shared" si="467"/>
        <v>0</v>
      </c>
      <c r="M2099" s="174">
        <f t="shared" si="461"/>
        <v>0</v>
      </c>
      <c r="N2099" s="174">
        <f t="shared" si="462"/>
        <v>0</v>
      </c>
      <c r="O2099" s="295">
        <f t="shared" si="463"/>
        <v>0</v>
      </c>
      <c r="P2099" s="281">
        <f t="shared" si="464"/>
        <v>0</v>
      </c>
    </row>
    <row r="2100" spans="1:16" x14ac:dyDescent="0.2">
      <c r="A2100" s="155">
        <v>230690</v>
      </c>
      <c r="B2100" s="156" t="s">
        <v>1183</v>
      </c>
      <c r="C2100" s="174">
        <f t="shared" si="458"/>
        <v>0</v>
      </c>
      <c r="D2100" s="174">
        <f t="shared" si="459"/>
        <v>0</v>
      </c>
      <c r="E2100" s="174">
        <f t="shared" si="460"/>
        <v>0</v>
      </c>
      <c r="F2100" s="174">
        <f t="shared" si="465"/>
        <v>0</v>
      </c>
      <c r="G2100" s="174">
        <f t="shared" si="466"/>
        <v>0</v>
      </c>
      <c r="H2100" s="174">
        <f t="shared" si="467"/>
        <v>0</v>
      </c>
      <c r="M2100" s="174">
        <f t="shared" si="461"/>
        <v>0</v>
      </c>
      <c r="N2100" s="174">
        <f t="shared" si="462"/>
        <v>0</v>
      </c>
      <c r="O2100" s="295">
        <f t="shared" si="463"/>
        <v>0</v>
      </c>
      <c r="P2100" s="281">
        <f t="shared" si="464"/>
        <v>0</v>
      </c>
    </row>
    <row r="2101" spans="1:16" s="171" customFormat="1" x14ac:dyDescent="0.2">
      <c r="A2101" s="180">
        <v>230700</v>
      </c>
      <c r="B2101" s="181" t="s">
        <v>1184</v>
      </c>
      <c r="C2101" s="182">
        <f t="shared" si="458"/>
        <v>0</v>
      </c>
      <c r="D2101" s="182">
        <f t="shared" si="459"/>
        <v>0</v>
      </c>
      <c r="E2101" s="182">
        <f t="shared" si="460"/>
        <v>0</v>
      </c>
      <c r="F2101" s="182">
        <f t="shared" si="465"/>
        <v>0</v>
      </c>
      <c r="G2101" s="183">
        <f>SUM(G2102:G2112)</f>
        <v>0</v>
      </c>
      <c r="H2101" s="183">
        <f>SUM(H2102:H2112)</f>
        <v>0</v>
      </c>
      <c r="M2101" s="174">
        <f t="shared" si="461"/>
        <v>0</v>
      </c>
      <c r="N2101" s="174">
        <f t="shared" si="462"/>
        <v>0</v>
      </c>
      <c r="O2101" s="295">
        <f t="shared" si="463"/>
        <v>0</v>
      </c>
      <c r="P2101" s="281">
        <f t="shared" si="464"/>
        <v>0</v>
      </c>
    </row>
    <row r="2102" spans="1:16" x14ac:dyDescent="0.2">
      <c r="A2102" s="155">
        <v>230701</v>
      </c>
      <c r="B2102" s="156" t="s">
        <v>1270</v>
      </c>
      <c r="C2102" s="174">
        <f t="shared" si="458"/>
        <v>0</v>
      </c>
      <c r="D2102" s="174">
        <f t="shared" si="459"/>
        <v>0</v>
      </c>
      <c r="E2102" s="174">
        <f t="shared" si="460"/>
        <v>0</v>
      </c>
      <c r="F2102" s="174">
        <f t="shared" si="465"/>
        <v>0</v>
      </c>
      <c r="G2102" s="174">
        <f t="shared" ref="G2102:G2112" si="468">+F2102</f>
        <v>0</v>
      </c>
      <c r="H2102" s="174">
        <f t="shared" ref="H2102:H2112" si="469">+F2102-G2102</f>
        <v>0</v>
      </c>
      <c r="M2102" s="174">
        <f t="shared" si="461"/>
        <v>0</v>
      </c>
      <c r="N2102" s="174">
        <f t="shared" si="462"/>
        <v>0</v>
      </c>
      <c r="O2102" s="295">
        <f t="shared" si="463"/>
        <v>0</v>
      </c>
      <c r="P2102" s="281">
        <f t="shared" si="464"/>
        <v>0</v>
      </c>
    </row>
    <row r="2103" spans="1:16" x14ac:dyDescent="0.2">
      <c r="A2103" s="155">
        <v>230702</v>
      </c>
      <c r="B2103" s="156" t="s">
        <v>1271</v>
      </c>
      <c r="C2103" s="174">
        <f t="shared" si="458"/>
        <v>0</v>
      </c>
      <c r="D2103" s="174">
        <f t="shared" si="459"/>
        <v>0</v>
      </c>
      <c r="E2103" s="174">
        <f t="shared" si="460"/>
        <v>0</v>
      </c>
      <c r="F2103" s="174">
        <f t="shared" si="465"/>
        <v>0</v>
      </c>
      <c r="G2103" s="174">
        <f t="shared" si="468"/>
        <v>0</v>
      </c>
      <c r="H2103" s="174">
        <f t="shared" si="469"/>
        <v>0</v>
      </c>
      <c r="M2103" s="174">
        <f t="shared" si="461"/>
        <v>0</v>
      </c>
      <c r="N2103" s="174">
        <f t="shared" si="462"/>
        <v>0</v>
      </c>
      <c r="O2103" s="295">
        <f t="shared" si="463"/>
        <v>0</v>
      </c>
      <c r="P2103" s="281">
        <f t="shared" si="464"/>
        <v>0</v>
      </c>
    </row>
    <row r="2104" spans="1:16" x14ac:dyDescent="0.2">
      <c r="A2104" s="155">
        <v>230703</v>
      </c>
      <c r="B2104" s="156" t="s">
        <v>445</v>
      </c>
      <c r="C2104" s="174">
        <f t="shared" si="458"/>
        <v>0</v>
      </c>
      <c r="D2104" s="174">
        <f t="shared" si="459"/>
        <v>0</v>
      </c>
      <c r="E2104" s="174">
        <f t="shared" si="460"/>
        <v>0</v>
      </c>
      <c r="F2104" s="174">
        <f t="shared" si="465"/>
        <v>0</v>
      </c>
      <c r="G2104" s="174">
        <f t="shared" si="468"/>
        <v>0</v>
      </c>
      <c r="H2104" s="174">
        <f t="shared" si="469"/>
        <v>0</v>
      </c>
      <c r="M2104" s="174">
        <f t="shared" si="461"/>
        <v>0</v>
      </c>
      <c r="N2104" s="174">
        <f t="shared" si="462"/>
        <v>0</v>
      </c>
      <c r="O2104" s="295">
        <f t="shared" si="463"/>
        <v>0</v>
      </c>
      <c r="P2104" s="281">
        <f t="shared" si="464"/>
        <v>0</v>
      </c>
    </row>
    <row r="2105" spans="1:16" x14ac:dyDescent="0.2">
      <c r="A2105" s="155">
        <v>230704</v>
      </c>
      <c r="B2105" s="156" t="s">
        <v>446</v>
      </c>
      <c r="C2105" s="174">
        <f t="shared" si="458"/>
        <v>0</v>
      </c>
      <c r="D2105" s="174">
        <f t="shared" si="459"/>
        <v>0</v>
      </c>
      <c r="E2105" s="174">
        <f t="shared" si="460"/>
        <v>0</v>
      </c>
      <c r="F2105" s="174">
        <f t="shared" si="465"/>
        <v>0</v>
      </c>
      <c r="G2105" s="174">
        <f t="shared" si="468"/>
        <v>0</v>
      </c>
      <c r="H2105" s="174">
        <f t="shared" si="469"/>
        <v>0</v>
      </c>
      <c r="M2105" s="174">
        <f t="shared" si="461"/>
        <v>0</v>
      </c>
      <c r="N2105" s="174">
        <f t="shared" si="462"/>
        <v>0</v>
      </c>
      <c r="O2105" s="295">
        <f t="shared" si="463"/>
        <v>0</v>
      </c>
      <c r="P2105" s="281">
        <f t="shared" si="464"/>
        <v>0</v>
      </c>
    </row>
    <row r="2106" spans="1:16" x14ac:dyDescent="0.2">
      <c r="A2106" s="155">
        <v>230705</v>
      </c>
      <c r="B2106" s="156" t="s">
        <v>447</v>
      </c>
      <c r="C2106" s="174">
        <f t="shared" si="458"/>
        <v>0</v>
      </c>
      <c r="D2106" s="174">
        <f t="shared" si="459"/>
        <v>0</v>
      </c>
      <c r="E2106" s="174">
        <f t="shared" si="460"/>
        <v>0</v>
      </c>
      <c r="F2106" s="174">
        <f t="shared" si="465"/>
        <v>0</v>
      </c>
      <c r="G2106" s="174">
        <f t="shared" si="468"/>
        <v>0</v>
      </c>
      <c r="H2106" s="174">
        <f t="shared" si="469"/>
        <v>0</v>
      </c>
      <c r="M2106" s="174">
        <f t="shared" si="461"/>
        <v>0</v>
      </c>
      <c r="N2106" s="174">
        <f t="shared" si="462"/>
        <v>0</v>
      </c>
      <c r="O2106" s="295">
        <f t="shared" si="463"/>
        <v>0</v>
      </c>
      <c r="P2106" s="281">
        <f t="shared" si="464"/>
        <v>0</v>
      </c>
    </row>
    <row r="2107" spans="1:16" x14ac:dyDescent="0.2">
      <c r="A2107" s="155">
        <v>230706</v>
      </c>
      <c r="B2107" s="156" t="s">
        <v>2251</v>
      </c>
      <c r="C2107" s="174">
        <f t="shared" si="458"/>
        <v>0</v>
      </c>
      <c r="D2107" s="174">
        <f t="shared" si="459"/>
        <v>0</v>
      </c>
      <c r="E2107" s="174">
        <f t="shared" si="460"/>
        <v>0</v>
      </c>
      <c r="F2107" s="174">
        <f t="shared" si="465"/>
        <v>0</v>
      </c>
      <c r="G2107" s="174">
        <f t="shared" si="468"/>
        <v>0</v>
      </c>
      <c r="H2107" s="174">
        <f t="shared" si="469"/>
        <v>0</v>
      </c>
      <c r="M2107" s="174">
        <f t="shared" si="461"/>
        <v>0</v>
      </c>
      <c r="N2107" s="174">
        <f t="shared" si="462"/>
        <v>0</v>
      </c>
      <c r="O2107" s="295">
        <f t="shared" si="463"/>
        <v>0</v>
      </c>
      <c r="P2107" s="281">
        <f t="shared" si="464"/>
        <v>0</v>
      </c>
    </row>
    <row r="2108" spans="1:16" x14ac:dyDescent="0.2">
      <c r="A2108" s="155">
        <v>230707</v>
      </c>
      <c r="B2108" s="156" t="s">
        <v>448</v>
      </c>
      <c r="C2108" s="174">
        <f t="shared" si="458"/>
        <v>0</v>
      </c>
      <c r="D2108" s="174">
        <f t="shared" si="459"/>
        <v>0</v>
      </c>
      <c r="E2108" s="174">
        <f t="shared" si="460"/>
        <v>0</v>
      </c>
      <c r="F2108" s="174">
        <f t="shared" si="465"/>
        <v>0</v>
      </c>
      <c r="G2108" s="174">
        <f t="shared" si="468"/>
        <v>0</v>
      </c>
      <c r="H2108" s="174">
        <f t="shared" si="469"/>
        <v>0</v>
      </c>
      <c r="M2108" s="174">
        <f t="shared" si="461"/>
        <v>0</v>
      </c>
      <c r="N2108" s="174">
        <f t="shared" si="462"/>
        <v>0</v>
      </c>
      <c r="O2108" s="295">
        <f t="shared" si="463"/>
        <v>0</v>
      </c>
      <c r="P2108" s="281">
        <f t="shared" si="464"/>
        <v>0</v>
      </c>
    </row>
    <row r="2109" spans="1:16" x14ac:dyDescent="0.2">
      <c r="A2109" s="155">
        <v>230708</v>
      </c>
      <c r="B2109" s="156" t="s">
        <v>449</v>
      </c>
      <c r="C2109" s="174">
        <f t="shared" si="458"/>
        <v>0</v>
      </c>
      <c r="D2109" s="174">
        <f t="shared" si="459"/>
        <v>0</v>
      </c>
      <c r="E2109" s="174">
        <f t="shared" si="460"/>
        <v>0</v>
      </c>
      <c r="F2109" s="174">
        <f t="shared" si="465"/>
        <v>0</v>
      </c>
      <c r="G2109" s="174">
        <f t="shared" si="468"/>
        <v>0</v>
      </c>
      <c r="H2109" s="174">
        <f t="shared" si="469"/>
        <v>0</v>
      </c>
      <c r="M2109" s="174">
        <f t="shared" si="461"/>
        <v>0</v>
      </c>
      <c r="N2109" s="174">
        <f t="shared" si="462"/>
        <v>0</v>
      </c>
      <c r="O2109" s="295">
        <f t="shared" si="463"/>
        <v>0</v>
      </c>
      <c r="P2109" s="281">
        <f t="shared" si="464"/>
        <v>0</v>
      </c>
    </row>
    <row r="2110" spans="1:16" x14ac:dyDescent="0.2">
      <c r="A2110" s="155">
        <v>230709</v>
      </c>
      <c r="B2110" s="156" t="s">
        <v>450</v>
      </c>
      <c r="C2110" s="174">
        <f t="shared" si="458"/>
        <v>0</v>
      </c>
      <c r="D2110" s="174">
        <f t="shared" si="459"/>
        <v>0</v>
      </c>
      <c r="E2110" s="174">
        <f t="shared" si="460"/>
        <v>0</v>
      </c>
      <c r="F2110" s="174">
        <f t="shared" si="465"/>
        <v>0</v>
      </c>
      <c r="G2110" s="174">
        <f t="shared" si="468"/>
        <v>0</v>
      </c>
      <c r="H2110" s="174">
        <f t="shared" si="469"/>
        <v>0</v>
      </c>
      <c r="M2110" s="174">
        <f t="shared" si="461"/>
        <v>0</v>
      </c>
      <c r="N2110" s="174">
        <f t="shared" si="462"/>
        <v>0</v>
      </c>
      <c r="O2110" s="295">
        <f t="shared" si="463"/>
        <v>0</v>
      </c>
      <c r="P2110" s="281">
        <f t="shared" si="464"/>
        <v>0</v>
      </c>
    </row>
    <row r="2111" spans="1:16" x14ac:dyDescent="0.2">
      <c r="A2111" s="155">
        <v>230710</v>
      </c>
      <c r="B2111" s="156" t="s">
        <v>667</v>
      </c>
      <c r="C2111" s="174">
        <f t="shared" si="458"/>
        <v>0</v>
      </c>
      <c r="D2111" s="174">
        <f t="shared" si="459"/>
        <v>0</v>
      </c>
      <c r="E2111" s="174">
        <f t="shared" si="460"/>
        <v>0</v>
      </c>
      <c r="F2111" s="174">
        <f t="shared" si="465"/>
        <v>0</v>
      </c>
      <c r="G2111" s="174">
        <f t="shared" si="468"/>
        <v>0</v>
      </c>
      <c r="H2111" s="174">
        <f t="shared" si="469"/>
        <v>0</v>
      </c>
      <c r="M2111" s="174">
        <f t="shared" si="461"/>
        <v>0</v>
      </c>
      <c r="N2111" s="174">
        <f t="shared" si="462"/>
        <v>0</v>
      </c>
      <c r="O2111" s="295">
        <f t="shared" si="463"/>
        <v>0</v>
      </c>
      <c r="P2111" s="281">
        <f t="shared" si="464"/>
        <v>0</v>
      </c>
    </row>
    <row r="2112" spans="1:16" x14ac:dyDescent="0.2">
      <c r="A2112" s="155">
        <v>230790</v>
      </c>
      <c r="B2112" s="156" t="s">
        <v>1185</v>
      </c>
      <c r="C2112" s="174">
        <f t="shared" si="458"/>
        <v>0</v>
      </c>
      <c r="D2112" s="174">
        <f t="shared" si="459"/>
        <v>0</v>
      </c>
      <c r="E2112" s="174">
        <f t="shared" si="460"/>
        <v>0</v>
      </c>
      <c r="F2112" s="174">
        <f t="shared" si="465"/>
        <v>0</v>
      </c>
      <c r="G2112" s="174">
        <f t="shared" si="468"/>
        <v>0</v>
      </c>
      <c r="H2112" s="174">
        <f t="shared" si="469"/>
        <v>0</v>
      </c>
      <c r="M2112" s="174">
        <f t="shared" si="461"/>
        <v>0</v>
      </c>
      <c r="N2112" s="174">
        <f t="shared" si="462"/>
        <v>0</v>
      </c>
      <c r="O2112" s="295">
        <f t="shared" si="463"/>
        <v>0</v>
      </c>
      <c r="P2112" s="281">
        <f t="shared" si="464"/>
        <v>0</v>
      </c>
    </row>
    <row r="2113" spans="1:16" s="171" customFormat="1" x14ac:dyDescent="0.2">
      <c r="A2113" s="180">
        <v>230800</v>
      </c>
      <c r="B2113" s="181" t="s">
        <v>2252</v>
      </c>
      <c r="C2113" s="182">
        <f t="shared" si="458"/>
        <v>0</v>
      </c>
      <c r="D2113" s="182">
        <f t="shared" si="459"/>
        <v>0</v>
      </c>
      <c r="E2113" s="182">
        <f t="shared" si="460"/>
        <v>0</v>
      </c>
      <c r="F2113" s="182">
        <f t="shared" si="465"/>
        <v>0</v>
      </c>
      <c r="G2113" s="183">
        <f>SUM(G2114:G2122)</f>
        <v>0</v>
      </c>
      <c r="H2113" s="183">
        <f>SUM(H2114:H2122)</f>
        <v>0</v>
      </c>
      <c r="M2113" s="174">
        <f t="shared" si="461"/>
        <v>0</v>
      </c>
      <c r="N2113" s="174">
        <f t="shared" si="462"/>
        <v>0</v>
      </c>
      <c r="O2113" s="295">
        <f t="shared" si="463"/>
        <v>0</v>
      </c>
      <c r="P2113" s="281">
        <f t="shared" si="464"/>
        <v>0</v>
      </c>
    </row>
    <row r="2114" spans="1:16" x14ac:dyDescent="0.2">
      <c r="A2114" s="155">
        <v>230801</v>
      </c>
      <c r="B2114" s="156" t="s">
        <v>1186</v>
      </c>
      <c r="C2114" s="174">
        <f t="shared" si="458"/>
        <v>0</v>
      </c>
      <c r="D2114" s="174">
        <f t="shared" si="459"/>
        <v>0</v>
      </c>
      <c r="E2114" s="174">
        <f t="shared" si="460"/>
        <v>0</v>
      </c>
      <c r="F2114" s="174">
        <f t="shared" si="465"/>
        <v>0</v>
      </c>
      <c r="G2114" s="174">
        <f t="shared" ref="G2114:G2122" si="470">+F2114</f>
        <v>0</v>
      </c>
      <c r="H2114" s="174">
        <f t="shared" ref="H2114:H2122" si="471">+F2114-G2114</f>
        <v>0</v>
      </c>
      <c r="M2114" s="174">
        <f t="shared" si="461"/>
        <v>0</v>
      </c>
      <c r="N2114" s="174">
        <f t="shared" si="462"/>
        <v>0</v>
      </c>
      <c r="O2114" s="295">
        <f t="shared" si="463"/>
        <v>0</v>
      </c>
      <c r="P2114" s="281">
        <f t="shared" si="464"/>
        <v>0</v>
      </c>
    </row>
    <row r="2115" spans="1:16" x14ac:dyDescent="0.2">
      <c r="A2115" s="155">
        <v>230802</v>
      </c>
      <c r="B2115" s="156" t="s">
        <v>1270</v>
      </c>
      <c r="C2115" s="174">
        <f t="shared" si="458"/>
        <v>0</v>
      </c>
      <c r="D2115" s="174">
        <f t="shared" si="459"/>
        <v>0</v>
      </c>
      <c r="E2115" s="174">
        <f t="shared" si="460"/>
        <v>0</v>
      </c>
      <c r="F2115" s="174">
        <f t="shared" si="465"/>
        <v>0</v>
      </c>
      <c r="G2115" s="174">
        <f t="shared" si="470"/>
        <v>0</v>
      </c>
      <c r="H2115" s="174">
        <f t="shared" si="471"/>
        <v>0</v>
      </c>
      <c r="M2115" s="174">
        <f t="shared" si="461"/>
        <v>0</v>
      </c>
      <c r="N2115" s="174">
        <f t="shared" si="462"/>
        <v>0</v>
      </c>
      <c r="O2115" s="295">
        <f t="shared" si="463"/>
        <v>0</v>
      </c>
      <c r="P2115" s="281">
        <f t="shared" si="464"/>
        <v>0</v>
      </c>
    </row>
    <row r="2116" spans="1:16" x14ac:dyDescent="0.2">
      <c r="A2116" s="155">
        <v>230803</v>
      </c>
      <c r="B2116" s="156" t="s">
        <v>1271</v>
      </c>
      <c r="C2116" s="174">
        <f t="shared" si="458"/>
        <v>0</v>
      </c>
      <c r="D2116" s="174">
        <f t="shared" si="459"/>
        <v>0</v>
      </c>
      <c r="E2116" s="174">
        <f t="shared" si="460"/>
        <v>0</v>
      </c>
      <c r="F2116" s="174">
        <f t="shared" si="465"/>
        <v>0</v>
      </c>
      <c r="G2116" s="174">
        <f t="shared" si="470"/>
        <v>0</v>
      </c>
      <c r="H2116" s="174">
        <f t="shared" si="471"/>
        <v>0</v>
      </c>
      <c r="M2116" s="174">
        <f t="shared" si="461"/>
        <v>0</v>
      </c>
      <c r="N2116" s="174">
        <f t="shared" si="462"/>
        <v>0</v>
      </c>
      <c r="O2116" s="295">
        <f t="shared" si="463"/>
        <v>0</v>
      </c>
      <c r="P2116" s="281">
        <f t="shared" si="464"/>
        <v>0</v>
      </c>
    </row>
    <row r="2117" spans="1:16" x14ac:dyDescent="0.2">
      <c r="A2117" s="155">
        <v>230804</v>
      </c>
      <c r="B2117" s="156" t="s">
        <v>1187</v>
      </c>
      <c r="C2117" s="174">
        <f t="shared" si="458"/>
        <v>0</v>
      </c>
      <c r="D2117" s="174">
        <f t="shared" si="459"/>
        <v>0</v>
      </c>
      <c r="E2117" s="174">
        <f t="shared" si="460"/>
        <v>0</v>
      </c>
      <c r="F2117" s="174">
        <f t="shared" si="465"/>
        <v>0</v>
      </c>
      <c r="G2117" s="174">
        <f t="shared" si="470"/>
        <v>0</v>
      </c>
      <c r="H2117" s="174">
        <f t="shared" si="471"/>
        <v>0</v>
      </c>
      <c r="M2117" s="174">
        <f t="shared" si="461"/>
        <v>0</v>
      </c>
      <c r="N2117" s="174">
        <f t="shared" si="462"/>
        <v>0</v>
      </c>
      <c r="O2117" s="295">
        <f t="shared" si="463"/>
        <v>0</v>
      </c>
      <c r="P2117" s="281">
        <f t="shared" si="464"/>
        <v>0</v>
      </c>
    </row>
    <row r="2118" spans="1:16" x14ac:dyDescent="0.2">
      <c r="A2118" s="155">
        <v>230805</v>
      </c>
      <c r="B2118" s="156" t="s">
        <v>1262</v>
      </c>
      <c r="C2118" s="174">
        <f t="shared" si="458"/>
        <v>0</v>
      </c>
      <c r="D2118" s="174">
        <f t="shared" si="459"/>
        <v>0</v>
      </c>
      <c r="E2118" s="174">
        <f t="shared" si="460"/>
        <v>0</v>
      </c>
      <c r="F2118" s="174">
        <f t="shared" si="465"/>
        <v>0</v>
      </c>
      <c r="G2118" s="174">
        <f t="shared" si="470"/>
        <v>0</v>
      </c>
      <c r="H2118" s="174">
        <f t="shared" si="471"/>
        <v>0</v>
      </c>
      <c r="M2118" s="174">
        <f t="shared" si="461"/>
        <v>0</v>
      </c>
      <c r="N2118" s="174">
        <f t="shared" si="462"/>
        <v>0</v>
      </c>
      <c r="O2118" s="295">
        <f t="shared" si="463"/>
        <v>0</v>
      </c>
      <c r="P2118" s="281">
        <f t="shared" si="464"/>
        <v>0</v>
      </c>
    </row>
    <row r="2119" spans="1:16" x14ac:dyDescent="0.2">
      <c r="A2119" s="155">
        <v>230806</v>
      </c>
      <c r="B2119" s="156" t="s">
        <v>446</v>
      </c>
      <c r="C2119" s="174">
        <f t="shared" si="458"/>
        <v>0</v>
      </c>
      <c r="D2119" s="174">
        <f t="shared" si="459"/>
        <v>0</v>
      </c>
      <c r="E2119" s="174">
        <f t="shared" si="460"/>
        <v>0</v>
      </c>
      <c r="F2119" s="174">
        <f t="shared" si="465"/>
        <v>0</v>
      </c>
      <c r="G2119" s="174">
        <f t="shared" si="470"/>
        <v>0</v>
      </c>
      <c r="H2119" s="174">
        <f t="shared" si="471"/>
        <v>0</v>
      </c>
      <c r="M2119" s="174">
        <f t="shared" si="461"/>
        <v>0</v>
      </c>
      <c r="N2119" s="174">
        <f t="shared" si="462"/>
        <v>0</v>
      </c>
      <c r="O2119" s="295">
        <f t="shared" si="463"/>
        <v>0</v>
      </c>
      <c r="P2119" s="281">
        <f t="shared" si="464"/>
        <v>0</v>
      </c>
    </row>
    <row r="2120" spans="1:16" x14ac:dyDescent="0.2">
      <c r="A2120" s="155">
        <v>230807</v>
      </c>
      <c r="B2120" s="156" t="s">
        <v>667</v>
      </c>
      <c r="C2120" s="174">
        <f t="shared" si="458"/>
        <v>0</v>
      </c>
      <c r="D2120" s="174">
        <f t="shared" si="459"/>
        <v>0</v>
      </c>
      <c r="E2120" s="174">
        <f t="shared" si="460"/>
        <v>0</v>
      </c>
      <c r="F2120" s="174">
        <f t="shared" si="465"/>
        <v>0</v>
      </c>
      <c r="G2120" s="174">
        <f t="shared" si="470"/>
        <v>0</v>
      </c>
      <c r="H2120" s="174">
        <f t="shared" si="471"/>
        <v>0</v>
      </c>
      <c r="M2120" s="174">
        <f t="shared" si="461"/>
        <v>0</v>
      </c>
      <c r="N2120" s="174">
        <f t="shared" si="462"/>
        <v>0</v>
      </c>
      <c r="O2120" s="295">
        <f t="shared" si="463"/>
        <v>0</v>
      </c>
      <c r="P2120" s="281">
        <f t="shared" si="464"/>
        <v>0</v>
      </c>
    </row>
    <row r="2121" spans="1:16" x14ac:dyDescent="0.2">
      <c r="A2121" s="155">
        <v>230808</v>
      </c>
      <c r="B2121" s="156" t="s">
        <v>450</v>
      </c>
      <c r="C2121" s="174">
        <f t="shared" ref="C2121:C2184" si="472">IF(ISERROR(VLOOKUP($A2121,MZ_ANTERIOR,3,0)),0,VLOOKUP($A2121,MZ_ANTERIOR,3,0))</f>
        <v>0</v>
      </c>
      <c r="D2121" s="174">
        <f t="shared" ref="D2121:D2184" si="473">IF(ISERROR(VLOOKUP($A2121,MZ_ANTERIOR,4,0)),0,VLOOKUP($A2121,MZ_ANTERIOR,4,0))</f>
        <v>0</v>
      </c>
      <c r="E2121" s="174">
        <f t="shared" ref="E2121:E2184" si="474">IF(ISERROR(VLOOKUP($A2121,MZ_ANTERIOR,5,0)),0,VLOOKUP($A2121,MZ_ANTERIOR,5,0))</f>
        <v>0</v>
      </c>
      <c r="F2121" s="174">
        <f t="shared" si="465"/>
        <v>0</v>
      </c>
      <c r="G2121" s="174">
        <f t="shared" si="470"/>
        <v>0</v>
      </c>
      <c r="H2121" s="174">
        <f t="shared" si="471"/>
        <v>0</v>
      </c>
      <c r="M2121" s="174">
        <f t="shared" si="461"/>
        <v>0</v>
      </c>
      <c r="N2121" s="174">
        <f t="shared" si="462"/>
        <v>0</v>
      </c>
      <c r="O2121" s="295">
        <f t="shared" si="463"/>
        <v>0</v>
      </c>
      <c r="P2121" s="281">
        <f t="shared" si="464"/>
        <v>0</v>
      </c>
    </row>
    <row r="2122" spans="1:16" x14ac:dyDescent="0.2">
      <c r="A2122" s="155">
        <v>230890</v>
      </c>
      <c r="B2122" s="156" t="s">
        <v>1188</v>
      </c>
      <c r="C2122" s="174">
        <f t="shared" si="472"/>
        <v>0</v>
      </c>
      <c r="D2122" s="174">
        <f t="shared" si="473"/>
        <v>0</v>
      </c>
      <c r="E2122" s="174">
        <f t="shared" si="474"/>
        <v>0</v>
      </c>
      <c r="F2122" s="174">
        <f t="shared" si="465"/>
        <v>0</v>
      </c>
      <c r="G2122" s="174">
        <f t="shared" si="470"/>
        <v>0</v>
      </c>
      <c r="H2122" s="174">
        <f t="shared" si="471"/>
        <v>0</v>
      </c>
      <c r="M2122" s="174">
        <f t="shared" ref="M2122:M2185" si="475">+G2122+H2122</f>
        <v>0</v>
      </c>
      <c r="N2122" s="174">
        <f t="shared" ref="N2122:N2185" si="476">+F2122-M2122</f>
        <v>0</v>
      </c>
      <c r="O2122" s="295">
        <f t="shared" ref="O2122:O2185" si="477">SUM(C2122:H2122)</f>
        <v>0</v>
      </c>
      <c r="P2122" s="281">
        <f t="shared" ref="P2122:P2185" si="478">IF(D2122&lt;&gt;0,1,IF(G2122&lt;&gt;0,2,IF(F2122&lt;&gt;0,3,IF(E2122&lt;&gt;0,4,0))))</f>
        <v>0</v>
      </c>
    </row>
    <row r="2123" spans="1:16" s="171" customFormat="1" x14ac:dyDescent="0.2">
      <c r="A2123" s="180">
        <v>230900</v>
      </c>
      <c r="B2123" s="181" t="s">
        <v>2253</v>
      </c>
      <c r="C2123" s="182">
        <f t="shared" si="472"/>
        <v>0</v>
      </c>
      <c r="D2123" s="182">
        <f t="shared" si="473"/>
        <v>0</v>
      </c>
      <c r="E2123" s="182">
        <f t="shared" si="474"/>
        <v>0</v>
      </c>
      <c r="F2123" s="182">
        <f t="shared" si="465"/>
        <v>0</v>
      </c>
      <c r="G2123" s="183">
        <f>SUM(G2124:G2131)</f>
        <v>0</v>
      </c>
      <c r="H2123" s="183">
        <f>SUM(H2124:H2131)</f>
        <v>0</v>
      </c>
      <c r="M2123" s="174">
        <f t="shared" si="475"/>
        <v>0</v>
      </c>
      <c r="N2123" s="174">
        <f t="shared" si="476"/>
        <v>0</v>
      </c>
      <c r="O2123" s="295">
        <f t="shared" si="477"/>
        <v>0</v>
      </c>
      <c r="P2123" s="281">
        <f t="shared" si="478"/>
        <v>0</v>
      </c>
    </row>
    <row r="2124" spans="1:16" x14ac:dyDescent="0.2">
      <c r="A2124" s="155">
        <v>230901</v>
      </c>
      <c r="B2124" s="156" t="s">
        <v>1270</v>
      </c>
      <c r="C2124" s="174">
        <f t="shared" si="472"/>
        <v>0</v>
      </c>
      <c r="D2124" s="174">
        <f t="shared" si="473"/>
        <v>0</v>
      </c>
      <c r="E2124" s="174">
        <f t="shared" si="474"/>
        <v>0</v>
      </c>
      <c r="F2124" s="174">
        <f t="shared" si="465"/>
        <v>0</v>
      </c>
      <c r="G2124" s="174">
        <f t="shared" ref="G2124:G2131" si="479">+F2124</f>
        <v>0</v>
      </c>
      <c r="H2124" s="174">
        <f t="shared" ref="H2124:H2131" si="480">+F2124-G2124</f>
        <v>0</v>
      </c>
      <c r="M2124" s="174">
        <f t="shared" si="475"/>
        <v>0</v>
      </c>
      <c r="N2124" s="174">
        <f t="shared" si="476"/>
        <v>0</v>
      </c>
      <c r="O2124" s="295">
        <f t="shared" si="477"/>
        <v>0</v>
      </c>
      <c r="P2124" s="281">
        <f t="shared" si="478"/>
        <v>0</v>
      </c>
    </row>
    <row r="2125" spans="1:16" x14ac:dyDescent="0.2">
      <c r="A2125" s="155">
        <v>230902</v>
      </c>
      <c r="B2125" s="156" t="s">
        <v>1271</v>
      </c>
      <c r="C2125" s="174">
        <f t="shared" si="472"/>
        <v>0</v>
      </c>
      <c r="D2125" s="174">
        <f t="shared" si="473"/>
        <v>0</v>
      </c>
      <c r="E2125" s="174">
        <f t="shared" si="474"/>
        <v>0</v>
      </c>
      <c r="F2125" s="174">
        <f t="shared" si="465"/>
        <v>0</v>
      </c>
      <c r="G2125" s="174">
        <f t="shared" si="479"/>
        <v>0</v>
      </c>
      <c r="H2125" s="174">
        <f t="shared" si="480"/>
        <v>0</v>
      </c>
      <c r="M2125" s="174">
        <f t="shared" si="475"/>
        <v>0</v>
      </c>
      <c r="N2125" s="174">
        <f t="shared" si="476"/>
        <v>0</v>
      </c>
      <c r="O2125" s="295">
        <f t="shared" si="477"/>
        <v>0</v>
      </c>
      <c r="P2125" s="281">
        <f t="shared" si="478"/>
        <v>0</v>
      </c>
    </row>
    <row r="2126" spans="1:16" x14ac:dyDescent="0.2">
      <c r="A2126" s="155">
        <v>230903</v>
      </c>
      <c r="B2126" s="156" t="s">
        <v>1187</v>
      </c>
      <c r="C2126" s="174">
        <f t="shared" si="472"/>
        <v>0</v>
      </c>
      <c r="D2126" s="174">
        <f t="shared" si="473"/>
        <v>0</v>
      </c>
      <c r="E2126" s="174">
        <f t="shared" si="474"/>
        <v>0</v>
      </c>
      <c r="F2126" s="174">
        <f t="shared" si="465"/>
        <v>0</v>
      </c>
      <c r="G2126" s="174">
        <f t="shared" si="479"/>
        <v>0</v>
      </c>
      <c r="H2126" s="174">
        <f t="shared" si="480"/>
        <v>0</v>
      </c>
      <c r="M2126" s="174">
        <f t="shared" si="475"/>
        <v>0</v>
      </c>
      <c r="N2126" s="174">
        <f t="shared" si="476"/>
        <v>0</v>
      </c>
      <c r="O2126" s="295">
        <f t="shared" si="477"/>
        <v>0</v>
      </c>
      <c r="P2126" s="281">
        <f t="shared" si="478"/>
        <v>0</v>
      </c>
    </row>
    <row r="2127" spans="1:16" x14ac:dyDescent="0.2">
      <c r="A2127" s="155">
        <v>230904</v>
      </c>
      <c r="B2127" s="156" t="s">
        <v>1262</v>
      </c>
      <c r="C2127" s="174">
        <f t="shared" si="472"/>
        <v>0</v>
      </c>
      <c r="D2127" s="174">
        <f t="shared" si="473"/>
        <v>0</v>
      </c>
      <c r="E2127" s="174">
        <f t="shared" si="474"/>
        <v>0</v>
      </c>
      <c r="F2127" s="174">
        <f t="shared" si="465"/>
        <v>0</v>
      </c>
      <c r="G2127" s="174">
        <f t="shared" si="479"/>
        <v>0</v>
      </c>
      <c r="H2127" s="174">
        <f t="shared" si="480"/>
        <v>0</v>
      </c>
      <c r="M2127" s="174">
        <f t="shared" si="475"/>
        <v>0</v>
      </c>
      <c r="N2127" s="174">
        <f t="shared" si="476"/>
        <v>0</v>
      </c>
      <c r="O2127" s="295">
        <f t="shared" si="477"/>
        <v>0</v>
      </c>
      <c r="P2127" s="281">
        <f t="shared" si="478"/>
        <v>0</v>
      </c>
    </row>
    <row r="2128" spans="1:16" x14ac:dyDescent="0.2">
      <c r="A2128" s="155">
        <v>230905</v>
      </c>
      <c r="B2128" s="156" t="s">
        <v>446</v>
      </c>
      <c r="C2128" s="174">
        <f t="shared" si="472"/>
        <v>0</v>
      </c>
      <c r="D2128" s="174">
        <f t="shared" si="473"/>
        <v>0</v>
      </c>
      <c r="E2128" s="174">
        <f t="shared" si="474"/>
        <v>0</v>
      </c>
      <c r="F2128" s="174">
        <f t="shared" ref="F2128:F2191" si="481">+C2128-D2128+E2128</f>
        <v>0</v>
      </c>
      <c r="G2128" s="174">
        <f t="shared" si="479"/>
        <v>0</v>
      </c>
      <c r="H2128" s="174">
        <f t="shared" si="480"/>
        <v>0</v>
      </c>
      <c r="M2128" s="174">
        <f t="shared" si="475"/>
        <v>0</v>
      </c>
      <c r="N2128" s="174">
        <f t="shared" si="476"/>
        <v>0</v>
      </c>
      <c r="O2128" s="295">
        <f t="shared" si="477"/>
        <v>0</v>
      </c>
      <c r="P2128" s="281">
        <f t="shared" si="478"/>
        <v>0</v>
      </c>
    </row>
    <row r="2129" spans="1:16" x14ac:dyDescent="0.2">
      <c r="A2129" s="155">
        <v>230906</v>
      </c>
      <c r="B2129" s="156" t="s">
        <v>450</v>
      </c>
      <c r="C2129" s="174">
        <f t="shared" si="472"/>
        <v>0</v>
      </c>
      <c r="D2129" s="174">
        <f t="shared" si="473"/>
        <v>0</v>
      </c>
      <c r="E2129" s="174">
        <f t="shared" si="474"/>
        <v>0</v>
      </c>
      <c r="F2129" s="174">
        <f t="shared" si="481"/>
        <v>0</v>
      </c>
      <c r="G2129" s="174">
        <f t="shared" si="479"/>
        <v>0</v>
      </c>
      <c r="H2129" s="174">
        <f t="shared" si="480"/>
        <v>0</v>
      </c>
      <c r="M2129" s="174">
        <f t="shared" si="475"/>
        <v>0</v>
      </c>
      <c r="N2129" s="174">
        <f t="shared" si="476"/>
        <v>0</v>
      </c>
      <c r="O2129" s="295">
        <f t="shared" si="477"/>
        <v>0</v>
      </c>
      <c r="P2129" s="281">
        <f t="shared" si="478"/>
        <v>0</v>
      </c>
    </row>
    <row r="2130" spans="1:16" x14ac:dyDescent="0.2">
      <c r="A2130" s="155">
        <v>230907</v>
      </c>
      <c r="B2130" s="156" t="s">
        <v>667</v>
      </c>
      <c r="C2130" s="174">
        <f t="shared" si="472"/>
        <v>0</v>
      </c>
      <c r="D2130" s="174">
        <f t="shared" si="473"/>
        <v>0</v>
      </c>
      <c r="E2130" s="174">
        <f t="shared" si="474"/>
        <v>0</v>
      </c>
      <c r="F2130" s="174">
        <f t="shared" si="481"/>
        <v>0</v>
      </c>
      <c r="G2130" s="174">
        <f t="shared" si="479"/>
        <v>0</v>
      </c>
      <c r="H2130" s="174">
        <f t="shared" si="480"/>
        <v>0</v>
      </c>
      <c r="M2130" s="174">
        <f t="shared" si="475"/>
        <v>0</v>
      </c>
      <c r="N2130" s="174">
        <f t="shared" si="476"/>
        <v>0</v>
      </c>
      <c r="O2130" s="295">
        <f t="shared" si="477"/>
        <v>0</v>
      </c>
      <c r="P2130" s="281">
        <f t="shared" si="478"/>
        <v>0</v>
      </c>
    </row>
    <row r="2131" spans="1:16" x14ac:dyDescent="0.2">
      <c r="A2131" s="155">
        <v>230990</v>
      </c>
      <c r="B2131" s="156" t="s">
        <v>1013</v>
      </c>
      <c r="C2131" s="174">
        <f t="shared" si="472"/>
        <v>0</v>
      </c>
      <c r="D2131" s="174">
        <f t="shared" si="473"/>
        <v>0</v>
      </c>
      <c r="E2131" s="174">
        <f t="shared" si="474"/>
        <v>0</v>
      </c>
      <c r="F2131" s="174">
        <f t="shared" si="481"/>
        <v>0</v>
      </c>
      <c r="G2131" s="174">
        <f t="shared" si="479"/>
        <v>0</v>
      </c>
      <c r="H2131" s="174">
        <f t="shared" si="480"/>
        <v>0</v>
      </c>
      <c r="M2131" s="174">
        <f t="shared" si="475"/>
        <v>0</v>
      </c>
      <c r="N2131" s="174">
        <f t="shared" si="476"/>
        <v>0</v>
      </c>
      <c r="O2131" s="295">
        <f t="shared" si="477"/>
        <v>0</v>
      </c>
      <c r="P2131" s="281">
        <f t="shared" si="478"/>
        <v>0</v>
      </c>
    </row>
    <row r="2132" spans="1:16" s="171" customFormat="1" x14ac:dyDescent="0.2">
      <c r="A2132" s="180">
        <v>231100</v>
      </c>
      <c r="B2132" s="181" t="s">
        <v>1014</v>
      </c>
      <c r="C2132" s="182">
        <f t="shared" si="472"/>
        <v>0</v>
      </c>
      <c r="D2132" s="182">
        <f t="shared" si="473"/>
        <v>0</v>
      </c>
      <c r="E2132" s="182">
        <f t="shared" si="474"/>
        <v>0</v>
      </c>
      <c r="F2132" s="182">
        <f t="shared" si="481"/>
        <v>0</v>
      </c>
      <c r="G2132" s="183">
        <f>SUM(G2133:G2136)</f>
        <v>0</v>
      </c>
      <c r="H2132" s="183">
        <f>SUM(H2133:H2136)</f>
        <v>0</v>
      </c>
      <c r="M2132" s="174">
        <f t="shared" si="475"/>
        <v>0</v>
      </c>
      <c r="N2132" s="174">
        <f t="shared" si="476"/>
        <v>0</v>
      </c>
      <c r="O2132" s="295">
        <f t="shared" si="477"/>
        <v>0</v>
      </c>
      <c r="P2132" s="281">
        <f t="shared" si="478"/>
        <v>0</v>
      </c>
    </row>
    <row r="2133" spans="1:16" x14ac:dyDescent="0.2">
      <c r="A2133" s="155">
        <v>231101</v>
      </c>
      <c r="B2133" s="156" t="s">
        <v>1015</v>
      </c>
      <c r="C2133" s="174">
        <f t="shared" si="472"/>
        <v>0</v>
      </c>
      <c r="D2133" s="174">
        <f t="shared" si="473"/>
        <v>0</v>
      </c>
      <c r="E2133" s="174">
        <f t="shared" si="474"/>
        <v>0</v>
      </c>
      <c r="F2133" s="174">
        <f t="shared" si="481"/>
        <v>0</v>
      </c>
      <c r="G2133" s="174">
        <f>+F2133</f>
        <v>0</v>
      </c>
      <c r="H2133" s="174">
        <f>+F2133-G2133</f>
        <v>0</v>
      </c>
      <c r="M2133" s="174">
        <f t="shared" si="475"/>
        <v>0</v>
      </c>
      <c r="N2133" s="174">
        <f t="shared" si="476"/>
        <v>0</v>
      </c>
      <c r="O2133" s="295">
        <f t="shared" si="477"/>
        <v>0</v>
      </c>
      <c r="P2133" s="281">
        <f t="shared" si="478"/>
        <v>0</v>
      </c>
    </row>
    <row r="2134" spans="1:16" x14ac:dyDescent="0.2">
      <c r="A2134" s="155">
        <v>231102</v>
      </c>
      <c r="B2134" s="156" t="s">
        <v>1016</v>
      </c>
      <c r="C2134" s="174">
        <f t="shared" si="472"/>
        <v>0</v>
      </c>
      <c r="D2134" s="174">
        <f t="shared" si="473"/>
        <v>0</v>
      </c>
      <c r="E2134" s="174">
        <f t="shared" si="474"/>
        <v>0</v>
      </c>
      <c r="F2134" s="174">
        <f t="shared" si="481"/>
        <v>0</v>
      </c>
      <c r="G2134" s="174">
        <f>+F2134</f>
        <v>0</v>
      </c>
      <c r="H2134" s="174">
        <f>+F2134-G2134</f>
        <v>0</v>
      </c>
      <c r="M2134" s="174">
        <f t="shared" si="475"/>
        <v>0</v>
      </c>
      <c r="N2134" s="174">
        <f t="shared" si="476"/>
        <v>0</v>
      </c>
      <c r="O2134" s="295">
        <f t="shared" si="477"/>
        <v>0</v>
      </c>
      <c r="P2134" s="281">
        <f t="shared" si="478"/>
        <v>0</v>
      </c>
    </row>
    <row r="2135" spans="1:16" x14ac:dyDescent="0.2">
      <c r="A2135" s="155">
        <v>231103</v>
      </c>
      <c r="B2135" s="156" t="s">
        <v>1017</v>
      </c>
      <c r="C2135" s="174">
        <f t="shared" si="472"/>
        <v>0</v>
      </c>
      <c r="D2135" s="174">
        <f t="shared" si="473"/>
        <v>0</v>
      </c>
      <c r="E2135" s="174">
        <f t="shared" si="474"/>
        <v>0</v>
      </c>
      <c r="F2135" s="174">
        <f t="shared" si="481"/>
        <v>0</v>
      </c>
      <c r="G2135" s="174">
        <f>+F2135</f>
        <v>0</v>
      </c>
      <c r="H2135" s="174">
        <f>+F2135-G2135</f>
        <v>0</v>
      </c>
      <c r="M2135" s="174">
        <f t="shared" si="475"/>
        <v>0</v>
      </c>
      <c r="N2135" s="174">
        <f t="shared" si="476"/>
        <v>0</v>
      </c>
      <c r="O2135" s="295">
        <f t="shared" si="477"/>
        <v>0</v>
      </c>
      <c r="P2135" s="281">
        <f t="shared" si="478"/>
        <v>0</v>
      </c>
    </row>
    <row r="2136" spans="1:16" x14ac:dyDescent="0.2">
      <c r="A2136" s="155">
        <v>231104</v>
      </c>
      <c r="B2136" s="156" t="s">
        <v>1018</v>
      </c>
      <c r="C2136" s="174">
        <f t="shared" si="472"/>
        <v>0</v>
      </c>
      <c r="D2136" s="174">
        <f t="shared" si="473"/>
        <v>0</v>
      </c>
      <c r="E2136" s="174">
        <f t="shared" si="474"/>
        <v>0</v>
      </c>
      <c r="F2136" s="174">
        <f t="shared" si="481"/>
        <v>0</v>
      </c>
      <c r="G2136" s="174">
        <f>+F2136</f>
        <v>0</v>
      </c>
      <c r="H2136" s="174">
        <f>+F2136-G2136</f>
        <v>0</v>
      </c>
      <c r="M2136" s="174">
        <f t="shared" si="475"/>
        <v>0</v>
      </c>
      <c r="N2136" s="174">
        <f t="shared" si="476"/>
        <v>0</v>
      </c>
      <c r="O2136" s="295">
        <f t="shared" si="477"/>
        <v>0</v>
      </c>
      <c r="P2136" s="281">
        <f t="shared" si="478"/>
        <v>0</v>
      </c>
    </row>
    <row r="2137" spans="1:16" s="171" customFormat="1" x14ac:dyDescent="0.2">
      <c r="A2137" s="180">
        <v>231200</v>
      </c>
      <c r="B2137" s="181" t="s">
        <v>1019</v>
      </c>
      <c r="C2137" s="182">
        <f t="shared" si="472"/>
        <v>0</v>
      </c>
      <c r="D2137" s="182">
        <f t="shared" si="473"/>
        <v>0</v>
      </c>
      <c r="E2137" s="182">
        <f t="shared" si="474"/>
        <v>0</v>
      </c>
      <c r="F2137" s="182">
        <f t="shared" si="481"/>
        <v>0</v>
      </c>
      <c r="G2137" s="183">
        <f>SUM(G2138:G2141)</f>
        <v>0</v>
      </c>
      <c r="H2137" s="183">
        <f>SUM(H2138:H2141)</f>
        <v>0</v>
      </c>
      <c r="M2137" s="174">
        <f t="shared" si="475"/>
        <v>0</v>
      </c>
      <c r="N2137" s="174">
        <f t="shared" si="476"/>
        <v>0</v>
      </c>
      <c r="O2137" s="295">
        <f t="shared" si="477"/>
        <v>0</v>
      </c>
      <c r="P2137" s="281">
        <f t="shared" si="478"/>
        <v>0</v>
      </c>
    </row>
    <row r="2138" spans="1:16" x14ac:dyDescent="0.2">
      <c r="A2138" s="155">
        <v>231201</v>
      </c>
      <c r="B2138" s="156" t="s">
        <v>1015</v>
      </c>
      <c r="C2138" s="174">
        <f t="shared" si="472"/>
        <v>0</v>
      </c>
      <c r="D2138" s="174">
        <f t="shared" si="473"/>
        <v>0</v>
      </c>
      <c r="E2138" s="174">
        <f t="shared" si="474"/>
        <v>0</v>
      </c>
      <c r="F2138" s="174">
        <f t="shared" si="481"/>
        <v>0</v>
      </c>
      <c r="G2138" s="174">
        <f>+F2138</f>
        <v>0</v>
      </c>
      <c r="H2138" s="174">
        <f>+F2138-G2138</f>
        <v>0</v>
      </c>
      <c r="M2138" s="174">
        <f t="shared" si="475"/>
        <v>0</v>
      </c>
      <c r="N2138" s="174">
        <f t="shared" si="476"/>
        <v>0</v>
      </c>
      <c r="O2138" s="295">
        <f t="shared" si="477"/>
        <v>0</v>
      </c>
      <c r="P2138" s="281">
        <f t="shared" si="478"/>
        <v>0</v>
      </c>
    </row>
    <row r="2139" spans="1:16" x14ac:dyDescent="0.2">
      <c r="A2139" s="155">
        <v>231202</v>
      </c>
      <c r="B2139" s="156" t="s">
        <v>1016</v>
      </c>
      <c r="C2139" s="174">
        <f t="shared" si="472"/>
        <v>0</v>
      </c>
      <c r="D2139" s="174">
        <f t="shared" si="473"/>
        <v>0</v>
      </c>
      <c r="E2139" s="174">
        <f t="shared" si="474"/>
        <v>0</v>
      </c>
      <c r="F2139" s="174">
        <f t="shared" si="481"/>
        <v>0</v>
      </c>
      <c r="G2139" s="174">
        <f>+F2139</f>
        <v>0</v>
      </c>
      <c r="H2139" s="174">
        <f>+F2139-G2139</f>
        <v>0</v>
      </c>
      <c r="M2139" s="174">
        <f t="shared" si="475"/>
        <v>0</v>
      </c>
      <c r="N2139" s="174">
        <f t="shared" si="476"/>
        <v>0</v>
      </c>
      <c r="O2139" s="295">
        <f t="shared" si="477"/>
        <v>0</v>
      </c>
      <c r="P2139" s="281">
        <f t="shared" si="478"/>
        <v>0</v>
      </c>
    </row>
    <row r="2140" spans="1:16" x14ac:dyDescent="0.2">
      <c r="A2140" s="155">
        <v>231203</v>
      </c>
      <c r="B2140" s="156" t="s">
        <v>1017</v>
      </c>
      <c r="C2140" s="174">
        <f t="shared" si="472"/>
        <v>0</v>
      </c>
      <c r="D2140" s="174">
        <f t="shared" si="473"/>
        <v>0</v>
      </c>
      <c r="E2140" s="174">
        <f t="shared" si="474"/>
        <v>0</v>
      </c>
      <c r="F2140" s="174">
        <f t="shared" si="481"/>
        <v>0</v>
      </c>
      <c r="G2140" s="174">
        <f>+F2140</f>
        <v>0</v>
      </c>
      <c r="H2140" s="174">
        <f>+F2140-G2140</f>
        <v>0</v>
      </c>
      <c r="M2140" s="174">
        <f t="shared" si="475"/>
        <v>0</v>
      </c>
      <c r="N2140" s="174">
        <f t="shared" si="476"/>
        <v>0</v>
      </c>
      <c r="O2140" s="295">
        <f t="shared" si="477"/>
        <v>0</v>
      </c>
      <c r="P2140" s="281">
        <f t="shared" si="478"/>
        <v>0</v>
      </c>
    </row>
    <row r="2141" spans="1:16" x14ac:dyDescent="0.2">
      <c r="A2141" s="155">
        <v>231204</v>
      </c>
      <c r="B2141" s="156" t="s">
        <v>1018</v>
      </c>
      <c r="C2141" s="174">
        <f t="shared" si="472"/>
        <v>0</v>
      </c>
      <c r="D2141" s="174">
        <f t="shared" si="473"/>
        <v>0</v>
      </c>
      <c r="E2141" s="174">
        <f t="shared" si="474"/>
        <v>0</v>
      </c>
      <c r="F2141" s="174">
        <f t="shared" si="481"/>
        <v>0</v>
      </c>
      <c r="G2141" s="174">
        <f>+F2141</f>
        <v>0</v>
      </c>
      <c r="H2141" s="174">
        <f>+F2141-G2141</f>
        <v>0</v>
      </c>
      <c r="M2141" s="174">
        <f t="shared" si="475"/>
        <v>0</v>
      </c>
      <c r="N2141" s="174">
        <f t="shared" si="476"/>
        <v>0</v>
      </c>
      <c r="O2141" s="295">
        <f t="shared" si="477"/>
        <v>0</v>
      </c>
      <c r="P2141" s="281">
        <f t="shared" si="478"/>
        <v>0</v>
      </c>
    </row>
    <row r="2142" spans="1:16" s="171" customFormat="1" x14ac:dyDescent="0.2">
      <c r="A2142" s="180">
        <v>231300</v>
      </c>
      <c r="B2142" s="181" t="s">
        <v>2239</v>
      </c>
      <c r="C2142" s="182">
        <f t="shared" si="472"/>
        <v>0</v>
      </c>
      <c r="D2142" s="182">
        <f t="shared" si="473"/>
        <v>0</v>
      </c>
      <c r="E2142" s="182">
        <f t="shared" si="474"/>
        <v>0</v>
      </c>
      <c r="F2142" s="182">
        <f t="shared" si="481"/>
        <v>0</v>
      </c>
      <c r="G2142" s="183">
        <f>SUM(G2143:G2154)</f>
        <v>0</v>
      </c>
      <c r="H2142" s="183">
        <f>SUM(H2143:H2154)</f>
        <v>0</v>
      </c>
      <c r="M2142" s="174">
        <f t="shared" si="475"/>
        <v>0</v>
      </c>
      <c r="N2142" s="174">
        <f t="shared" si="476"/>
        <v>0</v>
      </c>
      <c r="O2142" s="295">
        <f t="shared" si="477"/>
        <v>0</v>
      </c>
      <c r="P2142" s="281">
        <f t="shared" si="478"/>
        <v>0</v>
      </c>
    </row>
    <row r="2143" spans="1:16" x14ac:dyDescent="0.2">
      <c r="A2143" s="155">
        <v>231301</v>
      </c>
      <c r="B2143" s="156" t="s">
        <v>629</v>
      </c>
      <c r="C2143" s="174">
        <f t="shared" si="472"/>
        <v>0</v>
      </c>
      <c r="D2143" s="174">
        <f t="shared" si="473"/>
        <v>0</v>
      </c>
      <c r="E2143" s="174">
        <f t="shared" si="474"/>
        <v>0</v>
      </c>
      <c r="F2143" s="174">
        <f t="shared" si="481"/>
        <v>0</v>
      </c>
      <c r="G2143" s="174">
        <f t="shared" ref="G2143:G2154" si="482">+F2143</f>
        <v>0</v>
      </c>
      <c r="H2143" s="174">
        <f t="shared" ref="H2143:H2154" si="483">+F2143-G2143</f>
        <v>0</v>
      </c>
      <c r="M2143" s="174">
        <f t="shared" si="475"/>
        <v>0</v>
      </c>
      <c r="N2143" s="174">
        <f t="shared" si="476"/>
        <v>0</v>
      </c>
      <c r="O2143" s="295">
        <f t="shared" si="477"/>
        <v>0</v>
      </c>
      <c r="P2143" s="281">
        <f t="shared" si="478"/>
        <v>0</v>
      </c>
    </row>
    <row r="2144" spans="1:16" x14ac:dyDescent="0.2">
      <c r="A2144" s="155">
        <v>231302</v>
      </c>
      <c r="B2144" s="156" t="s">
        <v>665</v>
      </c>
      <c r="C2144" s="174">
        <f t="shared" si="472"/>
        <v>0</v>
      </c>
      <c r="D2144" s="174">
        <f t="shared" si="473"/>
        <v>0</v>
      </c>
      <c r="E2144" s="174">
        <f t="shared" si="474"/>
        <v>0</v>
      </c>
      <c r="F2144" s="174">
        <f t="shared" si="481"/>
        <v>0</v>
      </c>
      <c r="G2144" s="174">
        <f t="shared" si="482"/>
        <v>0</v>
      </c>
      <c r="H2144" s="174">
        <f t="shared" si="483"/>
        <v>0</v>
      </c>
      <c r="M2144" s="174">
        <f t="shared" si="475"/>
        <v>0</v>
      </c>
      <c r="N2144" s="174">
        <f t="shared" si="476"/>
        <v>0</v>
      </c>
      <c r="O2144" s="295">
        <f t="shared" si="477"/>
        <v>0</v>
      </c>
      <c r="P2144" s="281">
        <f t="shared" si="478"/>
        <v>0</v>
      </c>
    </row>
    <row r="2145" spans="1:16" x14ac:dyDescent="0.2">
      <c r="A2145" s="155">
        <v>231303</v>
      </c>
      <c r="B2145" s="156" t="s">
        <v>666</v>
      </c>
      <c r="C2145" s="174">
        <f t="shared" si="472"/>
        <v>0</v>
      </c>
      <c r="D2145" s="174">
        <f t="shared" si="473"/>
        <v>0</v>
      </c>
      <c r="E2145" s="174">
        <f t="shared" si="474"/>
        <v>0</v>
      </c>
      <c r="F2145" s="174">
        <f t="shared" si="481"/>
        <v>0</v>
      </c>
      <c r="G2145" s="174">
        <f t="shared" si="482"/>
        <v>0</v>
      </c>
      <c r="H2145" s="174">
        <f t="shared" si="483"/>
        <v>0</v>
      </c>
      <c r="M2145" s="174">
        <f t="shared" si="475"/>
        <v>0</v>
      </c>
      <c r="N2145" s="174">
        <f t="shared" si="476"/>
        <v>0</v>
      </c>
      <c r="O2145" s="295">
        <f t="shared" si="477"/>
        <v>0</v>
      </c>
      <c r="P2145" s="281">
        <f t="shared" si="478"/>
        <v>0</v>
      </c>
    </row>
    <row r="2146" spans="1:16" x14ac:dyDescent="0.2">
      <c r="A2146" s="155">
        <v>231304</v>
      </c>
      <c r="B2146" s="156" t="s">
        <v>1534</v>
      </c>
      <c r="C2146" s="174">
        <f t="shared" si="472"/>
        <v>0</v>
      </c>
      <c r="D2146" s="174">
        <f t="shared" si="473"/>
        <v>0</v>
      </c>
      <c r="E2146" s="174">
        <f t="shared" si="474"/>
        <v>0</v>
      </c>
      <c r="F2146" s="174">
        <f t="shared" si="481"/>
        <v>0</v>
      </c>
      <c r="G2146" s="174">
        <f t="shared" si="482"/>
        <v>0</v>
      </c>
      <c r="H2146" s="174">
        <f t="shared" si="483"/>
        <v>0</v>
      </c>
      <c r="M2146" s="174">
        <f t="shared" si="475"/>
        <v>0</v>
      </c>
      <c r="N2146" s="174">
        <f t="shared" si="476"/>
        <v>0</v>
      </c>
      <c r="O2146" s="295">
        <f t="shared" si="477"/>
        <v>0</v>
      </c>
      <c r="P2146" s="281">
        <f t="shared" si="478"/>
        <v>0</v>
      </c>
    </row>
    <row r="2147" spans="1:16" x14ac:dyDescent="0.2">
      <c r="A2147" s="155">
        <v>231305</v>
      </c>
      <c r="B2147" s="156" t="s">
        <v>1269</v>
      </c>
      <c r="C2147" s="174">
        <f t="shared" si="472"/>
        <v>0</v>
      </c>
      <c r="D2147" s="174">
        <f t="shared" si="473"/>
        <v>0</v>
      </c>
      <c r="E2147" s="174">
        <f t="shared" si="474"/>
        <v>0</v>
      </c>
      <c r="F2147" s="174">
        <f t="shared" si="481"/>
        <v>0</v>
      </c>
      <c r="G2147" s="174">
        <f t="shared" si="482"/>
        <v>0</v>
      </c>
      <c r="H2147" s="174">
        <f t="shared" si="483"/>
        <v>0</v>
      </c>
      <c r="M2147" s="174">
        <f t="shared" si="475"/>
        <v>0</v>
      </c>
      <c r="N2147" s="174">
        <f t="shared" si="476"/>
        <v>0</v>
      </c>
      <c r="O2147" s="295">
        <f t="shared" si="477"/>
        <v>0</v>
      </c>
      <c r="P2147" s="281">
        <f t="shared" si="478"/>
        <v>0</v>
      </c>
    </row>
    <row r="2148" spans="1:16" x14ac:dyDescent="0.2">
      <c r="A2148" s="155">
        <v>231306</v>
      </c>
      <c r="B2148" s="156" t="s">
        <v>1266</v>
      </c>
      <c r="C2148" s="174">
        <f t="shared" si="472"/>
        <v>0</v>
      </c>
      <c r="D2148" s="174">
        <f t="shared" si="473"/>
        <v>0</v>
      </c>
      <c r="E2148" s="174">
        <f t="shared" si="474"/>
        <v>0</v>
      </c>
      <c r="F2148" s="174">
        <f t="shared" si="481"/>
        <v>0</v>
      </c>
      <c r="G2148" s="174">
        <f t="shared" si="482"/>
        <v>0</v>
      </c>
      <c r="H2148" s="174">
        <f t="shared" si="483"/>
        <v>0</v>
      </c>
      <c r="M2148" s="174">
        <f t="shared" si="475"/>
        <v>0</v>
      </c>
      <c r="N2148" s="174">
        <f t="shared" si="476"/>
        <v>0</v>
      </c>
      <c r="O2148" s="295">
        <f t="shared" si="477"/>
        <v>0</v>
      </c>
      <c r="P2148" s="281">
        <f t="shared" si="478"/>
        <v>0</v>
      </c>
    </row>
    <row r="2149" spans="1:16" x14ac:dyDescent="0.2">
      <c r="A2149" s="155">
        <v>231307</v>
      </c>
      <c r="B2149" s="156" t="s">
        <v>1267</v>
      </c>
      <c r="C2149" s="174">
        <f t="shared" si="472"/>
        <v>0</v>
      </c>
      <c r="D2149" s="174">
        <f t="shared" si="473"/>
        <v>0</v>
      </c>
      <c r="E2149" s="174">
        <f t="shared" si="474"/>
        <v>0</v>
      </c>
      <c r="F2149" s="174">
        <f t="shared" si="481"/>
        <v>0</v>
      </c>
      <c r="G2149" s="174">
        <f t="shared" si="482"/>
        <v>0</v>
      </c>
      <c r="H2149" s="174">
        <f t="shared" si="483"/>
        <v>0</v>
      </c>
      <c r="M2149" s="174">
        <f t="shared" si="475"/>
        <v>0</v>
      </c>
      <c r="N2149" s="174">
        <f t="shared" si="476"/>
        <v>0</v>
      </c>
      <c r="O2149" s="295">
        <f t="shared" si="477"/>
        <v>0</v>
      </c>
      <c r="P2149" s="281">
        <f t="shared" si="478"/>
        <v>0</v>
      </c>
    </row>
    <row r="2150" spans="1:16" x14ac:dyDescent="0.2">
      <c r="A2150" s="155">
        <v>231308</v>
      </c>
      <c r="B2150" s="156" t="s">
        <v>1268</v>
      </c>
      <c r="C2150" s="174">
        <f t="shared" si="472"/>
        <v>0</v>
      </c>
      <c r="D2150" s="174">
        <f t="shared" si="473"/>
        <v>0</v>
      </c>
      <c r="E2150" s="174">
        <f t="shared" si="474"/>
        <v>0</v>
      </c>
      <c r="F2150" s="174">
        <f t="shared" si="481"/>
        <v>0</v>
      </c>
      <c r="G2150" s="174">
        <f t="shared" si="482"/>
        <v>0</v>
      </c>
      <c r="H2150" s="174">
        <f t="shared" si="483"/>
        <v>0</v>
      </c>
      <c r="M2150" s="174">
        <f t="shared" si="475"/>
        <v>0</v>
      </c>
      <c r="N2150" s="174">
        <f t="shared" si="476"/>
        <v>0</v>
      </c>
      <c r="O2150" s="295">
        <f t="shared" si="477"/>
        <v>0</v>
      </c>
      <c r="P2150" s="281">
        <f t="shared" si="478"/>
        <v>0</v>
      </c>
    </row>
    <row r="2151" spans="1:16" x14ac:dyDescent="0.2">
      <c r="A2151" s="155">
        <v>231309</v>
      </c>
      <c r="B2151" s="156" t="s">
        <v>1186</v>
      </c>
      <c r="C2151" s="174">
        <f t="shared" si="472"/>
        <v>0</v>
      </c>
      <c r="D2151" s="174">
        <f t="shared" si="473"/>
        <v>0</v>
      </c>
      <c r="E2151" s="174">
        <f t="shared" si="474"/>
        <v>0</v>
      </c>
      <c r="F2151" s="174">
        <f t="shared" si="481"/>
        <v>0</v>
      </c>
      <c r="G2151" s="174">
        <f t="shared" si="482"/>
        <v>0</v>
      </c>
      <c r="H2151" s="174">
        <f t="shared" si="483"/>
        <v>0</v>
      </c>
      <c r="M2151" s="174">
        <f t="shared" si="475"/>
        <v>0</v>
      </c>
      <c r="N2151" s="174">
        <f t="shared" si="476"/>
        <v>0</v>
      </c>
      <c r="O2151" s="295">
        <f t="shared" si="477"/>
        <v>0</v>
      </c>
      <c r="P2151" s="281">
        <f t="shared" si="478"/>
        <v>0</v>
      </c>
    </row>
    <row r="2152" spans="1:16" x14ac:dyDescent="0.2">
      <c r="A2152" s="155">
        <v>231312</v>
      </c>
      <c r="B2152" s="156" t="s">
        <v>2254</v>
      </c>
      <c r="C2152" s="174">
        <f t="shared" si="472"/>
        <v>0</v>
      </c>
      <c r="D2152" s="174">
        <f t="shared" si="473"/>
        <v>0</v>
      </c>
      <c r="E2152" s="174">
        <f t="shared" si="474"/>
        <v>0</v>
      </c>
      <c r="F2152" s="174">
        <f t="shared" si="481"/>
        <v>0</v>
      </c>
      <c r="G2152" s="174">
        <f t="shared" si="482"/>
        <v>0</v>
      </c>
      <c r="H2152" s="174">
        <f t="shared" si="483"/>
        <v>0</v>
      </c>
      <c r="M2152" s="174">
        <f t="shared" si="475"/>
        <v>0</v>
      </c>
      <c r="N2152" s="174">
        <f t="shared" si="476"/>
        <v>0</v>
      </c>
      <c r="O2152" s="295">
        <f t="shared" si="477"/>
        <v>0</v>
      </c>
      <c r="P2152" s="281">
        <f t="shared" si="478"/>
        <v>0</v>
      </c>
    </row>
    <row r="2153" spans="1:16" x14ac:dyDescent="0.2">
      <c r="A2153" s="155">
        <v>231315</v>
      </c>
      <c r="B2153" s="156" t="s">
        <v>2071</v>
      </c>
      <c r="C2153" s="174">
        <f t="shared" si="472"/>
        <v>0</v>
      </c>
      <c r="D2153" s="174">
        <f t="shared" si="473"/>
        <v>0</v>
      </c>
      <c r="E2153" s="174">
        <f t="shared" si="474"/>
        <v>0</v>
      </c>
      <c r="F2153" s="174">
        <f t="shared" si="481"/>
        <v>0</v>
      </c>
      <c r="G2153" s="174">
        <f t="shared" si="482"/>
        <v>0</v>
      </c>
      <c r="H2153" s="174">
        <f t="shared" si="483"/>
        <v>0</v>
      </c>
      <c r="M2153" s="174">
        <f t="shared" si="475"/>
        <v>0</v>
      </c>
      <c r="N2153" s="174">
        <f t="shared" si="476"/>
        <v>0</v>
      </c>
      <c r="O2153" s="295">
        <f t="shared" si="477"/>
        <v>0</v>
      </c>
      <c r="P2153" s="281">
        <f t="shared" si="478"/>
        <v>0</v>
      </c>
    </row>
    <row r="2154" spans="1:16" x14ac:dyDescent="0.2">
      <c r="A2154" s="155">
        <v>231390</v>
      </c>
      <c r="B2154" s="156" t="s">
        <v>2255</v>
      </c>
      <c r="C2154" s="174">
        <f t="shared" si="472"/>
        <v>0</v>
      </c>
      <c r="D2154" s="174">
        <f t="shared" si="473"/>
        <v>0</v>
      </c>
      <c r="E2154" s="174">
        <f t="shared" si="474"/>
        <v>0</v>
      </c>
      <c r="F2154" s="174">
        <f t="shared" si="481"/>
        <v>0</v>
      </c>
      <c r="G2154" s="174">
        <f t="shared" si="482"/>
        <v>0</v>
      </c>
      <c r="H2154" s="174">
        <f t="shared" si="483"/>
        <v>0</v>
      </c>
      <c r="M2154" s="174">
        <f t="shared" si="475"/>
        <v>0</v>
      </c>
      <c r="N2154" s="174">
        <f t="shared" si="476"/>
        <v>0</v>
      </c>
      <c r="O2154" s="295">
        <f t="shared" si="477"/>
        <v>0</v>
      </c>
      <c r="P2154" s="281">
        <f t="shared" si="478"/>
        <v>0</v>
      </c>
    </row>
    <row r="2155" spans="1:16" s="171" customFormat="1" x14ac:dyDescent="0.2">
      <c r="A2155" s="180">
        <v>231400</v>
      </c>
      <c r="B2155" s="181" t="s">
        <v>2240</v>
      </c>
      <c r="C2155" s="182">
        <f t="shared" si="472"/>
        <v>0</v>
      </c>
      <c r="D2155" s="182">
        <f t="shared" si="473"/>
        <v>0</v>
      </c>
      <c r="E2155" s="182">
        <f t="shared" si="474"/>
        <v>0</v>
      </c>
      <c r="F2155" s="182">
        <f t="shared" si="481"/>
        <v>0</v>
      </c>
      <c r="G2155" s="183">
        <f>SUM(G2156:G2163)</f>
        <v>0</v>
      </c>
      <c r="H2155" s="183">
        <f>SUM(H2156:H2163)</f>
        <v>0</v>
      </c>
      <c r="M2155" s="174">
        <f t="shared" si="475"/>
        <v>0</v>
      </c>
      <c r="N2155" s="174">
        <f t="shared" si="476"/>
        <v>0</v>
      </c>
      <c r="O2155" s="295">
        <f t="shared" si="477"/>
        <v>0</v>
      </c>
      <c r="P2155" s="281">
        <f t="shared" si="478"/>
        <v>0</v>
      </c>
    </row>
    <row r="2156" spans="1:16" x14ac:dyDescent="0.2">
      <c r="A2156" s="155">
        <v>231401</v>
      </c>
      <c r="B2156" s="156" t="s">
        <v>629</v>
      </c>
      <c r="C2156" s="174">
        <f t="shared" si="472"/>
        <v>0</v>
      </c>
      <c r="D2156" s="174">
        <f t="shared" si="473"/>
        <v>0</v>
      </c>
      <c r="E2156" s="174">
        <f t="shared" si="474"/>
        <v>0</v>
      </c>
      <c r="F2156" s="174">
        <f t="shared" si="481"/>
        <v>0</v>
      </c>
      <c r="G2156" s="174">
        <f t="shared" ref="G2156:G2163" si="484">+F2156</f>
        <v>0</v>
      </c>
      <c r="H2156" s="174">
        <f t="shared" ref="H2156:H2163" si="485">+F2156-G2156</f>
        <v>0</v>
      </c>
      <c r="M2156" s="174">
        <f t="shared" si="475"/>
        <v>0</v>
      </c>
      <c r="N2156" s="174">
        <f t="shared" si="476"/>
        <v>0</v>
      </c>
      <c r="O2156" s="295">
        <f t="shared" si="477"/>
        <v>0</v>
      </c>
      <c r="P2156" s="281">
        <f t="shared" si="478"/>
        <v>0</v>
      </c>
    </row>
    <row r="2157" spans="1:16" x14ac:dyDescent="0.2">
      <c r="A2157" s="155">
        <v>231402</v>
      </c>
      <c r="B2157" s="156" t="s">
        <v>665</v>
      </c>
      <c r="C2157" s="174">
        <f t="shared" si="472"/>
        <v>0</v>
      </c>
      <c r="D2157" s="174">
        <f t="shared" si="473"/>
        <v>0</v>
      </c>
      <c r="E2157" s="174">
        <f t="shared" si="474"/>
        <v>0</v>
      </c>
      <c r="F2157" s="174">
        <f t="shared" si="481"/>
        <v>0</v>
      </c>
      <c r="G2157" s="174">
        <f t="shared" si="484"/>
        <v>0</v>
      </c>
      <c r="H2157" s="174">
        <f t="shared" si="485"/>
        <v>0</v>
      </c>
      <c r="M2157" s="174">
        <f t="shared" si="475"/>
        <v>0</v>
      </c>
      <c r="N2157" s="174">
        <f t="shared" si="476"/>
        <v>0</v>
      </c>
      <c r="O2157" s="295">
        <f t="shared" si="477"/>
        <v>0</v>
      </c>
      <c r="P2157" s="281">
        <f t="shared" si="478"/>
        <v>0</v>
      </c>
    </row>
    <row r="2158" spans="1:16" x14ac:dyDescent="0.2">
      <c r="A2158" s="155">
        <v>231403</v>
      </c>
      <c r="B2158" s="156" t="s">
        <v>666</v>
      </c>
      <c r="C2158" s="174">
        <f t="shared" si="472"/>
        <v>0</v>
      </c>
      <c r="D2158" s="174">
        <f t="shared" si="473"/>
        <v>0</v>
      </c>
      <c r="E2158" s="174">
        <f t="shared" si="474"/>
        <v>0</v>
      </c>
      <c r="F2158" s="174">
        <f t="shared" si="481"/>
        <v>0</v>
      </c>
      <c r="G2158" s="174">
        <f t="shared" si="484"/>
        <v>0</v>
      </c>
      <c r="H2158" s="174">
        <f t="shared" si="485"/>
        <v>0</v>
      </c>
      <c r="M2158" s="174">
        <f t="shared" si="475"/>
        <v>0</v>
      </c>
      <c r="N2158" s="174">
        <f t="shared" si="476"/>
        <v>0</v>
      </c>
      <c r="O2158" s="295">
        <f t="shared" si="477"/>
        <v>0</v>
      </c>
      <c r="P2158" s="281">
        <f t="shared" si="478"/>
        <v>0</v>
      </c>
    </row>
    <row r="2159" spans="1:16" x14ac:dyDescent="0.2">
      <c r="A2159" s="155">
        <v>231404</v>
      </c>
      <c r="B2159" s="156" t="s">
        <v>2237</v>
      </c>
      <c r="C2159" s="174">
        <f t="shared" si="472"/>
        <v>0</v>
      </c>
      <c r="D2159" s="174">
        <f t="shared" si="473"/>
        <v>0</v>
      </c>
      <c r="E2159" s="174">
        <f t="shared" si="474"/>
        <v>0</v>
      </c>
      <c r="F2159" s="174">
        <f t="shared" si="481"/>
        <v>0</v>
      </c>
      <c r="G2159" s="174">
        <f t="shared" si="484"/>
        <v>0</v>
      </c>
      <c r="H2159" s="174">
        <f t="shared" si="485"/>
        <v>0</v>
      </c>
      <c r="M2159" s="174">
        <f t="shared" si="475"/>
        <v>0</v>
      </c>
      <c r="N2159" s="174">
        <f t="shared" si="476"/>
        <v>0</v>
      </c>
      <c r="O2159" s="295">
        <f t="shared" si="477"/>
        <v>0</v>
      </c>
      <c r="P2159" s="281">
        <f t="shared" si="478"/>
        <v>0</v>
      </c>
    </row>
    <row r="2160" spans="1:16" x14ac:dyDescent="0.2">
      <c r="A2160" s="155">
        <v>231407</v>
      </c>
      <c r="B2160" s="156" t="s">
        <v>2254</v>
      </c>
      <c r="C2160" s="174">
        <f t="shared" si="472"/>
        <v>0</v>
      </c>
      <c r="D2160" s="174">
        <f t="shared" si="473"/>
        <v>0</v>
      </c>
      <c r="E2160" s="174">
        <f t="shared" si="474"/>
        <v>0</v>
      </c>
      <c r="F2160" s="174">
        <f t="shared" si="481"/>
        <v>0</v>
      </c>
      <c r="G2160" s="174">
        <f t="shared" si="484"/>
        <v>0</v>
      </c>
      <c r="H2160" s="174">
        <f t="shared" si="485"/>
        <v>0</v>
      </c>
      <c r="M2160" s="174">
        <f t="shared" si="475"/>
        <v>0</v>
      </c>
      <c r="N2160" s="174">
        <f t="shared" si="476"/>
        <v>0</v>
      </c>
      <c r="O2160" s="295">
        <f t="shared" si="477"/>
        <v>0</v>
      </c>
      <c r="P2160" s="281">
        <f t="shared" si="478"/>
        <v>0</v>
      </c>
    </row>
    <row r="2161" spans="1:16" x14ac:dyDescent="0.2">
      <c r="A2161" s="155">
        <v>231410</v>
      </c>
      <c r="B2161" s="156" t="s">
        <v>2071</v>
      </c>
      <c r="C2161" s="174">
        <f t="shared" si="472"/>
        <v>0</v>
      </c>
      <c r="D2161" s="174">
        <f t="shared" si="473"/>
        <v>0</v>
      </c>
      <c r="E2161" s="174">
        <f t="shared" si="474"/>
        <v>0</v>
      </c>
      <c r="F2161" s="174">
        <f t="shared" si="481"/>
        <v>0</v>
      </c>
      <c r="G2161" s="174">
        <f t="shared" si="484"/>
        <v>0</v>
      </c>
      <c r="H2161" s="174">
        <f t="shared" si="485"/>
        <v>0</v>
      </c>
      <c r="M2161" s="174">
        <f t="shared" si="475"/>
        <v>0</v>
      </c>
      <c r="N2161" s="174">
        <f t="shared" si="476"/>
        <v>0</v>
      </c>
      <c r="O2161" s="295">
        <f t="shared" si="477"/>
        <v>0</v>
      </c>
      <c r="P2161" s="281">
        <f t="shared" si="478"/>
        <v>0</v>
      </c>
    </row>
    <row r="2162" spans="1:16" x14ac:dyDescent="0.2">
      <c r="A2162" s="155">
        <v>231413</v>
      </c>
      <c r="B2162" s="156" t="s">
        <v>2256</v>
      </c>
      <c r="C2162" s="174">
        <f t="shared" si="472"/>
        <v>0</v>
      </c>
      <c r="D2162" s="174">
        <f t="shared" si="473"/>
        <v>0</v>
      </c>
      <c r="E2162" s="174">
        <f t="shared" si="474"/>
        <v>0</v>
      </c>
      <c r="F2162" s="174">
        <f t="shared" si="481"/>
        <v>0</v>
      </c>
      <c r="G2162" s="174">
        <f t="shared" si="484"/>
        <v>0</v>
      </c>
      <c r="H2162" s="174">
        <f t="shared" si="485"/>
        <v>0</v>
      </c>
      <c r="M2162" s="174">
        <f t="shared" si="475"/>
        <v>0</v>
      </c>
      <c r="N2162" s="174">
        <f t="shared" si="476"/>
        <v>0</v>
      </c>
      <c r="O2162" s="295">
        <f t="shared" si="477"/>
        <v>0</v>
      </c>
      <c r="P2162" s="281">
        <f t="shared" si="478"/>
        <v>0</v>
      </c>
    </row>
    <row r="2163" spans="1:16" x14ac:dyDescent="0.2">
      <c r="A2163" s="155">
        <v>231490</v>
      </c>
      <c r="B2163" s="156" t="s">
        <v>2255</v>
      </c>
      <c r="C2163" s="174">
        <f t="shared" si="472"/>
        <v>0</v>
      </c>
      <c r="D2163" s="174">
        <f t="shared" si="473"/>
        <v>0</v>
      </c>
      <c r="E2163" s="174">
        <f t="shared" si="474"/>
        <v>0</v>
      </c>
      <c r="F2163" s="174">
        <f t="shared" si="481"/>
        <v>0</v>
      </c>
      <c r="G2163" s="174">
        <f t="shared" si="484"/>
        <v>0</v>
      </c>
      <c r="H2163" s="174">
        <f t="shared" si="485"/>
        <v>0</v>
      </c>
      <c r="M2163" s="174">
        <f t="shared" si="475"/>
        <v>0</v>
      </c>
      <c r="N2163" s="174">
        <f t="shared" si="476"/>
        <v>0</v>
      </c>
      <c r="O2163" s="295">
        <f t="shared" si="477"/>
        <v>0</v>
      </c>
      <c r="P2163" s="281">
        <f t="shared" si="478"/>
        <v>0</v>
      </c>
    </row>
    <row r="2164" spans="1:16" s="171" customFormat="1" x14ac:dyDescent="0.2">
      <c r="A2164" s="180">
        <v>231600</v>
      </c>
      <c r="B2164" s="181" t="s">
        <v>2241</v>
      </c>
      <c r="C2164" s="182">
        <f t="shared" si="472"/>
        <v>0</v>
      </c>
      <c r="D2164" s="182">
        <f t="shared" si="473"/>
        <v>0</v>
      </c>
      <c r="E2164" s="182">
        <f t="shared" si="474"/>
        <v>0</v>
      </c>
      <c r="F2164" s="182">
        <f t="shared" si="481"/>
        <v>0</v>
      </c>
      <c r="G2164" s="183">
        <f>SUM(G2165:G2170)</f>
        <v>0</v>
      </c>
      <c r="H2164" s="183">
        <f>SUM(H2165:H2170)</f>
        <v>0</v>
      </c>
      <c r="M2164" s="174">
        <f t="shared" si="475"/>
        <v>0</v>
      </c>
      <c r="N2164" s="174">
        <f t="shared" si="476"/>
        <v>0</v>
      </c>
      <c r="O2164" s="295">
        <f t="shared" si="477"/>
        <v>0</v>
      </c>
      <c r="P2164" s="281">
        <f t="shared" si="478"/>
        <v>0</v>
      </c>
    </row>
    <row r="2165" spans="1:16" x14ac:dyDescent="0.2">
      <c r="A2165" s="155">
        <v>231601</v>
      </c>
      <c r="B2165" s="156" t="s">
        <v>629</v>
      </c>
      <c r="C2165" s="174">
        <f t="shared" si="472"/>
        <v>0</v>
      </c>
      <c r="D2165" s="174">
        <f t="shared" si="473"/>
        <v>0</v>
      </c>
      <c r="E2165" s="174">
        <f t="shared" si="474"/>
        <v>0</v>
      </c>
      <c r="F2165" s="174">
        <f t="shared" si="481"/>
        <v>0</v>
      </c>
      <c r="G2165" s="174">
        <f t="shared" ref="G2165:G2170" si="486">+F2165</f>
        <v>0</v>
      </c>
      <c r="H2165" s="174">
        <f t="shared" ref="H2165:H2170" si="487">+F2165-G2165</f>
        <v>0</v>
      </c>
      <c r="M2165" s="174">
        <f t="shared" si="475"/>
        <v>0</v>
      </c>
      <c r="N2165" s="174">
        <f t="shared" si="476"/>
        <v>0</v>
      </c>
      <c r="O2165" s="295">
        <f t="shared" si="477"/>
        <v>0</v>
      </c>
      <c r="P2165" s="281">
        <f t="shared" si="478"/>
        <v>0</v>
      </c>
    </row>
    <row r="2166" spans="1:16" x14ac:dyDescent="0.2">
      <c r="A2166" s="155">
        <v>231602</v>
      </c>
      <c r="B2166" s="156" t="s">
        <v>1261</v>
      </c>
      <c r="C2166" s="174">
        <f t="shared" si="472"/>
        <v>0</v>
      </c>
      <c r="D2166" s="174">
        <f t="shared" si="473"/>
        <v>0</v>
      </c>
      <c r="E2166" s="174">
        <f t="shared" si="474"/>
        <v>0</v>
      </c>
      <c r="F2166" s="174">
        <f t="shared" si="481"/>
        <v>0</v>
      </c>
      <c r="G2166" s="174">
        <f t="shared" si="486"/>
        <v>0</v>
      </c>
      <c r="H2166" s="174">
        <f t="shared" si="487"/>
        <v>0</v>
      </c>
      <c r="M2166" s="174">
        <f t="shared" si="475"/>
        <v>0</v>
      </c>
      <c r="N2166" s="174">
        <f t="shared" si="476"/>
        <v>0</v>
      </c>
      <c r="O2166" s="295">
        <f t="shared" si="477"/>
        <v>0</v>
      </c>
      <c r="P2166" s="281">
        <f t="shared" si="478"/>
        <v>0</v>
      </c>
    </row>
    <row r="2167" spans="1:16" x14ac:dyDescent="0.2">
      <c r="A2167" s="155">
        <v>231603</v>
      </c>
      <c r="B2167" s="156" t="s">
        <v>665</v>
      </c>
      <c r="C2167" s="174">
        <f t="shared" si="472"/>
        <v>0</v>
      </c>
      <c r="D2167" s="174">
        <f t="shared" si="473"/>
        <v>0</v>
      </c>
      <c r="E2167" s="174">
        <f t="shared" si="474"/>
        <v>0</v>
      </c>
      <c r="F2167" s="174">
        <f t="shared" si="481"/>
        <v>0</v>
      </c>
      <c r="G2167" s="174">
        <f t="shared" si="486"/>
        <v>0</v>
      </c>
      <c r="H2167" s="174">
        <f t="shared" si="487"/>
        <v>0</v>
      </c>
      <c r="M2167" s="174">
        <f t="shared" si="475"/>
        <v>0</v>
      </c>
      <c r="N2167" s="174">
        <f t="shared" si="476"/>
        <v>0</v>
      </c>
      <c r="O2167" s="295">
        <f t="shared" si="477"/>
        <v>0</v>
      </c>
      <c r="P2167" s="281">
        <f t="shared" si="478"/>
        <v>0</v>
      </c>
    </row>
    <row r="2168" spans="1:16" x14ac:dyDescent="0.2">
      <c r="A2168" s="155">
        <v>231604</v>
      </c>
      <c r="B2168" s="156" t="s">
        <v>1262</v>
      </c>
      <c r="C2168" s="174">
        <f t="shared" si="472"/>
        <v>0</v>
      </c>
      <c r="D2168" s="174">
        <f t="shared" si="473"/>
        <v>0</v>
      </c>
      <c r="E2168" s="174">
        <f t="shared" si="474"/>
        <v>0</v>
      </c>
      <c r="F2168" s="174">
        <f t="shared" si="481"/>
        <v>0</v>
      </c>
      <c r="G2168" s="174">
        <f t="shared" si="486"/>
        <v>0</v>
      </c>
      <c r="H2168" s="174">
        <f t="shared" si="487"/>
        <v>0</v>
      </c>
      <c r="M2168" s="174">
        <f t="shared" si="475"/>
        <v>0</v>
      </c>
      <c r="N2168" s="174">
        <f t="shared" si="476"/>
        <v>0</v>
      </c>
      <c r="O2168" s="295">
        <f t="shared" si="477"/>
        <v>0</v>
      </c>
      <c r="P2168" s="281">
        <f t="shared" si="478"/>
        <v>0</v>
      </c>
    </row>
    <row r="2169" spans="1:16" x14ac:dyDescent="0.2">
      <c r="A2169" s="155">
        <v>231607</v>
      </c>
      <c r="B2169" s="156" t="s">
        <v>2071</v>
      </c>
      <c r="C2169" s="174">
        <f t="shared" si="472"/>
        <v>0</v>
      </c>
      <c r="D2169" s="174">
        <f t="shared" si="473"/>
        <v>0</v>
      </c>
      <c r="E2169" s="174">
        <f t="shared" si="474"/>
        <v>0</v>
      </c>
      <c r="F2169" s="174">
        <f t="shared" si="481"/>
        <v>0</v>
      </c>
      <c r="G2169" s="174">
        <f t="shared" si="486"/>
        <v>0</v>
      </c>
      <c r="H2169" s="174">
        <f t="shared" si="487"/>
        <v>0</v>
      </c>
      <c r="M2169" s="174">
        <f t="shared" si="475"/>
        <v>0</v>
      </c>
      <c r="N2169" s="174">
        <f t="shared" si="476"/>
        <v>0</v>
      </c>
      <c r="O2169" s="295">
        <f t="shared" si="477"/>
        <v>0</v>
      </c>
      <c r="P2169" s="281">
        <f t="shared" si="478"/>
        <v>0</v>
      </c>
    </row>
    <row r="2170" spans="1:16" x14ac:dyDescent="0.2">
      <c r="A2170" s="155">
        <v>231690</v>
      </c>
      <c r="B2170" s="156" t="s">
        <v>2255</v>
      </c>
      <c r="C2170" s="174">
        <f t="shared" si="472"/>
        <v>0</v>
      </c>
      <c r="D2170" s="174">
        <f t="shared" si="473"/>
        <v>0</v>
      </c>
      <c r="E2170" s="174">
        <f t="shared" si="474"/>
        <v>0</v>
      </c>
      <c r="F2170" s="174">
        <f t="shared" si="481"/>
        <v>0</v>
      </c>
      <c r="G2170" s="174">
        <f t="shared" si="486"/>
        <v>0</v>
      </c>
      <c r="H2170" s="174">
        <f t="shared" si="487"/>
        <v>0</v>
      </c>
      <c r="M2170" s="174">
        <f t="shared" si="475"/>
        <v>0</v>
      </c>
      <c r="N2170" s="174">
        <f t="shared" si="476"/>
        <v>0</v>
      </c>
      <c r="O2170" s="295">
        <f t="shared" si="477"/>
        <v>0</v>
      </c>
      <c r="P2170" s="281">
        <f t="shared" si="478"/>
        <v>0</v>
      </c>
    </row>
    <row r="2171" spans="1:16" s="171" customFormat="1" x14ac:dyDescent="0.2">
      <c r="A2171" s="180">
        <v>231700</v>
      </c>
      <c r="B2171" s="181" t="s">
        <v>2242</v>
      </c>
      <c r="C2171" s="182">
        <f t="shared" si="472"/>
        <v>0</v>
      </c>
      <c r="D2171" s="182">
        <f t="shared" si="473"/>
        <v>0</v>
      </c>
      <c r="E2171" s="182">
        <f t="shared" si="474"/>
        <v>0</v>
      </c>
      <c r="F2171" s="182">
        <f t="shared" si="481"/>
        <v>0</v>
      </c>
      <c r="G2171" s="183">
        <f>SUM(G2172:G2178)</f>
        <v>0</v>
      </c>
      <c r="H2171" s="183">
        <f>SUM(H2172:H2178)</f>
        <v>0</v>
      </c>
      <c r="M2171" s="174">
        <f t="shared" si="475"/>
        <v>0</v>
      </c>
      <c r="N2171" s="174">
        <f t="shared" si="476"/>
        <v>0</v>
      </c>
      <c r="O2171" s="295">
        <f t="shared" si="477"/>
        <v>0</v>
      </c>
      <c r="P2171" s="281">
        <f t="shared" si="478"/>
        <v>0</v>
      </c>
    </row>
    <row r="2172" spans="1:16" x14ac:dyDescent="0.2">
      <c r="A2172" s="155">
        <v>231701</v>
      </c>
      <c r="B2172" s="156" t="s">
        <v>629</v>
      </c>
      <c r="C2172" s="174">
        <f t="shared" si="472"/>
        <v>0</v>
      </c>
      <c r="D2172" s="174">
        <f t="shared" si="473"/>
        <v>0</v>
      </c>
      <c r="E2172" s="174">
        <f t="shared" si="474"/>
        <v>0</v>
      </c>
      <c r="F2172" s="174">
        <f t="shared" si="481"/>
        <v>0</v>
      </c>
      <c r="G2172" s="174">
        <f t="shared" ref="G2172:G2178" si="488">+F2172</f>
        <v>0</v>
      </c>
      <c r="H2172" s="174">
        <f t="shared" ref="H2172:H2178" si="489">+F2172-G2172</f>
        <v>0</v>
      </c>
      <c r="M2172" s="174">
        <f t="shared" si="475"/>
        <v>0</v>
      </c>
      <c r="N2172" s="174">
        <f t="shared" si="476"/>
        <v>0</v>
      </c>
      <c r="O2172" s="295">
        <f t="shared" si="477"/>
        <v>0</v>
      </c>
      <c r="P2172" s="281">
        <f t="shared" si="478"/>
        <v>0</v>
      </c>
    </row>
    <row r="2173" spans="1:16" x14ac:dyDescent="0.2">
      <c r="A2173" s="155">
        <v>231702</v>
      </c>
      <c r="B2173" s="156" t="s">
        <v>1261</v>
      </c>
      <c r="C2173" s="174">
        <f t="shared" si="472"/>
        <v>0</v>
      </c>
      <c r="D2173" s="174">
        <f t="shared" si="473"/>
        <v>0</v>
      </c>
      <c r="E2173" s="174">
        <f t="shared" si="474"/>
        <v>0</v>
      </c>
      <c r="F2173" s="174">
        <f t="shared" si="481"/>
        <v>0</v>
      </c>
      <c r="G2173" s="174">
        <f t="shared" si="488"/>
        <v>0</v>
      </c>
      <c r="H2173" s="174">
        <f t="shared" si="489"/>
        <v>0</v>
      </c>
      <c r="M2173" s="174">
        <f t="shared" si="475"/>
        <v>0</v>
      </c>
      <c r="N2173" s="174">
        <f t="shared" si="476"/>
        <v>0</v>
      </c>
      <c r="O2173" s="295">
        <f t="shared" si="477"/>
        <v>0</v>
      </c>
      <c r="P2173" s="281">
        <f t="shared" si="478"/>
        <v>0</v>
      </c>
    </row>
    <row r="2174" spans="1:16" x14ac:dyDescent="0.2">
      <c r="A2174" s="155">
        <v>231703</v>
      </c>
      <c r="B2174" s="156" t="s">
        <v>665</v>
      </c>
      <c r="C2174" s="174">
        <f t="shared" si="472"/>
        <v>0</v>
      </c>
      <c r="D2174" s="174">
        <f t="shared" si="473"/>
        <v>0</v>
      </c>
      <c r="E2174" s="174">
        <f t="shared" si="474"/>
        <v>0</v>
      </c>
      <c r="F2174" s="174">
        <f t="shared" si="481"/>
        <v>0</v>
      </c>
      <c r="G2174" s="174">
        <f t="shared" si="488"/>
        <v>0</v>
      </c>
      <c r="H2174" s="174">
        <f t="shared" si="489"/>
        <v>0</v>
      </c>
      <c r="M2174" s="174">
        <f t="shared" si="475"/>
        <v>0</v>
      </c>
      <c r="N2174" s="174">
        <f t="shared" si="476"/>
        <v>0</v>
      </c>
      <c r="O2174" s="295">
        <f t="shared" si="477"/>
        <v>0</v>
      </c>
      <c r="P2174" s="281">
        <f t="shared" si="478"/>
        <v>0</v>
      </c>
    </row>
    <row r="2175" spans="1:16" x14ac:dyDescent="0.2">
      <c r="A2175" s="155">
        <v>231704</v>
      </c>
      <c r="B2175" s="156" t="s">
        <v>1262</v>
      </c>
      <c r="C2175" s="174">
        <f t="shared" si="472"/>
        <v>0</v>
      </c>
      <c r="D2175" s="174">
        <f t="shared" si="473"/>
        <v>0</v>
      </c>
      <c r="E2175" s="174">
        <f t="shared" si="474"/>
        <v>0</v>
      </c>
      <c r="F2175" s="174">
        <f t="shared" si="481"/>
        <v>0</v>
      </c>
      <c r="G2175" s="174">
        <f t="shared" si="488"/>
        <v>0</v>
      </c>
      <c r="H2175" s="174">
        <f t="shared" si="489"/>
        <v>0</v>
      </c>
      <c r="M2175" s="174">
        <f t="shared" si="475"/>
        <v>0</v>
      </c>
      <c r="N2175" s="174">
        <f t="shared" si="476"/>
        <v>0</v>
      </c>
      <c r="O2175" s="295">
        <f t="shared" si="477"/>
        <v>0</v>
      </c>
      <c r="P2175" s="281">
        <f t="shared" si="478"/>
        <v>0</v>
      </c>
    </row>
    <row r="2176" spans="1:16" x14ac:dyDescent="0.2">
      <c r="A2176" s="155">
        <v>231706</v>
      </c>
      <c r="B2176" s="156" t="s">
        <v>2071</v>
      </c>
      <c r="C2176" s="174">
        <f t="shared" si="472"/>
        <v>0</v>
      </c>
      <c r="D2176" s="174">
        <f t="shared" si="473"/>
        <v>0</v>
      </c>
      <c r="E2176" s="174">
        <f t="shared" si="474"/>
        <v>0</v>
      </c>
      <c r="F2176" s="174">
        <f t="shared" si="481"/>
        <v>0</v>
      </c>
      <c r="G2176" s="174">
        <f t="shared" si="488"/>
        <v>0</v>
      </c>
      <c r="H2176" s="174">
        <f t="shared" si="489"/>
        <v>0</v>
      </c>
      <c r="M2176" s="174">
        <f t="shared" si="475"/>
        <v>0</v>
      </c>
      <c r="N2176" s="174">
        <f t="shared" si="476"/>
        <v>0</v>
      </c>
      <c r="O2176" s="295">
        <f t="shared" si="477"/>
        <v>0</v>
      </c>
      <c r="P2176" s="281">
        <f t="shared" si="478"/>
        <v>0</v>
      </c>
    </row>
    <row r="2177" spans="1:16" x14ac:dyDescent="0.2">
      <c r="A2177" s="155">
        <v>231707</v>
      </c>
      <c r="B2177" s="156" t="s">
        <v>2257</v>
      </c>
      <c r="C2177" s="174">
        <f t="shared" si="472"/>
        <v>0</v>
      </c>
      <c r="D2177" s="174">
        <f t="shared" si="473"/>
        <v>0</v>
      </c>
      <c r="E2177" s="174">
        <f t="shared" si="474"/>
        <v>0</v>
      </c>
      <c r="F2177" s="174">
        <f t="shared" si="481"/>
        <v>0</v>
      </c>
      <c r="G2177" s="174">
        <f t="shared" si="488"/>
        <v>0</v>
      </c>
      <c r="H2177" s="174">
        <f t="shared" si="489"/>
        <v>0</v>
      </c>
      <c r="M2177" s="174">
        <f t="shared" si="475"/>
        <v>0</v>
      </c>
      <c r="N2177" s="174">
        <f t="shared" si="476"/>
        <v>0</v>
      </c>
      <c r="O2177" s="295">
        <f t="shared" si="477"/>
        <v>0</v>
      </c>
      <c r="P2177" s="281">
        <f t="shared" si="478"/>
        <v>0</v>
      </c>
    </row>
    <row r="2178" spans="1:16" x14ac:dyDescent="0.2">
      <c r="A2178" s="155">
        <v>231790</v>
      </c>
      <c r="B2178" s="156" t="s">
        <v>2255</v>
      </c>
      <c r="C2178" s="174">
        <f t="shared" si="472"/>
        <v>0</v>
      </c>
      <c r="D2178" s="174">
        <f t="shared" si="473"/>
        <v>0</v>
      </c>
      <c r="E2178" s="174">
        <f t="shared" si="474"/>
        <v>0</v>
      </c>
      <c r="F2178" s="174">
        <f t="shared" si="481"/>
        <v>0</v>
      </c>
      <c r="G2178" s="174">
        <f t="shared" si="488"/>
        <v>0</v>
      </c>
      <c r="H2178" s="174">
        <f t="shared" si="489"/>
        <v>0</v>
      </c>
      <c r="M2178" s="174">
        <f t="shared" si="475"/>
        <v>0</v>
      </c>
      <c r="N2178" s="174">
        <f t="shared" si="476"/>
        <v>0</v>
      </c>
      <c r="O2178" s="295">
        <f t="shared" si="477"/>
        <v>0</v>
      </c>
      <c r="P2178" s="281">
        <f t="shared" si="478"/>
        <v>0</v>
      </c>
    </row>
    <row r="2179" spans="1:16" s="171" customFormat="1" x14ac:dyDescent="0.2">
      <c r="A2179" s="180">
        <v>231800</v>
      </c>
      <c r="B2179" s="181" t="s">
        <v>2238</v>
      </c>
      <c r="C2179" s="182">
        <f t="shared" si="472"/>
        <v>0</v>
      </c>
      <c r="D2179" s="182">
        <f t="shared" si="473"/>
        <v>0</v>
      </c>
      <c r="E2179" s="182">
        <f t="shared" si="474"/>
        <v>0</v>
      </c>
      <c r="F2179" s="182">
        <f t="shared" si="481"/>
        <v>0</v>
      </c>
      <c r="G2179" s="183">
        <f>SUM(G2180:G2180)</f>
        <v>0</v>
      </c>
      <c r="H2179" s="183">
        <f>SUM(H2180:H2180)</f>
        <v>0</v>
      </c>
      <c r="M2179" s="174">
        <f t="shared" si="475"/>
        <v>0</v>
      </c>
      <c r="N2179" s="174">
        <f t="shared" si="476"/>
        <v>0</v>
      </c>
      <c r="O2179" s="295">
        <f t="shared" si="477"/>
        <v>0</v>
      </c>
      <c r="P2179" s="281">
        <f t="shared" si="478"/>
        <v>0</v>
      </c>
    </row>
    <row r="2180" spans="1:16" x14ac:dyDescent="0.2">
      <c r="A2180" s="155">
        <v>231801</v>
      </c>
      <c r="B2180" s="156" t="s">
        <v>1265</v>
      </c>
      <c r="C2180" s="174">
        <f t="shared" si="472"/>
        <v>0</v>
      </c>
      <c r="D2180" s="174">
        <f t="shared" si="473"/>
        <v>0</v>
      </c>
      <c r="E2180" s="174">
        <f t="shared" si="474"/>
        <v>0</v>
      </c>
      <c r="F2180" s="174">
        <f t="shared" si="481"/>
        <v>0</v>
      </c>
      <c r="G2180" s="174">
        <f>+F2180</f>
        <v>0</v>
      </c>
      <c r="H2180" s="174">
        <f>+F2180-G2180</f>
        <v>0</v>
      </c>
      <c r="M2180" s="174">
        <f t="shared" si="475"/>
        <v>0</v>
      </c>
      <c r="N2180" s="174">
        <f t="shared" si="476"/>
        <v>0</v>
      </c>
      <c r="O2180" s="295">
        <f t="shared" si="477"/>
        <v>0</v>
      </c>
      <c r="P2180" s="281">
        <f t="shared" si="478"/>
        <v>0</v>
      </c>
    </row>
    <row r="2181" spans="1:16" s="172" customFormat="1" x14ac:dyDescent="0.2">
      <c r="A2181" s="170">
        <v>240000</v>
      </c>
      <c r="B2181" s="169" t="s">
        <v>1020</v>
      </c>
      <c r="C2181" s="189">
        <f t="shared" si="472"/>
        <v>227472966364.32999</v>
      </c>
      <c r="D2181" s="189">
        <f t="shared" si="473"/>
        <v>4490598971</v>
      </c>
      <c r="E2181" s="189">
        <f t="shared" si="474"/>
        <v>6644884826</v>
      </c>
      <c r="F2181" s="189">
        <f t="shared" si="481"/>
        <v>229627252219.32999</v>
      </c>
      <c r="G2181" s="189">
        <f>+G2182+G2185+G2190+G2204+G2207+G2225+G2230+G2241+G2257+G2264+G2274+G2284+G2298+G2337+G2348+G2358+G2361+G2378+G2405+G2440+G2451+G2457+G2459+G2466+G2470+G2474+G2480+G2483+G2489+G2499+G2506+G2526+G2534+G2581</f>
        <v>229627252219.32999</v>
      </c>
      <c r="H2181" s="189">
        <f>+H2182+H2185+H2190+H2204+H2207+H2225+H2230+H2241+H2257+H2264+H2274+H2284+H2298+H2337+H2348+H2358+H2361+H2378+H2405+H2440+H2451+H2457+H2459+H2466+H2470+H2474+H2480+H2483+H2489+H2499+H2506+H2526+H2534+H2581</f>
        <v>0</v>
      </c>
      <c r="M2181" s="174">
        <f t="shared" si="475"/>
        <v>229627252219.32999</v>
      </c>
      <c r="N2181" s="174">
        <f t="shared" si="476"/>
        <v>0</v>
      </c>
      <c r="O2181" s="295">
        <f t="shared" si="477"/>
        <v>697862954599.98999</v>
      </c>
      <c r="P2181" s="281">
        <f t="shared" si="478"/>
        <v>1</v>
      </c>
    </row>
    <row r="2182" spans="1:16" s="171" customFormat="1" x14ac:dyDescent="0.2">
      <c r="A2182" s="180">
        <v>240100</v>
      </c>
      <c r="B2182" s="181" t="s">
        <v>1021</v>
      </c>
      <c r="C2182" s="182">
        <f t="shared" si="472"/>
        <v>180330720</v>
      </c>
      <c r="D2182" s="182">
        <f t="shared" si="473"/>
        <v>394129710</v>
      </c>
      <c r="E2182" s="182">
        <f t="shared" si="474"/>
        <v>437056322</v>
      </c>
      <c r="F2182" s="182">
        <f t="shared" si="481"/>
        <v>223257332</v>
      </c>
      <c r="G2182" s="183">
        <f>SUM(G2183:G2184)</f>
        <v>223257332</v>
      </c>
      <c r="H2182" s="183">
        <f>SUM(H2183:H2184)</f>
        <v>0</v>
      </c>
      <c r="M2182" s="174">
        <f t="shared" si="475"/>
        <v>223257332</v>
      </c>
      <c r="N2182" s="174">
        <f t="shared" si="476"/>
        <v>0</v>
      </c>
      <c r="O2182" s="295">
        <f t="shared" si="477"/>
        <v>1458031416</v>
      </c>
      <c r="P2182" s="281">
        <f t="shared" si="478"/>
        <v>1</v>
      </c>
    </row>
    <row r="2183" spans="1:16" x14ac:dyDescent="0.2">
      <c r="A2183" s="155">
        <v>240101</v>
      </c>
      <c r="B2183" s="156" t="s">
        <v>1022</v>
      </c>
      <c r="C2183" s="174">
        <f t="shared" si="472"/>
        <v>180330720</v>
      </c>
      <c r="D2183" s="174">
        <f t="shared" si="473"/>
        <v>394129710</v>
      </c>
      <c r="E2183" s="174">
        <f t="shared" si="474"/>
        <v>437056322</v>
      </c>
      <c r="F2183" s="174">
        <f t="shared" si="481"/>
        <v>223257332</v>
      </c>
      <c r="G2183" s="174">
        <f>+F2183</f>
        <v>223257332</v>
      </c>
      <c r="H2183" s="174">
        <f>+F2183-G2183</f>
        <v>0</v>
      </c>
      <c r="M2183" s="174">
        <f t="shared" si="475"/>
        <v>223257332</v>
      </c>
      <c r="N2183" s="174">
        <f t="shared" si="476"/>
        <v>0</v>
      </c>
      <c r="O2183" s="295">
        <f t="shared" si="477"/>
        <v>1458031416</v>
      </c>
      <c r="P2183" s="281">
        <f t="shared" si="478"/>
        <v>1</v>
      </c>
    </row>
    <row r="2184" spans="1:16" x14ac:dyDescent="0.2">
      <c r="A2184" s="155">
        <v>240102</v>
      </c>
      <c r="B2184" s="156" t="s">
        <v>1023</v>
      </c>
      <c r="C2184" s="174">
        <f t="shared" si="472"/>
        <v>0</v>
      </c>
      <c r="D2184" s="174">
        <f t="shared" si="473"/>
        <v>0</v>
      </c>
      <c r="E2184" s="174">
        <f t="shared" si="474"/>
        <v>0</v>
      </c>
      <c r="F2184" s="174">
        <f t="shared" si="481"/>
        <v>0</v>
      </c>
      <c r="G2184" s="174">
        <f>+F2184</f>
        <v>0</v>
      </c>
      <c r="H2184" s="174">
        <f>+F2184-G2184</f>
        <v>0</v>
      </c>
      <c r="M2184" s="174">
        <f t="shared" si="475"/>
        <v>0</v>
      </c>
      <c r="N2184" s="174">
        <f t="shared" si="476"/>
        <v>0</v>
      </c>
      <c r="O2184" s="295">
        <f t="shared" si="477"/>
        <v>0</v>
      </c>
      <c r="P2184" s="281">
        <f t="shared" si="478"/>
        <v>0</v>
      </c>
    </row>
    <row r="2185" spans="1:16" s="171" customFormat="1" x14ac:dyDescent="0.2">
      <c r="A2185" s="180">
        <v>240200</v>
      </c>
      <c r="B2185" s="181" t="s">
        <v>2258</v>
      </c>
      <c r="C2185" s="182">
        <f t="shared" ref="C2185:C2248" si="490">IF(ISERROR(VLOOKUP($A2185,MZ_ANTERIOR,3,0)),0,VLOOKUP($A2185,MZ_ANTERIOR,3,0))</f>
        <v>0</v>
      </c>
      <c r="D2185" s="182">
        <f t="shared" ref="D2185:D2248" si="491">IF(ISERROR(VLOOKUP($A2185,MZ_ANTERIOR,4,0)),0,VLOOKUP($A2185,MZ_ANTERIOR,4,0))</f>
        <v>0</v>
      </c>
      <c r="E2185" s="182">
        <f t="shared" ref="E2185:E2248" si="492">IF(ISERROR(VLOOKUP($A2185,MZ_ANTERIOR,5,0)),0,VLOOKUP($A2185,MZ_ANTERIOR,5,0))</f>
        <v>0</v>
      </c>
      <c r="F2185" s="182">
        <f t="shared" si="481"/>
        <v>0</v>
      </c>
      <c r="G2185" s="183">
        <f>SUM(G2186:G2189)</f>
        <v>0</v>
      </c>
      <c r="H2185" s="183">
        <f>SUM(H2186:H2189)</f>
        <v>0</v>
      </c>
      <c r="M2185" s="174">
        <f t="shared" si="475"/>
        <v>0</v>
      </c>
      <c r="N2185" s="174">
        <f t="shared" si="476"/>
        <v>0</v>
      </c>
      <c r="O2185" s="295">
        <f t="shared" si="477"/>
        <v>0</v>
      </c>
      <c r="P2185" s="281">
        <f t="shared" si="478"/>
        <v>0</v>
      </c>
    </row>
    <row r="2186" spans="1:16" x14ac:dyDescent="0.2">
      <c r="A2186" s="155">
        <v>240205</v>
      </c>
      <c r="B2186" s="156" t="s">
        <v>2259</v>
      </c>
      <c r="C2186" s="174">
        <f t="shared" si="490"/>
        <v>0</v>
      </c>
      <c r="D2186" s="174">
        <f t="shared" si="491"/>
        <v>0</v>
      </c>
      <c r="E2186" s="174">
        <f t="shared" si="492"/>
        <v>0</v>
      </c>
      <c r="F2186" s="174">
        <f t="shared" si="481"/>
        <v>0</v>
      </c>
      <c r="G2186" s="174">
        <f>+F2186</f>
        <v>0</v>
      </c>
      <c r="H2186" s="174">
        <f>+F2186-G2186</f>
        <v>0</v>
      </c>
      <c r="M2186" s="174">
        <f t="shared" ref="M2186:M2249" si="493">+G2186+H2186</f>
        <v>0</v>
      </c>
      <c r="N2186" s="174">
        <f t="shared" ref="N2186:N2249" si="494">+F2186-M2186</f>
        <v>0</v>
      </c>
      <c r="O2186" s="295">
        <f t="shared" ref="O2186:O2249" si="495">SUM(C2186:H2186)</f>
        <v>0</v>
      </c>
      <c r="P2186" s="281">
        <f t="shared" ref="P2186:P2249" si="496">IF(D2186&lt;&gt;0,1,IF(G2186&lt;&gt;0,2,IF(F2186&lt;&gt;0,3,IF(E2186&lt;&gt;0,4,0))))</f>
        <v>0</v>
      </c>
    </row>
    <row r="2187" spans="1:16" x14ac:dyDescent="0.2">
      <c r="A2187" s="155">
        <v>240206</v>
      </c>
      <c r="B2187" s="156" t="s">
        <v>2260</v>
      </c>
      <c r="C2187" s="174">
        <f t="shared" si="490"/>
        <v>0</v>
      </c>
      <c r="D2187" s="174">
        <f t="shared" si="491"/>
        <v>0</v>
      </c>
      <c r="E2187" s="174">
        <f t="shared" si="492"/>
        <v>0</v>
      </c>
      <c r="F2187" s="174">
        <f t="shared" si="481"/>
        <v>0</v>
      </c>
      <c r="G2187" s="174">
        <f>+F2187</f>
        <v>0</v>
      </c>
      <c r="H2187" s="174">
        <f>+F2187-G2187</f>
        <v>0</v>
      </c>
      <c r="M2187" s="174">
        <f t="shared" si="493"/>
        <v>0</v>
      </c>
      <c r="N2187" s="174">
        <f t="shared" si="494"/>
        <v>0</v>
      </c>
      <c r="O2187" s="295">
        <f t="shared" si="495"/>
        <v>0</v>
      </c>
      <c r="P2187" s="281">
        <f t="shared" si="496"/>
        <v>0</v>
      </c>
    </row>
    <row r="2188" spans="1:16" x14ac:dyDescent="0.2">
      <c r="A2188" s="155">
        <v>240207</v>
      </c>
      <c r="B2188" s="156" t="s">
        <v>2261</v>
      </c>
      <c r="C2188" s="174">
        <f t="shared" si="490"/>
        <v>0</v>
      </c>
      <c r="D2188" s="174">
        <f t="shared" si="491"/>
        <v>0</v>
      </c>
      <c r="E2188" s="174">
        <f t="shared" si="492"/>
        <v>0</v>
      </c>
      <c r="F2188" s="174">
        <f t="shared" si="481"/>
        <v>0</v>
      </c>
      <c r="G2188" s="174">
        <f>+F2188</f>
        <v>0</v>
      </c>
      <c r="H2188" s="174">
        <f>+F2188-G2188</f>
        <v>0</v>
      </c>
      <c r="M2188" s="174">
        <f t="shared" si="493"/>
        <v>0</v>
      </c>
      <c r="N2188" s="174">
        <f t="shared" si="494"/>
        <v>0</v>
      </c>
      <c r="O2188" s="295">
        <f t="shared" si="495"/>
        <v>0</v>
      </c>
      <c r="P2188" s="281">
        <f t="shared" si="496"/>
        <v>0</v>
      </c>
    </row>
    <row r="2189" spans="1:16" x14ac:dyDescent="0.2">
      <c r="A2189" s="155">
        <v>240290</v>
      </c>
      <c r="B2189" s="156" t="s">
        <v>2262</v>
      </c>
      <c r="C2189" s="174">
        <f t="shared" si="490"/>
        <v>0</v>
      </c>
      <c r="D2189" s="174">
        <f t="shared" si="491"/>
        <v>0</v>
      </c>
      <c r="E2189" s="174">
        <f t="shared" si="492"/>
        <v>0</v>
      </c>
      <c r="F2189" s="174">
        <f t="shared" si="481"/>
        <v>0</v>
      </c>
      <c r="G2189" s="174">
        <f>+F2189</f>
        <v>0</v>
      </c>
      <c r="H2189" s="174">
        <f>+F2189-G2189</f>
        <v>0</v>
      </c>
      <c r="M2189" s="174">
        <f t="shared" si="493"/>
        <v>0</v>
      </c>
      <c r="N2189" s="174">
        <f t="shared" si="494"/>
        <v>0</v>
      </c>
      <c r="O2189" s="295">
        <f t="shared" si="495"/>
        <v>0</v>
      </c>
      <c r="P2189" s="281">
        <f t="shared" si="496"/>
        <v>0</v>
      </c>
    </row>
    <row r="2190" spans="1:16" s="171" customFormat="1" x14ac:dyDescent="0.2">
      <c r="A2190" s="180">
        <v>240300</v>
      </c>
      <c r="B2190" s="181" t="s">
        <v>1024</v>
      </c>
      <c r="C2190" s="182">
        <f t="shared" si="490"/>
        <v>0</v>
      </c>
      <c r="D2190" s="182">
        <f t="shared" si="491"/>
        <v>0</v>
      </c>
      <c r="E2190" s="182">
        <f t="shared" si="492"/>
        <v>0</v>
      </c>
      <c r="F2190" s="182">
        <f t="shared" si="481"/>
        <v>0</v>
      </c>
      <c r="G2190" s="183">
        <f>SUM(G2191:G2203)</f>
        <v>0</v>
      </c>
      <c r="H2190" s="183">
        <f>SUM(H2191:H2203)</f>
        <v>0</v>
      </c>
      <c r="M2190" s="174">
        <f t="shared" si="493"/>
        <v>0</v>
      </c>
      <c r="N2190" s="174">
        <f t="shared" si="494"/>
        <v>0</v>
      </c>
      <c r="O2190" s="295">
        <f t="shared" si="495"/>
        <v>0</v>
      </c>
      <c r="P2190" s="281">
        <f t="shared" si="496"/>
        <v>0</v>
      </c>
    </row>
    <row r="2191" spans="1:16" x14ac:dyDescent="0.2">
      <c r="A2191" s="155">
        <v>240313</v>
      </c>
      <c r="B2191" s="156" t="s">
        <v>1987</v>
      </c>
      <c r="C2191" s="174">
        <f t="shared" si="490"/>
        <v>0</v>
      </c>
      <c r="D2191" s="174">
        <f t="shared" si="491"/>
        <v>0</v>
      </c>
      <c r="E2191" s="174">
        <f t="shared" si="492"/>
        <v>0</v>
      </c>
      <c r="F2191" s="174">
        <f t="shared" si="481"/>
        <v>0</v>
      </c>
      <c r="G2191" s="174">
        <f t="shared" ref="G2191:G2203" si="497">+F2191</f>
        <v>0</v>
      </c>
      <c r="H2191" s="174">
        <f t="shared" ref="H2191:H2203" si="498">+F2191-G2191</f>
        <v>0</v>
      </c>
      <c r="M2191" s="174">
        <f t="shared" si="493"/>
        <v>0</v>
      </c>
      <c r="N2191" s="174">
        <f t="shared" si="494"/>
        <v>0</v>
      </c>
      <c r="O2191" s="295">
        <f t="shared" si="495"/>
        <v>0</v>
      </c>
      <c r="P2191" s="281">
        <f t="shared" si="496"/>
        <v>0</v>
      </c>
    </row>
    <row r="2192" spans="1:16" x14ac:dyDescent="0.2">
      <c r="A2192" s="155">
        <v>240315</v>
      </c>
      <c r="B2192" s="156" t="s">
        <v>829</v>
      </c>
      <c r="C2192" s="174">
        <f t="shared" si="490"/>
        <v>0</v>
      </c>
      <c r="D2192" s="174">
        <f t="shared" si="491"/>
        <v>0</v>
      </c>
      <c r="E2192" s="174">
        <f t="shared" si="492"/>
        <v>0</v>
      </c>
      <c r="F2192" s="174">
        <f t="shared" ref="F2192:F2255" si="499">+C2192-D2192+E2192</f>
        <v>0</v>
      </c>
      <c r="G2192" s="174">
        <f t="shared" si="497"/>
        <v>0</v>
      </c>
      <c r="H2192" s="174">
        <f t="shared" si="498"/>
        <v>0</v>
      </c>
      <c r="M2192" s="174">
        <f t="shared" si="493"/>
        <v>0</v>
      </c>
      <c r="N2192" s="174">
        <f t="shared" si="494"/>
        <v>0</v>
      </c>
      <c r="O2192" s="295">
        <f t="shared" si="495"/>
        <v>0</v>
      </c>
      <c r="P2192" s="281">
        <f t="shared" si="496"/>
        <v>0</v>
      </c>
    </row>
    <row r="2193" spans="1:16" x14ac:dyDescent="0.2">
      <c r="A2193" s="155">
        <v>240316</v>
      </c>
      <c r="B2193" s="156" t="s">
        <v>1799</v>
      </c>
      <c r="C2193" s="174">
        <f t="shared" si="490"/>
        <v>0</v>
      </c>
      <c r="D2193" s="174">
        <f t="shared" si="491"/>
        <v>0</v>
      </c>
      <c r="E2193" s="174">
        <f t="shared" si="492"/>
        <v>0</v>
      </c>
      <c r="F2193" s="174">
        <f t="shared" si="499"/>
        <v>0</v>
      </c>
      <c r="G2193" s="174">
        <f t="shared" si="497"/>
        <v>0</v>
      </c>
      <c r="H2193" s="174">
        <f t="shared" si="498"/>
        <v>0</v>
      </c>
      <c r="M2193" s="174">
        <f t="shared" si="493"/>
        <v>0</v>
      </c>
      <c r="N2193" s="174">
        <f t="shared" si="494"/>
        <v>0</v>
      </c>
      <c r="O2193" s="295">
        <f t="shared" si="495"/>
        <v>0</v>
      </c>
      <c r="P2193" s="281">
        <f t="shared" si="496"/>
        <v>0</v>
      </c>
    </row>
    <row r="2194" spans="1:16" x14ac:dyDescent="0.2">
      <c r="A2194" s="155">
        <v>240317</v>
      </c>
      <c r="B2194" s="156" t="s">
        <v>1988</v>
      </c>
      <c r="C2194" s="174">
        <f t="shared" si="490"/>
        <v>0</v>
      </c>
      <c r="D2194" s="174">
        <f t="shared" si="491"/>
        <v>0</v>
      </c>
      <c r="E2194" s="174">
        <f t="shared" si="492"/>
        <v>0</v>
      </c>
      <c r="F2194" s="174">
        <f t="shared" si="499"/>
        <v>0</v>
      </c>
      <c r="G2194" s="174">
        <f t="shared" si="497"/>
        <v>0</v>
      </c>
      <c r="H2194" s="174">
        <f t="shared" si="498"/>
        <v>0</v>
      </c>
      <c r="M2194" s="174">
        <f t="shared" si="493"/>
        <v>0</v>
      </c>
      <c r="N2194" s="174">
        <f t="shared" si="494"/>
        <v>0</v>
      </c>
      <c r="O2194" s="295">
        <f t="shared" si="495"/>
        <v>0</v>
      </c>
      <c r="P2194" s="281">
        <f t="shared" si="496"/>
        <v>0</v>
      </c>
    </row>
    <row r="2195" spans="1:16" x14ac:dyDescent="0.2">
      <c r="A2195" s="155">
        <v>240318</v>
      </c>
      <c r="B2195" s="156" t="s">
        <v>1989</v>
      </c>
      <c r="C2195" s="174">
        <f t="shared" si="490"/>
        <v>0</v>
      </c>
      <c r="D2195" s="174">
        <f t="shared" si="491"/>
        <v>0</v>
      </c>
      <c r="E2195" s="174">
        <f t="shared" si="492"/>
        <v>0</v>
      </c>
      <c r="F2195" s="174">
        <f t="shared" si="499"/>
        <v>0</v>
      </c>
      <c r="G2195" s="174">
        <f t="shared" si="497"/>
        <v>0</v>
      </c>
      <c r="H2195" s="174">
        <f t="shared" si="498"/>
        <v>0</v>
      </c>
      <c r="M2195" s="174">
        <f t="shared" si="493"/>
        <v>0</v>
      </c>
      <c r="N2195" s="174">
        <f t="shared" si="494"/>
        <v>0</v>
      </c>
      <c r="O2195" s="295">
        <f t="shared" si="495"/>
        <v>0</v>
      </c>
      <c r="P2195" s="281">
        <f t="shared" si="496"/>
        <v>0</v>
      </c>
    </row>
    <row r="2196" spans="1:16" x14ac:dyDescent="0.2">
      <c r="A2196" s="155">
        <v>240319</v>
      </c>
      <c r="B2196" s="156" t="s">
        <v>1990</v>
      </c>
      <c r="C2196" s="174">
        <f t="shared" si="490"/>
        <v>0</v>
      </c>
      <c r="D2196" s="174">
        <f t="shared" si="491"/>
        <v>0</v>
      </c>
      <c r="E2196" s="174">
        <f t="shared" si="492"/>
        <v>0</v>
      </c>
      <c r="F2196" s="174">
        <f t="shared" si="499"/>
        <v>0</v>
      </c>
      <c r="G2196" s="174">
        <f t="shared" si="497"/>
        <v>0</v>
      </c>
      <c r="H2196" s="174">
        <f t="shared" si="498"/>
        <v>0</v>
      </c>
      <c r="M2196" s="174">
        <f t="shared" si="493"/>
        <v>0</v>
      </c>
      <c r="N2196" s="174">
        <f t="shared" si="494"/>
        <v>0</v>
      </c>
      <c r="O2196" s="295">
        <f t="shared" si="495"/>
        <v>0</v>
      </c>
      <c r="P2196" s="281">
        <f t="shared" si="496"/>
        <v>0</v>
      </c>
    </row>
    <row r="2197" spans="1:16" x14ac:dyDescent="0.2">
      <c r="A2197" s="155">
        <v>240320</v>
      </c>
      <c r="B2197" s="156" t="s">
        <v>1991</v>
      </c>
      <c r="C2197" s="174">
        <f t="shared" si="490"/>
        <v>0</v>
      </c>
      <c r="D2197" s="174">
        <f t="shared" si="491"/>
        <v>0</v>
      </c>
      <c r="E2197" s="174">
        <f t="shared" si="492"/>
        <v>0</v>
      </c>
      <c r="F2197" s="174">
        <f t="shared" si="499"/>
        <v>0</v>
      </c>
      <c r="G2197" s="174">
        <f t="shared" si="497"/>
        <v>0</v>
      </c>
      <c r="H2197" s="174">
        <f t="shared" si="498"/>
        <v>0</v>
      </c>
      <c r="M2197" s="174">
        <f t="shared" si="493"/>
        <v>0</v>
      </c>
      <c r="N2197" s="174">
        <f t="shared" si="494"/>
        <v>0</v>
      </c>
      <c r="O2197" s="295">
        <f t="shared" si="495"/>
        <v>0</v>
      </c>
      <c r="P2197" s="281">
        <f t="shared" si="496"/>
        <v>0</v>
      </c>
    </row>
    <row r="2198" spans="1:16" x14ac:dyDescent="0.2">
      <c r="A2198" s="155">
        <v>240321</v>
      </c>
      <c r="B2198" s="156" t="s">
        <v>1992</v>
      </c>
      <c r="C2198" s="174">
        <f t="shared" si="490"/>
        <v>0</v>
      </c>
      <c r="D2198" s="174">
        <f t="shared" si="491"/>
        <v>0</v>
      </c>
      <c r="E2198" s="174">
        <f t="shared" si="492"/>
        <v>0</v>
      </c>
      <c r="F2198" s="174">
        <f t="shared" si="499"/>
        <v>0</v>
      </c>
      <c r="G2198" s="174">
        <f t="shared" si="497"/>
        <v>0</v>
      </c>
      <c r="H2198" s="174">
        <f t="shared" si="498"/>
        <v>0</v>
      </c>
      <c r="M2198" s="174">
        <f t="shared" si="493"/>
        <v>0</v>
      </c>
      <c r="N2198" s="174">
        <f t="shared" si="494"/>
        <v>0</v>
      </c>
      <c r="O2198" s="295">
        <f t="shared" si="495"/>
        <v>0</v>
      </c>
      <c r="P2198" s="281">
        <f t="shared" si="496"/>
        <v>0</v>
      </c>
    </row>
    <row r="2199" spans="1:16" x14ac:dyDescent="0.2">
      <c r="A2199" s="155">
        <v>240322</v>
      </c>
      <c r="B2199" s="156" t="s">
        <v>1993</v>
      </c>
      <c r="C2199" s="174">
        <f t="shared" si="490"/>
        <v>0</v>
      </c>
      <c r="D2199" s="174">
        <f t="shared" si="491"/>
        <v>0</v>
      </c>
      <c r="E2199" s="174">
        <f t="shared" si="492"/>
        <v>0</v>
      </c>
      <c r="F2199" s="174">
        <f t="shared" si="499"/>
        <v>0</v>
      </c>
      <c r="G2199" s="174">
        <f t="shared" si="497"/>
        <v>0</v>
      </c>
      <c r="H2199" s="174">
        <f t="shared" si="498"/>
        <v>0</v>
      </c>
      <c r="M2199" s="174">
        <f t="shared" si="493"/>
        <v>0</v>
      </c>
      <c r="N2199" s="174">
        <f t="shared" si="494"/>
        <v>0</v>
      </c>
      <c r="O2199" s="295">
        <f t="shared" si="495"/>
        <v>0</v>
      </c>
      <c r="P2199" s="281">
        <f t="shared" si="496"/>
        <v>0</v>
      </c>
    </row>
    <row r="2200" spans="1:16" x14ac:dyDescent="0.2">
      <c r="A2200" s="155">
        <v>240323</v>
      </c>
      <c r="B2200" s="156" t="s">
        <v>1994</v>
      </c>
      <c r="C2200" s="174">
        <f t="shared" si="490"/>
        <v>0</v>
      </c>
      <c r="D2200" s="174">
        <f t="shared" si="491"/>
        <v>0</v>
      </c>
      <c r="E2200" s="174">
        <f t="shared" si="492"/>
        <v>0</v>
      </c>
      <c r="F2200" s="174">
        <f t="shared" si="499"/>
        <v>0</v>
      </c>
      <c r="G2200" s="174">
        <f t="shared" si="497"/>
        <v>0</v>
      </c>
      <c r="H2200" s="174">
        <f t="shared" si="498"/>
        <v>0</v>
      </c>
      <c r="M2200" s="174">
        <f t="shared" si="493"/>
        <v>0</v>
      </c>
      <c r="N2200" s="174">
        <f t="shared" si="494"/>
        <v>0</v>
      </c>
      <c r="O2200" s="295">
        <f t="shared" si="495"/>
        <v>0</v>
      </c>
      <c r="P2200" s="281">
        <f t="shared" si="496"/>
        <v>0</v>
      </c>
    </row>
    <row r="2201" spans="1:16" x14ac:dyDescent="0.2">
      <c r="A2201" s="155">
        <v>240324</v>
      </c>
      <c r="B2201" s="156" t="s">
        <v>1995</v>
      </c>
      <c r="C2201" s="174">
        <f t="shared" si="490"/>
        <v>0</v>
      </c>
      <c r="D2201" s="174">
        <f t="shared" si="491"/>
        <v>0</v>
      </c>
      <c r="E2201" s="174">
        <f t="shared" si="492"/>
        <v>0</v>
      </c>
      <c r="F2201" s="174">
        <f t="shared" si="499"/>
        <v>0</v>
      </c>
      <c r="G2201" s="174">
        <f t="shared" si="497"/>
        <v>0</v>
      </c>
      <c r="H2201" s="174">
        <f t="shared" si="498"/>
        <v>0</v>
      </c>
      <c r="M2201" s="174">
        <f t="shared" si="493"/>
        <v>0</v>
      </c>
      <c r="N2201" s="174">
        <f t="shared" si="494"/>
        <v>0</v>
      </c>
      <c r="O2201" s="295">
        <f t="shared" si="495"/>
        <v>0</v>
      </c>
      <c r="P2201" s="281">
        <f t="shared" si="496"/>
        <v>0</v>
      </c>
    </row>
    <row r="2202" spans="1:16" x14ac:dyDescent="0.2">
      <c r="A2202" s="155">
        <v>240325</v>
      </c>
      <c r="B2202" s="156" t="s">
        <v>1996</v>
      </c>
      <c r="C2202" s="174">
        <f t="shared" si="490"/>
        <v>0</v>
      </c>
      <c r="D2202" s="174">
        <f t="shared" si="491"/>
        <v>0</v>
      </c>
      <c r="E2202" s="174">
        <f t="shared" si="492"/>
        <v>0</v>
      </c>
      <c r="F2202" s="174">
        <f t="shared" si="499"/>
        <v>0</v>
      </c>
      <c r="G2202" s="174">
        <f t="shared" si="497"/>
        <v>0</v>
      </c>
      <c r="H2202" s="174">
        <f t="shared" si="498"/>
        <v>0</v>
      </c>
      <c r="M2202" s="174">
        <f t="shared" si="493"/>
        <v>0</v>
      </c>
      <c r="N2202" s="174">
        <f t="shared" si="494"/>
        <v>0</v>
      </c>
      <c r="O2202" s="295">
        <f t="shared" si="495"/>
        <v>0</v>
      </c>
      <c r="P2202" s="281">
        <f t="shared" si="496"/>
        <v>0</v>
      </c>
    </row>
    <row r="2203" spans="1:16" x14ac:dyDescent="0.2">
      <c r="A2203" s="155">
        <v>240303</v>
      </c>
      <c r="B2203" s="156" t="s">
        <v>1025</v>
      </c>
      <c r="C2203" s="174">
        <f t="shared" si="490"/>
        <v>0</v>
      </c>
      <c r="D2203" s="174">
        <f t="shared" si="491"/>
        <v>0</v>
      </c>
      <c r="E2203" s="174">
        <f t="shared" si="492"/>
        <v>0</v>
      </c>
      <c r="F2203" s="174">
        <f t="shared" si="499"/>
        <v>0</v>
      </c>
      <c r="G2203" s="174">
        <f t="shared" si="497"/>
        <v>0</v>
      </c>
      <c r="H2203" s="174">
        <f t="shared" si="498"/>
        <v>0</v>
      </c>
      <c r="M2203" s="174">
        <f t="shared" si="493"/>
        <v>0</v>
      </c>
      <c r="N2203" s="174">
        <f t="shared" si="494"/>
        <v>0</v>
      </c>
      <c r="O2203" s="295">
        <f t="shared" si="495"/>
        <v>0</v>
      </c>
      <c r="P2203" s="281">
        <f t="shared" si="496"/>
        <v>0</v>
      </c>
    </row>
    <row r="2204" spans="1:16" s="171" customFormat="1" x14ac:dyDescent="0.2">
      <c r="A2204" s="180">
        <v>240600</v>
      </c>
      <c r="B2204" s="181" t="s">
        <v>2263</v>
      </c>
      <c r="C2204" s="182">
        <f t="shared" si="490"/>
        <v>0</v>
      </c>
      <c r="D2204" s="182">
        <f t="shared" si="491"/>
        <v>0</v>
      </c>
      <c r="E2204" s="182">
        <f t="shared" si="492"/>
        <v>0</v>
      </c>
      <c r="F2204" s="182">
        <f t="shared" si="499"/>
        <v>0</v>
      </c>
      <c r="G2204" s="183">
        <f>SUM(G2205:G2206)</f>
        <v>0</v>
      </c>
      <c r="H2204" s="183">
        <f>SUM(H2205:H2206)</f>
        <v>0</v>
      </c>
      <c r="M2204" s="174">
        <f t="shared" si="493"/>
        <v>0</v>
      </c>
      <c r="N2204" s="174">
        <f t="shared" si="494"/>
        <v>0</v>
      </c>
      <c r="O2204" s="295">
        <f t="shared" si="495"/>
        <v>0</v>
      </c>
      <c r="P2204" s="281">
        <f t="shared" si="496"/>
        <v>0</v>
      </c>
    </row>
    <row r="2205" spans="1:16" x14ac:dyDescent="0.2">
      <c r="A2205" s="155">
        <v>240601</v>
      </c>
      <c r="B2205" s="156" t="s">
        <v>1022</v>
      </c>
      <c r="C2205" s="174">
        <f t="shared" si="490"/>
        <v>0</v>
      </c>
      <c r="D2205" s="174">
        <f t="shared" si="491"/>
        <v>0</v>
      </c>
      <c r="E2205" s="174">
        <f t="shared" si="492"/>
        <v>0</v>
      </c>
      <c r="F2205" s="174">
        <f t="shared" si="499"/>
        <v>0</v>
      </c>
      <c r="G2205" s="174">
        <f>+F2205</f>
        <v>0</v>
      </c>
      <c r="H2205" s="174">
        <f>+F2205-G2205</f>
        <v>0</v>
      </c>
      <c r="M2205" s="174">
        <f t="shared" si="493"/>
        <v>0</v>
      </c>
      <c r="N2205" s="174">
        <f t="shared" si="494"/>
        <v>0</v>
      </c>
      <c r="O2205" s="295">
        <f t="shared" si="495"/>
        <v>0</v>
      </c>
      <c r="P2205" s="281">
        <f t="shared" si="496"/>
        <v>0</v>
      </c>
    </row>
    <row r="2206" spans="1:16" x14ac:dyDescent="0.2">
      <c r="A2206" s="155">
        <v>240607</v>
      </c>
      <c r="B2206" s="156" t="s">
        <v>1023</v>
      </c>
      <c r="C2206" s="174">
        <f t="shared" si="490"/>
        <v>0</v>
      </c>
      <c r="D2206" s="174">
        <f t="shared" si="491"/>
        <v>0</v>
      </c>
      <c r="E2206" s="174">
        <f t="shared" si="492"/>
        <v>0</v>
      </c>
      <c r="F2206" s="174">
        <f t="shared" si="499"/>
        <v>0</v>
      </c>
      <c r="G2206" s="174">
        <f>+F2206</f>
        <v>0</v>
      </c>
      <c r="H2206" s="174">
        <f>+F2206-G2206</f>
        <v>0</v>
      </c>
      <c r="M2206" s="174">
        <f t="shared" si="493"/>
        <v>0</v>
      </c>
      <c r="N2206" s="174">
        <f t="shared" si="494"/>
        <v>0</v>
      </c>
      <c r="O2206" s="295">
        <f t="shared" si="495"/>
        <v>0</v>
      </c>
      <c r="P2206" s="281">
        <f t="shared" si="496"/>
        <v>0</v>
      </c>
    </row>
    <row r="2207" spans="1:16" s="171" customFormat="1" x14ac:dyDescent="0.2">
      <c r="A2207" s="180">
        <v>240700</v>
      </c>
      <c r="B2207" s="181" t="s">
        <v>2264</v>
      </c>
      <c r="C2207" s="182">
        <f t="shared" si="490"/>
        <v>222141069484.32999</v>
      </c>
      <c r="D2207" s="182">
        <f t="shared" si="491"/>
        <v>0</v>
      </c>
      <c r="E2207" s="182">
        <f t="shared" si="492"/>
        <v>2539480984</v>
      </c>
      <c r="F2207" s="182">
        <f t="shared" si="499"/>
        <v>224680550468.32999</v>
      </c>
      <c r="G2207" s="183">
        <f>SUM(G2208:G2224)</f>
        <v>224680550468.32999</v>
      </c>
      <c r="H2207" s="183">
        <f>SUM(H2208:H2224)</f>
        <v>0</v>
      </c>
      <c r="M2207" s="174">
        <f t="shared" si="493"/>
        <v>224680550468.32999</v>
      </c>
      <c r="N2207" s="174">
        <f t="shared" si="494"/>
        <v>0</v>
      </c>
      <c r="O2207" s="295">
        <f t="shared" si="495"/>
        <v>674041651404.98999</v>
      </c>
      <c r="P2207" s="281">
        <f t="shared" si="496"/>
        <v>2</v>
      </c>
    </row>
    <row r="2208" spans="1:16" x14ac:dyDescent="0.2">
      <c r="A2208" s="155">
        <v>240701</v>
      </c>
      <c r="B2208" s="156" t="s">
        <v>2265</v>
      </c>
      <c r="C2208" s="174">
        <f t="shared" si="490"/>
        <v>0</v>
      </c>
      <c r="D2208" s="174">
        <f t="shared" si="491"/>
        <v>0</v>
      </c>
      <c r="E2208" s="174">
        <f t="shared" si="492"/>
        <v>0</v>
      </c>
      <c r="F2208" s="174">
        <f t="shared" si="499"/>
        <v>0</v>
      </c>
      <c r="G2208" s="174">
        <f t="shared" ref="G2208:G2224" si="500">+F2208</f>
        <v>0</v>
      </c>
      <c r="H2208" s="174">
        <f t="shared" ref="H2208:H2224" si="501">+F2208-G2208</f>
        <v>0</v>
      </c>
      <c r="M2208" s="174">
        <f t="shared" si="493"/>
        <v>0</v>
      </c>
      <c r="N2208" s="174">
        <f t="shared" si="494"/>
        <v>0</v>
      </c>
      <c r="O2208" s="295">
        <f t="shared" si="495"/>
        <v>0</v>
      </c>
      <c r="P2208" s="281">
        <f t="shared" si="496"/>
        <v>0</v>
      </c>
    </row>
    <row r="2209" spans="1:16" x14ac:dyDescent="0.2">
      <c r="A2209" s="155">
        <v>240702</v>
      </c>
      <c r="B2209" s="156" t="s">
        <v>1611</v>
      </c>
      <c r="C2209" s="174">
        <f t="shared" si="490"/>
        <v>0</v>
      </c>
      <c r="D2209" s="174">
        <f t="shared" si="491"/>
        <v>0</v>
      </c>
      <c r="E2209" s="174">
        <f t="shared" si="492"/>
        <v>0</v>
      </c>
      <c r="F2209" s="174">
        <f t="shared" si="499"/>
        <v>0</v>
      </c>
      <c r="G2209" s="174">
        <f t="shared" si="500"/>
        <v>0</v>
      </c>
      <c r="H2209" s="174">
        <f t="shared" si="501"/>
        <v>0</v>
      </c>
      <c r="M2209" s="174">
        <f t="shared" si="493"/>
        <v>0</v>
      </c>
      <c r="N2209" s="174">
        <f t="shared" si="494"/>
        <v>0</v>
      </c>
      <c r="O2209" s="295">
        <f t="shared" si="495"/>
        <v>0</v>
      </c>
      <c r="P2209" s="281">
        <f t="shared" si="496"/>
        <v>0</v>
      </c>
    </row>
    <row r="2210" spans="1:16" x14ac:dyDescent="0.2">
      <c r="A2210" s="155">
        <v>240703</v>
      </c>
      <c r="B2210" s="156" t="s">
        <v>17</v>
      </c>
      <c r="C2210" s="174">
        <f t="shared" si="490"/>
        <v>0</v>
      </c>
      <c r="D2210" s="174">
        <f t="shared" si="491"/>
        <v>0</v>
      </c>
      <c r="E2210" s="174">
        <f t="shared" si="492"/>
        <v>0</v>
      </c>
      <c r="F2210" s="174">
        <f t="shared" si="499"/>
        <v>0</v>
      </c>
      <c r="G2210" s="174">
        <f t="shared" si="500"/>
        <v>0</v>
      </c>
      <c r="H2210" s="174">
        <f t="shared" si="501"/>
        <v>0</v>
      </c>
      <c r="M2210" s="174">
        <f t="shared" si="493"/>
        <v>0</v>
      </c>
      <c r="N2210" s="174">
        <f t="shared" si="494"/>
        <v>0</v>
      </c>
      <c r="O2210" s="295">
        <f t="shared" si="495"/>
        <v>0</v>
      </c>
      <c r="P2210" s="281">
        <f t="shared" si="496"/>
        <v>0</v>
      </c>
    </row>
    <row r="2211" spans="1:16" x14ac:dyDescent="0.2">
      <c r="A2211" s="155">
        <v>240704</v>
      </c>
      <c r="B2211" s="156" t="s">
        <v>451</v>
      </c>
      <c r="C2211" s="174">
        <f t="shared" si="490"/>
        <v>0</v>
      </c>
      <c r="D2211" s="174">
        <f t="shared" si="491"/>
        <v>0</v>
      </c>
      <c r="E2211" s="174">
        <f t="shared" si="492"/>
        <v>0</v>
      </c>
      <c r="F2211" s="174">
        <f t="shared" si="499"/>
        <v>0</v>
      </c>
      <c r="G2211" s="174">
        <f t="shared" si="500"/>
        <v>0</v>
      </c>
      <c r="H2211" s="174">
        <f t="shared" si="501"/>
        <v>0</v>
      </c>
      <c r="M2211" s="174">
        <f t="shared" si="493"/>
        <v>0</v>
      </c>
      <c r="N2211" s="174">
        <f t="shared" si="494"/>
        <v>0</v>
      </c>
      <c r="O2211" s="295">
        <f t="shared" si="495"/>
        <v>0</v>
      </c>
      <c r="P2211" s="281">
        <f t="shared" si="496"/>
        <v>0</v>
      </c>
    </row>
    <row r="2212" spans="1:16" x14ac:dyDescent="0.2">
      <c r="A2212" s="155">
        <v>240705</v>
      </c>
      <c r="B2212" s="156" t="s">
        <v>452</v>
      </c>
      <c r="C2212" s="174">
        <f t="shared" si="490"/>
        <v>0</v>
      </c>
      <c r="D2212" s="174">
        <f t="shared" si="491"/>
        <v>0</v>
      </c>
      <c r="E2212" s="174">
        <f t="shared" si="492"/>
        <v>0</v>
      </c>
      <c r="F2212" s="174">
        <f t="shared" si="499"/>
        <v>0</v>
      </c>
      <c r="G2212" s="174">
        <f t="shared" si="500"/>
        <v>0</v>
      </c>
      <c r="H2212" s="174">
        <f t="shared" si="501"/>
        <v>0</v>
      </c>
      <c r="M2212" s="174">
        <f t="shared" si="493"/>
        <v>0</v>
      </c>
      <c r="N2212" s="174">
        <f t="shared" si="494"/>
        <v>0</v>
      </c>
      <c r="O2212" s="295">
        <f t="shared" si="495"/>
        <v>0</v>
      </c>
      <c r="P2212" s="281">
        <f t="shared" si="496"/>
        <v>0</v>
      </c>
    </row>
    <row r="2213" spans="1:16" x14ac:dyDescent="0.2">
      <c r="A2213" s="155">
        <v>240706</v>
      </c>
      <c r="B2213" s="156" t="s">
        <v>453</v>
      </c>
      <c r="C2213" s="174">
        <f t="shared" si="490"/>
        <v>0</v>
      </c>
      <c r="D2213" s="174">
        <f t="shared" si="491"/>
        <v>0</v>
      </c>
      <c r="E2213" s="174">
        <f t="shared" si="492"/>
        <v>0</v>
      </c>
      <c r="F2213" s="174">
        <f t="shared" si="499"/>
        <v>0</v>
      </c>
      <c r="G2213" s="174">
        <f t="shared" si="500"/>
        <v>0</v>
      </c>
      <c r="H2213" s="174">
        <f t="shared" si="501"/>
        <v>0</v>
      </c>
      <c r="M2213" s="174">
        <f t="shared" si="493"/>
        <v>0</v>
      </c>
      <c r="N2213" s="174">
        <f t="shared" si="494"/>
        <v>0</v>
      </c>
      <c r="O2213" s="295">
        <f t="shared" si="495"/>
        <v>0</v>
      </c>
      <c r="P2213" s="281">
        <f t="shared" si="496"/>
        <v>0</v>
      </c>
    </row>
    <row r="2214" spans="1:16" x14ac:dyDescent="0.2">
      <c r="A2214" s="155">
        <v>240707</v>
      </c>
      <c r="B2214" s="156" t="s">
        <v>2266</v>
      </c>
      <c r="C2214" s="174">
        <f t="shared" si="490"/>
        <v>0</v>
      </c>
      <c r="D2214" s="174">
        <f t="shared" si="491"/>
        <v>0</v>
      </c>
      <c r="E2214" s="174">
        <f t="shared" si="492"/>
        <v>0</v>
      </c>
      <c r="F2214" s="174">
        <f t="shared" si="499"/>
        <v>0</v>
      </c>
      <c r="G2214" s="174">
        <f t="shared" si="500"/>
        <v>0</v>
      </c>
      <c r="H2214" s="174">
        <f t="shared" si="501"/>
        <v>0</v>
      </c>
      <c r="M2214" s="174">
        <f t="shared" si="493"/>
        <v>0</v>
      </c>
      <c r="N2214" s="174">
        <f t="shared" si="494"/>
        <v>0</v>
      </c>
      <c r="O2214" s="295">
        <f t="shared" si="495"/>
        <v>0</v>
      </c>
      <c r="P2214" s="281">
        <f t="shared" si="496"/>
        <v>0</v>
      </c>
    </row>
    <row r="2215" spans="1:16" x14ac:dyDescent="0.2">
      <c r="A2215" s="155">
        <v>240708</v>
      </c>
      <c r="B2215" s="156" t="s">
        <v>2267</v>
      </c>
      <c r="C2215" s="174">
        <f t="shared" si="490"/>
        <v>0</v>
      </c>
      <c r="D2215" s="174">
        <f t="shared" si="491"/>
        <v>0</v>
      </c>
      <c r="E2215" s="174">
        <f t="shared" si="492"/>
        <v>0</v>
      </c>
      <c r="F2215" s="174">
        <f t="shared" si="499"/>
        <v>0</v>
      </c>
      <c r="G2215" s="174">
        <f t="shared" si="500"/>
        <v>0</v>
      </c>
      <c r="H2215" s="174">
        <f t="shared" si="501"/>
        <v>0</v>
      </c>
      <c r="M2215" s="174">
        <f t="shared" si="493"/>
        <v>0</v>
      </c>
      <c r="N2215" s="174">
        <f t="shared" si="494"/>
        <v>0</v>
      </c>
      <c r="O2215" s="295">
        <f t="shared" si="495"/>
        <v>0</v>
      </c>
      <c r="P2215" s="281">
        <f t="shared" si="496"/>
        <v>0</v>
      </c>
    </row>
    <row r="2216" spans="1:16" x14ac:dyDescent="0.2">
      <c r="A2216" s="155">
        <v>240709</v>
      </c>
      <c r="B2216" s="156" t="s">
        <v>933</v>
      </c>
      <c r="C2216" s="174">
        <f t="shared" si="490"/>
        <v>0</v>
      </c>
      <c r="D2216" s="174">
        <f t="shared" si="491"/>
        <v>0</v>
      </c>
      <c r="E2216" s="174">
        <f t="shared" si="492"/>
        <v>0</v>
      </c>
      <c r="F2216" s="174">
        <f t="shared" si="499"/>
        <v>0</v>
      </c>
      <c r="G2216" s="174">
        <f t="shared" si="500"/>
        <v>0</v>
      </c>
      <c r="H2216" s="174">
        <f t="shared" si="501"/>
        <v>0</v>
      </c>
      <c r="M2216" s="174">
        <f t="shared" si="493"/>
        <v>0</v>
      </c>
      <c r="N2216" s="174">
        <f t="shared" si="494"/>
        <v>0</v>
      </c>
      <c r="O2216" s="295">
        <f t="shared" si="495"/>
        <v>0</v>
      </c>
      <c r="P2216" s="281">
        <f t="shared" si="496"/>
        <v>0</v>
      </c>
    </row>
    <row r="2217" spans="1:16" x14ac:dyDescent="0.2">
      <c r="A2217" s="155">
        <v>240710</v>
      </c>
      <c r="B2217" s="156" t="s">
        <v>2268</v>
      </c>
      <c r="C2217" s="174">
        <f t="shared" si="490"/>
        <v>0</v>
      </c>
      <c r="D2217" s="174">
        <f t="shared" si="491"/>
        <v>0</v>
      </c>
      <c r="E2217" s="174">
        <f t="shared" si="492"/>
        <v>0</v>
      </c>
      <c r="F2217" s="174">
        <f t="shared" si="499"/>
        <v>0</v>
      </c>
      <c r="G2217" s="174">
        <f t="shared" si="500"/>
        <v>0</v>
      </c>
      <c r="H2217" s="174">
        <f t="shared" si="501"/>
        <v>0</v>
      </c>
      <c r="M2217" s="174">
        <f t="shared" si="493"/>
        <v>0</v>
      </c>
      <c r="N2217" s="174">
        <f t="shared" si="494"/>
        <v>0</v>
      </c>
      <c r="O2217" s="295">
        <f t="shared" si="495"/>
        <v>0</v>
      </c>
      <c r="P2217" s="281">
        <f t="shared" si="496"/>
        <v>0</v>
      </c>
    </row>
    <row r="2218" spans="1:16" x14ac:dyDescent="0.2">
      <c r="A2218" s="155">
        <v>240719</v>
      </c>
      <c r="B2218" s="156" t="s">
        <v>2269</v>
      </c>
      <c r="C2218" s="174">
        <f t="shared" si="490"/>
        <v>0</v>
      </c>
      <c r="D2218" s="174">
        <f t="shared" si="491"/>
        <v>0</v>
      </c>
      <c r="E2218" s="174">
        <f t="shared" si="492"/>
        <v>0</v>
      </c>
      <c r="F2218" s="174">
        <f t="shared" si="499"/>
        <v>0</v>
      </c>
      <c r="G2218" s="174">
        <f t="shared" si="500"/>
        <v>0</v>
      </c>
      <c r="H2218" s="174">
        <f t="shared" si="501"/>
        <v>0</v>
      </c>
      <c r="M2218" s="174">
        <f t="shared" si="493"/>
        <v>0</v>
      </c>
      <c r="N2218" s="174">
        <f t="shared" si="494"/>
        <v>0</v>
      </c>
      <c r="O2218" s="295">
        <f t="shared" si="495"/>
        <v>0</v>
      </c>
      <c r="P2218" s="281">
        <f t="shared" si="496"/>
        <v>0</v>
      </c>
    </row>
    <row r="2219" spans="1:16" x14ac:dyDescent="0.2">
      <c r="A2219" s="155">
        <v>240720</v>
      </c>
      <c r="B2219" s="156" t="s">
        <v>2270</v>
      </c>
      <c r="C2219" s="174">
        <f t="shared" si="490"/>
        <v>11239394</v>
      </c>
      <c r="D2219" s="174">
        <f t="shared" si="491"/>
        <v>0</v>
      </c>
      <c r="E2219" s="174">
        <f t="shared" si="492"/>
        <v>200000</v>
      </c>
      <c r="F2219" s="174">
        <f t="shared" si="499"/>
        <v>11439394</v>
      </c>
      <c r="G2219" s="174">
        <f t="shared" si="500"/>
        <v>11439394</v>
      </c>
      <c r="H2219" s="174">
        <f t="shared" si="501"/>
        <v>0</v>
      </c>
      <c r="M2219" s="174">
        <f t="shared" si="493"/>
        <v>11439394</v>
      </c>
      <c r="N2219" s="174">
        <f t="shared" si="494"/>
        <v>0</v>
      </c>
      <c r="O2219" s="295">
        <f t="shared" si="495"/>
        <v>34318182</v>
      </c>
      <c r="P2219" s="281">
        <f t="shared" si="496"/>
        <v>2</v>
      </c>
    </row>
    <row r="2220" spans="1:16" x14ac:dyDescent="0.2">
      <c r="A2220" s="155">
        <v>240722</v>
      </c>
      <c r="B2220" s="156" t="s">
        <v>546</v>
      </c>
      <c r="C2220" s="174">
        <f t="shared" si="490"/>
        <v>0</v>
      </c>
      <c r="D2220" s="174">
        <f t="shared" si="491"/>
        <v>0</v>
      </c>
      <c r="E2220" s="174">
        <f t="shared" si="492"/>
        <v>0</v>
      </c>
      <c r="F2220" s="174">
        <f t="shared" si="499"/>
        <v>0</v>
      </c>
      <c r="G2220" s="174">
        <f t="shared" si="500"/>
        <v>0</v>
      </c>
      <c r="H2220" s="174">
        <f t="shared" si="501"/>
        <v>0</v>
      </c>
      <c r="M2220" s="174">
        <f t="shared" si="493"/>
        <v>0</v>
      </c>
      <c r="N2220" s="174">
        <f t="shared" si="494"/>
        <v>0</v>
      </c>
      <c r="O2220" s="295">
        <f t="shared" si="495"/>
        <v>0</v>
      </c>
      <c r="P2220" s="281">
        <f t="shared" si="496"/>
        <v>0</v>
      </c>
    </row>
    <row r="2221" spans="1:16" x14ac:dyDescent="0.2">
      <c r="A2221" s="155">
        <v>240723</v>
      </c>
      <c r="B2221" s="156" t="s">
        <v>2271</v>
      </c>
      <c r="C2221" s="174">
        <f t="shared" si="490"/>
        <v>0</v>
      </c>
      <c r="D2221" s="174">
        <f t="shared" si="491"/>
        <v>0</v>
      </c>
      <c r="E2221" s="174">
        <f t="shared" si="492"/>
        <v>0</v>
      </c>
      <c r="F2221" s="174">
        <f t="shared" si="499"/>
        <v>0</v>
      </c>
      <c r="G2221" s="174">
        <f t="shared" si="500"/>
        <v>0</v>
      </c>
      <c r="H2221" s="174">
        <f t="shared" si="501"/>
        <v>0</v>
      </c>
      <c r="M2221" s="174">
        <f t="shared" si="493"/>
        <v>0</v>
      </c>
      <c r="N2221" s="174">
        <f t="shared" si="494"/>
        <v>0</v>
      </c>
      <c r="O2221" s="295">
        <f t="shared" si="495"/>
        <v>0</v>
      </c>
      <c r="P2221" s="281">
        <f t="shared" si="496"/>
        <v>0</v>
      </c>
    </row>
    <row r="2222" spans="1:16" x14ac:dyDescent="0.2">
      <c r="A2222" s="155">
        <v>240725</v>
      </c>
      <c r="B2222" s="156" t="s">
        <v>2272</v>
      </c>
      <c r="C2222" s="174">
        <f t="shared" si="490"/>
        <v>0</v>
      </c>
      <c r="D2222" s="174">
        <f t="shared" si="491"/>
        <v>0</v>
      </c>
      <c r="E2222" s="174">
        <f t="shared" si="492"/>
        <v>0</v>
      </c>
      <c r="F2222" s="174">
        <f t="shared" si="499"/>
        <v>0</v>
      </c>
      <c r="G2222" s="174">
        <f t="shared" si="500"/>
        <v>0</v>
      </c>
      <c r="H2222" s="174">
        <f t="shared" si="501"/>
        <v>0</v>
      </c>
      <c r="M2222" s="174">
        <f t="shared" si="493"/>
        <v>0</v>
      </c>
      <c r="N2222" s="174">
        <f t="shared" si="494"/>
        <v>0</v>
      </c>
      <c r="O2222" s="295">
        <f t="shared" si="495"/>
        <v>0</v>
      </c>
      <c r="P2222" s="281">
        <f t="shared" si="496"/>
        <v>0</v>
      </c>
    </row>
    <row r="2223" spans="1:16" x14ac:dyDescent="0.2">
      <c r="A2223" s="155">
        <v>240726</v>
      </c>
      <c r="B2223" s="156" t="s">
        <v>434</v>
      </c>
      <c r="C2223" s="174">
        <f t="shared" si="490"/>
        <v>0</v>
      </c>
      <c r="D2223" s="174">
        <f t="shared" si="491"/>
        <v>0</v>
      </c>
      <c r="E2223" s="174">
        <f t="shared" si="492"/>
        <v>0</v>
      </c>
      <c r="F2223" s="174">
        <f t="shared" si="499"/>
        <v>0</v>
      </c>
      <c r="G2223" s="174">
        <f t="shared" si="500"/>
        <v>0</v>
      </c>
      <c r="H2223" s="174">
        <f t="shared" si="501"/>
        <v>0</v>
      </c>
      <c r="M2223" s="174">
        <f t="shared" si="493"/>
        <v>0</v>
      </c>
      <c r="N2223" s="174">
        <f t="shared" si="494"/>
        <v>0</v>
      </c>
      <c r="O2223" s="295">
        <f t="shared" si="495"/>
        <v>0</v>
      </c>
      <c r="P2223" s="281">
        <f t="shared" si="496"/>
        <v>0</v>
      </c>
    </row>
    <row r="2224" spans="1:16" x14ac:dyDescent="0.2">
      <c r="A2224" s="155">
        <v>240790</v>
      </c>
      <c r="B2224" s="156" t="s">
        <v>2273</v>
      </c>
      <c r="C2224" s="174">
        <f t="shared" si="490"/>
        <v>222129830090.32999</v>
      </c>
      <c r="D2224" s="174">
        <f t="shared" si="491"/>
        <v>0</v>
      </c>
      <c r="E2224" s="174">
        <f t="shared" si="492"/>
        <v>2539280984</v>
      </c>
      <c r="F2224" s="174">
        <f t="shared" si="499"/>
        <v>224669111074.32999</v>
      </c>
      <c r="G2224" s="174">
        <f t="shared" si="500"/>
        <v>224669111074.32999</v>
      </c>
      <c r="H2224" s="174">
        <f t="shared" si="501"/>
        <v>0</v>
      </c>
      <c r="M2224" s="174">
        <f t="shared" si="493"/>
        <v>224669111074.32999</v>
      </c>
      <c r="N2224" s="174">
        <f t="shared" si="494"/>
        <v>0</v>
      </c>
      <c r="O2224" s="295">
        <f t="shared" si="495"/>
        <v>674007333222.98999</v>
      </c>
      <c r="P2224" s="281">
        <f t="shared" si="496"/>
        <v>2</v>
      </c>
    </row>
    <row r="2225" spans="1:16" s="171" customFormat="1" x14ac:dyDescent="0.2">
      <c r="A2225" s="180">
        <v>240800</v>
      </c>
      <c r="B2225" s="181" t="s">
        <v>2274</v>
      </c>
      <c r="C2225" s="182">
        <f t="shared" si="490"/>
        <v>0</v>
      </c>
      <c r="D2225" s="182">
        <f t="shared" si="491"/>
        <v>0</v>
      </c>
      <c r="E2225" s="182">
        <f t="shared" si="492"/>
        <v>0</v>
      </c>
      <c r="F2225" s="182">
        <f t="shared" si="499"/>
        <v>0</v>
      </c>
      <c r="G2225" s="183">
        <f>SUM(G2226:G2229)</f>
        <v>0</v>
      </c>
      <c r="H2225" s="183">
        <f>SUM(H2226:H2229)</f>
        <v>0</v>
      </c>
      <c r="M2225" s="174">
        <f t="shared" si="493"/>
        <v>0</v>
      </c>
      <c r="N2225" s="174">
        <f t="shared" si="494"/>
        <v>0</v>
      </c>
      <c r="O2225" s="295">
        <f t="shared" si="495"/>
        <v>0</v>
      </c>
      <c r="P2225" s="281">
        <f t="shared" si="496"/>
        <v>0</v>
      </c>
    </row>
    <row r="2226" spans="1:16" x14ac:dyDescent="0.2">
      <c r="A2226" s="155">
        <v>240801</v>
      </c>
      <c r="B2226" s="156" t="s">
        <v>2275</v>
      </c>
      <c r="C2226" s="174">
        <f t="shared" si="490"/>
        <v>0</v>
      </c>
      <c r="D2226" s="174">
        <f t="shared" si="491"/>
        <v>0</v>
      </c>
      <c r="E2226" s="174">
        <f t="shared" si="492"/>
        <v>0</v>
      </c>
      <c r="F2226" s="174">
        <f t="shared" si="499"/>
        <v>0</v>
      </c>
      <c r="G2226" s="174">
        <f>+F2226</f>
        <v>0</v>
      </c>
      <c r="H2226" s="174">
        <f>+F2226-G2226</f>
        <v>0</v>
      </c>
      <c r="M2226" s="174">
        <f t="shared" si="493"/>
        <v>0</v>
      </c>
      <c r="N2226" s="174">
        <f t="shared" si="494"/>
        <v>0</v>
      </c>
      <c r="O2226" s="295">
        <f t="shared" si="495"/>
        <v>0</v>
      </c>
      <c r="P2226" s="281">
        <f t="shared" si="496"/>
        <v>0</v>
      </c>
    </row>
    <row r="2227" spans="1:16" x14ac:dyDescent="0.2">
      <c r="A2227" s="155">
        <v>240802</v>
      </c>
      <c r="B2227" s="156" t="s">
        <v>2276</v>
      </c>
      <c r="C2227" s="174">
        <f t="shared" si="490"/>
        <v>0</v>
      </c>
      <c r="D2227" s="174">
        <f t="shared" si="491"/>
        <v>0</v>
      </c>
      <c r="E2227" s="174">
        <f t="shared" si="492"/>
        <v>0</v>
      </c>
      <c r="F2227" s="174">
        <f t="shared" si="499"/>
        <v>0</v>
      </c>
      <c r="G2227" s="174">
        <f>+F2227</f>
        <v>0</v>
      </c>
      <c r="H2227" s="174">
        <f>+F2227-G2227</f>
        <v>0</v>
      </c>
      <c r="M2227" s="174">
        <f t="shared" si="493"/>
        <v>0</v>
      </c>
      <c r="N2227" s="174">
        <f t="shared" si="494"/>
        <v>0</v>
      </c>
      <c r="O2227" s="295">
        <f t="shared" si="495"/>
        <v>0</v>
      </c>
      <c r="P2227" s="281">
        <f t="shared" si="496"/>
        <v>0</v>
      </c>
    </row>
    <row r="2228" spans="1:16" x14ac:dyDescent="0.2">
      <c r="A2228" s="155">
        <v>240803</v>
      </c>
      <c r="B2228" s="156" t="s">
        <v>2277</v>
      </c>
      <c r="C2228" s="174">
        <f t="shared" si="490"/>
        <v>0</v>
      </c>
      <c r="D2228" s="174">
        <f t="shared" si="491"/>
        <v>0</v>
      </c>
      <c r="E2228" s="174">
        <f t="shared" si="492"/>
        <v>0</v>
      </c>
      <c r="F2228" s="174">
        <f t="shared" si="499"/>
        <v>0</v>
      </c>
      <c r="G2228" s="174">
        <f>+F2228</f>
        <v>0</v>
      </c>
      <c r="H2228" s="174">
        <f>+F2228-G2228</f>
        <v>0</v>
      </c>
      <c r="M2228" s="174">
        <f t="shared" si="493"/>
        <v>0</v>
      </c>
      <c r="N2228" s="174">
        <f t="shared" si="494"/>
        <v>0</v>
      </c>
      <c r="O2228" s="295">
        <f t="shared" si="495"/>
        <v>0</v>
      </c>
      <c r="P2228" s="281">
        <f t="shared" si="496"/>
        <v>0</v>
      </c>
    </row>
    <row r="2229" spans="1:16" x14ac:dyDescent="0.2">
      <c r="A2229" s="155">
        <v>240805</v>
      </c>
      <c r="B2229" s="156" t="s">
        <v>2278</v>
      </c>
      <c r="C2229" s="174">
        <f t="shared" si="490"/>
        <v>0</v>
      </c>
      <c r="D2229" s="174">
        <f t="shared" si="491"/>
        <v>0</v>
      </c>
      <c r="E2229" s="174">
        <f t="shared" si="492"/>
        <v>0</v>
      </c>
      <c r="F2229" s="174">
        <f t="shared" si="499"/>
        <v>0</v>
      </c>
      <c r="G2229" s="174">
        <f>+F2229</f>
        <v>0</v>
      </c>
      <c r="H2229" s="174">
        <f>+F2229-G2229</f>
        <v>0</v>
      </c>
      <c r="M2229" s="174">
        <f t="shared" si="493"/>
        <v>0</v>
      </c>
      <c r="N2229" s="174">
        <f t="shared" si="494"/>
        <v>0</v>
      </c>
      <c r="O2229" s="295">
        <f t="shared" si="495"/>
        <v>0</v>
      </c>
      <c r="P2229" s="281">
        <f t="shared" si="496"/>
        <v>0</v>
      </c>
    </row>
    <row r="2230" spans="1:16" s="171" customFormat="1" x14ac:dyDescent="0.2">
      <c r="A2230" s="180">
        <v>241000</v>
      </c>
      <c r="B2230" s="181" t="s">
        <v>1951</v>
      </c>
      <c r="C2230" s="182">
        <f t="shared" si="490"/>
        <v>0</v>
      </c>
      <c r="D2230" s="182">
        <f t="shared" si="491"/>
        <v>0</v>
      </c>
      <c r="E2230" s="182">
        <f t="shared" si="492"/>
        <v>0</v>
      </c>
      <c r="F2230" s="182">
        <f t="shared" si="499"/>
        <v>0</v>
      </c>
      <c r="G2230" s="183">
        <f>SUM(G2231:G2240)</f>
        <v>0</v>
      </c>
      <c r="H2230" s="183">
        <f>SUM(H2231:H2240)</f>
        <v>0</v>
      </c>
      <c r="M2230" s="174">
        <f t="shared" si="493"/>
        <v>0</v>
      </c>
      <c r="N2230" s="174">
        <f t="shared" si="494"/>
        <v>0</v>
      </c>
      <c r="O2230" s="295">
        <f t="shared" si="495"/>
        <v>0</v>
      </c>
      <c r="P2230" s="281">
        <f t="shared" si="496"/>
        <v>0</v>
      </c>
    </row>
    <row r="2231" spans="1:16" x14ac:dyDescent="0.2">
      <c r="A2231" s="155">
        <v>241001</v>
      </c>
      <c r="B2231" s="156" t="s">
        <v>2279</v>
      </c>
      <c r="C2231" s="174">
        <f t="shared" si="490"/>
        <v>0</v>
      </c>
      <c r="D2231" s="174">
        <f t="shared" si="491"/>
        <v>0</v>
      </c>
      <c r="E2231" s="174">
        <f t="shared" si="492"/>
        <v>0</v>
      </c>
      <c r="F2231" s="174">
        <f t="shared" si="499"/>
        <v>0</v>
      </c>
      <c r="G2231" s="174">
        <f t="shared" ref="G2231:G2240" si="502">+F2231</f>
        <v>0</v>
      </c>
      <c r="H2231" s="174">
        <f t="shared" ref="H2231:H2240" si="503">+F2231-G2231</f>
        <v>0</v>
      </c>
      <c r="M2231" s="174">
        <f t="shared" si="493"/>
        <v>0</v>
      </c>
      <c r="N2231" s="174">
        <f t="shared" si="494"/>
        <v>0</v>
      </c>
      <c r="O2231" s="295">
        <f t="shared" si="495"/>
        <v>0</v>
      </c>
      <c r="P2231" s="281">
        <f t="shared" si="496"/>
        <v>0</v>
      </c>
    </row>
    <row r="2232" spans="1:16" x14ac:dyDescent="0.2">
      <c r="A2232" s="155">
        <v>241002</v>
      </c>
      <c r="B2232" s="156" t="s">
        <v>2280</v>
      </c>
      <c r="C2232" s="174">
        <f t="shared" si="490"/>
        <v>0</v>
      </c>
      <c r="D2232" s="174">
        <f t="shared" si="491"/>
        <v>0</v>
      </c>
      <c r="E2232" s="174">
        <f t="shared" si="492"/>
        <v>0</v>
      </c>
      <c r="F2232" s="174">
        <f t="shared" si="499"/>
        <v>0</v>
      </c>
      <c r="G2232" s="174">
        <f t="shared" si="502"/>
        <v>0</v>
      </c>
      <c r="H2232" s="174">
        <f t="shared" si="503"/>
        <v>0</v>
      </c>
      <c r="M2232" s="174">
        <f t="shared" si="493"/>
        <v>0</v>
      </c>
      <c r="N2232" s="174">
        <f t="shared" si="494"/>
        <v>0</v>
      </c>
      <c r="O2232" s="295">
        <f t="shared" si="495"/>
        <v>0</v>
      </c>
      <c r="P2232" s="281">
        <f t="shared" si="496"/>
        <v>0</v>
      </c>
    </row>
    <row r="2233" spans="1:16" x14ac:dyDescent="0.2">
      <c r="A2233" s="155">
        <v>241003</v>
      </c>
      <c r="B2233" s="156" t="s">
        <v>2281</v>
      </c>
      <c r="C2233" s="174">
        <f t="shared" si="490"/>
        <v>0</v>
      </c>
      <c r="D2233" s="174">
        <f t="shared" si="491"/>
        <v>0</v>
      </c>
      <c r="E2233" s="174">
        <f t="shared" si="492"/>
        <v>0</v>
      </c>
      <c r="F2233" s="174">
        <f t="shared" si="499"/>
        <v>0</v>
      </c>
      <c r="G2233" s="174">
        <f t="shared" si="502"/>
        <v>0</v>
      </c>
      <c r="H2233" s="174">
        <f t="shared" si="503"/>
        <v>0</v>
      </c>
      <c r="M2233" s="174">
        <f t="shared" si="493"/>
        <v>0</v>
      </c>
      <c r="N2233" s="174">
        <f t="shared" si="494"/>
        <v>0</v>
      </c>
      <c r="O2233" s="295">
        <f t="shared" si="495"/>
        <v>0</v>
      </c>
      <c r="P2233" s="281">
        <f t="shared" si="496"/>
        <v>0</v>
      </c>
    </row>
    <row r="2234" spans="1:16" x14ac:dyDescent="0.2">
      <c r="A2234" s="155">
        <v>241004</v>
      </c>
      <c r="B2234" s="156" t="s">
        <v>2282</v>
      </c>
      <c r="C2234" s="174">
        <f t="shared" si="490"/>
        <v>0</v>
      </c>
      <c r="D2234" s="174">
        <f t="shared" si="491"/>
        <v>0</v>
      </c>
      <c r="E2234" s="174">
        <f t="shared" si="492"/>
        <v>0</v>
      </c>
      <c r="F2234" s="174">
        <f t="shared" si="499"/>
        <v>0</v>
      </c>
      <c r="G2234" s="174">
        <f t="shared" si="502"/>
        <v>0</v>
      </c>
      <c r="H2234" s="174">
        <f t="shared" si="503"/>
        <v>0</v>
      </c>
      <c r="M2234" s="174">
        <f t="shared" si="493"/>
        <v>0</v>
      </c>
      <c r="N2234" s="174">
        <f t="shared" si="494"/>
        <v>0</v>
      </c>
      <c r="O2234" s="295">
        <f t="shared" si="495"/>
        <v>0</v>
      </c>
      <c r="P2234" s="281">
        <f t="shared" si="496"/>
        <v>0</v>
      </c>
    </row>
    <row r="2235" spans="1:16" x14ac:dyDescent="0.2">
      <c r="A2235" s="155">
        <v>241005</v>
      </c>
      <c r="B2235" s="156" t="s">
        <v>1972</v>
      </c>
      <c r="C2235" s="174">
        <f t="shared" si="490"/>
        <v>0</v>
      </c>
      <c r="D2235" s="174">
        <f t="shared" si="491"/>
        <v>0</v>
      </c>
      <c r="E2235" s="174">
        <f t="shared" si="492"/>
        <v>0</v>
      </c>
      <c r="F2235" s="174">
        <f t="shared" si="499"/>
        <v>0</v>
      </c>
      <c r="G2235" s="174">
        <f t="shared" si="502"/>
        <v>0</v>
      </c>
      <c r="H2235" s="174">
        <f t="shared" si="503"/>
        <v>0</v>
      </c>
      <c r="M2235" s="174">
        <f t="shared" si="493"/>
        <v>0</v>
      </c>
      <c r="N2235" s="174">
        <f t="shared" si="494"/>
        <v>0</v>
      </c>
      <c r="O2235" s="295">
        <f t="shared" si="495"/>
        <v>0</v>
      </c>
      <c r="P2235" s="281">
        <f t="shared" si="496"/>
        <v>0</v>
      </c>
    </row>
    <row r="2236" spans="1:16" x14ac:dyDescent="0.2">
      <c r="A2236" s="155">
        <v>241006</v>
      </c>
      <c r="B2236" s="156" t="s">
        <v>2283</v>
      </c>
      <c r="C2236" s="174">
        <f t="shared" si="490"/>
        <v>0</v>
      </c>
      <c r="D2236" s="174">
        <f t="shared" si="491"/>
        <v>0</v>
      </c>
      <c r="E2236" s="174">
        <f t="shared" si="492"/>
        <v>0</v>
      </c>
      <c r="F2236" s="174">
        <f t="shared" si="499"/>
        <v>0</v>
      </c>
      <c r="G2236" s="174">
        <f t="shared" si="502"/>
        <v>0</v>
      </c>
      <c r="H2236" s="174">
        <f t="shared" si="503"/>
        <v>0</v>
      </c>
      <c r="M2236" s="174">
        <f t="shared" si="493"/>
        <v>0</v>
      </c>
      <c r="N2236" s="174">
        <f t="shared" si="494"/>
        <v>0</v>
      </c>
      <c r="O2236" s="295">
        <f t="shared" si="495"/>
        <v>0</v>
      </c>
      <c r="P2236" s="281">
        <f t="shared" si="496"/>
        <v>0</v>
      </c>
    </row>
    <row r="2237" spans="1:16" x14ac:dyDescent="0.2">
      <c r="A2237" s="155">
        <v>241007</v>
      </c>
      <c r="B2237" s="156" t="s">
        <v>2284</v>
      </c>
      <c r="C2237" s="174">
        <f t="shared" si="490"/>
        <v>0</v>
      </c>
      <c r="D2237" s="174">
        <f t="shared" si="491"/>
        <v>0</v>
      </c>
      <c r="E2237" s="174">
        <f t="shared" si="492"/>
        <v>0</v>
      </c>
      <c r="F2237" s="174">
        <f t="shared" si="499"/>
        <v>0</v>
      </c>
      <c r="G2237" s="174">
        <f t="shared" si="502"/>
        <v>0</v>
      </c>
      <c r="H2237" s="174">
        <f t="shared" si="503"/>
        <v>0</v>
      </c>
      <c r="M2237" s="174">
        <f t="shared" si="493"/>
        <v>0</v>
      </c>
      <c r="N2237" s="174">
        <f t="shared" si="494"/>
        <v>0</v>
      </c>
      <c r="O2237" s="295">
        <f t="shared" si="495"/>
        <v>0</v>
      </c>
      <c r="P2237" s="281">
        <f t="shared" si="496"/>
        <v>0</v>
      </c>
    </row>
    <row r="2238" spans="1:16" x14ac:dyDescent="0.2">
      <c r="A2238" s="155">
        <v>241008</v>
      </c>
      <c r="B2238" s="156" t="s">
        <v>2285</v>
      </c>
      <c r="C2238" s="174">
        <f t="shared" si="490"/>
        <v>0</v>
      </c>
      <c r="D2238" s="174">
        <f t="shared" si="491"/>
        <v>0</v>
      </c>
      <c r="E2238" s="174">
        <f t="shared" si="492"/>
        <v>0</v>
      </c>
      <c r="F2238" s="174">
        <f t="shared" si="499"/>
        <v>0</v>
      </c>
      <c r="G2238" s="174">
        <f t="shared" si="502"/>
        <v>0</v>
      </c>
      <c r="H2238" s="174">
        <f t="shared" si="503"/>
        <v>0</v>
      </c>
      <c r="M2238" s="174">
        <f t="shared" si="493"/>
        <v>0</v>
      </c>
      <c r="N2238" s="174">
        <f t="shared" si="494"/>
        <v>0</v>
      </c>
      <c r="O2238" s="295">
        <f t="shared" si="495"/>
        <v>0</v>
      </c>
      <c r="P2238" s="281">
        <f t="shared" si="496"/>
        <v>0</v>
      </c>
    </row>
    <row r="2239" spans="1:16" x14ac:dyDescent="0.2">
      <c r="A2239" s="155">
        <v>241009</v>
      </c>
      <c r="B2239" s="156" t="s">
        <v>2286</v>
      </c>
      <c r="C2239" s="174">
        <f t="shared" si="490"/>
        <v>0</v>
      </c>
      <c r="D2239" s="174">
        <f t="shared" si="491"/>
        <v>0</v>
      </c>
      <c r="E2239" s="174">
        <f t="shared" si="492"/>
        <v>0</v>
      </c>
      <c r="F2239" s="174">
        <f t="shared" si="499"/>
        <v>0</v>
      </c>
      <c r="G2239" s="174">
        <f t="shared" si="502"/>
        <v>0</v>
      </c>
      <c r="H2239" s="174">
        <f t="shared" si="503"/>
        <v>0</v>
      </c>
      <c r="M2239" s="174">
        <f t="shared" si="493"/>
        <v>0</v>
      </c>
      <c r="N2239" s="174">
        <f t="shared" si="494"/>
        <v>0</v>
      </c>
      <c r="O2239" s="295">
        <f t="shared" si="495"/>
        <v>0</v>
      </c>
      <c r="P2239" s="281">
        <f t="shared" si="496"/>
        <v>0</v>
      </c>
    </row>
    <row r="2240" spans="1:16" x14ac:dyDescent="0.2">
      <c r="A2240" s="155">
        <v>241090</v>
      </c>
      <c r="B2240" s="156" t="s">
        <v>1959</v>
      </c>
      <c r="C2240" s="174">
        <f t="shared" si="490"/>
        <v>0</v>
      </c>
      <c r="D2240" s="174">
        <f t="shared" si="491"/>
        <v>0</v>
      </c>
      <c r="E2240" s="174">
        <f t="shared" si="492"/>
        <v>0</v>
      </c>
      <c r="F2240" s="174">
        <f t="shared" si="499"/>
        <v>0</v>
      </c>
      <c r="G2240" s="174">
        <f t="shared" si="502"/>
        <v>0</v>
      </c>
      <c r="H2240" s="174">
        <f t="shared" si="503"/>
        <v>0</v>
      </c>
      <c r="M2240" s="174">
        <f t="shared" si="493"/>
        <v>0</v>
      </c>
      <c r="N2240" s="174">
        <f t="shared" si="494"/>
        <v>0</v>
      </c>
      <c r="O2240" s="295">
        <f t="shared" si="495"/>
        <v>0</v>
      </c>
      <c r="P2240" s="281">
        <f t="shared" si="496"/>
        <v>0</v>
      </c>
    </row>
    <row r="2241" spans="1:16" s="171" customFormat="1" x14ac:dyDescent="0.2">
      <c r="A2241" s="180">
        <v>241500</v>
      </c>
      <c r="B2241" s="181" t="s">
        <v>1026</v>
      </c>
      <c r="C2241" s="182">
        <f t="shared" si="490"/>
        <v>0</v>
      </c>
      <c r="D2241" s="182">
        <f t="shared" si="491"/>
        <v>0</v>
      </c>
      <c r="E2241" s="182">
        <f t="shared" si="492"/>
        <v>0</v>
      </c>
      <c r="F2241" s="182">
        <f t="shared" si="499"/>
        <v>0</v>
      </c>
      <c r="G2241" s="183">
        <f>SUM(G2242:G2256)</f>
        <v>0</v>
      </c>
      <c r="H2241" s="183">
        <f>SUM(H2242:H2256)</f>
        <v>0</v>
      </c>
      <c r="M2241" s="174">
        <f t="shared" si="493"/>
        <v>0</v>
      </c>
      <c r="N2241" s="174">
        <f t="shared" si="494"/>
        <v>0</v>
      </c>
      <c r="O2241" s="295">
        <f t="shared" si="495"/>
        <v>0</v>
      </c>
      <c r="P2241" s="281">
        <f t="shared" si="496"/>
        <v>0</v>
      </c>
    </row>
    <row r="2242" spans="1:16" x14ac:dyDescent="0.2">
      <c r="A2242" s="155">
        <v>241501</v>
      </c>
      <c r="B2242" s="156" t="s">
        <v>1027</v>
      </c>
      <c r="C2242" s="174">
        <f t="shared" si="490"/>
        <v>0</v>
      </c>
      <c r="D2242" s="174">
        <f t="shared" si="491"/>
        <v>0</v>
      </c>
      <c r="E2242" s="174">
        <f t="shared" si="492"/>
        <v>0</v>
      </c>
      <c r="F2242" s="174">
        <f t="shared" si="499"/>
        <v>0</v>
      </c>
      <c r="G2242" s="174">
        <f t="shared" ref="G2242:G2256" si="504">+F2242</f>
        <v>0</v>
      </c>
      <c r="H2242" s="174">
        <f t="shared" ref="H2242:H2256" si="505">+F2242-G2242</f>
        <v>0</v>
      </c>
      <c r="M2242" s="174">
        <f t="shared" si="493"/>
        <v>0</v>
      </c>
      <c r="N2242" s="174">
        <f t="shared" si="494"/>
        <v>0</v>
      </c>
      <c r="O2242" s="295">
        <f t="shared" si="495"/>
        <v>0</v>
      </c>
      <c r="P2242" s="281">
        <f t="shared" si="496"/>
        <v>0</v>
      </c>
    </row>
    <row r="2243" spans="1:16" x14ac:dyDescent="0.2">
      <c r="A2243" s="155">
        <v>241502</v>
      </c>
      <c r="B2243" s="156" t="s">
        <v>1028</v>
      </c>
      <c r="C2243" s="174">
        <f t="shared" si="490"/>
        <v>0</v>
      </c>
      <c r="D2243" s="174">
        <f t="shared" si="491"/>
        <v>0</v>
      </c>
      <c r="E2243" s="174">
        <f t="shared" si="492"/>
        <v>0</v>
      </c>
      <c r="F2243" s="174">
        <f t="shared" si="499"/>
        <v>0</v>
      </c>
      <c r="G2243" s="174">
        <f t="shared" si="504"/>
        <v>0</v>
      </c>
      <c r="H2243" s="174">
        <f t="shared" si="505"/>
        <v>0</v>
      </c>
      <c r="M2243" s="174">
        <f t="shared" si="493"/>
        <v>0</v>
      </c>
      <c r="N2243" s="174">
        <f t="shared" si="494"/>
        <v>0</v>
      </c>
      <c r="O2243" s="295">
        <f t="shared" si="495"/>
        <v>0</v>
      </c>
      <c r="P2243" s="281">
        <f t="shared" si="496"/>
        <v>0</v>
      </c>
    </row>
    <row r="2244" spans="1:16" x14ac:dyDescent="0.2">
      <c r="A2244" s="155">
        <v>241503</v>
      </c>
      <c r="B2244" s="156" t="s">
        <v>1029</v>
      </c>
      <c r="C2244" s="174">
        <f t="shared" si="490"/>
        <v>0</v>
      </c>
      <c r="D2244" s="174">
        <f t="shared" si="491"/>
        <v>0</v>
      </c>
      <c r="E2244" s="174">
        <f t="shared" si="492"/>
        <v>0</v>
      </c>
      <c r="F2244" s="174">
        <f t="shared" si="499"/>
        <v>0</v>
      </c>
      <c r="G2244" s="174">
        <f t="shared" si="504"/>
        <v>0</v>
      </c>
      <c r="H2244" s="174">
        <f t="shared" si="505"/>
        <v>0</v>
      </c>
      <c r="M2244" s="174">
        <f t="shared" si="493"/>
        <v>0</v>
      </c>
      <c r="N2244" s="174">
        <f t="shared" si="494"/>
        <v>0</v>
      </c>
      <c r="O2244" s="295">
        <f t="shared" si="495"/>
        <v>0</v>
      </c>
      <c r="P2244" s="281">
        <f t="shared" si="496"/>
        <v>0</v>
      </c>
    </row>
    <row r="2245" spans="1:16" x14ac:dyDescent="0.2">
      <c r="A2245" s="155">
        <v>241504</v>
      </c>
      <c r="B2245" s="156" t="s">
        <v>1030</v>
      </c>
      <c r="C2245" s="174">
        <f t="shared" si="490"/>
        <v>0</v>
      </c>
      <c r="D2245" s="174">
        <f t="shared" si="491"/>
        <v>0</v>
      </c>
      <c r="E2245" s="174">
        <f t="shared" si="492"/>
        <v>0</v>
      </c>
      <c r="F2245" s="174">
        <f t="shared" si="499"/>
        <v>0</v>
      </c>
      <c r="G2245" s="174">
        <f t="shared" si="504"/>
        <v>0</v>
      </c>
      <c r="H2245" s="174">
        <f t="shared" si="505"/>
        <v>0</v>
      </c>
      <c r="M2245" s="174">
        <f t="shared" si="493"/>
        <v>0</v>
      </c>
      <c r="N2245" s="174">
        <f t="shared" si="494"/>
        <v>0</v>
      </c>
      <c r="O2245" s="295">
        <f t="shared" si="495"/>
        <v>0</v>
      </c>
      <c r="P2245" s="281">
        <f t="shared" si="496"/>
        <v>0</v>
      </c>
    </row>
    <row r="2246" spans="1:16" x14ac:dyDescent="0.2">
      <c r="A2246" s="155">
        <v>241505</v>
      </c>
      <c r="B2246" s="156" t="s">
        <v>1031</v>
      </c>
      <c r="C2246" s="174">
        <f t="shared" si="490"/>
        <v>0</v>
      </c>
      <c r="D2246" s="174">
        <f t="shared" si="491"/>
        <v>0</v>
      </c>
      <c r="E2246" s="174">
        <f t="shared" si="492"/>
        <v>0</v>
      </c>
      <c r="F2246" s="174">
        <f t="shared" si="499"/>
        <v>0</v>
      </c>
      <c r="G2246" s="174">
        <f t="shared" si="504"/>
        <v>0</v>
      </c>
      <c r="H2246" s="174">
        <f t="shared" si="505"/>
        <v>0</v>
      </c>
      <c r="M2246" s="174">
        <f t="shared" si="493"/>
        <v>0</v>
      </c>
      <c r="N2246" s="174">
        <f t="shared" si="494"/>
        <v>0</v>
      </c>
      <c r="O2246" s="295">
        <f t="shared" si="495"/>
        <v>0</v>
      </c>
      <c r="P2246" s="281">
        <f t="shared" si="496"/>
        <v>0</v>
      </c>
    </row>
    <row r="2247" spans="1:16" x14ac:dyDescent="0.2">
      <c r="A2247" s="155">
        <v>241506</v>
      </c>
      <c r="B2247" s="156" t="s">
        <v>1032</v>
      </c>
      <c r="C2247" s="174">
        <f t="shared" si="490"/>
        <v>0</v>
      </c>
      <c r="D2247" s="174">
        <f t="shared" si="491"/>
        <v>0</v>
      </c>
      <c r="E2247" s="174">
        <f t="shared" si="492"/>
        <v>0</v>
      </c>
      <c r="F2247" s="174">
        <f t="shared" si="499"/>
        <v>0</v>
      </c>
      <c r="G2247" s="174">
        <f t="shared" si="504"/>
        <v>0</v>
      </c>
      <c r="H2247" s="174">
        <f t="shared" si="505"/>
        <v>0</v>
      </c>
      <c r="M2247" s="174">
        <f t="shared" si="493"/>
        <v>0</v>
      </c>
      <c r="N2247" s="174">
        <f t="shared" si="494"/>
        <v>0</v>
      </c>
      <c r="O2247" s="295">
        <f t="shared" si="495"/>
        <v>0</v>
      </c>
      <c r="P2247" s="281">
        <f t="shared" si="496"/>
        <v>0</v>
      </c>
    </row>
    <row r="2248" spans="1:16" x14ac:dyDescent="0.2">
      <c r="A2248" s="155">
        <v>241507</v>
      </c>
      <c r="B2248" s="156" t="s">
        <v>1033</v>
      </c>
      <c r="C2248" s="174">
        <f t="shared" si="490"/>
        <v>0</v>
      </c>
      <c r="D2248" s="174">
        <f t="shared" si="491"/>
        <v>0</v>
      </c>
      <c r="E2248" s="174">
        <f t="shared" si="492"/>
        <v>0</v>
      </c>
      <c r="F2248" s="174">
        <f t="shared" si="499"/>
        <v>0</v>
      </c>
      <c r="G2248" s="174">
        <f t="shared" si="504"/>
        <v>0</v>
      </c>
      <c r="H2248" s="174">
        <f t="shared" si="505"/>
        <v>0</v>
      </c>
      <c r="M2248" s="174">
        <f t="shared" si="493"/>
        <v>0</v>
      </c>
      <c r="N2248" s="174">
        <f t="shared" si="494"/>
        <v>0</v>
      </c>
      <c r="O2248" s="295">
        <f t="shared" si="495"/>
        <v>0</v>
      </c>
      <c r="P2248" s="281">
        <f t="shared" si="496"/>
        <v>0</v>
      </c>
    </row>
    <row r="2249" spans="1:16" x14ac:dyDescent="0.2">
      <c r="A2249" s="155">
        <v>241508</v>
      </c>
      <c r="B2249" s="156" t="s">
        <v>1245</v>
      </c>
      <c r="C2249" s="174">
        <f t="shared" ref="C2249:C2312" si="506">IF(ISERROR(VLOOKUP($A2249,MZ_ANTERIOR,3,0)),0,VLOOKUP($A2249,MZ_ANTERIOR,3,0))</f>
        <v>0</v>
      </c>
      <c r="D2249" s="174">
        <f t="shared" ref="D2249:D2312" si="507">IF(ISERROR(VLOOKUP($A2249,MZ_ANTERIOR,4,0)),0,VLOOKUP($A2249,MZ_ANTERIOR,4,0))</f>
        <v>0</v>
      </c>
      <c r="E2249" s="174">
        <f t="shared" ref="E2249:E2312" si="508">IF(ISERROR(VLOOKUP($A2249,MZ_ANTERIOR,5,0)),0,VLOOKUP($A2249,MZ_ANTERIOR,5,0))</f>
        <v>0</v>
      </c>
      <c r="F2249" s="174">
        <f t="shared" si="499"/>
        <v>0</v>
      </c>
      <c r="G2249" s="174">
        <f t="shared" si="504"/>
        <v>0</v>
      </c>
      <c r="H2249" s="174">
        <f t="shared" si="505"/>
        <v>0</v>
      </c>
      <c r="M2249" s="174">
        <f t="shared" si="493"/>
        <v>0</v>
      </c>
      <c r="N2249" s="174">
        <f t="shared" si="494"/>
        <v>0</v>
      </c>
      <c r="O2249" s="295">
        <f t="shared" si="495"/>
        <v>0</v>
      </c>
      <c r="P2249" s="281">
        <f t="shared" si="496"/>
        <v>0</v>
      </c>
    </row>
    <row r="2250" spans="1:16" x14ac:dyDescent="0.2">
      <c r="A2250" s="155">
        <v>241509</v>
      </c>
      <c r="B2250" s="156" t="s">
        <v>1034</v>
      </c>
      <c r="C2250" s="174">
        <f t="shared" si="506"/>
        <v>0</v>
      </c>
      <c r="D2250" s="174">
        <f t="shared" si="507"/>
        <v>0</v>
      </c>
      <c r="E2250" s="174">
        <f t="shared" si="508"/>
        <v>0</v>
      </c>
      <c r="F2250" s="174">
        <f t="shared" si="499"/>
        <v>0</v>
      </c>
      <c r="G2250" s="174">
        <f t="shared" si="504"/>
        <v>0</v>
      </c>
      <c r="H2250" s="174">
        <f t="shared" si="505"/>
        <v>0</v>
      </c>
      <c r="M2250" s="174">
        <f t="shared" ref="M2250:M2313" si="509">+G2250+H2250</f>
        <v>0</v>
      </c>
      <c r="N2250" s="174">
        <f t="shared" ref="N2250:N2313" si="510">+F2250-M2250</f>
        <v>0</v>
      </c>
      <c r="O2250" s="295">
        <f t="shared" ref="O2250:O2313" si="511">SUM(C2250:H2250)</f>
        <v>0</v>
      </c>
      <c r="P2250" s="281">
        <f t="shared" ref="P2250:P2313" si="512">IF(D2250&lt;&gt;0,1,IF(G2250&lt;&gt;0,2,IF(F2250&lt;&gt;0,3,IF(E2250&lt;&gt;0,4,0))))</f>
        <v>0</v>
      </c>
    </row>
    <row r="2251" spans="1:16" x14ac:dyDescent="0.2">
      <c r="A2251" s="155">
        <v>241510</v>
      </c>
      <c r="B2251" s="156" t="s">
        <v>1035</v>
      </c>
      <c r="C2251" s="174">
        <f t="shared" si="506"/>
        <v>0</v>
      </c>
      <c r="D2251" s="174">
        <f t="shared" si="507"/>
        <v>0</v>
      </c>
      <c r="E2251" s="174">
        <f t="shared" si="508"/>
        <v>0</v>
      </c>
      <c r="F2251" s="174">
        <f t="shared" si="499"/>
        <v>0</v>
      </c>
      <c r="G2251" s="174">
        <f t="shared" si="504"/>
        <v>0</v>
      </c>
      <c r="H2251" s="174">
        <f t="shared" si="505"/>
        <v>0</v>
      </c>
      <c r="M2251" s="174">
        <f t="shared" si="509"/>
        <v>0</v>
      </c>
      <c r="N2251" s="174">
        <f t="shared" si="510"/>
        <v>0</v>
      </c>
      <c r="O2251" s="295">
        <f t="shared" si="511"/>
        <v>0</v>
      </c>
      <c r="P2251" s="281">
        <f t="shared" si="512"/>
        <v>0</v>
      </c>
    </row>
    <row r="2252" spans="1:16" x14ac:dyDescent="0.2">
      <c r="A2252" s="155">
        <v>241511</v>
      </c>
      <c r="B2252" s="156" t="s">
        <v>1036</v>
      </c>
      <c r="C2252" s="174">
        <f t="shared" si="506"/>
        <v>0</v>
      </c>
      <c r="D2252" s="174">
        <f t="shared" si="507"/>
        <v>0</v>
      </c>
      <c r="E2252" s="174">
        <f t="shared" si="508"/>
        <v>0</v>
      </c>
      <c r="F2252" s="174">
        <f t="shared" si="499"/>
        <v>0</v>
      </c>
      <c r="G2252" s="174">
        <f t="shared" si="504"/>
        <v>0</v>
      </c>
      <c r="H2252" s="174">
        <f t="shared" si="505"/>
        <v>0</v>
      </c>
      <c r="M2252" s="174">
        <f t="shared" si="509"/>
        <v>0</v>
      </c>
      <c r="N2252" s="174">
        <f t="shared" si="510"/>
        <v>0</v>
      </c>
      <c r="O2252" s="295">
        <f t="shared" si="511"/>
        <v>0</v>
      </c>
      <c r="P2252" s="281">
        <f t="shared" si="512"/>
        <v>0</v>
      </c>
    </row>
    <row r="2253" spans="1:16" x14ac:dyDescent="0.2">
      <c r="A2253" s="155">
        <v>241512</v>
      </c>
      <c r="B2253" s="156" t="s">
        <v>1037</v>
      </c>
      <c r="C2253" s="174">
        <f t="shared" si="506"/>
        <v>0</v>
      </c>
      <c r="D2253" s="174">
        <f t="shared" si="507"/>
        <v>0</v>
      </c>
      <c r="E2253" s="174">
        <f t="shared" si="508"/>
        <v>0</v>
      </c>
      <c r="F2253" s="174">
        <f t="shared" si="499"/>
        <v>0</v>
      </c>
      <c r="G2253" s="174">
        <f t="shared" si="504"/>
        <v>0</v>
      </c>
      <c r="H2253" s="174">
        <f t="shared" si="505"/>
        <v>0</v>
      </c>
      <c r="M2253" s="174">
        <f t="shared" si="509"/>
        <v>0</v>
      </c>
      <c r="N2253" s="174">
        <f t="shared" si="510"/>
        <v>0</v>
      </c>
      <c r="O2253" s="295">
        <f t="shared" si="511"/>
        <v>0</v>
      </c>
      <c r="P2253" s="281">
        <f t="shared" si="512"/>
        <v>0</v>
      </c>
    </row>
    <row r="2254" spans="1:16" x14ac:dyDescent="0.2">
      <c r="A2254" s="155">
        <v>241513</v>
      </c>
      <c r="B2254" s="156" t="s">
        <v>1038</v>
      </c>
      <c r="C2254" s="174">
        <f t="shared" si="506"/>
        <v>0</v>
      </c>
      <c r="D2254" s="174">
        <f t="shared" si="507"/>
        <v>0</v>
      </c>
      <c r="E2254" s="174">
        <f t="shared" si="508"/>
        <v>0</v>
      </c>
      <c r="F2254" s="174">
        <f t="shared" si="499"/>
        <v>0</v>
      </c>
      <c r="G2254" s="174">
        <f t="shared" si="504"/>
        <v>0</v>
      </c>
      <c r="H2254" s="174">
        <f t="shared" si="505"/>
        <v>0</v>
      </c>
      <c r="M2254" s="174">
        <f t="shared" si="509"/>
        <v>0</v>
      </c>
      <c r="N2254" s="174">
        <f t="shared" si="510"/>
        <v>0</v>
      </c>
      <c r="O2254" s="295">
        <f t="shared" si="511"/>
        <v>0</v>
      </c>
      <c r="P2254" s="281">
        <f t="shared" si="512"/>
        <v>0</v>
      </c>
    </row>
    <row r="2255" spans="1:16" x14ac:dyDescent="0.2">
      <c r="A2255" s="155">
        <v>241514</v>
      </c>
      <c r="B2255" s="156" t="s">
        <v>949</v>
      </c>
      <c r="C2255" s="174">
        <f t="shared" si="506"/>
        <v>0</v>
      </c>
      <c r="D2255" s="174">
        <f t="shared" si="507"/>
        <v>0</v>
      </c>
      <c r="E2255" s="174">
        <f t="shared" si="508"/>
        <v>0</v>
      </c>
      <c r="F2255" s="174">
        <f t="shared" si="499"/>
        <v>0</v>
      </c>
      <c r="G2255" s="174">
        <f t="shared" si="504"/>
        <v>0</v>
      </c>
      <c r="H2255" s="174">
        <f t="shared" si="505"/>
        <v>0</v>
      </c>
      <c r="M2255" s="174">
        <f t="shared" si="509"/>
        <v>0</v>
      </c>
      <c r="N2255" s="174">
        <f t="shared" si="510"/>
        <v>0</v>
      </c>
      <c r="O2255" s="295">
        <f t="shared" si="511"/>
        <v>0</v>
      </c>
      <c r="P2255" s="281">
        <f t="shared" si="512"/>
        <v>0</v>
      </c>
    </row>
    <row r="2256" spans="1:16" x14ac:dyDescent="0.2">
      <c r="A2256" s="155">
        <v>241590</v>
      </c>
      <c r="B2256" s="156" t="s">
        <v>1039</v>
      </c>
      <c r="C2256" s="174">
        <f t="shared" si="506"/>
        <v>0</v>
      </c>
      <c r="D2256" s="174">
        <f t="shared" si="507"/>
        <v>0</v>
      </c>
      <c r="E2256" s="174">
        <f t="shared" si="508"/>
        <v>0</v>
      </c>
      <c r="F2256" s="174">
        <f t="shared" ref="F2256:F2319" si="513">+C2256-D2256+E2256</f>
        <v>0</v>
      </c>
      <c r="G2256" s="174">
        <f t="shared" si="504"/>
        <v>0</v>
      </c>
      <c r="H2256" s="174">
        <f t="shared" si="505"/>
        <v>0</v>
      </c>
      <c r="M2256" s="174">
        <f t="shared" si="509"/>
        <v>0</v>
      </c>
      <c r="N2256" s="174">
        <f t="shared" si="510"/>
        <v>0</v>
      </c>
      <c r="O2256" s="295">
        <f t="shared" si="511"/>
        <v>0</v>
      </c>
      <c r="P2256" s="281">
        <f t="shared" si="512"/>
        <v>0</v>
      </c>
    </row>
    <row r="2257" spans="1:16" s="171" customFormat="1" x14ac:dyDescent="0.2">
      <c r="A2257" s="180">
        <v>242000</v>
      </c>
      <c r="B2257" s="181" t="s">
        <v>1040</v>
      </c>
      <c r="C2257" s="182">
        <f t="shared" si="506"/>
        <v>0</v>
      </c>
      <c r="D2257" s="182">
        <f t="shared" si="507"/>
        <v>0</v>
      </c>
      <c r="E2257" s="182">
        <f t="shared" si="508"/>
        <v>0</v>
      </c>
      <c r="F2257" s="182">
        <f t="shared" si="513"/>
        <v>0</v>
      </c>
      <c r="G2257" s="183">
        <f>SUM(G2258:G2263)</f>
        <v>0</v>
      </c>
      <c r="H2257" s="183">
        <f>SUM(H2258:H2263)</f>
        <v>0</v>
      </c>
      <c r="M2257" s="174">
        <f t="shared" si="509"/>
        <v>0</v>
      </c>
      <c r="N2257" s="174">
        <f t="shared" si="510"/>
        <v>0</v>
      </c>
      <c r="O2257" s="295">
        <f t="shared" si="511"/>
        <v>0</v>
      </c>
      <c r="P2257" s="281">
        <f t="shared" si="512"/>
        <v>0</v>
      </c>
    </row>
    <row r="2258" spans="1:16" x14ac:dyDescent="0.2">
      <c r="A2258" s="155">
        <v>242001</v>
      </c>
      <c r="B2258" s="156" t="s">
        <v>1041</v>
      </c>
      <c r="C2258" s="174">
        <f t="shared" si="506"/>
        <v>0</v>
      </c>
      <c r="D2258" s="174">
        <f t="shared" si="507"/>
        <v>0</v>
      </c>
      <c r="E2258" s="174">
        <f t="shared" si="508"/>
        <v>0</v>
      </c>
      <c r="F2258" s="174">
        <f t="shared" si="513"/>
        <v>0</v>
      </c>
      <c r="G2258" s="174">
        <f t="shared" ref="G2258:G2263" si="514">+F2258</f>
        <v>0</v>
      </c>
      <c r="H2258" s="174">
        <f t="shared" ref="H2258:H2263" si="515">+F2258-G2258</f>
        <v>0</v>
      </c>
      <c r="M2258" s="174">
        <f t="shared" si="509"/>
        <v>0</v>
      </c>
      <c r="N2258" s="174">
        <f t="shared" si="510"/>
        <v>0</v>
      </c>
      <c r="O2258" s="295">
        <f t="shared" si="511"/>
        <v>0</v>
      </c>
      <c r="P2258" s="281">
        <f t="shared" si="512"/>
        <v>0</v>
      </c>
    </row>
    <row r="2259" spans="1:16" x14ac:dyDescent="0.2">
      <c r="A2259" s="155">
        <v>242002</v>
      </c>
      <c r="B2259" s="156" t="s">
        <v>1042</v>
      </c>
      <c r="C2259" s="174">
        <f t="shared" si="506"/>
        <v>0</v>
      </c>
      <c r="D2259" s="174">
        <f t="shared" si="507"/>
        <v>0</v>
      </c>
      <c r="E2259" s="174">
        <f t="shared" si="508"/>
        <v>0</v>
      </c>
      <c r="F2259" s="174">
        <f t="shared" si="513"/>
        <v>0</v>
      </c>
      <c r="G2259" s="174">
        <f t="shared" si="514"/>
        <v>0</v>
      </c>
      <c r="H2259" s="174">
        <f t="shared" si="515"/>
        <v>0</v>
      </c>
      <c r="M2259" s="174">
        <f t="shared" si="509"/>
        <v>0</v>
      </c>
      <c r="N2259" s="174">
        <f t="shared" si="510"/>
        <v>0</v>
      </c>
      <c r="O2259" s="295">
        <f t="shared" si="511"/>
        <v>0</v>
      </c>
      <c r="P2259" s="281">
        <f t="shared" si="512"/>
        <v>0</v>
      </c>
    </row>
    <row r="2260" spans="1:16" x14ac:dyDescent="0.2">
      <c r="A2260" s="155">
        <v>242003</v>
      </c>
      <c r="B2260" s="156" t="s">
        <v>1043</v>
      </c>
      <c r="C2260" s="174">
        <f t="shared" si="506"/>
        <v>0</v>
      </c>
      <c r="D2260" s="174">
        <f t="shared" si="507"/>
        <v>0</v>
      </c>
      <c r="E2260" s="174">
        <f t="shared" si="508"/>
        <v>0</v>
      </c>
      <c r="F2260" s="174">
        <f t="shared" si="513"/>
        <v>0</v>
      </c>
      <c r="G2260" s="174">
        <f t="shared" si="514"/>
        <v>0</v>
      </c>
      <c r="H2260" s="174">
        <f t="shared" si="515"/>
        <v>0</v>
      </c>
      <c r="M2260" s="174">
        <f t="shared" si="509"/>
        <v>0</v>
      </c>
      <c r="N2260" s="174">
        <f t="shared" si="510"/>
        <v>0</v>
      </c>
      <c r="O2260" s="295">
        <f t="shared" si="511"/>
        <v>0</v>
      </c>
      <c r="P2260" s="281">
        <f t="shared" si="512"/>
        <v>0</v>
      </c>
    </row>
    <row r="2261" spans="1:16" x14ac:dyDescent="0.2">
      <c r="A2261" s="155">
        <v>242004</v>
      </c>
      <c r="B2261" s="156" t="s">
        <v>1044</v>
      </c>
      <c r="C2261" s="174">
        <f t="shared" si="506"/>
        <v>0</v>
      </c>
      <c r="D2261" s="174">
        <f t="shared" si="507"/>
        <v>0</v>
      </c>
      <c r="E2261" s="174">
        <f t="shared" si="508"/>
        <v>0</v>
      </c>
      <c r="F2261" s="174">
        <f t="shared" si="513"/>
        <v>0</v>
      </c>
      <c r="G2261" s="174">
        <f t="shared" si="514"/>
        <v>0</v>
      </c>
      <c r="H2261" s="174">
        <f t="shared" si="515"/>
        <v>0</v>
      </c>
      <c r="M2261" s="174">
        <f t="shared" si="509"/>
        <v>0</v>
      </c>
      <c r="N2261" s="174">
        <f t="shared" si="510"/>
        <v>0</v>
      </c>
      <c r="O2261" s="295">
        <f t="shared" si="511"/>
        <v>0</v>
      </c>
      <c r="P2261" s="281">
        <f t="shared" si="512"/>
        <v>0</v>
      </c>
    </row>
    <row r="2262" spans="1:16" x14ac:dyDescent="0.2">
      <c r="A2262" s="155">
        <v>242005</v>
      </c>
      <c r="B2262" s="156" t="s">
        <v>1401</v>
      </c>
      <c r="C2262" s="174">
        <f t="shared" si="506"/>
        <v>0</v>
      </c>
      <c r="D2262" s="174">
        <f t="shared" si="507"/>
        <v>0</v>
      </c>
      <c r="E2262" s="174">
        <f t="shared" si="508"/>
        <v>0</v>
      </c>
      <c r="F2262" s="174">
        <f t="shared" si="513"/>
        <v>0</v>
      </c>
      <c r="G2262" s="174">
        <f t="shared" si="514"/>
        <v>0</v>
      </c>
      <c r="H2262" s="174">
        <f t="shared" si="515"/>
        <v>0</v>
      </c>
      <c r="M2262" s="174">
        <f t="shared" si="509"/>
        <v>0</v>
      </c>
      <c r="N2262" s="174">
        <f t="shared" si="510"/>
        <v>0</v>
      </c>
      <c r="O2262" s="295">
        <f t="shared" si="511"/>
        <v>0</v>
      </c>
      <c r="P2262" s="281">
        <f t="shared" si="512"/>
        <v>0</v>
      </c>
    </row>
    <row r="2263" spans="1:16" x14ac:dyDescent="0.2">
      <c r="A2263" s="155">
        <v>242006</v>
      </c>
      <c r="B2263" s="156" t="s">
        <v>1402</v>
      </c>
      <c r="C2263" s="174">
        <f t="shared" si="506"/>
        <v>0</v>
      </c>
      <c r="D2263" s="174">
        <f t="shared" si="507"/>
        <v>0</v>
      </c>
      <c r="E2263" s="174">
        <f t="shared" si="508"/>
        <v>0</v>
      </c>
      <c r="F2263" s="174">
        <f t="shared" si="513"/>
        <v>0</v>
      </c>
      <c r="G2263" s="174">
        <f t="shared" si="514"/>
        <v>0</v>
      </c>
      <c r="H2263" s="174">
        <f t="shared" si="515"/>
        <v>0</v>
      </c>
      <c r="M2263" s="174">
        <f t="shared" si="509"/>
        <v>0</v>
      </c>
      <c r="N2263" s="174">
        <f t="shared" si="510"/>
        <v>0</v>
      </c>
      <c r="O2263" s="295">
        <f t="shared" si="511"/>
        <v>0</v>
      </c>
      <c r="P2263" s="281">
        <f t="shared" si="512"/>
        <v>0</v>
      </c>
    </row>
    <row r="2264" spans="1:16" s="171" customFormat="1" x14ac:dyDescent="0.2">
      <c r="A2264" s="180">
        <v>242200</v>
      </c>
      <c r="B2264" s="181" t="s">
        <v>1403</v>
      </c>
      <c r="C2264" s="182">
        <f t="shared" si="506"/>
        <v>0</v>
      </c>
      <c r="D2264" s="182">
        <f t="shared" si="507"/>
        <v>0</v>
      </c>
      <c r="E2264" s="182">
        <f t="shared" si="508"/>
        <v>0</v>
      </c>
      <c r="F2264" s="182">
        <f t="shared" si="513"/>
        <v>0</v>
      </c>
      <c r="G2264" s="183">
        <f>SUM(G2265:G2273)</f>
        <v>0</v>
      </c>
      <c r="H2264" s="183">
        <f>SUM(H2265:H2273)</f>
        <v>0</v>
      </c>
      <c r="M2264" s="174">
        <f t="shared" si="509"/>
        <v>0</v>
      </c>
      <c r="N2264" s="174">
        <f t="shared" si="510"/>
        <v>0</v>
      </c>
      <c r="O2264" s="295">
        <f t="shared" si="511"/>
        <v>0</v>
      </c>
      <c r="P2264" s="281">
        <f t="shared" si="512"/>
        <v>0</v>
      </c>
    </row>
    <row r="2265" spans="1:16" x14ac:dyDescent="0.2">
      <c r="A2265" s="155">
        <v>242201</v>
      </c>
      <c r="B2265" s="156" t="s">
        <v>1404</v>
      </c>
      <c r="C2265" s="174">
        <f t="shared" si="506"/>
        <v>0</v>
      </c>
      <c r="D2265" s="174">
        <f t="shared" si="507"/>
        <v>0</v>
      </c>
      <c r="E2265" s="174">
        <f t="shared" si="508"/>
        <v>0</v>
      </c>
      <c r="F2265" s="174">
        <f t="shared" si="513"/>
        <v>0</v>
      </c>
      <c r="G2265" s="174">
        <f t="shared" ref="G2265:G2273" si="516">+F2265</f>
        <v>0</v>
      </c>
      <c r="H2265" s="174">
        <f t="shared" ref="H2265:H2273" si="517">+F2265-G2265</f>
        <v>0</v>
      </c>
      <c r="M2265" s="174">
        <f t="shared" si="509"/>
        <v>0</v>
      </c>
      <c r="N2265" s="174">
        <f t="shared" si="510"/>
        <v>0</v>
      </c>
      <c r="O2265" s="295">
        <f t="shared" si="511"/>
        <v>0</v>
      </c>
      <c r="P2265" s="281">
        <f t="shared" si="512"/>
        <v>0</v>
      </c>
    </row>
    <row r="2266" spans="1:16" x14ac:dyDescent="0.2">
      <c r="A2266" s="155">
        <v>242202</v>
      </c>
      <c r="B2266" s="156" t="s">
        <v>1405</v>
      </c>
      <c r="C2266" s="174">
        <f t="shared" si="506"/>
        <v>0</v>
      </c>
      <c r="D2266" s="174">
        <f t="shared" si="507"/>
        <v>0</v>
      </c>
      <c r="E2266" s="174">
        <f t="shared" si="508"/>
        <v>0</v>
      </c>
      <c r="F2266" s="174">
        <f t="shared" si="513"/>
        <v>0</v>
      </c>
      <c r="G2266" s="174">
        <f t="shared" si="516"/>
        <v>0</v>
      </c>
      <c r="H2266" s="174">
        <f t="shared" si="517"/>
        <v>0</v>
      </c>
      <c r="M2266" s="174">
        <f t="shared" si="509"/>
        <v>0</v>
      </c>
      <c r="N2266" s="174">
        <f t="shared" si="510"/>
        <v>0</v>
      </c>
      <c r="O2266" s="295">
        <f t="shared" si="511"/>
        <v>0</v>
      </c>
      <c r="P2266" s="281">
        <f t="shared" si="512"/>
        <v>0</v>
      </c>
    </row>
    <row r="2267" spans="1:16" x14ac:dyDescent="0.2">
      <c r="A2267" s="155">
        <v>242203</v>
      </c>
      <c r="B2267" s="156" t="s">
        <v>1406</v>
      </c>
      <c r="C2267" s="174">
        <f t="shared" si="506"/>
        <v>0</v>
      </c>
      <c r="D2267" s="174">
        <f t="shared" si="507"/>
        <v>0</v>
      </c>
      <c r="E2267" s="174">
        <f t="shared" si="508"/>
        <v>0</v>
      </c>
      <c r="F2267" s="174">
        <f t="shared" si="513"/>
        <v>0</v>
      </c>
      <c r="G2267" s="174">
        <f t="shared" si="516"/>
        <v>0</v>
      </c>
      <c r="H2267" s="174">
        <f t="shared" si="517"/>
        <v>0</v>
      </c>
      <c r="M2267" s="174">
        <f t="shared" si="509"/>
        <v>0</v>
      </c>
      <c r="N2267" s="174">
        <f t="shared" si="510"/>
        <v>0</v>
      </c>
      <c r="O2267" s="295">
        <f t="shared" si="511"/>
        <v>0</v>
      </c>
      <c r="P2267" s="281">
        <f t="shared" si="512"/>
        <v>0</v>
      </c>
    </row>
    <row r="2268" spans="1:16" x14ac:dyDescent="0.2">
      <c r="A2268" s="155">
        <v>242204</v>
      </c>
      <c r="B2268" s="156" t="s">
        <v>1407</v>
      </c>
      <c r="C2268" s="174">
        <f t="shared" si="506"/>
        <v>0</v>
      </c>
      <c r="D2268" s="174">
        <f t="shared" si="507"/>
        <v>0</v>
      </c>
      <c r="E2268" s="174">
        <f t="shared" si="508"/>
        <v>0</v>
      </c>
      <c r="F2268" s="174">
        <f t="shared" si="513"/>
        <v>0</v>
      </c>
      <c r="G2268" s="174">
        <f t="shared" si="516"/>
        <v>0</v>
      </c>
      <c r="H2268" s="174">
        <f t="shared" si="517"/>
        <v>0</v>
      </c>
      <c r="M2268" s="174">
        <f t="shared" si="509"/>
        <v>0</v>
      </c>
      <c r="N2268" s="174">
        <f t="shared" si="510"/>
        <v>0</v>
      </c>
      <c r="O2268" s="295">
        <f t="shared" si="511"/>
        <v>0</v>
      </c>
      <c r="P2268" s="281">
        <f t="shared" si="512"/>
        <v>0</v>
      </c>
    </row>
    <row r="2269" spans="1:16" x14ac:dyDescent="0.2">
      <c r="A2269" s="155">
        <v>242205</v>
      </c>
      <c r="B2269" s="156" t="s">
        <v>1408</v>
      </c>
      <c r="C2269" s="174">
        <f t="shared" si="506"/>
        <v>0</v>
      </c>
      <c r="D2269" s="174">
        <f t="shared" si="507"/>
        <v>0</v>
      </c>
      <c r="E2269" s="174">
        <f t="shared" si="508"/>
        <v>0</v>
      </c>
      <c r="F2269" s="174">
        <f t="shared" si="513"/>
        <v>0</v>
      </c>
      <c r="G2269" s="174">
        <f t="shared" si="516"/>
        <v>0</v>
      </c>
      <c r="H2269" s="174">
        <f t="shared" si="517"/>
        <v>0</v>
      </c>
      <c r="M2269" s="174">
        <f t="shared" si="509"/>
        <v>0</v>
      </c>
      <c r="N2269" s="174">
        <f t="shared" si="510"/>
        <v>0</v>
      </c>
      <c r="O2269" s="295">
        <f t="shared" si="511"/>
        <v>0</v>
      </c>
      <c r="P2269" s="281">
        <f t="shared" si="512"/>
        <v>0</v>
      </c>
    </row>
    <row r="2270" spans="1:16" x14ac:dyDescent="0.2">
      <c r="A2270" s="155">
        <v>242206</v>
      </c>
      <c r="B2270" s="156" t="s">
        <v>1409</v>
      </c>
      <c r="C2270" s="174">
        <f t="shared" si="506"/>
        <v>0</v>
      </c>
      <c r="D2270" s="174">
        <f t="shared" si="507"/>
        <v>0</v>
      </c>
      <c r="E2270" s="174">
        <f t="shared" si="508"/>
        <v>0</v>
      </c>
      <c r="F2270" s="174">
        <f t="shared" si="513"/>
        <v>0</v>
      </c>
      <c r="G2270" s="174">
        <f t="shared" si="516"/>
        <v>0</v>
      </c>
      <c r="H2270" s="174">
        <f t="shared" si="517"/>
        <v>0</v>
      </c>
      <c r="M2270" s="174">
        <f t="shared" si="509"/>
        <v>0</v>
      </c>
      <c r="N2270" s="174">
        <f t="shared" si="510"/>
        <v>0</v>
      </c>
      <c r="O2270" s="295">
        <f t="shared" si="511"/>
        <v>0</v>
      </c>
      <c r="P2270" s="281">
        <f t="shared" si="512"/>
        <v>0</v>
      </c>
    </row>
    <row r="2271" spans="1:16" x14ac:dyDescent="0.2">
      <c r="A2271" s="155">
        <v>242207</v>
      </c>
      <c r="B2271" s="156" t="s">
        <v>1410</v>
      </c>
      <c r="C2271" s="174">
        <f t="shared" si="506"/>
        <v>0</v>
      </c>
      <c r="D2271" s="174">
        <f t="shared" si="507"/>
        <v>0</v>
      </c>
      <c r="E2271" s="174">
        <f t="shared" si="508"/>
        <v>0</v>
      </c>
      <c r="F2271" s="174">
        <f t="shared" si="513"/>
        <v>0</v>
      </c>
      <c r="G2271" s="174">
        <f t="shared" si="516"/>
        <v>0</v>
      </c>
      <c r="H2271" s="174">
        <f t="shared" si="517"/>
        <v>0</v>
      </c>
      <c r="M2271" s="174">
        <f t="shared" si="509"/>
        <v>0</v>
      </c>
      <c r="N2271" s="174">
        <f t="shared" si="510"/>
        <v>0</v>
      </c>
      <c r="O2271" s="295">
        <f t="shared" si="511"/>
        <v>0</v>
      </c>
      <c r="P2271" s="281">
        <f t="shared" si="512"/>
        <v>0</v>
      </c>
    </row>
    <row r="2272" spans="1:16" x14ac:dyDescent="0.2">
      <c r="A2272" s="155">
        <v>242208</v>
      </c>
      <c r="B2272" s="156" t="s">
        <v>1411</v>
      </c>
      <c r="C2272" s="174">
        <f t="shared" si="506"/>
        <v>0</v>
      </c>
      <c r="D2272" s="174">
        <f t="shared" si="507"/>
        <v>0</v>
      </c>
      <c r="E2272" s="174">
        <f t="shared" si="508"/>
        <v>0</v>
      </c>
      <c r="F2272" s="174">
        <f t="shared" si="513"/>
        <v>0</v>
      </c>
      <c r="G2272" s="174">
        <f t="shared" si="516"/>
        <v>0</v>
      </c>
      <c r="H2272" s="174">
        <f t="shared" si="517"/>
        <v>0</v>
      </c>
      <c r="M2272" s="174">
        <f t="shared" si="509"/>
        <v>0</v>
      </c>
      <c r="N2272" s="174">
        <f t="shared" si="510"/>
        <v>0</v>
      </c>
      <c r="O2272" s="295">
        <f t="shared" si="511"/>
        <v>0</v>
      </c>
      <c r="P2272" s="281">
        <f t="shared" si="512"/>
        <v>0</v>
      </c>
    </row>
    <row r="2273" spans="1:16" x14ac:dyDescent="0.2">
      <c r="A2273" s="155">
        <v>242209</v>
      </c>
      <c r="B2273" s="156" t="s">
        <v>1412</v>
      </c>
      <c r="C2273" s="174">
        <f t="shared" si="506"/>
        <v>0</v>
      </c>
      <c r="D2273" s="174">
        <f t="shared" si="507"/>
        <v>0</v>
      </c>
      <c r="E2273" s="174">
        <f t="shared" si="508"/>
        <v>0</v>
      </c>
      <c r="F2273" s="174">
        <f t="shared" si="513"/>
        <v>0</v>
      </c>
      <c r="G2273" s="174">
        <f t="shared" si="516"/>
        <v>0</v>
      </c>
      <c r="H2273" s="174">
        <f t="shared" si="517"/>
        <v>0</v>
      </c>
      <c r="M2273" s="174">
        <f t="shared" si="509"/>
        <v>0</v>
      </c>
      <c r="N2273" s="174">
        <f t="shared" si="510"/>
        <v>0</v>
      </c>
      <c r="O2273" s="295">
        <f t="shared" si="511"/>
        <v>0</v>
      </c>
      <c r="P2273" s="281">
        <f t="shared" si="512"/>
        <v>0</v>
      </c>
    </row>
    <row r="2274" spans="1:16" s="171" customFormat="1" x14ac:dyDescent="0.2">
      <c r="A2274" s="180">
        <v>242300</v>
      </c>
      <c r="B2274" s="181" t="s">
        <v>1413</v>
      </c>
      <c r="C2274" s="182">
        <f t="shared" si="506"/>
        <v>0</v>
      </c>
      <c r="D2274" s="182">
        <f t="shared" si="507"/>
        <v>0</v>
      </c>
      <c r="E2274" s="182">
        <f t="shared" si="508"/>
        <v>0</v>
      </c>
      <c r="F2274" s="182">
        <f t="shared" si="513"/>
        <v>0</v>
      </c>
      <c r="G2274" s="183">
        <f>SUM(G2275:G2283)</f>
        <v>0</v>
      </c>
      <c r="H2274" s="183">
        <f>SUM(H2275:H2283)</f>
        <v>0</v>
      </c>
      <c r="M2274" s="174">
        <f t="shared" si="509"/>
        <v>0</v>
      </c>
      <c r="N2274" s="174">
        <f t="shared" si="510"/>
        <v>0</v>
      </c>
      <c r="O2274" s="295">
        <f t="shared" si="511"/>
        <v>0</v>
      </c>
      <c r="P2274" s="281">
        <f t="shared" si="512"/>
        <v>0</v>
      </c>
    </row>
    <row r="2275" spans="1:16" x14ac:dyDescent="0.2">
      <c r="A2275" s="155">
        <v>242301</v>
      </c>
      <c r="B2275" s="156" t="s">
        <v>1404</v>
      </c>
      <c r="C2275" s="174">
        <f t="shared" si="506"/>
        <v>0</v>
      </c>
      <c r="D2275" s="174">
        <f t="shared" si="507"/>
        <v>0</v>
      </c>
      <c r="E2275" s="174">
        <f t="shared" si="508"/>
        <v>0</v>
      </c>
      <c r="F2275" s="174">
        <f t="shared" si="513"/>
        <v>0</v>
      </c>
      <c r="G2275" s="174">
        <f t="shared" ref="G2275:G2283" si="518">+F2275</f>
        <v>0</v>
      </c>
      <c r="H2275" s="174">
        <f t="shared" ref="H2275:H2283" si="519">+F2275-G2275</f>
        <v>0</v>
      </c>
      <c r="M2275" s="174">
        <f t="shared" si="509"/>
        <v>0</v>
      </c>
      <c r="N2275" s="174">
        <f t="shared" si="510"/>
        <v>0</v>
      </c>
      <c r="O2275" s="295">
        <f t="shared" si="511"/>
        <v>0</v>
      </c>
      <c r="P2275" s="281">
        <f t="shared" si="512"/>
        <v>0</v>
      </c>
    </row>
    <row r="2276" spans="1:16" x14ac:dyDescent="0.2">
      <c r="A2276" s="155">
        <v>242302</v>
      </c>
      <c r="B2276" s="156" t="s">
        <v>1405</v>
      </c>
      <c r="C2276" s="174">
        <f t="shared" si="506"/>
        <v>0</v>
      </c>
      <c r="D2276" s="174">
        <f t="shared" si="507"/>
        <v>0</v>
      </c>
      <c r="E2276" s="174">
        <f t="shared" si="508"/>
        <v>0</v>
      </c>
      <c r="F2276" s="174">
        <f t="shared" si="513"/>
        <v>0</v>
      </c>
      <c r="G2276" s="174">
        <f t="shared" si="518"/>
        <v>0</v>
      </c>
      <c r="H2276" s="174">
        <f t="shared" si="519"/>
        <v>0</v>
      </c>
      <c r="M2276" s="174">
        <f t="shared" si="509"/>
        <v>0</v>
      </c>
      <c r="N2276" s="174">
        <f t="shared" si="510"/>
        <v>0</v>
      </c>
      <c r="O2276" s="295">
        <f t="shared" si="511"/>
        <v>0</v>
      </c>
      <c r="P2276" s="281">
        <f t="shared" si="512"/>
        <v>0</v>
      </c>
    </row>
    <row r="2277" spans="1:16" x14ac:dyDescent="0.2">
      <c r="A2277" s="155">
        <v>242303</v>
      </c>
      <c r="B2277" s="156" t="s">
        <v>1406</v>
      </c>
      <c r="C2277" s="174">
        <f t="shared" si="506"/>
        <v>0</v>
      </c>
      <c r="D2277" s="174">
        <f t="shared" si="507"/>
        <v>0</v>
      </c>
      <c r="E2277" s="174">
        <f t="shared" si="508"/>
        <v>0</v>
      </c>
      <c r="F2277" s="174">
        <f t="shared" si="513"/>
        <v>0</v>
      </c>
      <c r="G2277" s="174">
        <f t="shared" si="518"/>
        <v>0</v>
      </c>
      <c r="H2277" s="174">
        <f t="shared" si="519"/>
        <v>0</v>
      </c>
      <c r="M2277" s="174">
        <f t="shared" si="509"/>
        <v>0</v>
      </c>
      <c r="N2277" s="174">
        <f t="shared" si="510"/>
        <v>0</v>
      </c>
      <c r="O2277" s="295">
        <f t="shared" si="511"/>
        <v>0</v>
      </c>
      <c r="P2277" s="281">
        <f t="shared" si="512"/>
        <v>0</v>
      </c>
    </row>
    <row r="2278" spans="1:16" x14ac:dyDescent="0.2">
      <c r="A2278" s="155">
        <v>242304</v>
      </c>
      <c r="B2278" s="156" t="s">
        <v>1407</v>
      </c>
      <c r="C2278" s="174">
        <f t="shared" si="506"/>
        <v>0</v>
      </c>
      <c r="D2278" s="174">
        <f t="shared" si="507"/>
        <v>0</v>
      </c>
      <c r="E2278" s="174">
        <f t="shared" si="508"/>
        <v>0</v>
      </c>
      <c r="F2278" s="174">
        <f t="shared" si="513"/>
        <v>0</v>
      </c>
      <c r="G2278" s="174">
        <f t="shared" si="518"/>
        <v>0</v>
      </c>
      <c r="H2278" s="174">
        <f t="shared" si="519"/>
        <v>0</v>
      </c>
      <c r="M2278" s="174">
        <f t="shared" si="509"/>
        <v>0</v>
      </c>
      <c r="N2278" s="174">
        <f t="shared" si="510"/>
        <v>0</v>
      </c>
      <c r="O2278" s="295">
        <f t="shared" si="511"/>
        <v>0</v>
      </c>
      <c r="P2278" s="281">
        <f t="shared" si="512"/>
        <v>0</v>
      </c>
    </row>
    <row r="2279" spans="1:16" x14ac:dyDescent="0.2">
      <c r="A2279" s="155">
        <v>242305</v>
      </c>
      <c r="B2279" s="156" t="s">
        <v>1408</v>
      </c>
      <c r="C2279" s="174">
        <f t="shared" si="506"/>
        <v>0</v>
      </c>
      <c r="D2279" s="174">
        <f t="shared" si="507"/>
        <v>0</v>
      </c>
      <c r="E2279" s="174">
        <f t="shared" si="508"/>
        <v>0</v>
      </c>
      <c r="F2279" s="174">
        <f t="shared" si="513"/>
        <v>0</v>
      </c>
      <c r="G2279" s="174">
        <f t="shared" si="518"/>
        <v>0</v>
      </c>
      <c r="H2279" s="174">
        <f t="shared" si="519"/>
        <v>0</v>
      </c>
      <c r="M2279" s="174">
        <f t="shared" si="509"/>
        <v>0</v>
      </c>
      <c r="N2279" s="174">
        <f t="shared" si="510"/>
        <v>0</v>
      </c>
      <c r="O2279" s="295">
        <f t="shared" si="511"/>
        <v>0</v>
      </c>
      <c r="P2279" s="281">
        <f t="shared" si="512"/>
        <v>0</v>
      </c>
    </row>
    <row r="2280" spans="1:16" x14ac:dyDescent="0.2">
      <c r="A2280" s="155">
        <v>242306</v>
      </c>
      <c r="B2280" s="156" t="s">
        <v>1409</v>
      </c>
      <c r="C2280" s="174">
        <f t="shared" si="506"/>
        <v>0</v>
      </c>
      <c r="D2280" s="174">
        <f t="shared" si="507"/>
        <v>0</v>
      </c>
      <c r="E2280" s="174">
        <f t="shared" si="508"/>
        <v>0</v>
      </c>
      <c r="F2280" s="174">
        <f t="shared" si="513"/>
        <v>0</v>
      </c>
      <c r="G2280" s="174">
        <f t="shared" si="518"/>
        <v>0</v>
      </c>
      <c r="H2280" s="174">
        <f t="shared" si="519"/>
        <v>0</v>
      </c>
      <c r="M2280" s="174">
        <f t="shared" si="509"/>
        <v>0</v>
      </c>
      <c r="N2280" s="174">
        <f t="shared" si="510"/>
        <v>0</v>
      </c>
      <c r="O2280" s="295">
        <f t="shared" si="511"/>
        <v>0</v>
      </c>
      <c r="P2280" s="281">
        <f t="shared" si="512"/>
        <v>0</v>
      </c>
    </row>
    <row r="2281" spans="1:16" x14ac:dyDescent="0.2">
      <c r="A2281" s="155">
        <v>242307</v>
      </c>
      <c r="B2281" s="156" t="s">
        <v>1410</v>
      </c>
      <c r="C2281" s="174">
        <f t="shared" si="506"/>
        <v>0</v>
      </c>
      <c r="D2281" s="174">
        <f t="shared" si="507"/>
        <v>0</v>
      </c>
      <c r="E2281" s="174">
        <f t="shared" si="508"/>
        <v>0</v>
      </c>
      <c r="F2281" s="174">
        <f t="shared" si="513"/>
        <v>0</v>
      </c>
      <c r="G2281" s="174">
        <f t="shared" si="518"/>
        <v>0</v>
      </c>
      <c r="H2281" s="174">
        <f t="shared" si="519"/>
        <v>0</v>
      </c>
      <c r="M2281" s="174">
        <f t="shared" si="509"/>
        <v>0</v>
      </c>
      <c r="N2281" s="174">
        <f t="shared" si="510"/>
        <v>0</v>
      </c>
      <c r="O2281" s="295">
        <f t="shared" si="511"/>
        <v>0</v>
      </c>
      <c r="P2281" s="281">
        <f t="shared" si="512"/>
        <v>0</v>
      </c>
    </row>
    <row r="2282" spans="1:16" x14ac:dyDescent="0.2">
      <c r="A2282" s="155">
        <v>242308</v>
      </c>
      <c r="B2282" s="156" t="s">
        <v>1411</v>
      </c>
      <c r="C2282" s="174">
        <f t="shared" si="506"/>
        <v>0</v>
      </c>
      <c r="D2282" s="174">
        <f t="shared" si="507"/>
        <v>0</v>
      </c>
      <c r="E2282" s="174">
        <f t="shared" si="508"/>
        <v>0</v>
      </c>
      <c r="F2282" s="174">
        <f t="shared" si="513"/>
        <v>0</v>
      </c>
      <c r="G2282" s="174">
        <f t="shared" si="518"/>
        <v>0</v>
      </c>
      <c r="H2282" s="174">
        <f t="shared" si="519"/>
        <v>0</v>
      </c>
      <c r="M2282" s="174">
        <f t="shared" si="509"/>
        <v>0</v>
      </c>
      <c r="N2282" s="174">
        <f t="shared" si="510"/>
        <v>0</v>
      </c>
      <c r="O2282" s="295">
        <f t="shared" si="511"/>
        <v>0</v>
      </c>
      <c r="P2282" s="281">
        <f t="shared" si="512"/>
        <v>0</v>
      </c>
    </row>
    <row r="2283" spans="1:16" x14ac:dyDescent="0.2">
      <c r="A2283" s="155">
        <v>242309</v>
      </c>
      <c r="B2283" s="156" t="s">
        <v>1412</v>
      </c>
      <c r="C2283" s="174">
        <f t="shared" si="506"/>
        <v>0</v>
      </c>
      <c r="D2283" s="174">
        <f t="shared" si="507"/>
        <v>0</v>
      </c>
      <c r="E2283" s="174">
        <f t="shared" si="508"/>
        <v>0</v>
      </c>
      <c r="F2283" s="174">
        <f t="shared" si="513"/>
        <v>0</v>
      </c>
      <c r="G2283" s="174">
        <f t="shared" si="518"/>
        <v>0</v>
      </c>
      <c r="H2283" s="174">
        <f t="shared" si="519"/>
        <v>0</v>
      </c>
      <c r="M2283" s="174">
        <f t="shared" si="509"/>
        <v>0</v>
      </c>
      <c r="N2283" s="174">
        <f t="shared" si="510"/>
        <v>0</v>
      </c>
      <c r="O2283" s="295">
        <f t="shared" si="511"/>
        <v>0</v>
      </c>
      <c r="P2283" s="281">
        <f t="shared" si="512"/>
        <v>0</v>
      </c>
    </row>
    <row r="2284" spans="1:16" s="171" customFormat="1" x14ac:dyDescent="0.2">
      <c r="A2284" s="180">
        <v>242400</v>
      </c>
      <c r="B2284" s="181" t="s">
        <v>2287</v>
      </c>
      <c r="C2284" s="182">
        <f t="shared" si="506"/>
        <v>0</v>
      </c>
      <c r="D2284" s="182">
        <f t="shared" si="507"/>
        <v>109037016</v>
      </c>
      <c r="E2284" s="182">
        <f t="shared" si="508"/>
        <v>111399774</v>
      </c>
      <c r="F2284" s="182">
        <f t="shared" si="513"/>
        <v>2362758</v>
      </c>
      <c r="G2284" s="183">
        <f>SUM(G2285:G2297)</f>
        <v>2362758</v>
      </c>
      <c r="H2284" s="183">
        <f>SUM(H2285:H2297)</f>
        <v>0</v>
      </c>
      <c r="M2284" s="174">
        <f t="shared" si="509"/>
        <v>2362758</v>
      </c>
      <c r="N2284" s="174">
        <f t="shared" si="510"/>
        <v>0</v>
      </c>
      <c r="O2284" s="295">
        <f t="shared" si="511"/>
        <v>225162306</v>
      </c>
      <c r="P2284" s="281">
        <f t="shared" si="512"/>
        <v>1</v>
      </c>
    </row>
    <row r="2285" spans="1:16" x14ac:dyDescent="0.2">
      <c r="A2285" s="155">
        <v>242401</v>
      </c>
      <c r="B2285" s="156" t="s">
        <v>2288</v>
      </c>
      <c r="C2285" s="174">
        <f t="shared" si="506"/>
        <v>0</v>
      </c>
      <c r="D2285" s="174">
        <f t="shared" si="507"/>
        <v>0</v>
      </c>
      <c r="E2285" s="174">
        <f t="shared" si="508"/>
        <v>0</v>
      </c>
      <c r="F2285" s="174">
        <f t="shared" si="513"/>
        <v>0</v>
      </c>
      <c r="G2285" s="174">
        <f t="shared" ref="G2285:G2297" si="520">+F2285</f>
        <v>0</v>
      </c>
      <c r="H2285" s="174">
        <f t="shared" ref="H2285:H2297" si="521">+F2285-G2285</f>
        <v>0</v>
      </c>
      <c r="M2285" s="174">
        <f t="shared" si="509"/>
        <v>0</v>
      </c>
      <c r="N2285" s="174">
        <f t="shared" si="510"/>
        <v>0</v>
      </c>
      <c r="O2285" s="295">
        <f t="shared" si="511"/>
        <v>0</v>
      </c>
      <c r="P2285" s="281">
        <f t="shared" si="512"/>
        <v>0</v>
      </c>
    </row>
    <row r="2286" spans="1:16" x14ac:dyDescent="0.2">
      <c r="A2286" s="155">
        <v>242402</v>
      </c>
      <c r="B2286" s="156" t="s">
        <v>1677</v>
      </c>
      <c r="C2286" s="174">
        <f t="shared" si="506"/>
        <v>0</v>
      </c>
      <c r="D2286" s="174">
        <f t="shared" si="507"/>
        <v>0</v>
      </c>
      <c r="E2286" s="174">
        <f t="shared" si="508"/>
        <v>0</v>
      </c>
      <c r="F2286" s="174">
        <f t="shared" si="513"/>
        <v>0</v>
      </c>
      <c r="G2286" s="174">
        <f t="shared" si="520"/>
        <v>0</v>
      </c>
      <c r="H2286" s="174">
        <f t="shared" si="521"/>
        <v>0</v>
      </c>
      <c r="M2286" s="174">
        <f t="shared" si="509"/>
        <v>0</v>
      </c>
      <c r="N2286" s="174">
        <f t="shared" si="510"/>
        <v>0</v>
      </c>
      <c r="O2286" s="295">
        <f t="shared" si="511"/>
        <v>0</v>
      </c>
      <c r="P2286" s="281">
        <f t="shared" si="512"/>
        <v>0</v>
      </c>
    </row>
    <row r="2287" spans="1:16" x14ac:dyDescent="0.2">
      <c r="A2287" s="155">
        <v>242404</v>
      </c>
      <c r="B2287" s="156" t="s">
        <v>1679</v>
      </c>
      <c r="C2287" s="174">
        <f t="shared" si="506"/>
        <v>0</v>
      </c>
      <c r="D2287" s="174">
        <f t="shared" si="507"/>
        <v>0</v>
      </c>
      <c r="E2287" s="174">
        <f t="shared" si="508"/>
        <v>0</v>
      </c>
      <c r="F2287" s="174">
        <f t="shared" si="513"/>
        <v>0</v>
      </c>
      <c r="G2287" s="174">
        <f t="shared" si="520"/>
        <v>0</v>
      </c>
      <c r="H2287" s="174">
        <f t="shared" si="521"/>
        <v>0</v>
      </c>
      <c r="M2287" s="174">
        <f t="shared" si="509"/>
        <v>0</v>
      </c>
      <c r="N2287" s="174">
        <f t="shared" si="510"/>
        <v>0</v>
      </c>
      <c r="O2287" s="295">
        <f t="shared" si="511"/>
        <v>0</v>
      </c>
      <c r="P2287" s="281">
        <f t="shared" si="512"/>
        <v>0</v>
      </c>
    </row>
    <row r="2288" spans="1:16" x14ac:dyDescent="0.2">
      <c r="A2288" s="155">
        <v>242405</v>
      </c>
      <c r="B2288" s="156" t="s">
        <v>1680</v>
      </c>
      <c r="C2288" s="174">
        <f t="shared" si="506"/>
        <v>0</v>
      </c>
      <c r="D2288" s="174">
        <f t="shared" si="507"/>
        <v>104085092</v>
      </c>
      <c r="E2288" s="174">
        <f t="shared" si="508"/>
        <v>104085092</v>
      </c>
      <c r="F2288" s="174">
        <f t="shared" si="513"/>
        <v>0</v>
      </c>
      <c r="G2288" s="174">
        <f t="shared" si="520"/>
        <v>0</v>
      </c>
      <c r="H2288" s="174">
        <f t="shared" si="521"/>
        <v>0</v>
      </c>
      <c r="M2288" s="174">
        <f t="shared" si="509"/>
        <v>0</v>
      </c>
      <c r="N2288" s="174">
        <f t="shared" si="510"/>
        <v>0</v>
      </c>
      <c r="O2288" s="295">
        <f t="shared" si="511"/>
        <v>208170184</v>
      </c>
      <c r="P2288" s="281">
        <f t="shared" si="512"/>
        <v>1</v>
      </c>
    </row>
    <row r="2289" spans="1:16" x14ac:dyDescent="0.2">
      <c r="A2289" s="155">
        <v>242406</v>
      </c>
      <c r="B2289" s="156" t="s">
        <v>1681</v>
      </c>
      <c r="C2289" s="174">
        <f t="shared" si="506"/>
        <v>0</v>
      </c>
      <c r="D2289" s="174">
        <f t="shared" si="507"/>
        <v>0</v>
      </c>
      <c r="E2289" s="174">
        <f t="shared" si="508"/>
        <v>0</v>
      </c>
      <c r="F2289" s="174">
        <f t="shared" si="513"/>
        <v>0</v>
      </c>
      <c r="G2289" s="174">
        <f t="shared" si="520"/>
        <v>0</v>
      </c>
      <c r="H2289" s="174">
        <f t="shared" si="521"/>
        <v>0</v>
      </c>
      <c r="M2289" s="174">
        <f t="shared" si="509"/>
        <v>0</v>
      </c>
      <c r="N2289" s="174">
        <f t="shared" si="510"/>
        <v>0</v>
      </c>
      <c r="O2289" s="295">
        <f t="shared" si="511"/>
        <v>0</v>
      </c>
      <c r="P2289" s="281">
        <f t="shared" si="512"/>
        <v>0</v>
      </c>
    </row>
    <row r="2290" spans="1:16" x14ac:dyDescent="0.2">
      <c r="A2290" s="155">
        <v>242407</v>
      </c>
      <c r="B2290" s="156" t="s">
        <v>1689</v>
      </c>
      <c r="C2290" s="174">
        <f t="shared" si="506"/>
        <v>0</v>
      </c>
      <c r="D2290" s="174">
        <f t="shared" si="507"/>
        <v>0</v>
      </c>
      <c r="E2290" s="174">
        <f t="shared" si="508"/>
        <v>0</v>
      </c>
      <c r="F2290" s="174">
        <f t="shared" si="513"/>
        <v>0</v>
      </c>
      <c r="G2290" s="174">
        <f t="shared" si="520"/>
        <v>0</v>
      </c>
      <c r="H2290" s="174">
        <f t="shared" si="521"/>
        <v>0</v>
      </c>
      <c r="M2290" s="174">
        <f t="shared" si="509"/>
        <v>0</v>
      </c>
      <c r="N2290" s="174">
        <f t="shared" si="510"/>
        <v>0</v>
      </c>
      <c r="O2290" s="295">
        <f t="shared" si="511"/>
        <v>0</v>
      </c>
      <c r="P2290" s="281">
        <f t="shared" si="512"/>
        <v>0</v>
      </c>
    </row>
    <row r="2291" spans="1:16" x14ac:dyDescent="0.2">
      <c r="A2291" s="155">
        <v>242408</v>
      </c>
      <c r="B2291" s="156" t="s">
        <v>1692</v>
      </c>
      <c r="C2291" s="174">
        <f t="shared" si="506"/>
        <v>0</v>
      </c>
      <c r="D2291" s="174">
        <f t="shared" si="507"/>
        <v>1601924</v>
      </c>
      <c r="E2291" s="174">
        <f t="shared" si="508"/>
        <v>1601924</v>
      </c>
      <c r="F2291" s="174">
        <f t="shared" si="513"/>
        <v>0</v>
      </c>
      <c r="G2291" s="174">
        <f t="shared" si="520"/>
        <v>0</v>
      </c>
      <c r="H2291" s="174">
        <f t="shared" si="521"/>
        <v>0</v>
      </c>
      <c r="M2291" s="174">
        <f t="shared" si="509"/>
        <v>0</v>
      </c>
      <c r="N2291" s="174">
        <f t="shared" si="510"/>
        <v>0</v>
      </c>
      <c r="O2291" s="295">
        <f t="shared" si="511"/>
        <v>3203848</v>
      </c>
      <c r="P2291" s="281">
        <f t="shared" si="512"/>
        <v>1</v>
      </c>
    </row>
    <row r="2292" spans="1:16" x14ac:dyDescent="0.2">
      <c r="A2292" s="155">
        <v>242409</v>
      </c>
      <c r="B2292" s="156" t="s">
        <v>1493</v>
      </c>
      <c r="C2292" s="174">
        <f t="shared" si="506"/>
        <v>0</v>
      </c>
      <c r="D2292" s="174">
        <f t="shared" si="507"/>
        <v>0</v>
      </c>
      <c r="E2292" s="174">
        <f t="shared" si="508"/>
        <v>0</v>
      </c>
      <c r="F2292" s="174">
        <f t="shared" si="513"/>
        <v>0</v>
      </c>
      <c r="G2292" s="174">
        <f t="shared" si="520"/>
        <v>0</v>
      </c>
      <c r="H2292" s="174">
        <f t="shared" si="521"/>
        <v>0</v>
      </c>
      <c r="M2292" s="174">
        <f t="shared" si="509"/>
        <v>0</v>
      </c>
      <c r="N2292" s="174">
        <f t="shared" si="510"/>
        <v>0</v>
      </c>
      <c r="O2292" s="295">
        <f t="shared" si="511"/>
        <v>0</v>
      </c>
      <c r="P2292" s="281">
        <f t="shared" si="512"/>
        <v>0</v>
      </c>
    </row>
    <row r="2293" spans="1:16" x14ac:dyDescent="0.2">
      <c r="A2293" s="155">
        <v>242410</v>
      </c>
      <c r="B2293" s="156" t="s">
        <v>1683</v>
      </c>
      <c r="C2293" s="174">
        <f t="shared" si="506"/>
        <v>0</v>
      </c>
      <c r="D2293" s="174">
        <f t="shared" si="507"/>
        <v>0</v>
      </c>
      <c r="E2293" s="174">
        <f t="shared" si="508"/>
        <v>0</v>
      </c>
      <c r="F2293" s="174">
        <f t="shared" si="513"/>
        <v>0</v>
      </c>
      <c r="G2293" s="174">
        <f t="shared" si="520"/>
        <v>0</v>
      </c>
      <c r="H2293" s="174">
        <f t="shared" si="521"/>
        <v>0</v>
      </c>
      <c r="M2293" s="174">
        <f t="shared" si="509"/>
        <v>0</v>
      </c>
      <c r="N2293" s="174">
        <f t="shared" si="510"/>
        <v>0</v>
      </c>
      <c r="O2293" s="295">
        <f t="shared" si="511"/>
        <v>0</v>
      </c>
      <c r="P2293" s="281">
        <f t="shared" si="512"/>
        <v>0</v>
      </c>
    </row>
    <row r="2294" spans="1:16" x14ac:dyDescent="0.2">
      <c r="A2294" s="155">
        <v>242411</v>
      </c>
      <c r="B2294" s="156" t="s">
        <v>1485</v>
      </c>
      <c r="C2294" s="174">
        <f t="shared" si="506"/>
        <v>0</v>
      </c>
      <c r="D2294" s="174">
        <f t="shared" si="507"/>
        <v>0</v>
      </c>
      <c r="E2294" s="174">
        <f t="shared" si="508"/>
        <v>1362758</v>
      </c>
      <c r="F2294" s="174">
        <f t="shared" si="513"/>
        <v>1362758</v>
      </c>
      <c r="G2294" s="174">
        <f t="shared" si="520"/>
        <v>1362758</v>
      </c>
      <c r="H2294" s="174">
        <f t="shared" si="521"/>
        <v>0</v>
      </c>
      <c r="M2294" s="174">
        <f t="shared" si="509"/>
        <v>1362758</v>
      </c>
      <c r="N2294" s="174">
        <f t="shared" si="510"/>
        <v>0</v>
      </c>
      <c r="O2294" s="295">
        <f t="shared" si="511"/>
        <v>4088274</v>
      </c>
      <c r="P2294" s="281">
        <f t="shared" si="512"/>
        <v>2</v>
      </c>
    </row>
    <row r="2295" spans="1:16" x14ac:dyDescent="0.2">
      <c r="A2295" s="155">
        <v>242412</v>
      </c>
      <c r="B2295" s="156" t="s">
        <v>1112</v>
      </c>
      <c r="C2295" s="174">
        <f t="shared" si="506"/>
        <v>0</v>
      </c>
      <c r="D2295" s="174">
        <f t="shared" si="507"/>
        <v>0</v>
      </c>
      <c r="E2295" s="174">
        <f t="shared" si="508"/>
        <v>0</v>
      </c>
      <c r="F2295" s="174">
        <f t="shared" si="513"/>
        <v>0</v>
      </c>
      <c r="G2295" s="174">
        <f t="shared" si="520"/>
        <v>0</v>
      </c>
      <c r="H2295" s="174">
        <f t="shared" si="521"/>
        <v>0</v>
      </c>
      <c r="M2295" s="174">
        <f t="shared" si="509"/>
        <v>0</v>
      </c>
      <c r="N2295" s="174">
        <f t="shared" si="510"/>
        <v>0</v>
      </c>
      <c r="O2295" s="295">
        <f t="shared" si="511"/>
        <v>0</v>
      </c>
      <c r="P2295" s="281">
        <f t="shared" si="512"/>
        <v>0</v>
      </c>
    </row>
    <row r="2296" spans="1:16" x14ac:dyDescent="0.2">
      <c r="A2296" s="155">
        <v>242413</v>
      </c>
      <c r="B2296" s="156" t="s">
        <v>2289</v>
      </c>
      <c r="C2296" s="174">
        <f t="shared" si="506"/>
        <v>0</v>
      </c>
      <c r="D2296" s="174">
        <f t="shared" si="507"/>
        <v>3350000</v>
      </c>
      <c r="E2296" s="174">
        <f t="shared" si="508"/>
        <v>4350000</v>
      </c>
      <c r="F2296" s="174">
        <f t="shared" si="513"/>
        <v>1000000</v>
      </c>
      <c r="G2296" s="174">
        <f t="shared" si="520"/>
        <v>1000000</v>
      </c>
      <c r="H2296" s="174">
        <f t="shared" si="521"/>
        <v>0</v>
      </c>
      <c r="M2296" s="174">
        <f t="shared" si="509"/>
        <v>1000000</v>
      </c>
      <c r="N2296" s="174">
        <f t="shared" si="510"/>
        <v>0</v>
      </c>
      <c r="O2296" s="295">
        <f t="shared" si="511"/>
        <v>9700000</v>
      </c>
      <c r="P2296" s="281">
        <f t="shared" si="512"/>
        <v>1</v>
      </c>
    </row>
    <row r="2297" spans="1:16" x14ac:dyDescent="0.2">
      <c r="A2297" s="155">
        <v>242490</v>
      </c>
      <c r="B2297" s="156" t="s">
        <v>2290</v>
      </c>
      <c r="C2297" s="174">
        <f t="shared" si="506"/>
        <v>0</v>
      </c>
      <c r="D2297" s="174">
        <f t="shared" si="507"/>
        <v>0</v>
      </c>
      <c r="E2297" s="174">
        <f t="shared" si="508"/>
        <v>0</v>
      </c>
      <c r="F2297" s="174">
        <f t="shared" si="513"/>
        <v>0</v>
      </c>
      <c r="G2297" s="174">
        <f t="shared" si="520"/>
        <v>0</v>
      </c>
      <c r="H2297" s="174">
        <f t="shared" si="521"/>
        <v>0</v>
      </c>
      <c r="M2297" s="174">
        <f t="shared" si="509"/>
        <v>0</v>
      </c>
      <c r="N2297" s="174">
        <f t="shared" si="510"/>
        <v>0</v>
      </c>
      <c r="O2297" s="295">
        <f t="shared" si="511"/>
        <v>0</v>
      </c>
      <c r="P2297" s="281">
        <f t="shared" si="512"/>
        <v>0</v>
      </c>
    </row>
    <row r="2298" spans="1:16" s="171" customFormat="1" x14ac:dyDescent="0.2">
      <c r="A2298" s="180">
        <v>242500</v>
      </c>
      <c r="B2298" s="181" t="s">
        <v>1414</v>
      </c>
      <c r="C2298" s="182">
        <f t="shared" si="506"/>
        <v>0</v>
      </c>
      <c r="D2298" s="182">
        <f t="shared" si="507"/>
        <v>0</v>
      </c>
      <c r="E2298" s="182">
        <f t="shared" si="508"/>
        <v>0</v>
      </c>
      <c r="F2298" s="182">
        <f t="shared" si="513"/>
        <v>0</v>
      </c>
      <c r="G2298" s="183">
        <f>SUM(G2299:G2336)</f>
        <v>0</v>
      </c>
      <c r="H2298" s="183">
        <f>SUM(H2299:H2336)</f>
        <v>0</v>
      </c>
      <c r="M2298" s="174">
        <f t="shared" si="509"/>
        <v>0</v>
      </c>
      <c r="N2298" s="174">
        <f t="shared" si="510"/>
        <v>0</v>
      </c>
      <c r="O2298" s="295">
        <f t="shared" si="511"/>
        <v>0</v>
      </c>
      <c r="P2298" s="281">
        <f t="shared" si="512"/>
        <v>0</v>
      </c>
    </row>
    <row r="2299" spans="1:16" x14ac:dyDescent="0.2">
      <c r="A2299" s="155">
        <v>242502</v>
      </c>
      <c r="B2299" s="156" t="s">
        <v>1415</v>
      </c>
      <c r="C2299" s="174">
        <f t="shared" si="506"/>
        <v>0</v>
      </c>
      <c r="D2299" s="174">
        <f t="shared" si="507"/>
        <v>0</v>
      </c>
      <c r="E2299" s="174">
        <f t="shared" si="508"/>
        <v>0</v>
      </c>
      <c r="F2299" s="174">
        <f t="shared" si="513"/>
        <v>0</v>
      </c>
      <c r="G2299" s="174">
        <f t="shared" ref="G2299:G2336" si="522">+F2299</f>
        <v>0</v>
      </c>
      <c r="H2299" s="174">
        <f t="shared" ref="H2299:H2336" si="523">+F2299-G2299</f>
        <v>0</v>
      </c>
      <c r="M2299" s="174">
        <f t="shared" si="509"/>
        <v>0</v>
      </c>
      <c r="N2299" s="174">
        <f t="shared" si="510"/>
        <v>0</v>
      </c>
      <c r="O2299" s="295">
        <f t="shared" si="511"/>
        <v>0</v>
      </c>
      <c r="P2299" s="281">
        <f t="shared" si="512"/>
        <v>0</v>
      </c>
    </row>
    <row r="2300" spans="1:16" x14ac:dyDescent="0.2">
      <c r="A2300" s="155">
        <v>242503</v>
      </c>
      <c r="B2300" s="156" t="s">
        <v>1416</v>
      </c>
      <c r="C2300" s="174">
        <f t="shared" si="506"/>
        <v>0</v>
      </c>
      <c r="D2300" s="174">
        <f t="shared" si="507"/>
        <v>0</v>
      </c>
      <c r="E2300" s="174">
        <f t="shared" si="508"/>
        <v>0</v>
      </c>
      <c r="F2300" s="174">
        <f t="shared" si="513"/>
        <v>0</v>
      </c>
      <c r="G2300" s="174">
        <f t="shared" si="522"/>
        <v>0</v>
      </c>
      <c r="H2300" s="174">
        <f t="shared" si="523"/>
        <v>0</v>
      </c>
      <c r="M2300" s="174">
        <f t="shared" si="509"/>
        <v>0</v>
      </c>
      <c r="N2300" s="174">
        <f t="shared" si="510"/>
        <v>0</v>
      </c>
      <c r="O2300" s="295">
        <f t="shared" si="511"/>
        <v>0</v>
      </c>
      <c r="P2300" s="281">
        <f t="shared" si="512"/>
        <v>0</v>
      </c>
    </row>
    <row r="2301" spans="1:16" x14ac:dyDescent="0.2">
      <c r="A2301" s="155">
        <v>242504</v>
      </c>
      <c r="B2301" s="156" t="s">
        <v>1417</v>
      </c>
      <c r="C2301" s="174">
        <f t="shared" si="506"/>
        <v>0</v>
      </c>
      <c r="D2301" s="174">
        <f t="shared" si="507"/>
        <v>0</v>
      </c>
      <c r="E2301" s="174">
        <f t="shared" si="508"/>
        <v>0</v>
      </c>
      <c r="F2301" s="174">
        <f t="shared" si="513"/>
        <v>0</v>
      </c>
      <c r="G2301" s="174">
        <f t="shared" si="522"/>
        <v>0</v>
      </c>
      <c r="H2301" s="174">
        <f t="shared" si="523"/>
        <v>0</v>
      </c>
      <c r="M2301" s="174">
        <f t="shared" si="509"/>
        <v>0</v>
      </c>
      <c r="N2301" s="174">
        <f t="shared" si="510"/>
        <v>0</v>
      </c>
      <c r="O2301" s="295">
        <f t="shared" si="511"/>
        <v>0</v>
      </c>
      <c r="P2301" s="281">
        <f t="shared" si="512"/>
        <v>0</v>
      </c>
    </row>
    <row r="2302" spans="1:16" x14ac:dyDescent="0.2">
      <c r="A2302" s="155">
        <v>242506</v>
      </c>
      <c r="B2302" s="156" t="s">
        <v>2291</v>
      </c>
      <c r="C2302" s="174">
        <f t="shared" si="506"/>
        <v>0</v>
      </c>
      <c r="D2302" s="174">
        <f t="shared" si="507"/>
        <v>0</v>
      </c>
      <c r="E2302" s="174">
        <f t="shared" si="508"/>
        <v>0</v>
      </c>
      <c r="F2302" s="174">
        <f t="shared" si="513"/>
        <v>0</v>
      </c>
      <c r="G2302" s="174">
        <f t="shared" si="522"/>
        <v>0</v>
      </c>
      <c r="H2302" s="174">
        <f t="shared" si="523"/>
        <v>0</v>
      </c>
      <c r="M2302" s="174">
        <f t="shared" si="509"/>
        <v>0</v>
      </c>
      <c r="N2302" s="174">
        <f t="shared" si="510"/>
        <v>0</v>
      </c>
      <c r="O2302" s="295">
        <f t="shared" si="511"/>
        <v>0</v>
      </c>
      <c r="P2302" s="281">
        <f t="shared" si="512"/>
        <v>0</v>
      </c>
    </row>
    <row r="2303" spans="1:16" x14ac:dyDescent="0.2">
      <c r="A2303" s="155">
        <v>242507</v>
      </c>
      <c r="B2303" s="156" t="s">
        <v>1287</v>
      </c>
      <c r="C2303" s="174">
        <f t="shared" si="506"/>
        <v>0</v>
      </c>
      <c r="D2303" s="174">
        <f t="shared" si="507"/>
        <v>0</v>
      </c>
      <c r="E2303" s="174">
        <f t="shared" si="508"/>
        <v>0</v>
      </c>
      <c r="F2303" s="174">
        <f t="shared" si="513"/>
        <v>0</v>
      </c>
      <c r="G2303" s="174">
        <f t="shared" si="522"/>
        <v>0</v>
      </c>
      <c r="H2303" s="174">
        <f t="shared" si="523"/>
        <v>0</v>
      </c>
      <c r="M2303" s="174">
        <f t="shared" si="509"/>
        <v>0</v>
      </c>
      <c r="N2303" s="174">
        <f t="shared" si="510"/>
        <v>0</v>
      </c>
      <c r="O2303" s="295">
        <f t="shared" si="511"/>
        <v>0</v>
      </c>
      <c r="P2303" s="281">
        <f t="shared" si="512"/>
        <v>0</v>
      </c>
    </row>
    <row r="2304" spans="1:16" x14ac:dyDescent="0.2">
      <c r="A2304" s="155">
        <v>242508</v>
      </c>
      <c r="B2304" s="156" t="s">
        <v>1201</v>
      </c>
      <c r="C2304" s="174">
        <f t="shared" si="506"/>
        <v>0</v>
      </c>
      <c r="D2304" s="174">
        <f t="shared" si="507"/>
        <v>0</v>
      </c>
      <c r="E2304" s="174">
        <f t="shared" si="508"/>
        <v>0</v>
      </c>
      <c r="F2304" s="174">
        <f t="shared" si="513"/>
        <v>0</v>
      </c>
      <c r="G2304" s="174">
        <f t="shared" si="522"/>
        <v>0</v>
      </c>
      <c r="H2304" s="174">
        <f t="shared" si="523"/>
        <v>0</v>
      </c>
      <c r="M2304" s="174">
        <f t="shared" si="509"/>
        <v>0</v>
      </c>
      <c r="N2304" s="174">
        <f t="shared" si="510"/>
        <v>0</v>
      </c>
      <c r="O2304" s="295">
        <f t="shared" si="511"/>
        <v>0</v>
      </c>
      <c r="P2304" s="281">
        <f t="shared" si="512"/>
        <v>0</v>
      </c>
    </row>
    <row r="2305" spans="1:16" x14ac:dyDescent="0.2">
      <c r="A2305" s="155">
        <v>242510</v>
      </c>
      <c r="B2305" s="156" t="s">
        <v>1112</v>
      </c>
      <c r="C2305" s="174">
        <f t="shared" si="506"/>
        <v>0</v>
      </c>
      <c r="D2305" s="174">
        <f t="shared" si="507"/>
        <v>0</v>
      </c>
      <c r="E2305" s="174">
        <f t="shared" si="508"/>
        <v>0</v>
      </c>
      <c r="F2305" s="174">
        <f t="shared" si="513"/>
        <v>0</v>
      </c>
      <c r="G2305" s="174">
        <f t="shared" si="522"/>
        <v>0</v>
      </c>
      <c r="H2305" s="174">
        <f t="shared" si="523"/>
        <v>0</v>
      </c>
      <c r="M2305" s="174">
        <f t="shared" si="509"/>
        <v>0</v>
      </c>
      <c r="N2305" s="174">
        <f t="shared" si="510"/>
        <v>0</v>
      </c>
      <c r="O2305" s="295">
        <f t="shared" si="511"/>
        <v>0</v>
      </c>
      <c r="P2305" s="281">
        <f t="shared" si="512"/>
        <v>0</v>
      </c>
    </row>
    <row r="2306" spans="1:16" x14ac:dyDescent="0.2">
      <c r="A2306" s="155">
        <v>242512</v>
      </c>
      <c r="B2306" s="156" t="s">
        <v>1202</v>
      </c>
      <c r="C2306" s="174">
        <f t="shared" si="506"/>
        <v>0</v>
      </c>
      <c r="D2306" s="174">
        <f t="shared" si="507"/>
        <v>0</v>
      </c>
      <c r="E2306" s="174">
        <f t="shared" si="508"/>
        <v>0</v>
      </c>
      <c r="F2306" s="174">
        <f t="shared" si="513"/>
        <v>0</v>
      </c>
      <c r="G2306" s="174">
        <f t="shared" si="522"/>
        <v>0</v>
      </c>
      <c r="H2306" s="174">
        <f t="shared" si="523"/>
        <v>0</v>
      </c>
      <c r="M2306" s="174">
        <f t="shared" si="509"/>
        <v>0</v>
      </c>
      <c r="N2306" s="174">
        <f t="shared" si="510"/>
        <v>0</v>
      </c>
      <c r="O2306" s="295">
        <f t="shared" si="511"/>
        <v>0</v>
      </c>
      <c r="P2306" s="281">
        <f t="shared" si="512"/>
        <v>0</v>
      </c>
    </row>
    <row r="2307" spans="1:16" x14ac:dyDescent="0.2">
      <c r="A2307" s="155">
        <v>242513</v>
      </c>
      <c r="B2307" s="156" t="s">
        <v>1675</v>
      </c>
      <c r="C2307" s="174">
        <f t="shared" si="506"/>
        <v>0</v>
      </c>
      <c r="D2307" s="174">
        <f t="shared" si="507"/>
        <v>0</v>
      </c>
      <c r="E2307" s="174">
        <f t="shared" si="508"/>
        <v>0</v>
      </c>
      <c r="F2307" s="174">
        <f t="shared" si="513"/>
        <v>0</v>
      </c>
      <c r="G2307" s="174">
        <f t="shared" si="522"/>
        <v>0</v>
      </c>
      <c r="H2307" s="174">
        <f t="shared" si="523"/>
        <v>0</v>
      </c>
      <c r="M2307" s="174">
        <f t="shared" si="509"/>
        <v>0</v>
      </c>
      <c r="N2307" s="174">
        <f t="shared" si="510"/>
        <v>0</v>
      </c>
      <c r="O2307" s="295">
        <f t="shared" si="511"/>
        <v>0</v>
      </c>
      <c r="P2307" s="281">
        <f t="shared" si="512"/>
        <v>0</v>
      </c>
    </row>
    <row r="2308" spans="1:16" x14ac:dyDescent="0.2">
      <c r="A2308" s="155">
        <v>242515</v>
      </c>
      <c r="B2308" s="156" t="s">
        <v>2265</v>
      </c>
      <c r="C2308" s="174">
        <f t="shared" si="506"/>
        <v>0</v>
      </c>
      <c r="D2308" s="174">
        <f t="shared" si="507"/>
        <v>0</v>
      </c>
      <c r="E2308" s="174">
        <f t="shared" si="508"/>
        <v>0</v>
      </c>
      <c r="F2308" s="174">
        <f t="shared" si="513"/>
        <v>0</v>
      </c>
      <c r="G2308" s="174">
        <f t="shared" si="522"/>
        <v>0</v>
      </c>
      <c r="H2308" s="174">
        <f t="shared" si="523"/>
        <v>0</v>
      </c>
      <c r="M2308" s="174">
        <f t="shared" si="509"/>
        <v>0</v>
      </c>
      <c r="N2308" s="174">
        <f t="shared" si="510"/>
        <v>0</v>
      </c>
      <c r="O2308" s="295">
        <f t="shared" si="511"/>
        <v>0</v>
      </c>
      <c r="P2308" s="281">
        <f t="shared" si="512"/>
        <v>0</v>
      </c>
    </row>
    <row r="2309" spans="1:16" x14ac:dyDescent="0.2">
      <c r="A2309" s="155">
        <v>242517</v>
      </c>
      <c r="B2309" s="156" t="s">
        <v>1676</v>
      </c>
      <c r="C2309" s="174">
        <f t="shared" si="506"/>
        <v>0</v>
      </c>
      <c r="D2309" s="174">
        <f t="shared" si="507"/>
        <v>0</v>
      </c>
      <c r="E2309" s="174">
        <f t="shared" si="508"/>
        <v>0</v>
      </c>
      <c r="F2309" s="174">
        <f t="shared" si="513"/>
        <v>0</v>
      </c>
      <c r="G2309" s="174">
        <f t="shared" si="522"/>
        <v>0</v>
      </c>
      <c r="H2309" s="174">
        <f t="shared" si="523"/>
        <v>0</v>
      </c>
      <c r="M2309" s="174">
        <f t="shared" si="509"/>
        <v>0</v>
      </c>
      <c r="N2309" s="174">
        <f t="shared" si="510"/>
        <v>0</v>
      </c>
      <c r="O2309" s="295">
        <f t="shared" si="511"/>
        <v>0</v>
      </c>
      <c r="P2309" s="281">
        <f t="shared" si="512"/>
        <v>0</v>
      </c>
    </row>
    <row r="2310" spans="1:16" x14ac:dyDescent="0.2">
      <c r="A2310" s="155">
        <v>242518</v>
      </c>
      <c r="B2310" s="156" t="s">
        <v>2288</v>
      </c>
      <c r="C2310" s="174">
        <f t="shared" si="506"/>
        <v>0</v>
      </c>
      <c r="D2310" s="174">
        <f t="shared" si="507"/>
        <v>0</v>
      </c>
      <c r="E2310" s="174">
        <f t="shared" si="508"/>
        <v>0</v>
      </c>
      <c r="F2310" s="174">
        <f t="shared" si="513"/>
        <v>0</v>
      </c>
      <c r="G2310" s="174">
        <f t="shared" si="522"/>
        <v>0</v>
      </c>
      <c r="H2310" s="174">
        <f t="shared" si="523"/>
        <v>0</v>
      </c>
      <c r="M2310" s="174">
        <f t="shared" si="509"/>
        <v>0</v>
      </c>
      <c r="N2310" s="174">
        <f t="shared" si="510"/>
        <v>0</v>
      </c>
      <c r="O2310" s="295">
        <f t="shared" si="511"/>
        <v>0</v>
      </c>
      <c r="P2310" s="281">
        <f t="shared" si="512"/>
        <v>0</v>
      </c>
    </row>
    <row r="2311" spans="1:16" x14ac:dyDescent="0.2">
      <c r="A2311" s="155">
        <v>242519</v>
      </c>
      <c r="B2311" s="156" t="s">
        <v>1677</v>
      </c>
      <c r="C2311" s="174">
        <f t="shared" si="506"/>
        <v>0</v>
      </c>
      <c r="D2311" s="174">
        <f t="shared" si="507"/>
        <v>0</v>
      </c>
      <c r="E2311" s="174">
        <f t="shared" si="508"/>
        <v>0</v>
      </c>
      <c r="F2311" s="174">
        <f t="shared" si="513"/>
        <v>0</v>
      </c>
      <c r="G2311" s="174">
        <f t="shared" si="522"/>
        <v>0</v>
      </c>
      <c r="H2311" s="174">
        <f t="shared" si="523"/>
        <v>0</v>
      </c>
      <c r="M2311" s="174">
        <f t="shared" si="509"/>
        <v>0</v>
      </c>
      <c r="N2311" s="174">
        <f t="shared" si="510"/>
        <v>0</v>
      </c>
      <c r="O2311" s="295">
        <f t="shared" si="511"/>
        <v>0</v>
      </c>
      <c r="P2311" s="281">
        <f t="shared" si="512"/>
        <v>0</v>
      </c>
    </row>
    <row r="2312" spans="1:16" x14ac:dyDescent="0.2">
      <c r="A2312" s="155">
        <v>242520</v>
      </c>
      <c r="B2312" s="156" t="s">
        <v>1678</v>
      </c>
      <c r="C2312" s="174">
        <f t="shared" si="506"/>
        <v>0</v>
      </c>
      <c r="D2312" s="174">
        <f t="shared" si="507"/>
        <v>0</v>
      </c>
      <c r="E2312" s="174">
        <f t="shared" si="508"/>
        <v>0</v>
      </c>
      <c r="F2312" s="174">
        <f t="shared" si="513"/>
        <v>0</v>
      </c>
      <c r="G2312" s="174">
        <f t="shared" si="522"/>
        <v>0</v>
      </c>
      <c r="H2312" s="174">
        <f t="shared" si="523"/>
        <v>0</v>
      </c>
      <c r="M2312" s="174">
        <f t="shared" si="509"/>
        <v>0</v>
      </c>
      <c r="N2312" s="174">
        <f t="shared" si="510"/>
        <v>0</v>
      </c>
      <c r="O2312" s="295">
        <f t="shared" si="511"/>
        <v>0</v>
      </c>
      <c r="P2312" s="281">
        <f t="shared" si="512"/>
        <v>0</v>
      </c>
    </row>
    <row r="2313" spans="1:16" x14ac:dyDescent="0.2">
      <c r="A2313" s="155">
        <v>242521</v>
      </c>
      <c r="B2313" s="156" t="s">
        <v>1679</v>
      </c>
      <c r="C2313" s="174">
        <f t="shared" ref="C2313:C2376" si="524">IF(ISERROR(VLOOKUP($A2313,MZ_ANTERIOR,3,0)),0,VLOOKUP($A2313,MZ_ANTERIOR,3,0))</f>
        <v>0</v>
      </c>
      <c r="D2313" s="174">
        <f t="shared" ref="D2313:D2376" si="525">IF(ISERROR(VLOOKUP($A2313,MZ_ANTERIOR,4,0)),0,VLOOKUP($A2313,MZ_ANTERIOR,4,0))</f>
        <v>0</v>
      </c>
      <c r="E2313" s="174">
        <f t="shared" ref="E2313:E2376" si="526">IF(ISERROR(VLOOKUP($A2313,MZ_ANTERIOR,5,0)),0,VLOOKUP($A2313,MZ_ANTERIOR,5,0))</f>
        <v>0</v>
      </c>
      <c r="F2313" s="174">
        <f t="shared" si="513"/>
        <v>0</v>
      </c>
      <c r="G2313" s="174">
        <f t="shared" si="522"/>
        <v>0</v>
      </c>
      <c r="H2313" s="174">
        <f t="shared" si="523"/>
        <v>0</v>
      </c>
      <c r="M2313" s="174">
        <f t="shared" si="509"/>
        <v>0</v>
      </c>
      <c r="N2313" s="174">
        <f t="shared" si="510"/>
        <v>0</v>
      </c>
      <c r="O2313" s="295">
        <f t="shared" si="511"/>
        <v>0</v>
      </c>
      <c r="P2313" s="281">
        <f t="shared" si="512"/>
        <v>0</v>
      </c>
    </row>
    <row r="2314" spans="1:16" x14ac:dyDescent="0.2">
      <c r="A2314" s="155">
        <v>242522</v>
      </c>
      <c r="B2314" s="156" t="s">
        <v>1680</v>
      </c>
      <c r="C2314" s="174">
        <f t="shared" si="524"/>
        <v>0</v>
      </c>
      <c r="D2314" s="174">
        <f t="shared" si="525"/>
        <v>0</v>
      </c>
      <c r="E2314" s="174">
        <f t="shared" si="526"/>
        <v>0</v>
      </c>
      <c r="F2314" s="174">
        <f t="shared" si="513"/>
        <v>0</v>
      </c>
      <c r="G2314" s="174">
        <f t="shared" si="522"/>
        <v>0</v>
      </c>
      <c r="H2314" s="174">
        <f t="shared" si="523"/>
        <v>0</v>
      </c>
      <c r="M2314" s="174">
        <f t="shared" ref="M2314:M2377" si="527">+G2314+H2314</f>
        <v>0</v>
      </c>
      <c r="N2314" s="174">
        <f t="shared" ref="N2314:N2377" si="528">+F2314-M2314</f>
        <v>0</v>
      </c>
      <c r="O2314" s="295">
        <f t="shared" ref="O2314:O2377" si="529">SUM(C2314:H2314)</f>
        <v>0</v>
      </c>
      <c r="P2314" s="281">
        <f t="shared" ref="P2314:P2377" si="530">IF(D2314&lt;&gt;0,1,IF(G2314&lt;&gt;0,2,IF(F2314&lt;&gt;0,3,IF(E2314&lt;&gt;0,4,0))))</f>
        <v>0</v>
      </c>
    </row>
    <row r="2315" spans="1:16" x14ac:dyDescent="0.2">
      <c r="A2315" s="155">
        <v>242523</v>
      </c>
      <c r="B2315" s="156" t="s">
        <v>1681</v>
      </c>
      <c r="C2315" s="174">
        <f t="shared" si="524"/>
        <v>0</v>
      </c>
      <c r="D2315" s="174">
        <f t="shared" si="525"/>
        <v>0</v>
      </c>
      <c r="E2315" s="174">
        <f t="shared" si="526"/>
        <v>0</v>
      </c>
      <c r="F2315" s="174">
        <f t="shared" si="513"/>
        <v>0</v>
      </c>
      <c r="G2315" s="174">
        <f t="shared" si="522"/>
        <v>0</v>
      </c>
      <c r="H2315" s="174">
        <f t="shared" si="523"/>
        <v>0</v>
      </c>
      <c r="M2315" s="174">
        <f t="shared" si="527"/>
        <v>0</v>
      </c>
      <c r="N2315" s="174">
        <f t="shared" si="528"/>
        <v>0</v>
      </c>
      <c r="O2315" s="295">
        <f t="shared" si="529"/>
        <v>0</v>
      </c>
      <c r="P2315" s="281">
        <f t="shared" si="530"/>
        <v>0</v>
      </c>
    </row>
    <row r="2316" spans="1:16" x14ac:dyDescent="0.2">
      <c r="A2316" s="155">
        <v>242524</v>
      </c>
      <c r="B2316" s="156" t="s">
        <v>1485</v>
      </c>
      <c r="C2316" s="174">
        <f t="shared" si="524"/>
        <v>0</v>
      </c>
      <c r="D2316" s="174">
        <f t="shared" si="525"/>
        <v>0</v>
      </c>
      <c r="E2316" s="174">
        <f t="shared" si="526"/>
        <v>0</v>
      </c>
      <c r="F2316" s="174">
        <f t="shared" si="513"/>
        <v>0</v>
      </c>
      <c r="G2316" s="174">
        <f t="shared" si="522"/>
        <v>0</v>
      </c>
      <c r="H2316" s="174">
        <f t="shared" si="523"/>
        <v>0</v>
      </c>
      <c r="M2316" s="174">
        <f t="shared" si="527"/>
        <v>0</v>
      </c>
      <c r="N2316" s="174">
        <f t="shared" si="528"/>
        <v>0</v>
      </c>
      <c r="O2316" s="295">
        <f t="shared" si="529"/>
        <v>0</v>
      </c>
      <c r="P2316" s="281">
        <f t="shared" si="530"/>
        <v>0</v>
      </c>
    </row>
    <row r="2317" spans="1:16" x14ac:dyDescent="0.2">
      <c r="A2317" s="155">
        <v>242525</v>
      </c>
      <c r="B2317" s="156" t="s">
        <v>1682</v>
      </c>
      <c r="C2317" s="174">
        <f t="shared" si="524"/>
        <v>0</v>
      </c>
      <c r="D2317" s="174">
        <f t="shared" si="525"/>
        <v>0</v>
      </c>
      <c r="E2317" s="174">
        <f t="shared" si="526"/>
        <v>0</v>
      </c>
      <c r="F2317" s="174">
        <f t="shared" si="513"/>
        <v>0</v>
      </c>
      <c r="G2317" s="174">
        <f t="shared" si="522"/>
        <v>0</v>
      </c>
      <c r="H2317" s="174">
        <f t="shared" si="523"/>
        <v>0</v>
      </c>
      <c r="M2317" s="174">
        <f t="shared" si="527"/>
        <v>0</v>
      </c>
      <c r="N2317" s="174">
        <f t="shared" si="528"/>
        <v>0</v>
      </c>
      <c r="O2317" s="295">
        <f t="shared" si="529"/>
        <v>0</v>
      </c>
      <c r="P2317" s="281">
        <f t="shared" si="530"/>
        <v>0</v>
      </c>
    </row>
    <row r="2318" spans="1:16" x14ac:dyDescent="0.2">
      <c r="A2318" s="155">
        <v>242526</v>
      </c>
      <c r="B2318" s="156" t="s">
        <v>1683</v>
      </c>
      <c r="C2318" s="174">
        <f t="shared" si="524"/>
        <v>0</v>
      </c>
      <c r="D2318" s="174">
        <f t="shared" si="525"/>
        <v>0</v>
      </c>
      <c r="E2318" s="174">
        <f t="shared" si="526"/>
        <v>0</v>
      </c>
      <c r="F2318" s="174">
        <f t="shared" si="513"/>
        <v>0</v>
      </c>
      <c r="G2318" s="174">
        <f t="shared" si="522"/>
        <v>0</v>
      </c>
      <c r="H2318" s="174">
        <f t="shared" si="523"/>
        <v>0</v>
      </c>
      <c r="M2318" s="174">
        <f t="shared" si="527"/>
        <v>0</v>
      </c>
      <c r="N2318" s="174">
        <f t="shared" si="528"/>
        <v>0</v>
      </c>
      <c r="O2318" s="295">
        <f t="shared" si="529"/>
        <v>0</v>
      </c>
      <c r="P2318" s="281">
        <f t="shared" si="530"/>
        <v>0</v>
      </c>
    </row>
    <row r="2319" spans="1:16" x14ac:dyDescent="0.2">
      <c r="A2319" s="155">
        <v>242528</v>
      </c>
      <c r="B2319" s="156" t="s">
        <v>1684</v>
      </c>
      <c r="C2319" s="174">
        <f t="shared" si="524"/>
        <v>0</v>
      </c>
      <c r="D2319" s="174">
        <f t="shared" si="525"/>
        <v>0</v>
      </c>
      <c r="E2319" s="174">
        <f t="shared" si="526"/>
        <v>0</v>
      </c>
      <c r="F2319" s="174">
        <f t="shared" si="513"/>
        <v>0</v>
      </c>
      <c r="G2319" s="174">
        <f t="shared" si="522"/>
        <v>0</v>
      </c>
      <c r="H2319" s="174">
        <f t="shared" si="523"/>
        <v>0</v>
      </c>
      <c r="M2319" s="174">
        <f t="shared" si="527"/>
        <v>0</v>
      </c>
      <c r="N2319" s="174">
        <f t="shared" si="528"/>
        <v>0</v>
      </c>
      <c r="O2319" s="295">
        <f t="shared" si="529"/>
        <v>0</v>
      </c>
      <c r="P2319" s="281">
        <f t="shared" si="530"/>
        <v>0</v>
      </c>
    </row>
    <row r="2320" spans="1:16" x14ac:dyDescent="0.2">
      <c r="A2320" s="155">
        <v>242529</v>
      </c>
      <c r="B2320" s="156" t="s">
        <v>1685</v>
      </c>
      <c r="C2320" s="174">
        <f t="shared" si="524"/>
        <v>0</v>
      </c>
      <c r="D2320" s="174">
        <f t="shared" si="525"/>
        <v>0</v>
      </c>
      <c r="E2320" s="174">
        <f t="shared" si="526"/>
        <v>0</v>
      </c>
      <c r="F2320" s="174">
        <f t="shared" ref="F2320:F2383" si="531">+C2320-D2320+E2320</f>
        <v>0</v>
      </c>
      <c r="G2320" s="174">
        <f t="shared" si="522"/>
        <v>0</v>
      </c>
      <c r="H2320" s="174">
        <f t="shared" si="523"/>
        <v>0</v>
      </c>
      <c r="M2320" s="174">
        <f t="shared" si="527"/>
        <v>0</v>
      </c>
      <c r="N2320" s="174">
        <f t="shared" si="528"/>
        <v>0</v>
      </c>
      <c r="O2320" s="295">
        <f t="shared" si="529"/>
        <v>0</v>
      </c>
      <c r="P2320" s="281">
        <f t="shared" si="530"/>
        <v>0</v>
      </c>
    </row>
    <row r="2321" spans="1:16" x14ac:dyDescent="0.2">
      <c r="A2321" s="155">
        <v>242530</v>
      </c>
      <c r="B2321" s="156" t="s">
        <v>1686</v>
      </c>
      <c r="C2321" s="174">
        <f t="shared" si="524"/>
        <v>0</v>
      </c>
      <c r="D2321" s="174">
        <f t="shared" si="525"/>
        <v>0</v>
      </c>
      <c r="E2321" s="174">
        <f t="shared" si="526"/>
        <v>0</v>
      </c>
      <c r="F2321" s="174">
        <f t="shared" si="531"/>
        <v>0</v>
      </c>
      <c r="G2321" s="174">
        <f t="shared" si="522"/>
        <v>0</v>
      </c>
      <c r="H2321" s="174">
        <f t="shared" si="523"/>
        <v>0</v>
      </c>
      <c r="M2321" s="174">
        <f t="shared" si="527"/>
        <v>0</v>
      </c>
      <c r="N2321" s="174">
        <f t="shared" si="528"/>
        <v>0</v>
      </c>
      <c r="O2321" s="295">
        <f t="shared" si="529"/>
        <v>0</v>
      </c>
      <c r="P2321" s="281">
        <f t="shared" si="530"/>
        <v>0</v>
      </c>
    </row>
    <row r="2322" spans="1:16" x14ac:dyDescent="0.2">
      <c r="A2322" s="155">
        <v>242532</v>
      </c>
      <c r="B2322" s="156" t="s">
        <v>1687</v>
      </c>
      <c r="C2322" s="174">
        <f t="shared" si="524"/>
        <v>0</v>
      </c>
      <c r="D2322" s="174">
        <f t="shared" si="525"/>
        <v>0</v>
      </c>
      <c r="E2322" s="174">
        <f t="shared" si="526"/>
        <v>0</v>
      </c>
      <c r="F2322" s="174">
        <f t="shared" si="531"/>
        <v>0</v>
      </c>
      <c r="G2322" s="174">
        <f t="shared" si="522"/>
        <v>0</v>
      </c>
      <c r="H2322" s="174">
        <f t="shared" si="523"/>
        <v>0</v>
      </c>
      <c r="M2322" s="174">
        <f t="shared" si="527"/>
        <v>0</v>
      </c>
      <c r="N2322" s="174">
        <f t="shared" si="528"/>
        <v>0</v>
      </c>
      <c r="O2322" s="295">
        <f t="shared" si="529"/>
        <v>0</v>
      </c>
      <c r="P2322" s="281">
        <f t="shared" si="530"/>
        <v>0</v>
      </c>
    </row>
    <row r="2323" spans="1:16" x14ac:dyDescent="0.2">
      <c r="A2323" s="155">
        <v>242533</v>
      </c>
      <c r="B2323" s="156" t="s">
        <v>1688</v>
      </c>
      <c r="C2323" s="174">
        <f t="shared" si="524"/>
        <v>0</v>
      </c>
      <c r="D2323" s="174">
        <f t="shared" si="525"/>
        <v>0</v>
      </c>
      <c r="E2323" s="174">
        <f t="shared" si="526"/>
        <v>0</v>
      </c>
      <c r="F2323" s="174">
        <f t="shared" si="531"/>
        <v>0</v>
      </c>
      <c r="G2323" s="174">
        <f t="shared" si="522"/>
        <v>0</v>
      </c>
      <c r="H2323" s="174">
        <f t="shared" si="523"/>
        <v>0</v>
      </c>
      <c r="M2323" s="174">
        <f t="shared" si="527"/>
        <v>0</v>
      </c>
      <c r="N2323" s="174">
        <f t="shared" si="528"/>
        <v>0</v>
      </c>
      <c r="O2323" s="295">
        <f t="shared" si="529"/>
        <v>0</v>
      </c>
      <c r="P2323" s="281">
        <f t="shared" si="530"/>
        <v>0</v>
      </c>
    </row>
    <row r="2324" spans="1:16" x14ac:dyDescent="0.2">
      <c r="A2324" s="155">
        <v>242535</v>
      </c>
      <c r="B2324" s="156" t="s">
        <v>1689</v>
      </c>
      <c r="C2324" s="174">
        <f t="shared" si="524"/>
        <v>0</v>
      </c>
      <c r="D2324" s="174">
        <f t="shared" si="525"/>
        <v>0</v>
      </c>
      <c r="E2324" s="174">
        <f t="shared" si="526"/>
        <v>0</v>
      </c>
      <c r="F2324" s="174">
        <f t="shared" si="531"/>
        <v>0</v>
      </c>
      <c r="G2324" s="174">
        <f t="shared" si="522"/>
        <v>0</v>
      </c>
      <c r="H2324" s="174">
        <f t="shared" si="523"/>
        <v>0</v>
      </c>
      <c r="M2324" s="174">
        <f t="shared" si="527"/>
        <v>0</v>
      </c>
      <c r="N2324" s="174">
        <f t="shared" si="528"/>
        <v>0</v>
      </c>
      <c r="O2324" s="295">
        <f t="shared" si="529"/>
        <v>0</v>
      </c>
      <c r="P2324" s="281">
        <f t="shared" si="530"/>
        <v>0</v>
      </c>
    </row>
    <row r="2325" spans="1:16" x14ac:dyDescent="0.2">
      <c r="A2325" s="155">
        <v>242541</v>
      </c>
      <c r="B2325" s="156" t="s">
        <v>1690</v>
      </c>
      <c r="C2325" s="174">
        <f t="shared" si="524"/>
        <v>0</v>
      </c>
      <c r="D2325" s="174">
        <f t="shared" si="525"/>
        <v>0</v>
      </c>
      <c r="E2325" s="174">
        <f t="shared" si="526"/>
        <v>0</v>
      </c>
      <c r="F2325" s="174">
        <f t="shared" si="531"/>
        <v>0</v>
      </c>
      <c r="G2325" s="174">
        <f t="shared" si="522"/>
        <v>0</v>
      </c>
      <c r="H2325" s="174">
        <f t="shared" si="523"/>
        <v>0</v>
      </c>
      <c r="M2325" s="174">
        <f t="shared" si="527"/>
        <v>0</v>
      </c>
      <c r="N2325" s="174">
        <f t="shared" si="528"/>
        <v>0</v>
      </c>
      <c r="O2325" s="295">
        <f t="shared" si="529"/>
        <v>0</v>
      </c>
      <c r="P2325" s="281">
        <f t="shared" si="530"/>
        <v>0</v>
      </c>
    </row>
    <row r="2326" spans="1:16" x14ac:dyDescent="0.2">
      <c r="A2326" s="155">
        <v>242542</v>
      </c>
      <c r="B2326" s="156" t="s">
        <v>1691</v>
      </c>
      <c r="C2326" s="174">
        <f t="shared" si="524"/>
        <v>0</v>
      </c>
      <c r="D2326" s="174">
        <f t="shared" si="525"/>
        <v>0</v>
      </c>
      <c r="E2326" s="174">
        <f t="shared" si="526"/>
        <v>0</v>
      </c>
      <c r="F2326" s="174">
        <f t="shared" si="531"/>
        <v>0</v>
      </c>
      <c r="G2326" s="174">
        <f t="shared" si="522"/>
        <v>0</v>
      </c>
      <c r="H2326" s="174">
        <f t="shared" si="523"/>
        <v>0</v>
      </c>
      <c r="M2326" s="174">
        <f t="shared" si="527"/>
        <v>0</v>
      </c>
      <c r="N2326" s="174">
        <f t="shared" si="528"/>
        <v>0</v>
      </c>
      <c r="O2326" s="295">
        <f t="shared" si="529"/>
        <v>0</v>
      </c>
      <c r="P2326" s="281">
        <f t="shared" si="530"/>
        <v>0</v>
      </c>
    </row>
    <row r="2327" spans="1:16" x14ac:dyDescent="0.2">
      <c r="A2327" s="155">
        <v>242546</v>
      </c>
      <c r="B2327" s="156" t="s">
        <v>1692</v>
      </c>
      <c r="C2327" s="174">
        <f t="shared" si="524"/>
        <v>0</v>
      </c>
      <c r="D2327" s="174">
        <f t="shared" si="525"/>
        <v>0</v>
      </c>
      <c r="E2327" s="174">
        <f t="shared" si="526"/>
        <v>0</v>
      </c>
      <c r="F2327" s="174">
        <f t="shared" si="531"/>
        <v>0</v>
      </c>
      <c r="G2327" s="174">
        <f t="shared" si="522"/>
        <v>0</v>
      </c>
      <c r="H2327" s="174">
        <f t="shared" si="523"/>
        <v>0</v>
      </c>
      <c r="M2327" s="174">
        <f t="shared" si="527"/>
        <v>0</v>
      </c>
      <c r="N2327" s="174">
        <f t="shared" si="528"/>
        <v>0</v>
      </c>
      <c r="O2327" s="295">
        <f t="shared" si="529"/>
        <v>0</v>
      </c>
      <c r="P2327" s="281">
        <f t="shared" si="530"/>
        <v>0</v>
      </c>
    </row>
    <row r="2328" spans="1:16" x14ac:dyDescent="0.2">
      <c r="A2328" s="155">
        <v>242547</v>
      </c>
      <c r="B2328" s="156" t="s">
        <v>1493</v>
      </c>
      <c r="C2328" s="174">
        <f t="shared" si="524"/>
        <v>0</v>
      </c>
      <c r="D2328" s="174">
        <f t="shared" si="525"/>
        <v>0</v>
      </c>
      <c r="E2328" s="174">
        <f t="shared" si="526"/>
        <v>0</v>
      </c>
      <c r="F2328" s="174">
        <f t="shared" si="531"/>
        <v>0</v>
      </c>
      <c r="G2328" s="174">
        <f t="shared" si="522"/>
        <v>0</v>
      </c>
      <c r="H2328" s="174">
        <f t="shared" si="523"/>
        <v>0</v>
      </c>
      <c r="M2328" s="174">
        <f t="shared" si="527"/>
        <v>0</v>
      </c>
      <c r="N2328" s="174">
        <f t="shared" si="528"/>
        <v>0</v>
      </c>
      <c r="O2328" s="295">
        <f t="shared" si="529"/>
        <v>0</v>
      </c>
      <c r="P2328" s="281">
        <f t="shared" si="530"/>
        <v>0</v>
      </c>
    </row>
    <row r="2329" spans="1:16" x14ac:dyDescent="0.2">
      <c r="A2329" s="155">
        <v>242549</v>
      </c>
      <c r="B2329" s="156" t="s">
        <v>1693</v>
      </c>
      <c r="C2329" s="174">
        <f t="shared" si="524"/>
        <v>0</v>
      </c>
      <c r="D2329" s="174">
        <f t="shared" si="525"/>
        <v>0</v>
      </c>
      <c r="E2329" s="174">
        <f t="shared" si="526"/>
        <v>0</v>
      </c>
      <c r="F2329" s="174">
        <f t="shared" si="531"/>
        <v>0</v>
      </c>
      <c r="G2329" s="174">
        <f t="shared" si="522"/>
        <v>0</v>
      </c>
      <c r="H2329" s="174">
        <f t="shared" si="523"/>
        <v>0</v>
      </c>
      <c r="M2329" s="174">
        <f t="shared" si="527"/>
        <v>0</v>
      </c>
      <c r="N2329" s="174">
        <f t="shared" si="528"/>
        <v>0</v>
      </c>
      <c r="O2329" s="295">
        <f t="shared" si="529"/>
        <v>0</v>
      </c>
      <c r="P2329" s="281">
        <f t="shared" si="530"/>
        <v>0</v>
      </c>
    </row>
    <row r="2330" spans="1:16" x14ac:dyDescent="0.2">
      <c r="A2330" s="155">
        <v>242550</v>
      </c>
      <c r="B2330" s="156" t="s">
        <v>1501</v>
      </c>
      <c r="C2330" s="174">
        <f t="shared" si="524"/>
        <v>0</v>
      </c>
      <c r="D2330" s="174">
        <f t="shared" si="525"/>
        <v>0</v>
      </c>
      <c r="E2330" s="174">
        <f t="shared" si="526"/>
        <v>0</v>
      </c>
      <c r="F2330" s="174">
        <f t="shared" si="531"/>
        <v>0</v>
      </c>
      <c r="G2330" s="174">
        <f t="shared" si="522"/>
        <v>0</v>
      </c>
      <c r="H2330" s="174">
        <f t="shared" si="523"/>
        <v>0</v>
      </c>
      <c r="M2330" s="174">
        <f t="shared" si="527"/>
        <v>0</v>
      </c>
      <c r="N2330" s="174">
        <f t="shared" si="528"/>
        <v>0</v>
      </c>
      <c r="O2330" s="295">
        <f t="shared" si="529"/>
        <v>0</v>
      </c>
      <c r="P2330" s="281">
        <f t="shared" si="530"/>
        <v>0</v>
      </c>
    </row>
    <row r="2331" spans="1:16" x14ac:dyDescent="0.2">
      <c r="A2331" s="155">
        <v>242551</v>
      </c>
      <c r="B2331" s="156" t="s">
        <v>1113</v>
      </c>
      <c r="C2331" s="174">
        <f t="shared" si="524"/>
        <v>0</v>
      </c>
      <c r="D2331" s="174">
        <f t="shared" si="525"/>
        <v>0</v>
      </c>
      <c r="E2331" s="174">
        <f t="shared" si="526"/>
        <v>0</v>
      </c>
      <c r="F2331" s="174">
        <f t="shared" si="531"/>
        <v>0</v>
      </c>
      <c r="G2331" s="174">
        <f t="shared" si="522"/>
        <v>0</v>
      </c>
      <c r="H2331" s="174">
        <f t="shared" si="523"/>
        <v>0</v>
      </c>
      <c r="M2331" s="174">
        <f t="shared" si="527"/>
        <v>0</v>
      </c>
      <c r="N2331" s="174">
        <f t="shared" si="528"/>
        <v>0</v>
      </c>
      <c r="O2331" s="295">
        <f t="shared" si="529"/>
        <v>0</v>
      </c>
      <c r="P2331" s="281">
        <f t="shared" si="530"/>
        <v>0</v>
      </c>
    </row>
    <row r="2332" spans="1:16" x14ac:dyDescent="0.2">
      <c r="A2332" s="155">
        <v>242552</v>
      </c>
      <c r="B2332" s="156" t="s">
        <v>1499</v>
      </c>
      <c r="C2332" s="174">
        <f t="shared" si="524"/>
        <v>0</v>
      </c>
      <c r="D2332" s="174">
        <f t="shared" si="525"/>
        <v>0</v>
      </c>
      <c r="E2332" s="174">
        <f t="shared" si="526"/>
        <v>0</v>
      </c>
      <c r="F2332" s="174">
        <f t="shared" si="531"/>
        <v>0</v>
      </c>
      <c r="G2332" s="174">
        <f t="shared" si="522"/>
        <v>0</v>
      </c>
      <c r="H2332" s="174">
        <f t="shared" si="523"/>
        <v>0</v>
      </c>
      <c r="M2332" s="174">
        <f t="shared" si="527"/>
        <v>0</v>
      </c>
      <c r="N2332" s="174">
        <f t="shared" si="528"/>
        <v>0</v>
      </c>
      <c r="O2332" s="295">
        <f t="shared" si="529"/>
        <v>0</v>
      </c>
      <c r="P2332" s="281">
        <f t="shared" si="530"/>
        <v>0</v>
      </c>
    </row>
    <row r="2333" spans="1:16" x14ac:dyDescent="0.2">
      <c r="A2333" s="155">
        <v>242553</v>
      </c>
      <c r="B2333" s="156" t="s">
        <v>1694</v>
      </c>
      <c r="C2333" s="174">
        <f t="shared" si="524"/>
        <v>0</v>
      </c>
      <c r="D2333" s="174">
        <f t="shared" si="525"/>
        <v>0</v>
      </c>
      <c r="E2333" s="174">
        <f t="shared" si="526"/>
        <v>0</v>
      </c>
      <c r="F2333" s="174">
        <f t="shared" si="531"/>
        <v>0</v>
      </c>
      <c r="G2333" s="174">
        <f t="shared" si="522"/>
        <v>0</v>
      </c>
      <c r="H2333" s="174">
        <f t="shared" si="523"/>
        <v>0</v>
      </c>
      <c r="M2333" s="174">
        <f t="shared" si="527"/>
        <v>0</v>
      </c>
      <c r="N2333" s="174">
        <f t="shared" si="528"/>
        <v>0</v>
      </c>
      <c r="O2333" s="295">
        <f t="shared" si="529"/>
        <v>0</v>
      </c>
      <c r="P2333" s="281">
        <f t="shared" si="530"/>
        <v>0</v>
      </c>
    </row>
    <row r="2334" spans="1:16" x14ac:dyDescent="0.2">
      <c r="A2334" s="155">
        <v>242554</v>
      </c>
      <c r="B2334" s="156" t="s">
        <v>188</v>
      </c>
      <c r="C2334" s="174">
        <f t="shared" si="524"/>
        <v>0</v>
      </c>
      <c r="D2334" s="174">
        <f t="shared" si="525"/>
        <v>0</v>
      </c>
      <c r="E2334" s="174">
        <f t="shared" si="526"/>
        <v>0</v>
      </c>
      <c r="F2334" s="174">
        <f t="shared" si="531"/>
        <v>0</v>
      </c>
      <c r="G2334" s="174">
        <f t="shared" si="522"/>
        <v>0</v>
      </c>
      <c r="H2334" s="174">
        <f t="shared" si="523"/>
        <v>0</v>
      </c>
      <c r="M2334" s="174">
        <f t="shared" si="527"/>
        <v>0</v>
      </c>
      <c r="N2334" s="174">
        <f t="shared" si="528"/>
        <v>0</v>
      </c>
      <c r="O2334" s="295">
        <f t="shared" si="529"/>
        <v>0</v>
      </c>
      <c r="P2334" s="281">
        <f t="shared" si="530"/>
        <v>0</v>
      </c>
    </row>
    <row r="2335" spans="1:16" x14ac:dyDescent="0.2">
      <c r="A2335" s="155">
        <v>242555</v>
      </c>
      <c r="B2335" s="156" t="s">
        <v>2292</v>
      </c>
      <c r="C2335" s="174">
        <f t="shared" si="524"/>
        <v>0</v>
      </c>
      <c r="D2335" s="174">
        <f t="shared" si="525"/>
        <v>0</v>
      </c>
      <c r="E2335" s="174">
        <f t="shared" si="526"/>
        <v>0</v>
      </c>
      <c r="F2335" s="174">
        <f t="shared" si="531"/>
        <v>0</v>
      </c>
      <c r="G2335" s="174">
        <f t="shared" si="522"/>
        <v>0</v>
      </c>
      <c r="H2335" s="174">
        <f t="shared" si="523"/>
        <v>0</v>
      </c>
      <c r="M2335" s="174">
        <f t="shared" si="527"/>
        <v>0</v>
      </c>
      <c r="N2335" s="174">
        <f t="shared" si="528"/>
        <v>0</v>
      </c>
      <c r="O2335" s="295">
        <f t="shared" si="529"/>
        <v>0</v>
      </c>
      <c r="P2335" s="281">
        <f t="shared" si="530"/>
        <v>0</v>
      </c>
    </row>
    <row r="2336" spans="1:16" x14ac:dyDescent="0.2">
      <c r="A2336" s="155">
        <v>242590</v>
      </c>
      <c r="B2336" s="156" t="s">
        <v>1695</v>
      </c>
      <c r="C2336" s="174">
        <f t="shared" si="524"/>
        <v>0</v>
      </c>
      <c r="D2336" s="174">
        <f t="shared" si="525"/>
        <v>0</v>
      </c>
      <c r="E2336" s="174">
        <f t="shared" si="526"/>
        <v>0</v>
      </c>
      <c r="F2336" s="174">
        <f t="shared" si="531"/>
        <v>0</v>
      </c>
      <c r="G2336" s="174">
        <f t="shared" si="522"/>
        <v>0</v>
      </c>
      <c r="H2336" s="174">
        <f t="shared" si="523"/>
        <v>0</v>
      </c>
      <c r="M2336" s="174">
        <f t="shared" si="527"/>
        <v>0</v>
      </c>
      <c r="N2336" s="174">
        <f t="shared" si="528"/>
        <v>0</v>
      </c>
      <c r="O2336" s="295">
        <f t="shared" si="529"/>
        <v>0</v>
      </c>
      <c r="P2336" s="281">
        <f t="shared" si="530"/>
        <v>0</v>
      </c>
    </row>
    <row r="2337" spans="1:16" s="171" customFormat="1" x14ac:dyDescent="0.2">
      <c r="A2337" s="180">
        <v>242600</v>
      </c>
      <c r="B2337" s="181" t="s">
        <v>1696</v>
      </c>
      <c r="C2337" s="182">
        <f t="shared" si="524"/>
        <v>0</v>
      </c>
      <c r="D2337" s="182">
        <f t="shared" si="525"/>
        <v>0</v>
      </c>
      <c r="E2337" s="182">
        <f t="shared" si="526"/>
        <v>0</v>
      </c>
      <c r="F2337" s="182">
        <f t="shared" si="531"/>
        <v>0</v>
      </c>
      <c r="G2337" s="183">
        <f>SUM(G2338:G2347)</f>
        <v>0</v>
      </c>
      <c r="H2337" s="183">
        <f>SUM(H2338:H2347)</f>
        <v>0</v>
      </c>
      <c r="M2337" s="174">
        <f t="shared" si="527"/>
        <v>0</v>
      </c>
      <c r="N2337" s="174">
        <f t="shared" si="528"/>
        <v>0</v>
      </c>
      <c r="O2337" s="295">
        <f t="shared" si="529"/>
        <v>0</v>
      </c>
      <c r="P2337" s="281">
        <f t="shared" si="530"/>
        <v>0</v>
      </c>
    </row>
    <row r="2338" spans="1:16" x14ac:dyDescent="0.2">
      <c r="A2338" s="155">
        <v>242601</v>
      </c>
      <c r="B2338" s="156" t="s">
        <v>372</v>
      </c>
      <c r="C2338" s="174">
        <f t="shared" si="524"/>
        <v>0</v>
      </c>
      <c r="D2338" s="174">
        <f t="shared" si="525"/>
        <v>0</v>
      </c>
      <c r="E2338" s="174">
        <f t="shared" si="526"/>
        <v>0</v>
      </c>
      <c r="F2338" s="174">
        <f t="shared" si="531"/>
        <v>0</v>
      </c>
      <c r="G2338" s="174">
        <f t="shared" ref="G2338:G2347" si="532">+F2338</f>
        <v>0</v>
      </c>
      <c r="H2338" s="174">
        <f t="shared" ref="H2338:H2347" si="533">+F2338-G2338</f>
        <v>0</v>
      </c>
      <c r="M2338" s="174">
        <f t="shared" si="527"/>
        <v>0</v>
      </c>
      <c r="N2338" s="174">
        <f t="shared" si="528"/>
        <v>0</v>
      </c>
      <c r="O2338" s="295">
        <f t="shared" si="529"/>
        <v>0</v>
      </c>
      <c r="P2338" s="281">
        <f t="shared" si="530"/>
        <v>0</v>
      </c>
    </row>
    <row r="2339" spans="1:16" x14ac:dyDescent="0.2">
      <c r="A2339" s="155">
        <v>242602</v>
      </c>
      <c r="B2339" s="156" t="s">
        <v>408</v>
      </c>
      <c r="C2339" s="174">
        <f t="shared" si="524"/>
        <v>0</v>
      </c>
      <c r="D2339" s="174">
        <f t="shared" si="525"/>
        <v>0</v>
      </c>
      <c r="E2339" s="174">
        <f t="shared" si="526"/>
        <v>0</v>
      </c>
      <c r="F2339" s="174">
        <f t="shared" si="531"/>
        <v>0</v>
      </c>
      <c r="G2339" s="174">
        <f t="shared" si="532"/>
        <v>0</v>
      </c>
      <c r="H2339" s="174">
        <f t="shared" si="533"/>
        <v>0</v>
      </c>
      <c r="M2339" s="174">
        <f t="shared" si="527"/>
        <v>0</v>
      </c>
      <c r="N2339" s="174">
        <f t="shared" si="528"/>
        <v>0</v>
      </c>
      <c r="O2339" s="295">
        <f t="shared" si="529"/>
        <v>0</v>
      </c>
      <c r="P2339" s="281">
        <f t="shared" si="530"/>
        <v>0</v>
      </c>
    </row>
    <row r="2340" spans="1:16" x14ac:dyDescent="0.2">
      <c r="A2340" s="155">
        <v>242603</v>
      </c>
      <c r="B2340" s="156" t="s">
        <v>374</v>
      </c>
      <c r="C2340" s="174">
        <f t="shared" si="524"/>
        <v>0</v>
      </c>
      <c r="D2340" s="174">
        <f t="shared" si="525"/>
        <v>0</v>
      </c>
      <c r="E2340" s="174">
        <f t="shared" si="526"/>
        <v>0</v>
      </c>
      <c r="F2340" s="174">
        <f t="shared" si="531"/>
        <v>0</v>
      </c>
      <c r="G2340" s="174">
        <f t="shared" si="532"/>
        <v>0</v>
      </c>
      <c r="H2340" s="174">
        <f t="shared" si="533"/>
        <v>0</v>
      </c>
      <c r="M2340" s="174">
        <f t="shared" si="527"/>
        <v>0</v>
      </c>
      <c r="N2340" s="174">
        <f t="shared" si="528"/>
        <v>0</v>
      </c>
      <c r="O2340" s="295">
        <f t="shared" si="529"/>
        <v>0</v>
      </c>
      <c r="P2340" s="281">
        <f t="shared" si="530"/>
        <v>0</v>
      </c>
    </row>
    <row r="2341" spans="1:16" x14ac:dyDescent="0.2">
      <c r="A2341" s="155">
        <v>242604</v>
      </c>
      <c r="B2341" s="156" t="s">
        <v>1113</v>
      </c>
      <c r="C2341" s="174">
        <f t="shared" si="524"/>
        <v>0</v>
      </c>
      <c r="D2341" s="174">
        <f t="shared" si="525"/>
        <v>0</v>
      </c>
      <c r="E2341" s="174">
        <f t="shared" si="526"/>
        <v>0</v>
      </c>
      <c r="F2341" s="174">
        <f t="shared" si="531"/>
        <v>0</v>
      </c>
      <c r="G2341" s="174">
        <f t="shared" si="532"/>
        <v>0</v>
      </c>
      <c r="H2341" s="174">
        <f t="shared" si="533"/>
        <v>0</v>
      </c>
      <c r="M2341" s="174">
        <f t="shared" si="527"/>
        <v>0</v>
      </c>
      <c r="N2341" s="174">
        <f t="shared" si="528"/>
        <v>0</v>
      </c>
      <c r="O2341" s="295">
        <f t="shared" si="529"/>
        <v>0</v>
      </c>
      <c r="P2341" s="281">
        <f t="shared" si="530"/>
        <v>0</v>
      </c>
    </row>
    <row r="2342" spans="1:16" x14ac:dyDescent="0.2">
      <c r="A2342" s="155">
        <v>242605</v>
      </c>
      <c r="B2342" s="156" t="s">
        <v>409</v>
      </c>
      <c r="C2342" s="174">
        <f t="shared" si="524"/>
        <v>0</v>
      </c>
      <c r="D2342" s="174">
        <f t="shared" si="525"/>
        <v>0</v>
      </c>
      <c r="E2342" s="174">
        <f t="shared" si="526"/>
        <v>0</v>
      </c>
      <c r="F2342" s="174">
        <f t="shared" si="531"/>
        <v>0</v>
      </c>
      <c r="G2342" s="174">
        <f t="shared" si="532"/>
        <v>0</v>
      </c>
      <c r="H2342" s="174">
        <f t="shared" si="533"/>
        <v>0</v>
      </c>
      <c r="M2342" s="174">
        <f t="shared" si="527"/>
        <v>0</v>
      </c>
      <c r="N2342" s="174">
        <f t="shared" si="528"/>
        <v>0</v>
      </c>
      <c r="O2342" s="295">
        <f t="shared" si="529"/>
        <v>0</v>
      </c>
      <c r="P2342" s="281">
        <f t="shared" si="530"/>
        <v>0</v>
      </c>
    </row>
    <row r="2343" spans="1:16" x14ac:dyDescent="0.2">
      <c r="A2343" s="155">
        <v>242606</v>
      </c>
      <c r="B2343" s="156" t="s">
        <v>410</v>
      </c>
      <c r="C2343" s="174">
        <f t="shared" si="524"/>
        <v>0</v>
      </c>
      <c r="D2343" s="174">
        <f t="shared" si="525"/>
        <v>0</v>
      </c>
      <c r="E2343" s="174">
        <f t="shared" si="526"/>
        <v>0</v>
      </c>
      <c r="F2343" s="174">
        <f t="shared" si="531"/>
        <v>0</v>
      </c>
      <c r="G2343" s="174">
        <f t="shared" si="532"/>
        <v>0</v>
      </c>
      <c r="H2343" s="174">
        <f t="shared" si="533"/>
        <v>0</v>
      </c>
      <c r="M2343" s="174">
        <f t="shared" si="527"/>
        <v>0</v>
      </c>
      <c r="N2343" s="174">
        <f t="shared" si="528"/>
        <v>0</v>
      </c>
      <c r="O2343" s="295">
        <f t="shared" si="529"/>
        <v>0</v>
      </c>
      <c r="P2343" s="281">
        <f t="shared" si="530"/>
        <v>0</v>
      </c>
    </row>
    <row r="2344" spans="1:16" x14ac:dyDescent="0.2">
      <c r="A2344" s="155">
        <v>242607</v>
      </c>
      <c r="B2344" s="156" t="s">
        <v>411</v>
      </c>
      <c r="C2344" s="174">
        <f t="shared" si="524"/>
        <v>0</v>
      </c>
      <c r="D2344" s="174">
        <f t="shared" si="525"/>
        <v>0</v>
      </c>
      <c r="E2344" s="174">
        <f t="shared" si="526"/>
        <v>0</v>
      </c>
      <c r="F2344" s="174">
        <f t="shared" si="531"/>
        <v>0</v>
      </c>
      <c r="G2344" s="174">
        <f t="shared" si="532"/>
        <v>0</v>
      </c>
      <c r="H2344" s="174">
        <f t="shared" si="533"/>
        <v>0</v>
      </c>
      <c r="M2344" s="174">
        <f t="shared" si="527"/>
        <v>0</v>
      </c>
      <c r="N2344" s="174">
        <f t="shared" si="528"/>
        <v>0</v>
      </c>
      <c r="O2344" s="295">
        <f t="shared" si="529"/>
        <v>0</v>
      </c>
      <c r="P2344" s="281">
        <f t="shared" si="530"/>
        <v>0</v>
      </c>
    </row>
    <row r="2345" spans="1:16" x14ac:dyDescent="0.2">
      <c r="A2345" s="155">
        <v>242608</v>
      </c>
      <c r="B2345" s="156" t="s">
        <v>371</v>
      </c>
      <c r="C2345" s="174">
        <f t="shared" si="524"/>
        <v>0</v>
      </c>
      <c r="D2345" s="174">
        <f t="shared" si="525"/>
        <v>0</v>
      </c>
      <c r="E2345" s="174">
        <f t="shared" si="526"/>
        <v>0</v>
      </c>
      <c r="F2345" s="174">
        <f t="shared" si="531"/>
        <v>0</v>
      </c>
      <c r="G2345" s="174">
        <f t="shared" si="532"/>
        <v>0</v>
      </c>
      <c r="H2345" s="174">
        <f t="shared" si="533"/>
        <v>0</v>
      </c>
      <c r="M2345" s="174">
        <f t="shared" si="527"/>
        <v>0</v>
      </c>
      <c r="N2345" s="174">
        <f t="shared" si="528"/>
        <v>0</v>
      </c>
      <c r="O2345" s="295">
        <f t="shared" si="529"/>
        <v>0</v>
      </c>
      <c r="P2345" s="281">
        <f t="shared" si="530"/>
        <v>0</v>
      </c>
    </row>
    <row r="2346" spans="1:16" x14ac:dyDescent="0.2">
      <c r="A2346" s="155">
        <v>242609</v>
      </c>
      <c r="B2346" s="156" t="s">
        <v>412</v>
      </c>
      <c r="C2346" s="174">
        <f t="shared" si="524"/>
        <v>0</v>
      </c>
      <c r="D2346" s="174">
        <f t="shared" si="525"/>
        <v>0</v>
      </c>
      <c r="E2346" s="174">
        <f t="shared" si="526"/>
        <v>0</v>
      </c>
      <c r="F2346" s="174">
        <f t="shared" si="531"/>
        <v>0</v>
      </c>
      <c r="G2346" s="174">
        <f t="shared" si="532"/>
        <v>0</v>
      </c>
      <c r="H2346" s="174">
        <f t="shared" si="533"/>
        <v>0</v>
      </c>
      <c r="M2346" s="174">
        <f t="shared" si="527"/>
        <v>0</v>
      </c>
      <c r="N2346" s="174">
        <f t="shared" si="528"/>
        <v>0</v>
      </c>
      <c r="O2346" s="295">
        <f t="shared" si="529"/>
        <v>0</v>
      </c>
      <c r="P2346" s="281">
        <f t="shared" si="530"/>
        <v>0</v>
      </c>
    </row>
    <row r="2347" spans="1:16" x14ac:dyDescent="0.2">
      <c r="A2347" s="155">
        <v>242690</v>
      </c>
      <c r="B2347" s="156" t="s">
        <v>413</v>
      </c>
      <c r="C2347" s="174">
        <f t="shared" si="524"/>
        <v>0</v>
      </c>
      <c r="D2347" s="174">
        <f t="shared" si="525"/>
        <v>0</v>
      </c>
      <c r="E2347" s="174">
        <f t="shared" si="526"/>
        <v>0</v>
      </c>
      <c r="F2347" s="174">
        <f t="shared" si="531"/>
        <v>0</v>
      </c>
      <c r="G2347" s="174">
        <f t="shared" si="532"/>
        <v>0</v>
      </c>
      <c r="H2347" s="174">
        <f t="shared" si="533"/>
        <v>0</v>
      </c>
      <c r="M2347" s="174">
        <f t="shared" si="527"/>
        <v>0</v>
      </c>
      <c r="N2347" s="174">
        <f t="shared" si="528"/>
        <v>0</v>
      </c>
      <c r="O2347" s="295">
        <f t="shared" si="529"/>
        <v>0</v>
      </c>
      <c r="P2347" s="281">
        <f t="shared" si="530"/>
        <v>0</v>
      </c>
    </row>
    <row r="2348" spans="1:16" s="171" customFormat="1" x14ac:dyDescent="0.2">
      <c r="A2348" s="180">
        <v>242700</v>
      </c>
      <c r="B2348" s="181" t="s">
        <v>2293</v>
      </c>
      <c r="C2348" s="182">
        <f t="shared" si="524"/>
        <v>0</v>
      </c>
      <c r="D2348" s="182">
        <f t="shared" si="525"/>
        <v>0</v>
      </c>
      <c r="E2348" s="182">
        <f t="shared" si="526"/>
        <v>0</v>
      </c>
      <c r="F2348" s="182">
        <f t="shared" si="531"/>
        <v>0</v>
      </c>
      <c r="G2348" s="183">
        <f>SUM(G2349:G2357)</f>
        <v>0</v>
      </c>
      <c r="H2348" s="183">
        <f>SUM(H2349:H2357)</f>
        <v>0</v>
      </c>
      <c r="M2348" s="174">
        <f t="shared" si="527"/>
        <v>0</v>
      </c>
      <c r="N2348" s="174">
        <f t="shared" si="528"/>
        <v>0</v>
      </c>
      <c r="O2348" s="295">
        <f t="shared" si="529"/>
        <v>0</v>
      </c>
      <c r="P2348" s="281">
        <f t="shared" si="530"/>
        <v>0</v>
      </c>
    </row>
    <row r="2349" spans="1:16" x14ac:dyDescent="0.2">
      <c r="A2349" s="155">
        <v>242701</v>
      </c>
      <c r="B2349" s="156" t="s">
        <v>414</v>
      </c>
      <c r="C2349" s="174">
        <f t="shared" si="524"/>
        <v>0</v>
      </c>
      <c r="D2349" s="174">
        <f t="shared" si="525"/>
        <v>0</v>
      </c>
      <c r="E2349" s="174">
        <f t="shared" si="526"/>
        <v>0</v>
      </c>
      <c r="F2349" s="174">
        <f t="shared" si="531"/>
        <v>0</v>
      </c>
      <c r="G2349" s="174">
        <f t="shared" ref="G2349:G2357" si="534">+F2349</f>
        <v>0</v>
      </c>
      <c r="H2349" s="174">
        <f t="shared" ref="H2349:H2357" si="535">+F2349-G2349</f>
        <v>0</v>
      </c>
      <c r="M2349" s="174">
        <f t="shared" si="527"/>
        <v>0</v>
      </c>
      <c r="N2349" s="174">
        <f t="shared" si="528"/>
        <v>0</v>
      </c>
      <c r="O2349" s="295">
        <f t="shared" si="529"/>
        <v>0</v>
      </c>
      <c r="P2349" s="281">
        <f t="shared" si="530"/>
        <v>0</v>
      </c>
    </row>
    <row r="2350" spans="1:16" x14ac:dyDescent="0.2">
      <c r="A2350" s="155">
        <v>242702</v>
      </c>
      <c r="B2350" s="156" t="s">
        <v>415</v>
      </c>
      <c r="C2350" s="174">
        <f t="shared" si="524"/>
        <v>0</v>
      </c>
      <c r="D2350" s="174">
        <f t="shared" si="525"/>
        <v>0</v>
      </c>
      <c r="E2350" s="174">
        <f t="shared" si="526"/>
        <v>0</v>
      </c>
      <c r="F2350" s="174">
        <f t="shared" si="531"/>
        <v>0</v>
      </c>
      <c r="G2350" s="174">
        <f t="shared" si="534"/>
        <v>0</v>
      </c>
      <c r="H2350" s="174">
        <f t="shared" si="535"/>
        <v>0</v>
      </c>
      <c r="M2350" s="174">
        <f t="shared" si="527"/>
        <v>0</v>
      </c>
      <c r="N2350" s="174">
        <f t="shared" si="528"/>
        <v>0</v>
      </c>
      <c r="O2350" s="295">
        <f t="shared" si="529"/>
        <v>0</v>
      </c>
      <c r="P2350" s="281">
        <f t="shared" si="530"/>
        <v>0</v>
      </c>
    </row>
    <row r="2351" spans="1:16" x14ac:dyDescent="0.2">
      <c r="A2351" s="155">
        <v>242703</v>
      </c>
      <c r="B2351" s="156" t="s">
        <v>1113</v>
      </c>
      <c r="C2351" s="174">
        <f t="shared" si="524"/>
        <v>0</v>
      </c>
      <c r="D2351" s="174">
        <f t="shared" si="525"/>
        <v>0</v>
      </c>
      <c r="E2351" s="174">
        <f t="shared" si="526"/>
        <v>0</v>
      </c>
      <c r="F2351" s="174">
        <f t="shared" si="531"/>
        <v>0</v>
      </c>
      <c r="G2351" s="174">
        <f t="shared" si="534"/>
        <v>0</v>
      </c>
      <c r="H2351" s="174">
        <f t="shared" si="535"/>
        <v>0</v>
      </c>
      <c r="M2351" s="174">
        <f t="shared" si="527"/>
        <v>0</v>
      </c>
      <c r="N2351" s="174">
        <f t="shared" si="528"/>
        <v>0</v>
      </c>
      <c r="O2351" s="295">
        <f t="shared" si="529"/>
        <v>0</v>
      </c>
      <c r="P2351" s="281">
        <f t="shared" si="530"/>
        <v>0</v>
      </c>
    </row>
    <row r="2352" spans="1:16" x14ac:dyDescent="0.2">
      <c r="A2352" s="155">
        <v>242704</v>
      </c>
      <c r="B2352" s="156" t="s">
        <v>1642</v>
      </c>
      <c r="C2352" s="174">
        <f t="shared" si="524"/>
        <v>0</v>
      </c>
      <c r="D2352" s="174">
        <f t="shared" si="525"/>
        <v>0</v>
      </c>
      <c r="E2352" s="174">
        <f t="shared" si="526"/>
        <v>0</v>
      </c>
      <c r="F2352" s="174">
        <f t="shared" si="531"/>
        <v>0</v>
      </c>
      <c r="G2352" s="174">
        <f t="shared" si="534"/>
        <v>0</v>
      </c>
      <c r="H2352" s="174">
        <f t="shared" si="535"/>
        <v>0</v>
      </c>
      <c r="M2352" s="174">
        <f t="shared" si="527"/>
        <v>0</v>
      </c>
      <c r="N2352" s="174">
        <f t="shared" si="528"/>
        <v>0</v>
      </c>
      <c r="O2352" s="295">
        <f t="shared" si="529"/>
        <v>0</v>
      </c>
      <c r="P2352" s="281">
        <f t="shared" si="530"/>
        <v>0</v>
      </c>
    </row>
    <row r="2353" spans="1:16" x14ac:dyDescent="0.2">
      <c r="A2353" s="155">
        <v>242705</v>
      </c>
      <c r="B2353" s="156" t="s">
        <v>416</v>
      </c>
      <c r="C2353" s="174">
        <f t="shared" si="524"/>
        <v>0</v>
      </c>
      <c r="D2353" s="174">
        <f t="shared" si="525"/>
        <v>0</v>
      </c>
      <c r="E2353" s="174">
        <f t="shared" si="526"/>
        <v>0</v>
      </c>
      <c r="F2353" s="174">
        <f t="shared" si="531"/>
        <v>0</v>
      </c>
      <c r="G2353" s="174">
        <f t="shared" si="534"/>
        <v>0</v>
      </c>
      <c r="H2353" s="174">
        <f t="shared" si="535"/>
        <v>0</v>
      </c>
      <c r="M2353" s="174">
        <f t="shared" si="527"/>
        <v>0</v>
      </c>
      <c r="N2353" s="174">
        <f t="shared" si="528"/>
        <v>0</v>
      </c>
      <c r="O2353" s="295">
        <f t="shared" si="529"/>
        <v>0</v>
      </c>
      <c r="P2353" s="281">
        <f t="shared" si="530"/>
        <v>0</v>
      </c>
    </row>
    <row r="2354" spans="1:16" x14ac:dyDescent="0.2">
      <c r="A2354" s="155">
        <v>242706</v>
      </c>
      <c r="B2354" s="156" t="s">
        <v>417</v>
      </c>
      <c r="C2354" s="174">
        <f t="shared" si="524"/>
        <v>0</v>
      </c>
      <c r="D2354" s="174">
        <f t="shared" si="525"/>
        <v>0</v>
      </c>
      <c r="E2354" s="174">
        <f t="shared" si="526"/>
        <v>0</v>
      </c>
      <c r="F2354" s="174">
        <f t="shared" si="531"/>
        <v>0</v>
      </c>
      <c r="G2354" s="174">
        <f t="shared" si="534"/>
        <v>0</v>
      </c>
      <c r="H2354" s="174">
        <f t="shared" si="535"/>
        <v>0</v>
      </c>
      <c r="M2354" s="174">
        <f t="shared" si="527"/>
        <v>0</v>
      </c>
      <c r="N2354" s="174">
        <f t="shared" si="528"/>
        <v>0</v>
      </c>
      <c r="O2354" s="295">
        <f t="shared" si="529"/>
        <v>0</v>
      </c>
      <c r="P2354" s="281">
        <f t="shared" si="530"/>
        <v>0</v>
      </c>
    </row>
    <row r="2355" spans="1:16" x14ac:dyDescent="0.2">
      <c r="A2355" s="155">
        <v>242707</v>
      </c>
      <c r="B2355" s="156" t="s">
        <v>418</v>
      </c>
      <c r="C2355" s="174">
        <f t="shared" si="524"/>
        <v>0</v>
      </c>
      <c r="D2355" s="174">
        <f t="shared" si="525"/>
        <v>0</v>
      </c>
      <c r="E2355" s="174">
        <f t="shared" si="526"/>
        <v>0</v>
      </c>
      <c r="F2355" s="174">
        <f t="shared" si="531"/>
        <v>0</v>
      </c>
      <c r="G2355" s="174">
        <f t="shared" si="534"/>
        <v>0</v>
      </c>
      <c r="H2355" s="174">
        <f t="shared" si="535"/>
        <v>0</v>
      </c>
      <c r="M2355" s="174">
        <f t="shared" si="527"/>
        <v>0</v>
      </c>
      <c r="N2355" s="174">
        <f t="shared" si="528"/>
        <v>0</v>
      </c>
      <c r="O2355" s="295">
        <f t="shared" si="529"/>
        <v>0</v>
      </c>
      <c r="P2355" s="281">
        <f t="shared" si="530"/>
        <v>0</v>
      </c>
    </row>
    <row r="2356" spans="1:16" x14ac:dyDescent="0.2">
      <c r="A2356" s="155">
        <v>242708</v>
      </c>
      <c r="B2356" s="156" t="s">
        <v>1885</v>
      </c>
      <c r="C2356" s="174">
        <f t="shared" si="524"/>
        <v>0</v>
      </c>
      <c r="D2356" s="174">
        <f t="shared" si="525"/>
        <v>0</v>
      </c>
      <c r="E2356" s="174">
        <f t="shared" si="526"/>
        <v>0</v>
      </c>
      <c r="F2356" s="174">
        <f t="shared" si="531"/>
        <v>0</v>
      </c>
      <c r="G2356" s="174">
        <f t="shared" si="534"/>
        <v>0</v>
      </c>
      <c r="H2356" s="174">
        <f t="shared" si="535"/>
        <v>0</v>
      </c>
      <c r="M2356" s="174">
        <f t="shared" si="527"/>
        <v>0</v>
      </c>
      <c r="N2356" s="174">
        <f t="shared" si="528"/>
        <v>0</v>
      </c>
      <c r="O2356" s="295">
        <f t="shared" si="529"/>
        <v>0</v>
      </c>
      <c r="P2356" s="281">
        <f t="shared" si="530"/>
        <v>0</v>
      </c>
    </row>
    <row r="2357" spans="1:16" x14ac:dyDescent="0.2">
      <c r="A2357" s="155">
        <v>242790</v>
      </c>
      <c r="B2357" s="156" t="s">
        <v>419</v>
      </c>
      <c r="C2357" s="174">
        <f t="shared" si="524"/>
        <v>0</v>
      </c>
      <c r="D2357" s="174">
        <f t="shared" si="525"/>
        <v>0</v>
      </c>
      <c r="E2357" s="174">
        <f t="shared" si="526"/>
        <v>0</v>
      </c>
      <c r="F2357" s="174">
        <f t="shared" si="531"/>
        <v>0</v>
      </c>
      <c r="G2357" s="174">
        <f t="shared" si="534"/>
        <v>0</v>
      </c>
      <c r="H2357" s="174">
        <f t="shared" si="535"/>
        <v>0</v>
      </c>
      <c r="M2357" s="174">
        <f t="shared" si="527"/>
        <v>0</v>
      </c>
      <c r="N2357" s="174">
        <f t="shared" si="528"/>
        <v>0</v>
      </c>
      <c r="O2357" s="295">
        <f t="shared" si="529"/>
        <v>0</v>
      </c>
      <c r="P2357" s="281">
        <f t="shared" si="530"/>
        <v>0</v>
      </c>
    </row>
    <row r="2358" spans="1:16" s="171" customFormat="1" x14ac:dyDescent="0.2">
      <c r="A2358" s="180">
        <v>242800</v>
      </c>
      <c r="B2358" s="181" t="s">
        <v>2294</v>
      </c>
      <c r="C2358" s="182">
        <f t="shared" si="524"/>
        <v>0</v>
      </c>
      <c r="D2358" s="182">
        <f t="shared" si="525"/>
        <v>0</v>
      </c>
      <c r="E2358" s="182">
        <f t="shared" si="526"/>
        <v>0</v>
      </c>
      <c r="F2358" s="182">
        <f t="shared" si="531"/>
        <v>0</v>
      </c>
      <c r="G2358" s="183">
        <f>SUM(G2359:G2360)</f>
        <v>0</v>
      </c>
      <c r="H2358" s="183">
        <f>SUM(H2359:H2360)</f>
        <v>0</v>
      </c>
      <c r="M2358" s="174">
        <f t="shared" si="527"/>
        <v>0</v>
      </c>
      <c r="N2358" s="174">
        <f t="shared" si="528"/>
        <v>0</v>
      </c>
      <c r="O2358" s="295">
        <f t="shared" si="529"/>
        <v>0</v>
      </c>
      <c r="P2358" s="281">
        <f t="shared" si="530"/>
        <v>0</v>
      </c>
    </row>
    <row r="2359" spans="1:16" x14ac:dyDescent="0.2">
      <c r="A2359" s="155">
        <v>242801</v>
      </c>
      <c r="B2359" s="156" t="s">
        <v>420</v>
      </c>
      <c r="C2359" s="174">
        <f t="shared" si="524"/>
        <v>0</v>
      </c>
      <c r="D2359" s="174">
        <f t="shared" si="525"/>
        <v>0</v>
      </c>
      <c r="E2359" s="174">
        <f t="shared" si="526"/>
        <v>0</v>
      </c>
      <c r="F2359" s="174">
        <f t="shared" si="531"/>
        <v>0</v>
      </c>
      <c r="G2359" s="174">
        <f>+F2359</f>
        <v>0</v>
      </c>
      <c r="H2359" s="174">
        <f>+F2359-G2359</f>
        <v>0</v>
      </c>
      <c r="M2359" s="174">
        <f t="shared" si="527"/>
        <v>0</v>
      </c>
      <c r="N2359" s="174">
        <f t="shared" si="528"/>
        <v>0</v>
      </c>
      <c r="O2359" s="295">
        <f t="shared" si="529"/>
        <v>0</v>
      </c>
      <c r="P2359" s="281">
        <f t="shared" si="530"/>
        <v>0</v>
      </c>
    </row>
    <row r="2360" spans="1:16" x14ac:dyDescent="0.2">
      <c r="A2360" s="155">
        <v>242890</v>
      </c>
      <c r="B2360" s="156" t="s">
        <v>421</v>
      </c>
      <c r="C2360" s="174">
        <f t="shared" si="524"/>
        <v>0</v>
      </c>
      <c r="D2360" s="174">
        <f t="shared" si="525"/>
        <v>0</v>
      </c>
      <c r="E2360" s="174">
        <f t="shared" si="526"/>
        <v>0</v>
      </c>
      <c r="F2360" s="174">
        <f t="shared" si="531"/>
        <v>0</v>
      </c>
      <c r="G2360" s="174">
        <f>+F2360</f>
        <v>0</v>
      </c>
      <c r="H2360" s="174">
        <f>+F2360-G2360</f>
        <v>0</v>
      </c>
      <c r="M2360" s="174">
        <f t="shared" si="527"/>
        <v>0</v>
      </c>
      <c r="N2360" s="174">
        <f t="shared" si="528"/>
        <v>0</v>
      </c>
      <c r="O2360" s="295">
        <f t="shared" si="529"/>
        <v>0</v>
      </c>
      <c r="P2360" s="281">
        <f t="shared" si="530"/>
        <v>0</v>
      </c>
    </row>
    <row r="2361" spans="1:16" s="171" customFormat="1" x14ac:dyDescent="0.2">
      <c r="A2361" s="180">
        <v>243000</v>
      </c>
      <c r="B2361" s="181" t="s">
        <v>422</v>
      </c>
      <c r="C2361" s="182">
        <f t="shared" si="524"/>
        <v>0</v>
      </c>
      <c r="D2361" s="182">
        <f t="shared" si="525"/>
        <v>0</v>
      </c>
      <c r="E2361" s="182">
        <f t="shared" si="526"/>
        <v>0</v>
      </c>
      <c r="F2361" s="182">
        <f t="shared" si="531"/>
        <v>0</v>
      </c>
      <c r="G2361" s="183">
        <f>SUM(G2362:G2377)</f>
        <v>0</v>
      </c>
      <c r="H2361" s="183">
        <f>SUM(H2362:H2377)</f>
        <v>0</v>
      </c>
      <c r="M2361" s="174">
        <f t="shared" si="527"/>
        <v>0</v>
      </c>
      <c r="N2361" s="174">
        <f t="shared" si="528"/>
        <v>0</v>
      </c>
      <c r="O2361" s="295">
        <f t="shared" si="529"/>
        <v>0</v>
      </c>
      <c r="P2361" s="281">
        <f t="shared" si="530"/>
        <v>0</v>
      </c>
    </row>
    <row r="2362" spans="1:16" x14ac:dyDescent="0.2">
      <c r="A2362" s="155">
        <v>243001</v>
      </c>
      <c r="B2362" s="156" t="s">
        <v>423</v>
      </c>
      <c r="C2362" s="174">
        <f t="shared" si="524"/>
        <v>0</v>
      </c>
      <c r="D2362" s="174">
        <f t="shared" si="525"/>
        <v>0</v>
      </c>
      <c r="E2362" s="174">
        <f t="shared" si="526"/>
        <v>0</v>
      </c>
      <c r="F2362" s="174">
        <f t="shared" si="531"/>
        <v>0</v>
      </c>
      <c r="G2362" s="174">
        <f t="shared" ref="G2362:G2377" si="536">+F2362</f>
        <v>0</v>
      </c>
      <c r="H2362" s="174">
        <f t="shared" ref="H2362:H2377" si="537">+F2362-G2362</f>
        <v>0</v>
      </c>
      <c r="M2362" s="174">
        <f t="shared" si="527"/>
        <v>0</v>
      </c>
      <c r="N2362" s="174">
        <f t="shared" si="528"/>
        <v>0</v>
      </c>
      <c r="O2362" s="295">
        <f t="shared" si="529"/>
        <v>0</v>
      </c>
      <c r="P2362" s="281">
        <f t="shared" si="530"/>
        <v>0</v>
      </c>
    </row>
    <row r="2363" spans="1:16" x14ac:dyDescent="0.2">
      <c r="A2363" s="155">
        <v>243002</v>
      </c>
      <c r="B2363" s="156" t="s">
        <v>424</v>
      </c>
      <c r="C2363" s="174">
        <f t="shared" si="524"/>
        <v>0</v>
      </c>
      <c r="D2363" s="174">
        <f t="shared" si="525"/>
        <v>0</v>
      </c>
      <c r="E2363" s="174">
        <f t="shared" si="526"/>
        <v>0</v>
      </c>
      <c r="F2363" s="174">
        <f t="shared" si="531"/>
        <v>0</v>
      </c>
      <c r="G2363" s="174">
        <f t="shared" si="536"/>
        <v>0</v>
      </c>
      <c r="H2363" s="174">
        <f t="shared" si="537"/>
        <v>0</v>
      </c>
      <c r="M2363" s="174">
        <f t="shared" si="527"/>
        <v>0</v>
      </c>
      <c r="N2363" s="174">
        <f t="shared" si="528"/>
        <v>0</v>
      </c>
      <c r="O2363" s="295">
        <f t="shared" si="529"/>
        <v>0</v>
      </c>
      <c r="P2363" s="281">
        <f t="shared" si="530"/>
        <v>0</v>
      </c>
    </row>
    <row r="2364" spans="1:16" x14ac:dyDescent="0.2">
      <c r="A2364" s="155">
        <v>243004</v>
      </c>
      <c r="B2364" s="156" t="s">
        <v>425</v>
      </c>
      <c r="C2364" s="174">
        <f t="shared" si="524"/>
        <v>0</v>
      </c>
      <c r="D2364" s="174">
        <f t="shared" si="525"/>
        <v>0</v>
      </c>
      <c r="E2364" s="174">
        <f t="shared" si="526"/>
        <v>0</v>
      </c>
      <c r="F2364" s="174">
        <f t="shared" si="531"/>
        <v>0</v>
      </c>
      <c r="G2364" s="174">
        <f t="shared" si="536"/>
        <v>0</v>
      </c>
      <c r="H2364" s="174">
        <f t="shared" si="537"/>
        <v>0</v>
      </c>
      <c r="M2364" s="174">
        <f t="shared" si="527"/>
        <v>0</v>
      </c>
      <c r="N2364" s="174">
        <f t="shared" si="528"/>
        <v>0</v>
      </c>
      <c r="O2364" s="295">
        <f t="shared" si="529"/>
        <v>0</v>
      </c>
      <c r="P2364" s="281">
        <f t="shared" si="530"/>
        <v>0</v>
      </c>
    </row>
    <row r="2365" spans="1:16" x14ac:dyDescent="0.2">
      <c r="A2365" s="155">
        <v>243005</v>
      </c>
      <c r="B2365" s="156" t="s">
        <v>426</v>
      </c>
      <c r="C2365" s="174">
        <f t="shared" si="524"/>
        <v>0</v>
      </c>
      <c r="D2365" s="174">
        <f t="shared" si="525"/>
        <v>0</v>
      </c>
      <c r="E2365" s="174">
        <f t="shared" si="526"/>
        <v>0</v>
      </c>
      <c r="F2365" s="174">
        <f t="shared" si="531"/>
        <v>0</v>
      </c>
      <c r="G2365" s="174">
        <f t="shared" si="536"/>
        <v>0</v>
      </c>
      <c r="H2365" s="174">
        <f t="shared" si="537"/>
        <v>0</v>
      </c>
      <c r="M2365" s="174">
        <f t="shared" si="527"/>
        <v>0</v>
      </c>
      <c r="N2365" s="174">
        <f t="shared" si="528"/>
        <v>0</v>
      </c>
      <c r="O2365" s="295">
        <f t="shared" si="529"/>
        <v>0</v>
      </c>
      <c r="P2365" s="281">
        <f t="shared" si="530"/>
        <v>0</v>
      </c>
    </row>
    <row r="2366" spans="1:16" x14ac:dyDescent="0.2">
      <c r="A2366" s="155">
        <v>243006</v>
      </c>
      <c r="B2366" s="156" t="s">
        <v>427</v>
      </c>
      <c r="C2366" s="174">
        <f t="shared" si="524"/>
        <v>0</v>
      </c>
      <c r="D2366" s="174">
        <f t="shared" si="525"/>
        <v>0</v>
      </c>
      <c r="E2366" s="174">
        <f t="shared" si="526"/>
        <v>0</v>
      </c>
      <c r="F2366" s="174">
        <f t="shared" si="531"/>
        <v>0</v>
      </c>
      <c r="G2366" s="174">
        <f t="shared" si="536"/>
        <v>0</v>
      </c>
      <c r="H2366" s="174">
        <f t="shared" si="537"/>
        <v>0</v>
      </c>
      <c r="M2366" s="174">
        <f t="shared" si="527"/>
        <v>0</v>
      </c>
      <c r="N2366" s="174">
        <f t="shared" si="528"/>
        <v>0</v>
      </c>
      <c r="O2366" s="295">
        <f t="shared" si="529"/>
        <v>0</v>
      </c>
      <c r="P2366" s="281">
        <f t="shared" si="530"/>
        <v>0</v>
      </c>
    </row>
    <row r="2367" spans="1:16" x14ac:dyDescent="0.2">
      <c r="A2367" s="155">
        <v>243007</v>
      </c>
      <c r="B2367" s="156" t="s">
        <v>428</v>
      </c>
      <c r="C2367" s="174">
        <f t="shared" si="524"/>
        <v>0</v>
      </c>
      <c r="D2367" s="174">
        <f t="shared" si="525"/>
        <v>0</v>
      </c>
      <c r="E2367" s="174">
        <f t="shared" si="526"/>
        <v>0</v>
      </c>
      <c r="F2367" s="174">
        <f t="shared" si="531"/>
        <v>0</v>
      </c>
      <c r="G2367" s="174">
        <f t="shared" si="536"/>
        <v>0</v>
      </c>
      <c r="H2367" s="174">
        <f t="shared" si="537"/>
        <v>0</v>
      </c>
      <c r="M2367" s="174">
        <f t="shared" si="527"/>
        <v>0</v>
      </c>
      <c r="N2367" s="174">
        <f t="shared" si="528"/>
        <v>0</v>
      </c>
      <c r="O2367" s="295">
        <f t="shared" si="529"/>
        <v>0</v>
      </c>
      <c r="P2367" s="281">
        <f t="shared" si="530"/>
        <v>0</v>
      </c>
    </row>
    <row r="2368" spans="1:16" x14ac:dyDescent="0.2">
      <c r="A2368" s="155">
        <v>243008</v>
      </c>
      <c r="B2368" s="156" t="s">
        <v>429</v>
      </c>
      <c r="C2368" s="174">
        <f t="shared" si="524"/>
        <v>0</v>
      </c>
      <c r="D2368" s="174">
        <f t="shared" si="525"/>
        <v>0</v>
      </c>
      <c r="E2368" s="174">
        <f t="shared" si="526"/>
        <v>0</v>
      </c>
      <c r="F2368" s="174">
        <f t="shared" si="531"/>
        <v>0</v>
      </c>
      <c r="G2368" s="174">
        <f t="shared" si="536"/>
        <v>0</v>
      </c>
      <c r="H2368" s="174">
        <f t="shared" si="537"/>
        <v>0</v>
      </c>
      <c r="M2368" s="174">
        <f t="shared" si="527"/>
        <v>0</v>
      </c>
      <c r="N2368" s="174">
        <f t="shared" si="528"/>
        <v>0</v>
      </c>
      <c r="O2368" s="295">
        <f t="shared" si="529"/>
        <v>0</v>
      </c>
      <c r="P2368" s="281">
        <f t="shared" si="530"/>
        <v>0</v>
      </c>
    </row>
    <row r="2369" spans="1:16" x14ac:dyDescent="0.2">
      <c r="A2369" s="155">
        <v>243011</v>
      </c>
      <c r="B2369" s="156" t="s">
        <v>77</v>
      </c>
      <c r="C2369" s="174">
        <f t="shared" si="524"/>
        <v>0</v>
      </c>
      <c r="D2369" s="174">
        <f t="shared" si="525"/>
        <v>0</v>
      </c>
      <c r="E2369" s="174">
        <f t="shared" si="526"/>
        <v>0</v>
      </c>
      <c r="F2369" s="174">
        <f t="shared" si="531"/>
        <v>0</v>
      </c>
      <c r="G2369" s="174">
        <f t="shared" si="536"/>
        <v>0</v>
      </c>
      <c r="H2369" s="174">
        <f t="shared" si="537"/>
        <v>0</v>
      </c>
      <c r="M2369" s="174">
        <f t="shared" si="527"/>
        <v>0</v>
      </c>
      <c r="N2369" s="174">
        <f t="shared" si="528"/>
        <v>0</v>
      </c>
      <c r="O2369" s="295">
        <f t="shared" si="529"/>
        <v>0</v>
      </c>
      <c r="P2369" s="281">
        <f t="shared" si="530"/>
        <v>0</v>
      </c>
    </row>
    <row r="2370" spans="1:16" x14ac:dyDescent="0.2">
      <c r="A2370" s="155">
        <v>243012</v>
      </c>
      <c r="B2370" s="156" t="s">
        <v>78</v>
      </c>
      <c r="C2370" s="174">
        <f t="shared" si="524"/>
        <v>0</v>
      </c>
      <c r="D2370" s="174">
        <f t="shared" si="525"/>
        <v>0</v>
      </c>
      <c r="E2370" s="174">
        <f t="shared" si="526"/>
        <v>0</v>
      </c>
      <c r="F2370" s="174">
        <f t="shared" si="531"/>
        <v>0</v>
      </c>
      <c r="G2370" s="174">
        <f t="shared" si="536"/>
        <v>0</v>
      </c>
      <c r="H2370" s="174">
        <f t="shared" si="537"/>
        <v>0</v>
      </c>
      <c r="M2370" s="174">
        <f t="shared" si="527"/>
        <v>0</v>
      </c>
      <c r="N2370" s="174">
        <f t="shared" si="528"/>
        <v>0</v>
      </c>
      <c r="O2370" s="295">
        <f t="shared" si="529"/>
        <v>0</v>
      </c>
      <c r="P2370" s="281">
        <f t="shared" si="530"/>
        <v>0</v>
      </c>
    </row>
    <row r="2371" spans="1:16" x14ac:dyDescent="0.2">
      <c r="A2371" s="155">
        <v>243013</v>
      </c>
      <c r="B2371" s="156" t="s">
        <v>79</v>
      </c>
      <c r="C2371" s="174">
        <f t="shared" si="524"/>
        <v>0</v>
      </c>
      <c r="D2371" s="174">
        <f t="shared" si="525"/>
        <v>0</v>
      </c>
      <c r="E2371" s="174">
        <f t="shared" si="526"/>
        <v>0</v>
      </c>
      <c r="F2371" s="174">
        <f t="shared" si="531"/>
        <v>0</v>
      </c>
      <c r="G2371" s="174">
        <f t="shared" si="536"/>
        <v>0</v>
      </c>
      <c r="H2371" s="174">
        <f t="shared" si="537"/>
        <v>0</v>
      </c>
      <c r="M2371" s="174">
        <f t="shared" si="527"/>
        <v>0</v>
      </c>
      <c r="N2371" s="174">
        <f t="shared" si="528"/>
        <v>0</v>
      </c>
      <c r="O2371" s="295">
        <f t="shared" si="529"/>
        <v>0</v>
      </c>
      <c r="P2371" s="281">
        <f t="shared" si="530"/>
        <v>0</v>
      </c>
    </row>
    <row r="2372" spans="1:16" x14ac:dyDescent="0.2">
      <c r="A2372" s="155">
        <v>243014</v>
      </c>
      <c r="B2372" s="156" t="s">
        <v>80</v>
      </c>
      <c r="C2372" s="174">
        <f t="shared" si="524"/>
        <v>0</v>
      </c>
      <c r="D2372" s="174">
        <f t="shared" si="525"/>
        <v>0</v>
      </c>
      <c r="E2372" s="174">
        <f t="shared" si="526"/>
        <v>0</v>
      </c>
      <c r="F2372" s="174">
        <f t="shared" si="531"/>
        <v>0</v>
      </c>
      <c r="G2372" s="174">
        <f t="shared" si="536"/>
        <v>0</v>
      </c>
      <c r="H2372" s="174">
        <f t="shared" si="537"/>
        <v>0</v>
      </c>
      <c r="M2372" s="174">
        <f t="shared" si="527"/>
        <v>0</v>
      </c>
      <c r="N2372" s="174">
        <f t="shared" si="528"/>
        <v>0</v>
      </c>
      <c r="O2372" s="295">
        <f t="shared" si="529"/>
        <v>0</v>
      </c>
      <c r="P2372" s="281">
        <f t="shared" si="530"/>
        <v>0</v>
      </c>
    </row>
    <row r="2373" spans="1:16" x14ac:dyDescent="0.2">
      <c r="A2373" s="155">
        <v>243015</v>
      </c>
      <c r="B2373" s="156" t="s">
        <v>81</v>
      </c>
      <c r="C2373" s="174">
        <f t="shared" si="524"/>
        <v>0</v>
      </c>
      <c r="D2373" s="174">
        <f t="shared" si="525"/>
        <v>0</v>
      </c>
      <c r="E2373" s="174">
        <f t="shared" si="526"/>
        <v>0</v>
      </c>
      <c r="F2373" s="174">
        <f t="shared" si="531"/>
        <v>0</v>
      </c>
      <c r="G2373" s="174">
        <f t="shared" si="536"/>
        <v>0</v>
      </c>
      <c r="H2373" s="174">
        <f t="shared" si="537"/>
        <v>0</v>
      </c>
      <c r="M2373" s="174">
        <f t="shared" si="527"/>
        <v>0</v>
      </c>
      <c r="N2373" s="174">
        <f t="shared" si="528"/>
        <v>0</v>
      </c>
      <c r="O2373" s="295">
        <f t="shared" si="529"/>
        <v>0</v>
      </c>
      <c r="P2373" s="281">
        <f t="shared" si="530"/>
        <v>0</v>
      </c>
    </row>
    <row r="2374" spans="1:16" x14ac:dyDescent="0.2">
      <c r="A2374" s="155">
        <v>243016</v>
      </c>
      <c r="B2374" s="156" t="s">
        <v>82</v>
      </c>
      <c r="C2374" s="174">
        <f t="shared" si="524"/>
        <v>0</v>
      </c>
      <c r="D2374" s="174">
        <f t="shared" si="525"/>
        <v>0</v>
      </c>
      <c r="E2374" s="174">
        <f t="shared" si="526"/>
        <v>0</v>
      </c>
      <c r="F2374" s="174">
        <f t="shared" si="531"/>
        <v>0</v>
      </c>
      <c r="G2374" s="174">
        <f t="shared" si="536"/>
        <v>0</v>
      </c>
      <c r="H2374" s="174">
        <f t="shared" si="537"/>
        <v>0</v>
      </c>
      <c r="M2374" s="174">
        <f t="shared" si="527"/>
        <v>0</v>
      </c>
      <c r="N2374" s="174">
        <f t="shared" si="528"/>
        <v>0</v>
      </c>
      <c r="O2374" s="295">
        <f t="shared" si="529"/>
        <v>0</v>
      </c>
      <c r="P2374" s="281">
        <f t="shared" si="530"/>
        <v>0</v>
      </c>
    </row>
    <row r="2375" spans="1:16" x14ac:dyDescent="0.2">
      <c r="A2375" s="155">
        <v>243017</v>
      </c>
      <c r="B2375" s="156" t="s">
        <v>430</v>
      </c>
      <c r="C2375" s="174">
        <f t="shared" si="524"/>
        <v>0</v>
      </c>
      <c r="D2375" s="174">
        <f t="shared" si="525"/>
        <v>0</v>
      </c>
      <c r="E2375" s="174">
        <f t="shared" si="526"/>
        <v>0</v>
      </c>
      <c r="F2375" s="174">
        <f t="shared" si="531"/>
        <v>0</v>
      </c>
      <c r="G2375" s="174">
        <f t="shared" si="536"/>
        <v>0</v>
      </c>
      <c r="H2375" s="174">
        <f t="shared" si="537"/>
        <v>0</v>
      </c>
      <c r="M2375" s="174">
        <f t="shared" si="527"/>
        <v>0</v>
      </c>
      <c r="N2375" s="174">
        <f t="shared" si="528"/>
        <v>0</v>
      </c>
      <c r="O2375" s="295">
        <f t="shared" si="529"/>
        <v>0</v>
      </c>
      <c r="P2375" s="281">
        <f t="shared" si="530"/>
        <v>0</v>
      </c>
    </row>
    <row r="2376" spans="1:16" x14ac:dyDescent="0.2">
      <c r="A2376" s="155">
        <v>243018</v>
      </c>
      <c r="B2376" s="156" t="s">
        <v>431</v>
      </c>
      <c r="C2376" s="174">
        <f t="shared" si="524"/>
        <v>0</v>
      </c>
      <c r="D2376" s="174">
        <f t="shared" si="525"/>
        <v>0</v>
      </c>
      <c r="E2376" s="174">
        <f t="shared" si="526"/>
        <v>0</v>
      </c>
      <c r="F2376" s="174">
        <f t="shared" si="531"/>
        <v>0</v>
      </c>
      <c r="G2376" s="174">
        <f t="shared" si="536"/>
        <v>0</v>
      </c>
      <c r="H2376" s="174">
        <f t="shared" si="537"/>
        <v>0</v>
      </c>
      <c r="M2376" s="174">
        <f t="shared" si="527"/>
        <v>0</v>
      </c>
      <c r="N2376" s="174">
        <f t="shared" si="528"/>
        <v>0</v>
      </c>
      <c r="O2376" s="295">
        <f t="shared" si="529"/>
        <v>0</v>
      </c>
      <c r="P2376" s="281">
        <f t="shared" si="530"/>
        <v>0</v>
      </c>
    </row>
    <row r="2377" spans="1:16" x14ac:dyDescent="0.2">
      <c r="A2377" s="155">
        <v>243090</v>
      </c>
      <c r="B2377" s="156" t="s">
        <v>432</v>
      </c>
      <c r="C2377" s="174">
        <f t="shared" ref="C2377:C2440" si="538">IF(ISERROR(VLOOKUP($A2377,MZ_ANTERIOR,3,0)),0,VLOOKUP($A2377,MZ_ANTERIOR,3,0))</f>
        <v>0</v>
      </c>
      <c r="D2377" s="174">
        <f t="shared" ref="D2377:D2440" si="539">IF(ISERROR(VLOOKUP($A2377,MZ_ANTERIOR,4,0)),0,VLOOKUP($A2377,MZ_ANTERIOR,4,0))</f>
        <v>0</v>
      </c>
      <c r="E2377" s="174">
        <f t="shared" ref="E2377:E2440" si="540">IF(ISERROR(VLOOKUP($A2377,MZ_ANTERIOR,5,0)),0,VLOOKUP($A2377,MZ_ANTERIOR,5,0))</f>
        <v>0</v>
      </c>
      <c r="F2377" s="174">
        <f t="shared" si="531"/>
        <v>0</v>
      </c>
      <c r="G2377" s="174">
        <f t="shared" si="536"/>
        <v>0</v>
      </c>
      <c r="H2377" s="174">
        <f t="shared" si="537"/>
        <v>0</v>
      </c>
      <c r="M2377" s="174">
        <f t="shared" si="527"/>
        <v>0</v>
      </c>
      <c r="N2377" s="174">
        <f t="shared" si="528"/>
        <v>0</v>
      </c>
      <c r="O2377" s="295">
        <f t="shared" si="529"/>
        <v>0</v>
      </c>
      <c r="P2377" s="281">
        <f t="shared" si="530"/>
        <v>0</v>
      </c>
    </row>
    <row r="2378" spans="1:16" s="171" customFormat="1" x14ac:dyDescent="0.2">
      <c r="A2378" s="180">
        <v>243600</v>
      </c>
      <c r="B2378" s="181" t="s">
        <v>433</v>
      </c>
      <c r="C2378" s="182">
        <f t="shared" si="538"/>
        <v>150944223</v>
      </c>
      <c r="D2378" s="182">
        <f t="shared" si="539"/>
        <v>145780000</v>
      </c>
      <c r="E2378" s="182">
        <f t="shared" si="540"/>
        <v>283744485</v>
      </c>
      <c r="F2378" s="182">
        <f t="shared" si="531"/>
        <v>288908708</v>
      </c>
      <c r="G2378" s="183">
        <f>SUM(G2379:G2404)</f>
        <v>288908708</v>
      </c>
      <c r="H2378" s="183">
        <f>SUM(H2379:H2404)</f>
        <v>0</v>
      </c>
      <c r="M2378" s="174">
        <f t="shared" ref="M2378:M2441" si="541">+G2378+H2378</f>
        <v>288908708</v>
      </c>
      <c r="N2378" s="174">
        <f t="shared" ref="N2378:N2441" si="542">+F2378-M2378</f>
        <v>0</v>
      </c>
      <c r="O2378" s="295">
        <f t="shared" ref="O2378:O2441" si="543">SUM(C2378:H2378)</f>
        <v>1158286124</v>
      </c>
      <c r="P2378" s="281">
        <f t="shared" ref="P2378:P2441" si="544">IF(D2378&lt;&gt;0,1,IF(G2378&lt;&gt;0,2,IF(F2378&lt;&gt;0,3,IF(E2378&lt;&gt;0,4,0))))</f>
        <v>1</v>
      </c>
    </row>
    <row r="2379" spans="1:16" x14ac:dyDescent="0.2">
      <c r="A2379" s="155">
        <v>243602</v>
      </c>
      <c r="B2379" s="156" t="s">
        <v>1416</v>
      </c>
      <c r="C2379" s="174">
        <f t="shared" si="538"/>
        <v>0</v>
      </c>
      <c r="D2379" s="174">
        <f t="shared" si="539"/>
        <v>0</v>
      </c>
      <c r="E2379" s="174">
        <f t="shared" si="540"/>
        <v>0</v>
      </c>
      <c r="F2379" s="174">
        <f t="shared" si="531"/>
        <v>0</v>
      </c>
      <c r="G2379" s="174">
        <f t="shared" ref="G2379:G2404" si="545">+F2379</f>
        <v>0</v>
      </c>
      <c r="H2379" s="174">
        <f t="shared" ref="H2379:H2404" si="546">+F2379-G2379</f>
        <v>0</v>
      </c>
      <c r="M2379" s="174">
        <f t="shared" si="541"/>
        <v>0</v>
      </c>
      <c r="N2379" s="174">
        <f t="shared" si="542"/>
        <v>0</v>
      </c>
      <c r="O2379" s="295">
        <f t="shared" si="543"/>
        <v>0</v>
      </c>
      <c r="P2379" s="281">
        <f t="shared" si="544"/>
        <v>0</v>
      </c>
    </row>
    <row r="2380" spans="1:16" x14ac:dyDescent="0.2">
      <c r="A2380" s="155">
        <v>243603</v>
      </c>
      <c r="B2380" s="156" t="s">
        <v>1499</v>
      </c>
      <c r="C2380" s="174">
        <f t="shared" si="538"/>
        <v>45248424</v>
      </c>
      <c r="D2380" s="174">
        <f t="shared" si="539"/>
        <v>45248000</v>
      </c>
      <c r="E2380" s="174">
        <f t="shared" si="540"/>
        <v>49620811</v>
      </c>
      <c r="F2380" s="174">
        <f t="shared" si="531"/>
        <v>49621235</v>
      </c>
      <c r="G2380" s="174">
        <f t="shared" si="545"/>
        <v>49621235</v>
      </c>
      <c r="H2380" s="174">
        <f t="shared" si="546"/>
        <v>0</v>
      </c>
      <c r="M2380" s="174">
        <f t="shared" si="541"/>
        <v>49621235</v>
      </c>
      <c r="N2380" s="174">
        <f t="shared" si="542"/>
        <v>0</v>
      </c>
      <c r="O2380" s="295">
        <f t="shared" si="543"/>
        <v>239359705</v>
      </c>
      <c r="P2380" s="281">
        <f t="shared" si="544"/>
        <v>1</v>
      </c>
    </row>
    <row r="2381" spans="1:16" x14ac:dyDescent="0.2">
      <c r="A2381" s="155">
        <v>243604</v>
      </c>
      <c r="B2381" s="156" t="s">
        <v>1113</v>
      </c>
      <c r="C2381" s="174">
        <f t="shared" si="538"/>
        <v>0</v>
      </c>
      <c r="D2381" s="174">
        <f t="shared" si="539"/>
        <v>0</v>
      </c>
      <c r="E2381" s="174">
        <f t="shared" si="540"/>
        <v>0</v>
      </c>
      <c r="F2381" s="174">
        <f t="shared" si="531"/>
        <v>0</v>
      </c>
      <c r="G2381" s="174">
        <f t="shared" si="545"/>
        <v>0</v>
      </c>
      <c r="H2381" s="174">
        <f t="shared" si="546"/>
        <v>0</v>
      </c>
      <c r="M2381" s="174">
        <f t="shared" si="541"/>
        <v>0</v>
      </c>
      <c r="N2381" s="174">
        <f t="shared" si="542"/>
        <v>0</v>
      </c>
      <c r="O2381" s="295">
        <f t="shared" si="543"/>
        <v>0</v>
      </c>
      <c r="P2381" s="281">
        <f t="shared" si="544"/>
        <v>0</v>
      </c>
    </row>
    <row r="2382" spans="1:16" x14ac:dyDescent="0.2">
      <c r="A2382" s="155">
        <v>243605</v>
      </c>
      <c r="B2382" s="156" t="s">
        <v>1694</v>
      </c>
      <c r="C2382" s="174">
        <f t="shared" si="538"/>
        <v>4201523</v>
      </c>
      <c r="D2382" s="174">
        <f t="shared" si="539"/>
        <v>4202000</v>
      </c>
      <c r="E2382" s="174">
        <f t="shared" si="540"/>
        <v>13841620</v>
      </c>
      <c r="F2382" s="174">
        <f t="shared" si="531"/>
        <v>13841143</v>
      </c>
      <c r="G2382" s="174">
        <f t="shared" si="545"/>
        <v>13841143</v>
      </c>
      <c r="H2382" s="174">
        <f t="shared" si="546"/>
        <v>0</v>
      </c>
      <c r="M2382" s="174">
        <f t="shared" si="541"/>
        <v>13841143</v>
      </c>
      <c r="N2382" s="174">
        <f t="shared" si="542"/>
        <v>0</v>
      </c>
      <c r="O2382" s="295">
        <f t="shared" si="543"/>
        <v>49927429</v>
      </c>
      <c r="P2382" s="281">
        <f t="shared" si="544"/>
        <v>1</v>
      </c>
    </row>
    <row r="2383" spans="1:16" x14ac:dyDescent="0.2">
      <c r="A2383" s="155">
        <v>243606</v>
      </c>
      <c r="B2383" s="156" t="s">
        <v>1287</v>
      </c>
      <c r="C2383" s="174">
        <f t="shared" si="538"/>
        <v>701680</v>
      </c>
      <c r="D2383" s="174">
        <f t="shared" si="539"/>
        <v>702000</v>
      </c>
      <c r="E2383" s="174">
        <f t="shared" si="540"/>
        <v>12424813</v>
      </c>
      <c r="F2383" s="174">
        <f t="shared" si="531"/>
        <v>12424493</v>
      </c>
      <c r="G2383" s="174">
        <f t="shared" si="545"/>
        <v>12424493</v>
      </c>
      <c r="H2383" s="174">
        <f t="shared" si="546"/>
        <v>0</v>
      </c>
      <c r="M2383" s="174">
        <f t="shared" si="541"/>
        <v>12424493</v>
      </c>
      <c r="N2383" s="174">
        <f t="shared" si="542"/>
        <v>0</v>
      </c>
      <c r="O2383" s="295">
        <f t="shared" si="543"/>
        <v>38677479</v>
      </c>
      <c r="P2383" s="281">
        <f t="shared" si="544"/>
        <v>1</v>
      </c>
    </row>
    <row r="2384" spans="1:16" x14ac:dyDescent="0.2">
      <c r="A2384" s="155">
        <v>243607</v>
      </c>
      <c r="B2384" s="156" t="s">
        <v>2295</v>
      </c>
      <c r="C2384" s="174">
        <f t="shared" si="538"/>
        <v>0</v>
      </c>
      <c r="D2384" s="174">
        <f t="shared" si="539"/>
        <v>0</v>
      </c>
      <c r="E2384" s="174">
        <f t="shared" si="540"/>
        <v>0</v>
      </c>
      <c r="F2384" s="174">
        <f t="shared" ref="F2384:F2447" si="547">+C2384-D2384+E2384</f>
        <v>0</v>
      </c>
      <c r="G2384" s="174">
        <f t="shared" si="545"/>
        <v>0</v>
      </c>
      <c r="H2384" s="174">
        <f t="shared" si="546"/>
        <v>0</v>
      </c>
      <c r="M2384" s="174">
        <f t="shared" si="541"/>
        <v>0</v>
      </c>
      <c r="N2384" s="174">
        <f t="shared" si="542"/>
        <v>0</v>
      </c>
      <c r="O2384" s="295">
        <f t="shared" si="543"/>
        <v>0</v>
      </c>
      <c r="P2384" s="281">
        <f t="shared" si="544"/>
        <v>0</v>
      </c>
    </row>
    <row r="2385" spans="1:16" x14ac:dyDescent="0.2">
      <c r="A2385" s="155">
        <v>243608</v>
      </c>
      <c r="B2385" s="156" t="s">
        <v>435</v>
      </c>
      <c r="C2385" s="174">
        <f t="shared" si="538"/>
        <v>299137</v>
      </c>
      <c r="D2385" s="174">
        <f t="shared" si="539"/>
        <v>299000</v>
      </c>
      <c r="E2385" s="174">
        <f t="shared" si="540"/>
        <v>293906</v>
      </c>
      <c r="F2385" s="174">
        <f t="shared" si="547"/>
        <v>294043</v>
      </c>
      <c r="G2385" s="174">
        <f t="shared" si="545"/>
        <v>294043</v>
      </c>
      <c r="H2385" s="174">
        <f t="shared" si="546"/>
        <v>0</v>
      </c>
      <c r="M2385" s="174">
        <f t="shared" si="541"/>
        <v>294043</v>
      </c>
      <c r="N2385" s="174">
        <f t="shared" si="542"/>
        <v>0</v>
      </c>
      <c r="O2385" s="295">
        <f t="shared" si="543"/>
        <v>1480129</v>
      </c>
      <c r="P2385" s="281">
        <f t="shared" si="544"/>
        <v>1</v>
      </c>
    </row>
    <row r="2386" spans="1:16" x14ac:dyDescent="0.2">
      <c r="A2386" s="155">
        <v>243609</v>
      </c>
      <c r="B2386" s="156" t="s">
        <v>436</v>
      </c>
      <c r="C2386" s="174">
        <f t="shared" si="538"/>
        <v>0</v>
      </c>
      <c r="D2386" s="174">
        <f t="shared" si="539"/>
        <v>0</v>
      </c>
      <c r="E2386" s="174">
        <f t="shared" si="540"/>
        <v>0</v>
      </c>
      <c r="F2386" s="174">
        <f t="shared" si="547"/>
        <v>0</v>
      </c>
      <c r="G2386" s="174">
        <f t="shared" si="545"/>
        <v>0</v>
      </c>
      <c r="H2386" s="174">
        <f t="shared" si="546"/>
        <v>0</v>
      </c>
      <c r="M2386" s="174">
        <f t="shared" si="541"/>
        <v>0</v>
      </c>
      <c r="N2386" s="174">
        <f t="shared" si="542"/>
        <v>0</v>
      </c>
      <c r="O2386" s="295">
        <f t="shared" si="543"/>
        <v>0</v>
      </c>
      <c r="P2386" s="281">
        <f t="shared" si="544"/>
        <v>0</v>
      </c>
    </row>
    <row r="2387" spans="1:16" x14ac:dyDescent="0.2">
      <c r="A2387" s="155">
        <v>243610</v>
      </c>
      <c r="B2387" s="156" t="s">
        <v>2296</v>
      </c>
      <c r="C2387" s="174">
        <f t="shared" si="538"/>
        <v>0</v>
      </c>
      <c r="D2387" s="174">
        <f t="shared" si="539"/>
        <v>0</v>
      </c>
      <c r="E2387" s="174">
        <f t="shared" si="540"/>
        <v>0</v>
      </c>
      <c r="F2387" s="174">
        <f t="shared" si="547"/>
        <v>0</v>
      </c>
      <c r="G2387" s="174">
        <f t="shared" si="545"/>
        <v>0</v>
      </c>
      <c r="H2387" s="174">
        <f t="shared" si="546"/>
        <v>0</v>
      </c>
      <c r="M2387" s="174">
        <f t="shared" si="541"/>
        <v>0</v>
      </c>
      <c r="N2387" s="174">
        <f t="shared" si="542"/>
        <v>0</v>
      </c>
      <c r="O2387" s="295">
        <f t="shared" si="543"/>
        <v>0</v>
      </c>
      <c r="P2387" s="281">
        <f t="shared" si="544"/>
        <v>0</v>
      </c>
    </row>
    <row r="2388" spans="1:16" x14ac:dyDescent="0.2">
      <c r="A2388" s="155">
        <v>243611</v>
      </c>
      <c r="B2388" s="156" t="s">
        <v>437</v>
      </c>
      <c r="C2388" s="174">
        <f t="shared" si="538"/>
        <v>0</v>
      </c>
      <c r="D2388" s="174">
        <f t="shared" si="539"/>
        <v>0</v>
      </c>
      <c r="E2388" s="174">
        <f t="shared" si="540"/>
        <v>0</v>
      </c>
      <c r="F2388" s="174">
        <f t="shared" si="547"/>
        <v>0</v>
      </c>
      <c r="G2388" s="174">
        <f t="shared" si="545"/>
        <v>0</v>
      </c>
      <c r="H2388" s="174">
        <f t="shared" si="546"/>
        <v>0</v>
      </c>
      <c r="M2388" s="174">
        <f t="shared" si="541"/>
        <v>0</v>
      </c>
      <c r="N2388" s="174">
        <f t="shared" si="542"/>
        <v>0</v>
      </c>
      <c r="O2388" s="295">
        <f t="shared" si="543"/>
        <v>0</v>
      </c>
      <c r="P2388" s="281">
        <f t="shared" si="544"/>
        <v>0</v>
      </c>
    </row>
    <row r="2389" spans="1:16" x14ac:dyDescent="0.2">
      <c r="A2389" s="155">
        <v>243612</v>
      </c>
      <c r="B2389" s="156" t="s">
        <v>2297</v>
      </c>
      <c r="C2389" s="174">
        <f t="shared" si="538"/>
        <v>0</v>
      </c>
      <c r="D2389" s="174">
        <f t="shared" si="539"/>
        <v>0</v>
      </c>
      <c r="E2389" s="174">
        <f t="shared" si="540"/>
        <v>0</v>
      </c>
      <c r="F2389" s="174">
        <f t="shared" si="547"/>
        <v>0</v>
      </c>
      <c r="G2389" s="174">
        <f t="shared" si="545"/>
        <v>0</v>
      </c>
      <c r="H2389" s="174">
        <f t="shared" si="546"/>
        <v>0</v>
      </c>
      <c r="M2389" s="174">
        <f t="shared" si="541"/>
        <v>0</v>
      </c>
      <c r="N2389" s="174">
        <f t="shared" si="542"/>
        <v>0</v>
      </c>
      <c r="O2389" s="295">
        <f t="shared" si="543"/>
        <v>0</v>
      </c>
      <c r="P2389" s="281">
        <f t="shared" si="544"/>
        <v>0</v>
      </c>
    </row>
    <row r="2390" spans="1:16" x14ac:dyDescent="0.2">
      <c r="A2390" s="155">
        <v>243613</v>
      </c>
      <c r="B2390" s="156" t="s">
        <v>2298</v>
      </c>
      <c r="C2390" s="174">
        <f t="shared" si="538"/>
        <v>0</v>
      </c>
      <c r="D2390" s="174">
        <f t="shared" si="539"/>
        <v>0</v>
      </c>
      <c r="E2390" s="174">
        <f t="shared" si="540"/>
        <v>0</v>
      </c>
      <c r="F2390" s="174">
        <f t="shared" si="547"/>
        <v>0</v>
      </c>
      <c r="G2390" s="174">
        <f t="shared" si="545"/>
        <v>0</v>
      </c>
      <c r="H2390" s="174">
        <f t="shared" si="546"/>
        <v>0</v>
      </c>
      <c r="M2390" s="174">
        <f t="shared" si="541"/>
        <v>0</v>
      </c>
      <c r="N2390" s="174">
        <f t="shared" si="542"/>
        <v>0</v>
      </c>
      <c r="O2390" s="295">
        <f t="shared" si="543"/>
        <v>0</v>
      </c>
      <c r="P2390" s="281">
        <f t="shared" si="544"/>
        <v>0</v>
      </c>
    </row>
    <row r="2391" spans="1:16" x14ac:dyDescent="0.2">
      <c r="A2391" s="155">
        <v>243614</v>
      </c>
      <c r="B2391" s="156" t="s">
        <v>2299</v>
      </c>
      <c r="C2391" s="174">
        <f t="shared" si="538"/>
        <v>0</v>
      </c>
      <c r="D2391" s="174">
        <f t="shared" si="539"/>
        <v>0</v>
      </c>
      <c r="E2391" s="174">
        <f t="shared" si="540"/>
        <v>0</v>
      </c>
      <c r="F2391" s="174">
        <f t="shared" si="547"/>
        <v>0</v>
      </c>
      <c r="G2391" s="174">
        <f t="shared" si="545"/>
        <v>0</v>
      </c>
      <c r="H2391" s="174">
        <f t="shared" si="546"/>
        <v>0</v>
      </c>
      <c r="M2391" s="174">
        <f t="shared" si="541"/>
        <v>0</v>
      </c>
      <c r="N2391" s="174">
        <f t="shared" si="542"/>
        <v>0</v>
      </c>
      <c r="O2391" s="295">
        <f t="shared" si="543"/>
        <v>0</v>
      </c>
      <c r="P2391" s="281">
        <f t="shared" si="544"/>
        <v>0</v>
      </c>
    </row>
    <row r="2392" spans="1:16" x14ac:dyDescent="0.2">
      <c r="A2392" s="155">
        <v>243615</v>
      </c>
      <c r="B2392" s="156" t="s">
        <v>2300</v>
      </c>
      <c r="C2392" s="174">
        <f t="shared" si="538"/>
        <v>32941200</v>
      </c>
      <c r="D2392" s="174">
        <f t="shared" si="539"/>
        <v>32941000</v>
      </c>
      <c r="E2392" s="174">
        <f t="shared" si="540"/>
        <v>65974200</v>
      </c>
      <c r="F2392" s="174">
        <f t="shared" si="547"/>
        <v>65974400</v>
      </c>
      <c r="G2392" s="174">
        <f t="shared" si="545"/>
        <v>65974400</v>
      </c>
      <c r="H2392" s="174">
        <f t="shared" si="546"/>
        <v>0</v>
      </c>
      <c r="M2392" s="174">
        <f t="shared" si="541"/>
        <v>65974400</v>
      </c>
      <c r="N2392" s="174">
        <f t="shared" si="542"/>
        <v>0</v>
      </c>
      <c r="O2392" s="295">
        <f t="shared" si="543"/>
        <v>263805200</v>
      </c>
      <c r="P2392" s="281">
        <f t="shared" si="544"/>
        <v>1</v>
      </c>
    </row>
    <row r="2393" spans="1:16" x14ac:dyDescent="0.2">
      <c r="A2393" s="155">
        <v>243616</v>
      </c>
      <c r="B2393" s="156" t="s">
        <v>1764</v>
      </c>
      <c r="C2393" s="174">
        <f t="shared" si="538"/>
        <v>0</v>
      </c>
      <c r="D2393" s="174">
        <f t="shared" si="539"/>
        <v>0</v>
      </c>
      <c r="E2393" s="174">
        <f t="shared" si="540"/>
        <v>0</v>
      </c>
      <c r="F2393" s="174">
        <f t="shared" si="547"/>
        <v>0</v>
      </c>
      <c r="G2393" s="174">
        <f t="shared" si="545"/>
        <v>0</v>
      </c>
      <c r="H2393" s="174">
        <f t="shared" si="546"/>
        <v>0</v>
      </c>
      <c r="M2393" s="174">
        <f t="shared" si="541"/>
        <v>0</v>
      </c>
      <c r="N2393" s="174">
        <f t="shared" si="542"/>
        <v>0</v>
      </c>
      <c r="O2393" s="295">
        <f t="shared" si="543"/>
        <v>0</v>
      </c>
      <c r="P2393" s="281">
        <f t="shared" si="544"/>
        <v>0</v>
      </c>
    </row>
    <row r="2394" spans="1:16" x14ac:dyDescent="0.2">
      <c r="A2394" s="155">
        <v>243617</v>
      </c>
      <c r="B2394" s="156" t="s">
        <v>2301</v>
      </c>
      <c r="C2394" s="174">
        <f t="shared" si="538"/>
        <v>0</v>
      </c>
      <c r="D2394" s="174">
        <f t="shared" si="539"/>
        <v>0</v>
      </c>
      <c r="E2394" s="174">
        <f t="shared" si="540"/>
        <v>0</v>
      </c>
      <c r="F2394" s="174">
        <f t="shared" si="547"/>
        <v>0</v>
      </c>
      <c r="G2394" s="174">
        <f t="shared" si="545"/>
        <v>0</v>
      </c>
      <c r="H2394" s="174">
        <f t="shared" si="546"/>
        <v>0</v>
      </c>
      <c r="M2394" s="174">
        <f t="shared" si="541"/>
        <v>0</v>
      </c>
      <c r="N2394" s="174">
        <f t="shared" si="542"/>
        <v>0</v>
      </c>
      <c r="O2394" s="295">
        <f t="shared" si="543"/>
        <v>0</v>
      </c>
      <c r="P2394" s="281">
        <f t="shared" si="544"/>
        <v>0</v>
      </c>
    </row>
    <row r="2395" spans="1:16" x14ac:dyDescent="0.2">
      <c r="A2395" s="155">
        <v>243618</v>
      </c>
      <c r="B2395" s="156" t="s">
        <v>2302</v>
      </c>
      <c r="C2395" s="174">
        <f t="shared" si="538"/>
        <v>0</v>
      </c>
      <c r="D2395" s="174">
        <f t="shared" si="539"/>
        <v>0</v>
      </c>
      <c r="E2395" s="174">
        <f t="shared" si="540"/>
        <v>0</v>
      </c>
      <c r="F2395" s="174">
        <f t="shared" si="547"/>
        <v>0</v>
      </c>
      <c r="G2395" s="174">
        <f t="shared" si="545"/>
        <v>0</v>
      </c>
      <c r="H2395" s="174">
        <f t="shared" si="546"/>
        <v>0</v>
      </c>
      <c r="M2395" s="174">
        <f t="shared" si="541"/>
        <v>0</v>
      </c>
      <c r="N2395" s="174">
        <f t="shared" si="542"/>
        <v>0</v>
      </c>
      <c r="O2395" s="295">
        <f t="shared" si="543"/>
        <v>0</v>
      </c>
      <c r="P2395" s="281">
        <f t="shared" si="544"/>
        <v>0</v>
      </c>
    </row>
    <row r="2396" spans="1:16" x14ac:dyDescent="0.2">
      <c r="A2396" s="155">
        <v>243619</v>
      </c>
      <c r="B2396" s="156" t="s">
        <v>2303</v>
      </c>
      <c r="C2396" s="174">
        <f t="shared" si="538"/>
        <v>0</v>
      </c>
      <c r="D2396" s="174">
        <f t="shared" si="539"/>
        <v>0</v>
      </c>
      <c r="E2396" s="174">
        <f t="shared" si="540"/>
        <v>0</v>
      </c>
      <c r="F2396" s="174">
        <f t="shared" si="547"/>
        <v>0</v>
      </c>
      <c r="G2396" s="174">
        <f t="shared" si="545"/>
        <v>0</v>
      </c>
      <c r="H2396" s="174">
        <f t="shared" si="546"/>
        <v>0</v>
      </c>
      <c r="M2396" s="174">
        <f t="shared" si="541"/>
        <v>0</v>
      </c>
      <c r="N2396" s="174">
        <f t="shared" si="542"/>
        <v>0</v>
      </c>
      <c r="O2396" s="295">
        <f t="shared" si="543"/>
        <v>0</v>
      </c>
      <c r="P2396" s="281">
        <f t="shared" si="544"/>
        <v>0</v>
      </c>
    </row>
    <row r="2397" spans="1:16" x14ac:dyDescent="0.2">
      <c r="A2397" s="155">
        <v>243625</v>
      </c>
      <c r="B2397" s="156" t="s">
        <v>2304</v>
      </c>
      <c r="C2397" s="174">
        <f t="shared" si="538"/>
        <v>13561169</v>
      </c>
      <c r="D2397" s="174">
        <f t="shared" si="539"/>
        <v>13561000</v>
      </c>
      <c r="E2397" s="174">
        <f t="shared" si="540"/>
        <v>30490953</v>
      </c>
      <c r="F2397" s="174">
        <f t="shared" si="547"/>
        <v>30491122</v>
      </c>
      <c r="G2397" s="174">
        <f t="shared" si="545"/>
        <v>30491122</v>
      </c>
      <c r="H2397" s="174">
        <f t="shared" si="546"/>
        <v>0</v>
      </c>
      <c r="M2397" s="174">
        <f t="shared" si="541"/>
        <v>30491122</v>
      </c>
      <c r="N2397" s="174">
        <f t="shared" si="542"/>
        <v>0</v>
      </c>
      <c r="O2397" s="295">
        <f t="shared" si="543"/>
        <v>118595366</v>
      </c>
      <c r="P2397" s="281">
        <f t="shared" si="544"/>
        <v>1</v>
      </c>
    </row>
    <row r="2398" spans="1:16" x14ac:dyDescent="0.2">
      <c r="A2398" s="155">
        <v>243626</v>
      </c>
      <c r="B2398" s="156" t="s">
        <v>2007</v>
      </c>
      <c r="C2398" s="174">
        <f t="shared" si="538"/>
        <v>0</v>
      </c>
      <c r="D2398" s="174">
        <f t="shared" si="539"/>
        <v>0</v>
      </c>
      <c r="E2398" s="174">
        <f t="shared" si="540"/>
        <v>290476</v>
      </c>
      <c r="F2398" s="174">
        <f t="shared" si="547"/>
        <v>290476</v>
      </c>
      <c r="G2398" s="174">
        <f t="shared" si="545"/>
        <v>290476</v>
      </c>
      <c r="H2398" s="174">
        <f t="shared" si="546"/>
        <v>0</v>
      </c>
      <c r="M2398" s="174">
        <f t="shared" si="541"/>
        <v>290476</v>
      </c>
      <c r="N2398" s="174">
        <f t="shared" si="542"/>
        <v>0</v>
      </c>
      <c r="O2398" s="295">
        <f t="shared" si="543"/>
        <v>871428</v>
      </c>
      <c r="P2398" s="281">
        <f t="shared" si="544"/>
        <v>2</v>
      </c>
    </row>
    <row r="2399" spans="1:16" x14ac:dyDescent="0.2">
      <c r="A2399" s="155">
        <v>243627</v>
      </c>
      <c r="B2399" s="156" t="s">
        <v>439</v>
      </c>
      <c r="C2399" s="174">
        <f t="shared" si="538"/>
        <v>5163158</v>
      </c>
      <c r="D2399" s="174">
        <f t="shared" si="539"/>
        <v>0</v>
      </c>
      <c r="E2399" s="174">
        <f t="shared" si="540"/>
        <v>22212578</v>
      </c>
      <c r="F2399" s="174">
        <f t="shared" si="547"/>
        <v>27375736</v>
      </c>
      <c r="G2399" s="174">
        <f t="shared" si="545"/>
        <v>27375736</v>
      </c>
      <c r="H2399" s="174">
        <f t="shared" si="546"/>
        <v>0</v>
      </c>
      <c r="M2399" s="174">
        <f t="shared" si="541"/>
        <v>27375736</v>
      </c>
      <c r="N2399" s="174">
        <f t="shared" si="542"/>
        <v>0</v>
      </c>
      <c r="O2399" s="295">
        <f t="shared" si="543"/>
        <v>82127208</v>
      </c>
      <c r="P2399" s="281">
        <f t="shared" si="544"/>
        <v>2</v>
      </c>
    </row>
    <row r="2400" spans="1:16" x14ac:dyDescent="0.2">
      <c r="A2400" s="155">
        <v>243628</v>
      </c>
      <c r="B2400" s="156" t="s">
        <v>440</v>
      </c>
      <c r="C2400" s="174">
        <f t="shared" si="538"/>
        <v>0</v>
      </c>
      <c r="D2400" s="174">
        <f t="shared" si="539"/>
        <v>0</v>
      </c>
      <c r="E2400" s="174">
        <f t="shared" si="540"/>
        <v>0</v>
      </c>
      <c r="F2400" s="174">
        <f t="shared" si="547"/>
        <v>0</v>
      </c>
      <c r="G2400" s="174">
        <f t="shared" si="545"/>
        <v>0</v>
      </c>
      <c r="H2400" s="174">
        <f t="shared" si="546"/>
        <v>0</v>
      </c>
      <c r="M2400" s="174">
        <f t="shared" si="541"/>
        <v>0</v>
      </c>
      <c r="N2400" s="174">
        <f t="shared" si="542"/>
        <v>0</v>
      </c>
      <c r="O2400" s="295">
        <f t="shared" si="543"/>
        <v>0</v>
      </c>
      <c r="P2400" s="281">
        <f t="shared" si="544"/>
        <v>0</v>
      </c>
    </row>
    <row r="2401" spans="1:16" x14ac:dyDescent="0.2">
      <c r="A2401" s="155">
        <v>243629</v>
      </c>
      <c r="B2401" s="156" t="s">
        <v>2078</v>
      </c>
      <c r="C2401" s="174">
        <f t="shared" si="538"/>
        <v>0</v>
      </c>
      <c r="D2401" s="174">
        <f t="shared" si="539"/>
        <v>0</v>
      </c>
      <c r="E2401" s="174">
        <f t="shared" si="540"/>
        <v>0</v>
      </c>
      <c r="F2401" s="174">
        <f t="shared" si="547"/>
        <v>0</v>
      </c>
      <c r="G2401" s="174">
        <f t="shared" si="545"/>
        <v>0</v>
      </c>
      <c r="H2401" s="174">
        <f t="shared" si="546"/>
        <v>0</v>
      </c>
      <c r="M2401" s="174">
        <f t="shared" si="541"/>
        <v>0</v>
      </c>
      <c r="N2401" s="174">
        <f t="shared" si="542"/>
        <v>0</v>
      </c>
      <c r="O2401" s="295">
        <f t="shared" si="543"/>
        <v>0</v>
      </c>
      <c r="P2401" s="281">
        <f t="shared" si="544"/>
        <v>0</v>
      </c>
    </row>
    <row r="2402" spans="1:16" x14ac:dyDescent="0.2">
      <c r="A2402" s="155">
        <v>243690</v>
      </c>
      <c r="B2402" s="156" t="s">
        <v>441</v>
      </c>
      <c r="C2402" s="174">
        <f t="shared" si="538"/>
        <v>48827932</v>
      </c>
      <c r="D2402" s="174">
        <f t="shared" si="539"/>
        <v>48827000</v>
      </c>
      <c r="E2402" s="174">
        <f t="shared" si="540"/>
        <v>88595128</v>
      </c>
      <c r="F2402" s="174">
        <f t="shared" si="547"/>
        <v>88596060</v>
      </c>
      <c r="G2402" s="174">
        <f t="shared" si="545"/>
        <v>88596060</v>
      </c>
      <c r="H2402" s="174">
        <f t="shared" si="546"/>
        <v>0</v>
      </c>
      <c r="M2402" s="174">
        <f t="shared" si="541"/>
        <v>88596060</v>
      </c>
      <c r="N2402" s="174">
        <f t="shared" si="542"/>
        <v>0</v>
      </c>
      <c r="O2402" s="295">
        <f t="shared" si="543"/>
        <v>363442180</v>
      </c>
      <c r="P2402" s="281">
        <f t="shared" si="544"/>
        <v>1</v>
      </c>
    </row>
    <row r="2403" spans="1:16" x14ac:dyDescent="0.2">
      <c r="A2403" s="155">
        <v>243695</v>
      </c>
      <c r="B2403" s="156" t="s">
        <v>442</v>
      </c>
      <c r="C2403" s="174">
        <f t="shared" si="538"/>
        <v>0</v>
      </c>
      <c r="D2403" s="174">
        <f t="shared" si="539"/>
        <v>0</v>
      </c>
      <c r="E2403" s="174">
        <f t="shared" si="540"/>
        <v>0</v>
      </c>
      <c r="F2403" s="174">
        <f t="shared" si="547"/>
        <v>0</v>
      </c>
      <c r="G2403" s="174">
        <f t="shared" si="545"/>
        <v>0</v>
      </c>
      <c r="H2403" s="174">
        <f t="shared" si="546"/>
        <v>0</v>
      </c>
      <c r="M2403" s="174">
        <f t="shared" si="541"/>
        <v>0</v>
      </c>
      <c r="N2403" s="174">
        <f t="shared" si="542"/>
        <v>0</v>
      </c>
      <c r="O2403" s="295">
        <f t="shared" si="543"/>
        <v>0</v>
      </c>
      <c r="P2403" s="281">
        <f t="shared" si="544"/>
        <v>0</v>
      </c>
    </row>
    <row r="2404" spans="1:16" x14ac:dyDescent="0.2">
      <c r="A2404" s="155">
        <v>243698</v>
      </c>
      <c r="B2404" s="156" t="s">
        <v>443</v>
      </c>
      <c r="C2404" s="174">
        <f t="shared" si="538"/>
        <v>0</v>
      </c>
      <c r="D2404" s="174">
        <f t="shared" si="539"/>
        <v>0</v>
      </c>
      <c r="E2404" s="174">
        <f t="shared" si="540"/>
        <v>0</v>
      </c>
      <c r="F2404" s="174">
        <f t="shared" si="547"/>
        <v>0</v>
      </c>
      <c r="G2404" s="174">
        <f t="shared" si="545"/>
        <v>0</v>
      </c>
      <c r="H2404" s="174">
        <f t="shared" si="546"/>
        <v>0</v>
      </c>
      <c r="M2404" s="174">
        <f t="shared" si="541"/>
        <v>0</v>
      </c>
      <c r="N2404" s="174">
        <f t="shared" si="542"/>
        <v>0</v>
      </c>
      <c r="O2404" s="295">
        <f t="shared" si="543"/>
        <v>0</v>
      </c>
      <c r="P2404" s="281">
        <f t="shared" si="544"/>
        <v>0</v>
      </c>
    </row>
    <row r="2405" spans="1:16" s="171" customFormat="1" x14ac:dyDescent="0.2">
      <c r="A2405" s="180">
        <v>244000</v>
      </c>
      <c r="B2405" s="181" t="s">
        <v>751</v>
      </c>
      <c r="C2405" s="182">
        <f t="shared" si="538"/>
        <v>0</v>
      </c>
      <c r="D2405" s="182">
        <f t="shared" si="539"/>
        <v>0</v>
      </c>
      <c r="E2405" s="182">
        <f t="shared" si="540"/>
        <v>0</v>
      </c>
      <c r="F2405" s="182">
        <f t="shared" si="547"/>
        <v>0</v>
      </c>
      <c r="G2405" s="183">
        <f>SUM(G2406:G2439)</f>
        <v>0</v>
      </c>
      <c r="H2405" s="183">
        <f>SUM(H2406:H2439)</f>
        <v>0</v>
      </c>
      <c r="M2405" s="174">
        <f t="shared" si="541"/>
        <v>0</v>
      </c>
      <c r="N2405" s="174">
        <f t="shared" si="542"/>
        <v>0</v>
      </c>
      <c r="O2405" s="295">
        <f t="shared" si="543"/>
        <v>0</v>
      </c>
      <c r="P2405" s="281">
        <f t="shared" si="544"/>
        <v>0</v>
      </c>
    </row>
    <row r="2406" spans="1:16" x14ac:dyDescent="0.2">
      <c r="A2406" s="155">
        <v>244001</v>
      </c>
      <c r="B2406" s="156" t="s">
        <v>595</v>
      </c>
      <c r="C2406" s="174">
        <f t="shared" si="538"/>
        <v>0</v>
      </c>
      <c r="D2406" s="174">
        <f t="shared" si="539"/>
        <v>0</v>
      </c>
      <c r="E2406" s="174">
        <f t="shared" si="540"/>
        <v>0</v>
      </c>
      <c r="F2406" s="174">
        <f t="shared" si="547"/>
        <v>0</v>
      </c>
      <c r="G2406" s="174">
        <f t="shared" ref="G2406:G2439" si="548">+F2406</f>
        <v>0</v>
      </c>
      <c r="H2406" s="174">
        <f t="shared" ref="H2406:H2439" si="549">+F2406-G2406</f>
        <v>0</v>
      </c>
      <c r="M2406" s="174">
        <f t="shared" si="541"/>
        <v>0</v>
      </c>
      <c r="N2406" s="174">
        <f t="shared" si="542"/>
        <v>0</v>
      </c>
      <c r="O2406" s="295">
        <f t="shared" si="543"/>
        <v>0</v>
      </c>
      <c r="P2406" s="281">
        <f t="shared" si="544"/>
        <v>0</v>
      </c>
    </row>
    <row r="2407" spans="1:16" x14ac:dyDescent="0.2">
      <c r="A2407" s="155">
        <v>244003</v>
      </c>
      <c r="B2407" s="156" t="s">
        <v>599</v>
      </c>
      <c r="C2407" s="174">
        <f t="shared" si="538"/>
        <v>0</v>
      </c>
      <c r="D2407" s="174">
        <f t="shared" si="539"/>
        <v>0</v>
      </c>
      <c r="E2407" s="174">
        <f t="shared" si="540"/>
        <v>0</v>
      </c>
      <c r="F2407" s="174">
        <f t="shared" si="547"/>
        <v>0</v>
      </c>
      <c r="G2407" s="174">
        <f t="shared" si="548"/>
        <v>0</v>
      </c>
      <c r="H2407" s="174">
        <f t="shared" si="549"/>
        <v>0</v>
      </c>
      <c r="M2407" s="174">
        <f t="shared" si="541"/>
        <v>0</v>
      </c>
      <c r="N2407" s="174">
        <f t="shared" si="542"/>
        <v>0</v>
      </c>
      <c r="O2407" s="295">
        <f t="shared" si="543"/>
        <v>0</v>
      </c>
      <c r="P2407" s="281">
        <f t="shared" si="544"/>
        <v>0</v>
      </c>
    </row>
    <row r="2408" spans="1:16" x14ac:dyDescent="0.2">
      <c r="A2408" s="155">
        <v>244004</v>
      </c>
      <c r="B2408" s="156" t="s">
        <v>600</v>
      </c>
      <c r="C2408" s="174">
        <f t="shared" si="538"/>
        <v>0</v>
      </c>
      <c r="D2408" s="174">
        <f t="shared" si="539"/>
        <v>0</v>
      </c>
      <c r="E2408" s="174">
        <f t="shared" si="540"/>
        <v>0</v>
      </c>
      <c r="F2408" s="174">
        <f t="shared" si="547"/>
        <v>0</v>
      </c>
      <c r="G2408" s="174">
        <f t="shared" si="548"/>
        <v>0</v>
      </c>
      <c r="H2408" s="174">
        <f t="shared" si="549"/>
        <v>0</v>
      </c>
      <c r="M2408" s="174">
        <f t="shared" si="541"/>
        <v>0</v>
      </c>
      <c r="N2408" s="174">
        <f t="shared" si="542"/>
        <v>0</v>
      </c>
      <c r="O2408" s="295">
        <f t="shared" si="543"/>
        <v>0</v>
      </c>
      <c r="P2408" s="281">
        <f t="shared" si="544"/>
        <v>0</v>
      </c>
    </row>
    <row r="2409" spans="1:16" x14ac:dyDescent="0.2">
      <c r="A2409" s="155">
        <v>244005</v>
      </c>
      <c r="B2409" s="156" t="s">
        <v>444</v>
      </c>
      <c r="C2409" s="174">
        <f t="shared" si="538"/>
        <v>0</v>
      </c>
      <c r="D2409" s="174">
        <f t="shared" si="539"/>
        <v>0</v>
      </c>
      <c r="E2409" s="174">
        <f t="shared" si="540"/>
        <v>0</v>
      </c>
      <c r="F2409" s="174">
        <f t="shared" si="547"/>
        <v>0</v>
      </c>
      <c r="G2409" s="174">
        <f t="shared" si="548"/>
        <v>0</v>
      </c>
      <c r="H2409" s="174">
        <f t="shared" si="549"/>
        <v>0</v>
      </c>
      <c r="M2409" s="174">
        <f t="shared" si="541"/>
        <v>0</v>
      </c>
      <c r="N2409" s="174">
        <f t="shared" si="542"/>
        <v>0</v>
      </c>
      <c r="O2409" s="295">
        <f t="shared" si="543"/>
        <v>0</v>
      </c>
      <c r="P2409" s="281">
        <f t="shared" si="544"/>
        <v>0</v>
      </c>
    </row>
    <row r="2410" spans="1:16" x14ac:dyDescent="0.2">
      <c r="A2410" s="155">
        <v>244007</v>
      </c>
      <c r="B2410" s="156" t="s">
        <v>597</v>
      </c>
      <c r="C2410" s="174">
        <f t="shared" si="538"/>
        <v>0</v>
      </c>
      <c r="D2410" s="174">
        <f t="shared" si="539"/>
        <v>0</v>
      </c>
      <c r="E2410" s="174">
        <f t="shared" si="540"/>
        <v>0</v>
      </c>
      <c r="F2410" s="174">
        <f t="shared" si="547"/>
        <v>0</v>
      </c>
      <c r="G2410" s="174">
        <f t="shared" si="548"/>
        <v>0</v>
      </c>
      <c r="H2410" s="174">
        <f t="shared" si="549"/>
        <v>0</v>
      </c>
      <c r="M2410" s="174">
        <f t="shared" si="541"/>
        <v>0</v>
      </c>
      <c r="N2410" s="174">
        <f t="shared" si="542"/>
        <v>0</v>
      </c>
      <c r="O2410" s="295">
        <f t="shared" si="543"/>
        <v>0</v>
      </c>
      <c r="P2410" s="281">
        <f t="shared" si="544"/>
        <v>0</v>
      </c>
    </row>
    <row r="2411" spans="1:16" x14ac:dyDescent="0.2">
      <c r="A2411" s="155">
        <v>244009</v>
      </c>
      <c r="B2411" s="156" t="s">
        <v>596</v>
      </c>
      <c r="C2411" s="174">
        <f t="shared" si="538"/>
        <v>0</v>
      </c>
      <c r="D2411" s="174">
        <f t="shared" si="539"/>
        <v>0</v>
      </c>
      <c r="E2411" s="174">
        <f t="shared" si="540"/>
        <v>0</v>
      </c>
      <c r="F2411" s="174">
        <f t="shared" si="547"/>
        <v>0</v>
      </c>
      <c r="G2411" s="174">
        <f t="shared" si="548"/>
        <v>0</v>
      </c>
      <c r="H2411" s="174">
        <f t="shared" si="549"/>
        <v>0</v>
      </c>
      <c r="M2411" s="174">
        <f t="shared" si="541"/>
        <v>0</v>
      </c>
      <c r="N2411" s="174">
        <f t="shared" si="542"/>
        <v>0</v>
      </c>
      <c r="O2411" s="295">
        <f t="shared" si="543"/>
        <v>0</v>
      </c>
      <c r="P2411" s="281">
        <f t="shared" si="544"/>
        <v>0</v>
      </c>
    </row>
    <row r="2412" spans="1:16" x14ac:dyDescent="0.2">
      <c r="A2412" s="155">
        <v>244010</v>
      </c>
      <c r="B2412" s="156" t="s">
        <v>536</v>
      </c>
      <c r="C2412" s="174">
        <f t="shared" si="538"/>
        <v>0</v>
      </c>
      <c r="D2412" s="174">
        <f t="shared" si="539"/>
        <v>0</v>
      </c>
      <c r="E2412" s="174">
        <f t="shared" si="540"/>
        <v>0</v>
      </c>
      <c r="F2412" s="174">
        <f t="shared" si="547"/>
        <v>0</v>
      </c>
      <c r="G2412" s="174">
        <f t="shared" si="548"/>
        <v>0</v>
      </c>
      <c r="H2412" s="174">
        <f t="shared" si="549"/>
        <v>0</v>
      </c>
      <c r="M2412" s="174">
        <f t="shared" si="541"/>
        <v>0</v>
      </c>
      <c r="N2412" s="174">
        <f t="shared" si="542"/>
        <v>0</v>
      </c>
      <c r="O2412" s="295">
        <f t="shared" si="543"/>
        <v>0</v>
      </c>
      <c r="P2412" s="281">
        <f t="shared" si="544"/>
        <v>0</v>
      </c>
    </row>
    <row r="2413" spans="1:16" x14ac:dyDescent="0.2">
      <c r="A2413" s="155">
        <v>244011</v>
      </c>
      <c r="B2413" s="156" t="s">
        <v>564</v>
      </c>
      <c r="C2413" s="174">
        <f t="shared" si="538"/>
        <v>0</v>
      </c>
      <c r="D2413" s="174">
        <f t="shared" si="539"/>
        <v>0</v>
      </c>
      <c r="E2413" s="174">
        <f t="shared" si="540"/>
        <v>0</v>
      </c>
      <c r="F2413" s="174">
        <f t="shared" si="547"/>
        <v>0</v>
      </c>
      <c r="G2413" s="174">
        <f t="shared" si="548"/>
        <v>0</v>
      </c>
      <c r="H2413" s="174">
        <f t="shared" si="549"/>
        <v>0</v>
      </c>
      <c r="M2413" s="174">
        <f t="shared" si="541"/>
        <v>0</v>
      </c>
      <c r="N2413" s="174">
        <f t="shared" si="542"/>
        <v>0</v>
      </c>
      <c r="O2413" s="295">
        <f t="shared" si="543"/>
        <v>0</v>
      </c>
      <c r="P2413" s="281">
        <f t="shared" si="544"/>
        <v>0</v>
      </c>
    </row>
    <row r="2414" spans="1:16" x14ac:dyDescent="0.2">
      <c r="A2414" s="155">
        <v>244014</v>
      </c>
      <c r="B2414" s="156" t="s">
        <v>559</v>
      </c>
      <c r="C2414" s="174">
        <f t="shared" si="538"/>
        <v>0</v>
      </c>
      <c r="D2414" s="174">
        <f t="shared" si="539"/>
        <v>0</v>
      </c>
      <c r="E2414" s="174">
        <f t="shared" si="540"/>
        <v>0</v>
      </c>
      <c r="F2414" s="174">
        <f t="shared" si="547"/>
        <v>0</v>
      </c>
      <c r="G2414" s="174">
        <f t="shared" si="548"/>
        <v>0</v>
      </c>
      <c r="H2414" s="174">
        <f t="shared" si="549"/>
        <v>0</v>
      </c>
      <c r="M2414" s="174">
        <f t="shared" si="541"/>
        <v>0</v>
      </c>
      <c r="N2414" s="174">
        <f t="shared" si="542"/>
        <v>0</v>
      </c>
      <c r="O2414" s="295">
        <f t="shared" si="543"/>
        <v>0</v>
      </c>
      <c r="P2414" s="281">
        <f t="shared" si="544"/>
        <v>0</v>
      </c>
    </row>
    <row r="2415" spans="1:16" x14ac:dyDescent="0.2">
      <c r="A2415" s="155">
        <v>244016</v>
      </c>
      <c r="B2415" s="156" t="s">
        <v>513</v>
      </c>
      <c r="C2415" s="174">
        <f t="shared" si="538"/>
        <v>0</v>
      </c>
      <c r="D2415" s="174">
        <f t="shared" si="539"/>
        <v>0</v>
      </c>
      <c r="E2415" s="174">
        <f t="shared" si="540"/>
        <v>0</v>
      </c>
      <c r="F2415" s="174">
        <f t="shared" si="547"/>
        <v>0</v>
      </c>
      <c r="G2415" s="174">
        <f t="shared" si="548"/>
        <v>0</v>
      </c>
      <c r="H2415" s="174">
        <f t="shared" si="549"/>
        <v>0</v>
      </c>
      <c r="M2415" s="174">
        <f t="shared" si="541"/>
        <v>0</v>
      </c>
      <c r="N2415" s="174">
        <f t="shared" si="542"/>
        <v>0</v>
      </c>
      <c r="O2415" s="295">
        <f t="shared" si="543"/>
        <v>0</v>
      </c>
      <c r="P2415" s="281">
        <f t="shared" si="544"/>
        <v>0</v>
      </c>
    </row>
    <row r="2416" spans="1:16" x14ac:dyDescent="0.2">
      <c r="A2416" s="155">
        <v>244017</v>
      </c>
      <c r="B2416" s="156" t="s">
        <v>1601</v>
      </c>
      <c r="C2416" s="174">
        <f t="shared" si="538"/>
        <v>0</v>
      </c>
      <c r="D2416" s="174">
        <f t="shared" si="539"/>
        <v>0</v>
      </c>
      <c r="E2416" s="174">
        <f t="shared" si="540"/>
        <v>0</v>
      </c>
      <c r="F2416" s="174">
        <f t="shared" si="547"/>
        <v>0</v>
      </c>
      <c r="G2416" s="174">
        <f t="shared" si="548"/>
        <v>0</v>
      </c>
      <c r="H2416" s="174">
        <f t="shared" si="549"/>
        <v>0</v>
      </c>
      <c r="M2416" s="174">
        <f t="shared" si="541"/>
        <v>0</v>
      </c>
      <c r="N2416" s="174">
        <f t="shared" si="542"/>
        <v>0</v>
      </c>
      <c r="O2416" s="295">
        <f t="shared" si="543"/>
        <v>0</v>
      </c>
      <c r="P2416" s="281">
        <f t="shared" si="544"/>
        <v>0</v>
      </c>
    </row>
    <row r="2417" spans="1:16" x14ac:dyDescent="0.2">
      <c r="A2417" s="155">
        <v>244019</v>
      </c>
      <c r="B2417" s="156" t="s">
        <v>443</v>
      </c>
      <c r="C2417" s="174">
        <f t="shared" si="538"/>
        <v>0</v>
      </c>
      <c r="D2417" s="174">
        <f t="shared" si="539"/>
        <v>0</v>
      </c>
      <c r="E2417" s="174">
        <f t="shared" si="540"/>
        <v>0</v>
      </c>
      <c r="F2417" s="174">
        <f t="shared" si="547"/>
        <v>0</v>
      </c>
      <c r="G2417" s="174">
        <f t="shared" si="548"/>
        <v>0</v>
      </c>
      <c r="H2417" s="174">
        <f t="shared" si="549"/>
        <v>0</v>
      </c>
      <c r="M2417" s="174">
        <f t="shared" si="541"/>
        <v>0</v>
      </c>
      <c r="N2417" s="174">
        <f t="shared" si="542"/>
        <v>0</v>
      </c>
      <c r="O2417" s="295">
        <f t="shared" si="543"/>
        <v>0</v>
      </c>
      <c r="P2417" s="281">
        <f t="shared" si="544"/>
        <v>0</v>
      </c>
    </row>
    <row r="2418" spans="1:16" x14ac:dyDescent="0.2">
      <c r="A2418" s="155">
        <v>244020</v>
      </c>
      <c r="B2418" s="156" t="s">
        <v>1885</v>
      </c>
      <c r="C2418" s="174">
        <f t="shared" si="538"/>
        <v>0</v>
      </c>
      <c r="D2418" s="174">
        <f t="shared" si="539"/>
        <v>0</v>
      </c>
      <c r="E2418" s="174">
        <f t="shared" si="540"/>
        <v>0</v>
      </c>
      <c r="F2418" s="174">
        <f t="shared" si="547"/>
        <v>0</v>
      </c>
      <c r="G2418" s="174">
        <f t="shared" si="548"/>
        <v>0</v>
      </c>
      <c r="H2418" s="174">
        <f t="shared" si="549"/>
        <v>0</v>
      </c>
      <c r="M2418" s="174">
        <f t="shared" si="541"/>
        <v>0</v>
      </c>
      <c r="N2418" s="174">
        <f t="shared" si="542"/>
        <v>0</v>
      </c>
      <c r="O2418" s="295">
        <f t="shared" si="543"/>
        <v>0</v>
      </c>
      <c r="P2418" s="281">
        <f t="shared" si="544"/>
        <v>0</v>
      </c>
    </row>
    <row r="2419" spans="1:16" x14ac:dyDescent="0.2">
      <c r="A2419" s="155">
        <v>244021</v>
      </c>
      <c r="B2419" s="156" t="s">
        <v>525</v>
      </c>
      <c r="C2419" s="174">
        <f t="shared" si="538"/>
        <v>0</v>
      </c>
      <c r="D2419" s="174">
        <f t="shared" si="539"/>
        <v>0</v>
      </c>
      <c r="E2419" s="174">
        <f t="shared" si="540"/>
        <v>0</v>
      </c>
      <c r="F2419" s="174">
        <f t="shared" si="547"/>
        <v>0</v>
      </c>
      <c r="G2419" s="174">
        <f t="shared" si="548"/>
        <v>0</v>
      </c>
      <c r="H2419" s="174">
        <f t="shared" si="549"/>
        <v>0</v>
      </c>
      <c r="M2419" s="174">
        <f t="shared" si="541"/>
        <v>0</v>
      </c>
      <c r="N2419" s="174">
        <f t="shared" si="542"/>
        <v>0</v>
      </c>
      <c r="O2419" s="295">
        <f t="shared" si="543"/>
        <v>0</v>
      </c>
      <c r="P2419" s="281">
        <f t="shared" si="544"/>
        <v>0</v>
      </c>
    </row>
    <row r="2420" spans="1:16" x14ac:dyDescent="0.2">
      <c r="A2420" s="155">
        <v>244022</v>
      </c>
      <c r="B2420" s="156" t="s">
        <v>1887</v>
      </c>
      <c r="C2420" s="174">
        <f t="shared" si="538"/>
        <v>0</v>
      </c>
      <c r="D2420" s="174">
        <f t="shared" si="539"/>
        <v>0</v>
      </c>
      <c r="E2420" s="174">
        <f t="shared" si="540"/>
        <v>0</v>
      </c>
      <c r="F2420" s="174">
        <f t="shared" si="547"/>
        <v>0</v>
      </c>
      <c r="G2420" s="174">
        <f t="shared" si="548"/>
        <v>0</v>
      </c>
      <c r="H2420" s="174">
        <f t="shared" si="549"/>
        <v>0</v>
      </c>
      <c r="M2420" s="174">
        <f t="shared" si="541"/>
        <v>0</v>
      </c>
      <c r="N2420" s="174">
        <f t="shared" si="542"/>
        <v>0</v>
      </c>
      <c r="O2420" s="295">
        <f t="shared" si="543"/>
        <v>0</v>
      </c>
      <c r="P2420" s="281">
        <f t="shared" si="544"/>
        <v>0</v>
      </c>
    </row>
    <row r="2421" spans="1:16" x14ac:dyDescent="0.2">
      <c r="A2421" s="155">
        <v>244023</v>
      </c>
      <c r="B2421" s="156" t="s">
        <v>558</v>
      </c>
      <c r="C2421" s="174">
        <f t="shared" si="538"/>
        <v>0</v>
      </c>
      <c r="D2421" s="174">
        <f t="shared" si="539"/>
        <v>0</v>
      </c>
      <c r="E2421" s="174">
        <f t="shared" si="540"/>
        <v>0</v>
      </c>
      <c r="F2421" s="174">
        <f t="shared" si="547"/>
        <v>0</v>
      </c>
      <c r="G2421" s="174">
        <f t="shared" si="548"/>
        <v>0</v>
      </c>
      <c r="H2421" s="174">
        <f t="shared" si="549"/>
        <v>0</v>
      </c>
      <c r="M2421" s="174">
        <f t="shared" si="541"/>
        <v>0</v>
      </c>
      <c r="N2421" s="174">
        <f t="shared" si="542"/>
        <v>0</v>
      </c>
      <c r="O2421" s="295">
        <f t="shared" si="543"/>
        <v>0</v>
      </c>
      <c r="P2421" s="281">
        <f t="shared" si="544"/>
        <v>0</v>
      </c>
    </row>
    <row r="2422" spans="1:16" x14ac:dyDescent="0.2">
      <c r="A2422" s="155">
        <v>244024</v>
      </c>
      <c r="B2422" s="156" t="s">
        <v>532</v>
      </c>
      <c r="C2422" s="174">
        <f t="shared" si="538"/>
        <v>0</v>
      </c>
      <c r="D2422" s="174">
        <f t="shared" si="539"/>
        <v>0</v>
      </c>
      <c r="E2422" s="174">
        <f t="shared" si="540"/>
        <v>0</v>
      </c>
      <c r="F2422" s="174">
        <f t="shared" si="547"/>
        <v>0</v>
      </c>
      <c r="G2422" s="174">
        <f t="shared" si="548"/>
        <v>0</v>
      </c>
      <c r="H2422" s="174">
        <f t="shared" si="549"/>
        <v>0</v>
      </c>
      <c r="M2422" s="174">
        <f t="shared" si="541"/>
        <v>0</v>
      </c>
      <c r="N2422" s="174">
        <f t="shared" si="542"/>
        <v>0</v>
      </c>
      <c r="O2422" s="295">
        <f t="shared" si="543"/>
        <v>0</v>
      </c>
      <c r="P2422" s="281">
        <f t="shared" si="544"/>
        <v>0</v>
      </c>
    </row>
    <row r="2423" spans="1:16" x14ac:dyDescent="0.2">
      <c r="A2423" s="155">
        <v>244027</v>
      </c>
      <c r="B2423" s="156" t="s">
        <v>565</v>
      </c>
      <c r="C2423" s="174">
        <f t="shared" si="538"/>
        <v>0</v>
      </c>
      <c r="D2423" s="174">
        <f t="shared" si="539"/>
        <v>0</v>
      </c>
      <c r="E2423" s="174">
        <f t="shared" si="540"/>
        <v>0</v>
      </c>
      <c r="F2423" s="174">
        <f t="shared" si="547"/>
        <v>0</v>
      </c>
      <c r="G2423" s="174">
        <f t="shared" si="548"/>
        <v>0</v>
      </c>
      <c r="H2423" s="174">
        <f t="shared" si="549"/>
        <v>0</v>
      </c>
      <c r="M2423" s="174">
        <f t="shared" si="541"/>
        <v>0</v>
      </c>
      <c r="N2423" s="174">
        <f t="shared" si="542"/>
        <v>0</v>
      </c>
      <c r="O2423" s="295">
        <f t="shared" si="543"/>
        <v>0</v>
      </c>
      <c r="P2423" s="281">
        <f t="shared" si="544"/>
        <v>0</v>
      </c>
    </row>
    <row r="2424" spans="1:16" x14ac:dyDescent="0.2">
      <c r="A2424" s="155">
        <v>244028</v>
      </c>
      <c r="B2424" s="156" t="s">
        <v>1894</v>
      </c>
      <c r="C2424" s="174">
        <f t="shared" si="538"/>
        <v>0</v>
      </c>
      <c r="D2424" s="174">
        <f t="shared" si="539"/>
        <v>0</v>
      </c>
      <c r="E2424" s="174">
        <f t="shared" si="540"/>
        <v>0</v>
      </c>
      <c r="F2424" s="174">
        <f t="shared" si="547"/>
        <v>0</v>
      </c>
      <c r="G2424" s="174">
        <f t="shared" si="548"/>
        <v>0</v>
      </c>
      <c r="H2424" s="174">
        <f t="shared" si="549"/>
        <v>0</v>
      </c>
      <c r="M2424" s="174">
        <f t="shared" si="541"/>
        <v>0</v>
      </c>
      <c r="N2424" s="174">
        <f t="shared" si="542"/>
        <v>0</v>
      </c>
      <c r="O2424" s="295">
        <f t="shared" si="543"/>
        <v>0</v>
      </c>
      <c r="P2424" s="281">
        <f t="shared" si="544"/>
        <v>0</v>
      </c>
    </row>
    <row r="2425" spans="1:16" x14ac:dyDescent="0.2">
      <c r="A2425" s="155">
        <v>244029</v>
      </c>
      <c r="B2425" s="156" t="s">
        <v>1895</v>
      </c>
      <c r="C2425" s="174">
        <f t="shared" si="538"/>
        <v>0</v>
      </c>
      <c r="D2425" s="174">
        <f t="shared" si="539"/>
        <v>0</v>
      </c>
      <c r="E2425" s="174">
        <f t="shared" si="540"/>
        <v>0</v>
      </c>
      <c r="F2425" s="174">
        <f t="shared" si="547"/>
        <v>0</v>
      </c>
      <c r="G2425" s="174">
        <f t="shared" si="548"/>
        <v>0</v>
      </c>
      <c r="H2425" s="174">
        <f t="shared" si="549"/>
        <v>0</v>
      </c>
      <c r="M2425" s="174">
        <f t="shared" si="541"/>
        <v>0</v>
      </c>
      <c r="N2425" s="174">
        <f t="shared" si="542"/>
        <v>0</v>
      </c>
      <c r="O2425" s="295">
        <f t="shared" si="543"/>
        <v>0</v>
      </c>
      <c r="P2425" s="281">
        <f t="shared" si="544"/>
        <v>0</v>
      </c>
    </row>
    <row r="2426" spans="1:16" x14ac:dyDescent="0.2">
      <c r="A2426" s="155">
        <v>244031</v>
      </c>
      <c r="B2426" s="156" t="s">
        <v>1898</v>
      </c>
      <c r="C2426" s="174">
        <f t="shared" si="538"/>
        <v>0</v>
      </c>
      <c r="D2426" s="174">
        <f t="shared" si="539"/>
        <v>0</v>
      </c>
      <c r="E2426" s="174">
        <f t="shared" si="540"/>
        <v>0</v>
      </c>
      <c r="F2426" s="174">
        <f t="shared" si="547"/>
        <v>0</v>
      </c>
      <c r="G2426" s="174">
        <f t="shared" si="548"/>
        <v>0</v>
      </c>
      <c r="H2426" s="174">
        <f t="shared" si="549"/>
        <v>0</v>
      </c>
      <c r="M2426" s="174">
        <f t="shared" si="541"/>
        <v>0</v>
      </c>
      <c r="N2426" s="174">
        <f t="shared" si="542"/>
        <v>0</v>
      </c>
      <c r="O2426" s="295">
        <f t="shared" si="543"/>
        <v>0</v>
      </c>
      <c r="P2426" s="281">
        <f t="shared" si="544"/>
        <v>0</v>
      </c>
    </row>
    <row r="2427" spans="1:16" x14ac:dyDescent="0.2">
      <c r="A2427" s="155">
        <v>244032</v>
      </c>
      <c r="B2427" s="156" t="s">
        <v>1899</v>
      </c>
      <c r="C2427" s="174">
        <f t="shared" si="538"/>
        <v>0</v>
      </c>
      <c r="D2427" s="174">
        <f t="shared" si="539"/>
        <v>0</v>
      </c>
      <c r="E2427" s="174">
        <f t="shared" si="540"/>
        <v>0</v>
      </c>
      <c r="F2427" s="174">
        <f t="shared" si="547"/>
        <v>0</v>
      </c>
      <c r="G2427" s="174">
        <f t="shared" si="548"/>
        <v>0</v>
      </c>
      <c r="H2427" s="174">
        <f t="shared" si="549"/>
        <v>0</v>
      </c>
      <c r="M2427" s="174">
        <f t="shared" si="541"/>
        <v>0</v>
      </c>
      <c r="N2427" s="174">
        <f t="shared" si="542"/>
        <v>0</v>
      </c>
      <c r="O2427" s="295">
        <f t="shared" si="543"/>
        <v>0</v>
      </c>
      <c r="P2427" s="281">
        <f t="shared" si="544"/>
        <v>0</v>
      </c>
    </row>
    <row r="2428" spans="1:16" x14ac:dyDescent="0.2">
      <c r="A2428" s="155">
        <v>244033</v>
      </c>
      <c r="B2428" s="156" t="s">
        <v>1900</v>
      </c>
      <c r="C2428" s="174">
        <f t="shared" si="538"/>
        <v>0</v>
      </c>
      <c r="D2428" s="174">
        <f t="shared" si="539"/>
        <v>0</v>
      </c>
      <c r="E2428" s="174">
        <f t="shared" si="540"/>
        <v>0</v>
      </c>
      <c r="F2428" s="174">
        <f t="shared" si="547"/>
        <v>0</v>
      </c>
      <c r="G2428" s="174">
        <f t="shared" si="548"/>
        <v>0</v>
      </c>
      <c r="H2428" s="174">
        <f t="shared" si="549"/>
        <v>0</v>
      </c>
      <c r="M2428" s="174">
        <f t="shared" si="541"/>
        <v>0</v>
      </c>
      <c r="N2428" s="174">
        <f t="shared" si="542"/>
        <v>0</v>
      </c>
      <c r="O2428" s="295">
        <f t="shared" si="543"/>
        <v>0</v>
      </c>
      <c r="P2428" s="281">
        <f t="shared" si="544"/>
        <v>0</v>
      </c>
    </row>
    <row r="2429" spans="1:16" x14ac:dyDescent="0.2">
      <c r="A2429" s="155">
        <v>244034</v>
      </c>
      <c r="B2429" s="156" t="s">
        <v>557</v>
      </c>
      <c r="C2429" s="174">
        <f t="shared" si="538"/>
        <v>0</v>
      </c>
      <c r="D2429" s="174">
        <f t="shared" si="539"/>
        <v>0</v>
      </c>
      <c r="E2429" s="174">
        <f t="shared" si="540"/>
        <v>0</v>
      </c>
      <c r="F2429" s="174">
        <f t="shared" si="547"/>
        <v>0</v>
      </c>
      <c r="G2429" s="174">
        <f t="shared" si="548"/>
        <v>0</v>
      </c>
      <c r="H2429" s="174">
        <f t="shared" si="549"/>
        <v>0</v>
      </c>
      <c r="M2429" s="174">
        <f t="shared" si="541"/>
        <v>0</v>
      </c>
      <c r="N2429" s="174">
        <f t="shared" si="542"/>
        <v>0</v>
      </c>
      <c r="O2429" s="295">
        <f t="shared" si="543"/>
        <v>0</v>
      </c>
      <c r="P2429" s="281">
        <f t="shared" si="544"/>
        <v>0</v>
      </c>
    </row>
    <row r="2430" spans="1:16" x14ac:dyDescent="0.2">
      <c r="A2430" s="155">
        <v>244035</v>
      </c>
      <c r="B2430" s="156" t="s">
        <v>546</v>
      </c>
      <c r="C2430" s="174">
        <f t="shared" si="538"/>
        <v>0</v>
      </c>
      <c r="D2430" s="174">
        <f t="shared" si="539"/>
        <v>0</v>
      </c>
      <c r="E2430" s="174">
        <f t="shared" si="540"/>
        <v>0</v>
      </c>
      <c r="F2430" s="174">
        <f t="shared" si="547"/>
        <v>0</v>
      </c>
      <c r="G2430" s="174">
        <f t="shared" si="548"/>
        <v>0</v>
      </c>
      <c r="H2430" s="174">
        <f t="shared" si="549"/>
        <v>0</v>
      </c>
      <c r="M2430" s="174">
        <f t="shared" si="541"/>
        <v>0</v>
      </c>
      <c r="N2430" s="174">
        <f t="shared" si="542"/>
        <v>0</v>
      </c>
      <c r="O2430" s="295">
        <f t="shared" si="543"/>
        <v>0</v>
      </c>
      <c r="P2430" s="281">
        <f t="shared" si="544"/>
        <v>0</v>
      </c>
    </row>
    <row r="2431" spans="1:16" x14ac:dyDescent="0.2">
      <c r="A2431" s="155">
        <v>244036</v>
      </c>
      <c r="B2431" s="156" t="s">
        <v>1902</v>
      </c>
      <c r="C2431" s="174">
        <f t="shared" si="538"/>
        <v>0</v>
      </c>
      <c r="D2431" s="174">
        <f t="shared" si="539"/>
        <v>0</v>
      </c>
      <c r="E2431" s="174">
        <f t="shared" si="540"/>
        <v>0</v>
      </c>
      <c r="F2431" s="174">
        <f t="shared" si="547"/>
        <v>0</v>
      </c>
      <c r="G2431" s="174">
        <f t="shared" si="548"/>
        <v>0</v>
      </c>
      <c r="H2431" s="174">
        <f t="shared" si="549"/>
        <v>0</v>
      </c>
      <c r="M2431" s="174">
        <f t="shared" si="541"/>
        <v>0</v>
      </c>
      <c r="N2431" s="174">
        <f t="shared" si="542"/>
        <v>0</v>
      </c>
      <c r="O2431" s="295">
        <f t="shared" si="543"/>
        <v>0</v>
      </c>
      <c r="P2431" s="281">
        <f t="shared" si="544"/>
        <v>0</v>
      </c>
    </row>
    <row r="2432" spans="1:16" x14ac:dyDescent="0.2">
      <c r="A2432" s="155">
        <v>244075</v>
      </c>
      <c r="B2432" s="156" t="s">
        <v>527</v>
      </c>
      <c r="C2432" s="174">
        <f t="shared" si="538"/>
        <v>0</v>
      </c>
      <c r="D2432" s="174">
        <f t="shared" si="539"/>
        <v>0</v>
      </c>
      <c r="E2432" s="174">
        <f t="shared" si="540"/>
        <v>0</v>
      </c>
      <c r="F2432" s="174">
        <f t="shared" si="547"/>
        <v>0</v>
      </c>
      <c r="G2432" s="174">
        <f t="shared" si="548"/>
        <v>0</v>
      </c>
      <c r="H2432" s="174">
        <f t="shared" si="549"/>
        <v>0</v>
      </c>
      <c r="M2432" s="174">
        <f t="shared" si="541"/>
        <v>0</v>
      </c>
      <c r="N2432" s="174">
        <f t="shared" si="542"/>
        <v>0</v>
      </c>
      <c r="O2432" s="295">
        <f t="shared" si="543"/>
        <v>0</v>
      </c>
      <c r="P2432" s="281">
        <f t="shared" si="544"/>
        <v>0</v>
      </c>
    </row>
    <row r="2433" spans="1:16" x14ac:dyDescent="0.2">
      <c r="A2433" s="155">
        <v>244080</v>
      </c>
      <c r="B2433" s="156" t="s">
        <v>528</v>
      </c>
      <c r="C2433" s="174">
        <f t="shared" si="538"/>
        <v>0</v>
      </c>
      <c r="D2433" s="174">
        <f t="shared" si="539"/>
        <v>0</v>
      </c>
      <c r="E2433" s="174">
        <f t="shared" si="540"/>
        <v>0</v>
      </c>
      <c r="F2433" s="174">
        <f t="shared" si="547"/>
        <v>0</v>
      </c>
      <c r="G2433" s="174">
        <f t="shared" si="548"/>
        <v>0</v>
      </c>
      <c r="H2433" s="174">
        <f t="shared" si="549"/>
        <v>0</v>
      </c>
      <c r="M2433" s="174">
        <f t="shared" si="541"/>
        <v>0</v>
      </c>
      <c r="N2433" s="174">
        <f t="shared" si="542"/>
        <v>0</v>
      </c>
      <c r="O2433" s="295">
        <f t="shared" si="543"/>
        <v>0</v>
      </c>
      <c r="P2433" s="281">
        <f t="shared" si="544"/>
        <v>0</v>
      </c>
    </row>
    <row r="2434" spans="1:16" x14ac:dyDescent="0.2">
      <c r="A2434" s="155">
        <v>244085</v>
      </c>
      <c r="B2434" s="156" t="s">
        <v>529</v>
      </c>
      <c r="C2434" s="174">
        <f t="shared" si="538"/>
        <v>0</v>
      </c>
      <c r="D2434" s="174">
        <f t="shared" si="539"/>
        <v>0</v>
      </c>
      <c r="E2434" s="174">
        <f t="shared" si="540"/>
        <v>0</v>
      </c>
      <c r="F2434" s="174">
        <f t="shared" si="547"/>
        <v>0</v>
      </c>
      <c r="G2434" s="174">
        <f t="shared" si="548"/>
        <v>0</v>
      </c>
      <c r="H2434" s="174">
        <f t="shared" si="549"/>
        <v>0</v>
      </c>
      <c r="M2434" s="174">
        <f t="shared" si="541"/>
        <v>0</v>
      </c>
      <c r="N2434" s="174">
        <f t="shared" si="542"/>
        <v>0</v>
      </c>
      <c r="O2434" s="295">
        <f t="shared" si="543"/>
        <v>0</v>
      </c>
      <c r="P2434" s="281">
        <f t="shared" si="544"/>
        <v>0</v>
      </c>
    </row>
    <row r="2435" spans="1:16" x14ac:dyDescent="0.2">
      <c r="A2435" s="155">
        <v>244090</v>
      </c>
      <c r="B2435" s="156" t="s">
        <v>530</v>
      </c>
      <c r="C2435" s="174">
        <f t="shared" si="538"/>
        <v>0</v>
      </c>
      <c r="D2435" s="174">
        <f t="shared" si="539"/>
        <v>0</v>
      </c>
      <c r="E2435" s="174">
        <f t="shared" si="540"/>
        <v>0</v>
      </c>
      <c r="F2435" s="174">
        <f t="shared" si="547"/>
        <v>0</v>
      </c>
      <c r="G2435" s="174">
        <f t="shared" si="548"/>
        <v>0</v>
      </c>
      <c r="H2435" s="174">
        <f t="shared" si="549"/>
        <v>0</v>
      </c>
      <c r="M2435" s="174">
        <f t="shared" si="541"/>
        <v>0</v>
      </c>
      <c r="N2435" s="174">
        <f t="shared" si="542"/>
        <v>0</v>
      </c>
      <c r="O2435" s="295">
        <f t="shared" si="543"/>
        <v>0</v>
      </c>
      <c r="P2435" s="281">
        <f t="shared" si="544"/>
        <v>0</v>
      </c>
    </row>
    <row r="2436" spans="1:16" x14ac:dyDescent="0.2">
      <c r="A2436" s="155">
        <v>244091</v>
      </c>
      <c r="B2436" s="156" t="s">
        <v>2305</v>
      </c>
      <c r="C2436" s="174">
        <f t="shared" si="538"/>
        <v>0</v>
      </c>
      <c r="D2436" s="174">
        <f t="shared" si="539"/>
        <v>0</v>
      </c>
      <c r="E2436" s="174">
        <f t="shared" si="540"/>
        <v>0</v>
      </c>
      <c r="F2436" s="174">
        <f t="shared" si="547"/>
        <v>0</v>
      </c>
      <c r="G2436" s="174">
        <f t="shared" si="548"/>
        <v>0</v>
      </c>
      <c r="H2436" s="174">
        <f t="shared" si="549"/>
        <v>0</v>
      </c>
      <c r="M2436" s="174">
        <f t="shared" si="541"/>
        <v>0</v>
      </c>
      <c r="N2436" s="174">
        <f t="shared" si="542"/>
        <v>0</v>
      </c>
      <c r="O2436" s="295">
        <f t="shared" si="543"/>
        <v>0</v>
      </c>
      <c r="P2436" s="281">
        <f t="shared" si="544"/>
        <v>0</v>
      </c>
    </row>
    <row r="2437" spans="1:16" x14ac:dyDescent="0.2">
      <c r="A2437" s="155">
        <v>244025</v>
      </c>
      <c r="B2437" s="156" t="s">
        <v>533</v>
      </c>
      <c r="C2437" s="174">
        <f t="shared" si="538"/>
        <v>0</v>
      </c>
      <c r="D2437" s="174">
        <f t="shared" si="539"/>
        <v>0</v>
      </c>
      <c r="E2437" s="174">
        <f t="shared" si="540"/>
        <v>0</v>
      </c>
      <c r="F2437" s="174">
        <f t="shared" si="547"/>
        <v>0</v>
      </c>
      <c r="G2437" s="174">
        <f t="shared" si="548"/>
        <v>0</v>
      </c>
      <c r="H2437" s="174">
        <f t="shared" si="549"/>
        <v>0</v>
      </c>
      <c r="M2437" s="174">
        <f t="shared" si="541"/>
        <v>0</v>
      </c>
      <c r="N2437" s="174">
        <f t="shared" si="542"/>
        <v>0</v>
      </c>
      <c r="O2437" s="295">
        <f t="shared" si="543"/>
        <v>0</v>
      </c>
      <c r="P2437" s="281">
        <f t="shared" si="544"/>
        <v>0</v>
      </c>
    </row>
    <row r="2438" spans="1:16" x14ac:dyDescent="0.2">
      <c r="A2438" s="155">
        <v>244026</v>
      </c>
      <c r="B2438" s="156" t="s">
        <v>535</v>
      </c>
      <c r="C2438" s="174">
        <f t="shared" si="538"/>
        <v>0</v>
      </c>
      <c r="D2438" s="174">
        <f t="shared" si="539"/>
        <v>0</v>
      </c>
      <c r="E2438" s="174">
        <f t="shared" si="540"/>
        <v>0</v>
      </c>
      <c r="F2438" s="174">
        <f t="shared" si="547"/>
        <v>0</v>
      </c>
      <c r="G2438" s="174">
        <f t="shared" si="548"/>
        <v>0</v>
      </c>
      <c r="H2438" s="174">
        <f t="shared" si="549"/>
        <v>0</v>
      </c>
      <c r="M2438" s="174">
        <f t="shared" si="541"/>
        <v>0</v>
      </c>
      <c r="N2438" s="174">
        <f t="shared" si="542"/>
        <v>0</v>
      </c>
      <c r="O2438" s="295">
        <f t="shared" si="543"/>
        <v>0</v>
      </c>
      <c r="P2438" s="281">
        <f t="shared" si="544"/>
        <v>0</v>
      </c>
    </row>
    <row r="2439" spans="1:16" x14ac:dyDescent="0.2">
      <c r="A2439" s="155">
        <v>244030</v>
      </c>
      <c r="B2439" s="156" t="s">
        <v>1896</v>
      </c>
      <c r="C2439" s="174">
        <f t="shared" si="538"/>
        <v>0</v>
      </c>
      <c r="D2439" s="174">
        <f t="shared" si="539"/>
        <v>0</v>
      </c>
      <c r="E2439" s="174">
        <f t="shared" si="540"/>
        <v>0</v>
      </c>
      <c r="F2439" s="174">
        <f t="shared" si="547"/>
        <v>0</v>
      </c>
      <c r="G2439" s="174">
        <f t="shared" si="548"/>
        <v>0</v>
      </c>
      <c r="H2439" s="174">
        <f t="shared" si="549"/>
        <v>0</v>
      </c>
      <c r="M2439" s="174">
        <f t="shared" si="541"/>
        <v>0</v>
      </c>
      <c r="N2439" s="174">
        <f t="shared" si="542"/>
        <v>0</v>
      </c>
      <c r="O2439" s="295">
        <f t="shared" si="543"/>
        <v>0</v>
      </c>
      <c r="P2439" s="281">
        <f t="shared" si="544"/>
        <v>0</v>
      </c>
    </row>
    <row r="2440" spans="1:16" s="171" customFormat="1" x14ac:dyDescent="0.2">
      <c r="A2440" s="180">
        <v>244500</v>
      </c>
      <c r="B2440" s="181" t="s">
        <v>566</v>
      </c>
      <c r="C2440" s="182">
        <f t="shared" si="538"/>
        <v>0</v>
      </c>
      <c r="D2440" s="182">
        <f t="shared" si="539"/>
        <v>0</v>
      </c>
      <c r="E2440" s="182">
        <f t="shared" si="540"/>
        <v>0</v>
      </c>
      <c r="F2440" s="182">
        <f t="shared" si="547"/>
        <v>0</v>
      </c>
      <c r="G2440" s="183">
        <f>SUM(G2441:G2450)</f>
        <v>0</v>
      </c>
      <c r="H2440" s="183">
        <f>SUM(H2441:H2450)</f>
        <v>0</v>
      </c>
      <c r="M2440" s="174">
        <f t="shared" si="541"/>
        <v>0</v>
      </c>
      <c r="N2440" s="174">
        <f t="shared" si="542"/>
        <v>0</v>
      </c>
      <c r="O2440" s="295">
        <f t="shared" si="543"/>
        <v>0</v>
      </c>
      <c r="P2440" s="281">
        <f t="shared" si="544"/>
        <v>0</v>
      </c>
    </row>
    <row r="2441" spans="1:16" x14ac:dyDescent="0.2">
      <c r="A2441" s="155">
        <v>244501</v>
      </c>
      <c r="B2441" s="156" t="s">
        <v>1515</v>
      </c>
      <c r="C2441" s="174">
        <f t="shared" ref="C2441:C2504" si="550">IF(ISERROR(VLOOKUP($A2441,MZ_ANTERIOR,3,0)),0,VLOOKUP($A2441,MZ_ANTERIOR,3,0))</f>
        <v>0</v>
      </c>
      <c r="D2441" s="174">
        <f t="shared" ref="D2441:D2504" si="551">IF(ISERROR(VLOOKUP($A2441,MZ_ANTERIOR,4,0)),0,VLOOKUP($A2441,MZ_ANTERIOR,4,0))</f>
        <v>0</v>
      </c>
      <c r="E2441" s="174">
        <f t="shared" ref="E2441:E2504" si="552">IF(ISERROR(VLOOKUP($A2441,MZ_ANTERIOR,5,0)),0,VLOOKUP($A2441,MZ_ANTERIOR,5,0))</f>
        <v>0</v>
      </c>
      <c r="F2441" s="174">
        <f t="shared" si="547"/>
        <v>0</v>
      </c>
      <c r="G2441" s="174">
        <f t="shared" ref="G2441:G2450" si="553">+F2441</f>
        <v>0</v>
      </c>
      <c r="H2441" s="174">
        <f t="shared" ref="H2441:H2450" si="554">+F2441-G2441</f>
        <v>0</v>
      </c>
      <c r="M2441" s="174">
        <f t="shared" si="541"/>
        <v>0</v>
      </c>
      <c r="N2441" s="174">
        <f t="shared" si="542"/>
        <v>0</v>
      </c>
      <c r="O2441" s="295">
        <f t="shared" si="543"/>
        <v>0</v>
      </c>
      <c r="P2441" s="281">
        <f t="shared" si="544"/>
        <v>0</v>
      </c>
    </row>
    <row r="2442" spans="1:16" x14ac:dyDescent="0.2">
      <c r="A2442" s="155">
        <v>244502</v>
      </c>
      <c r="B2442" s="156" t="s">
        <v>567</v>
      </c>
      <c r="C2442" s="174">
        <f t="shared" si="550"/>
        <v>0</v>
      </c>
      <c r="D2442" s="174">
        <f t="shared" si="551"/>
        <v>0</v>
      </c>
      <c r="E2442" s="174">
        <f t="shared" si="552"/>
        <v>0</v>
      </c>
      <c r="F2442" s="174">
        <f t="shared" si="547"/>
        <v>0</v>
      </c>
      <c r="G2442" s="174">
        <f t="shared" si="553"/>
        <v>0</v>
      </c>
      <c r="H2442" s="174">
        <f t="shared" si="554"/>
        <v>0</v>
      </c>
      <c r="M2442" s="174">
        <f t="shared" ref="M2442:M2505" si="555">+G2442+H2442</f>
        <v>0</v>
      </c>
      <c r="N2442" s="174">
        <f t="shared" ref="N2442:N2505" si="556">+F2442-M2442</f>
        <v>0</v>
      </c>
      <c r="O2442" s="295">
        <f t="shared" ref="O2442:O2505" si="557">SUM(C2442:H2442)</f>
        <v>0</v>
      </c>
      <c r="P2442" s="281">
        <f t="shared" ref="P2442:P2505" si="558">IF(D2442&lt;&gt;0,1,IF(G2442&lt;&gt;0,2,IF(F2442&lt;&gt;0,3,IF(E2442&lt;&gt;0,4,0))))</f>
        <v>0</v>
      </c>
    </row>
    <row r="2443" spans="1:16" x14ac:dyDescent="0.2">
      <c r="A2443" s="155">
        <v>244503</v>
      </c>
      <c r="B2443" s="156" t="s">
        <v>568</v>
      </c>
      <c r="C2443" s="174">
        <f t="shared" si="550"/>
        <v>0</v>
      </c>
      <c r="D2443" s="174">
        <f t="shared" si="551"/>
        <v>0</v>
      </c>
      <c r="E2443" s="174">
        <f t="shared" si="552"/>
        <v>0</v>
      </c>
      <c r="F2443" s="174">
        <f t="shared" si="547"/>
        <v>0</v>
      </c>
      <c r="G2443" s="174">
        <f t="shared" si="553"/>
        <v>0</v>
      </c>
      <c r="H2443" s="174">
        <f t="shared" si="554"/>
        <v>0</v>
      </c>
      <c r="M2443" s="174">
        <f t="shared" si="555"/>
        <v>0</v>
      </c>
      <c r="N2443" s="174">
        <f t="shared" si="556"/>
        <v>0</v>
      </c>
      <c r="O2443" s="295">
        <f t="shared" si="557"/>
        <v>0</v>
      </c>
      <c r="P2443" s="281">
        <f t="shared" si="558"/>
        <v>0</v>
      </c>
    </row>
    <row r="2444" spans="1:16" x14ac:dyDescent="0.2">
      <c r="A2444" s="155">
        <v>244504</v>
      </c>
      <c r="B2444" s="156" t="s">
        <v>569</v>
      </c>
      <c r="C2444" s="174">
        <f t="shared" si="550"/>
        <v>0</v>
      </c>
      <c r="D2444" s="174">
        <f t="shared" si="551"/>
        <v>0</v>
      </c>
      <c r="E2444" s="174">
        <f t="shared" si="552"/>
        <v>0</v>
      </c>
      <c r="F2444" s="174">
        <f t="shared" si="547"/>
        <v>0</v>
      </c>
      <c r="G2444" s="174">
        <f t="shared" si="553"/>
        <v>0</v>
      </c>
      <c r="H2444" s="174">
        <f t="shared" si="554"/>
        <v>0</v>
      </c>
      <c r="M2444" s="174">
        <f t="shared" si="555"/>
        <v>0</v>
      </c>
      <c r="N2444" s="174">
        <f t="shared" si="556"/>
        <v>0</v>
      </c>
      <c r="O2444" s="295">
        <f t="shared" si="557"/>
        <v>0</v>
      </c>
      <c r="P2444" s="281">
        <f t="shared" si="558"/>
        <v>0</v>
      </c>
    </row>
    <row r="2445" spans="1:16" x14ac:dyDescent="0.2">
      <c r="A2445" s="155">
        <v>244505</v>
      </c>
      <c r="B2445" s="156" t="s">
        <v>1563</v>
      </c>
      <c r="C2445" s="174">
        <f t="shared" si="550"/>
        <v>0</v>
      </c>
      <c r="D2445" s="174">
        <f t="shared" si="551"/>
        <v>0</v>
      </c>
      <c r="E2445" s="174">
        <f t="shared" si="552"/>
        <v>0</v>
      </c>
      <c r="F2445" s="174">
        <f t="shared" si="547"/>
        <v>0</v>
      </c>
      <c r="G2445" s="174">
        <f t="shared" si="553"/>
        <v>0</v>
      </c>
      <c r="H2445" s="174">
        <f t="shared" si="554"/>
        <v>0</v>
      </c>
      <c r="M2445" s="174">
        <f t="shared" si="555"/>
        <v>0</v>
      </c>
      <c r="N2445" s="174">
        <f t="shared" si="556"/>
        <v>0</v>
      </c>
      <c r="O2445" s="295">
        <f t="shared" si="557"/>
        <v>0</v>
      </c>
      <c r="P2445" s="281">
        <f t="shared" si="558"/>
        <v>0</v>
      </c>
    </row>
    <row r="2446" spans="1:16" x14ac:dyDescent="0.2">
      <c r="A2446" s="155">
        <v>244506</v>
      </c>
      <c r="B2446" s="156" t="s">
        <v>2306</v>
      </c>
      <c r="C2446" s="174">
        <f t="shared" si="550"/>
        <v>0</v>
      </c>
      <c r="D2446" s="174">
        <f t="shared" si="551"/>
        <v>0</v>
      </c>
      <c r="E2446" s="174">
        <f t="shared" si="552"/>
        <v>0</v>
      </c>
      <c r="F2446" s="174">
        <f t="shared" si="547"/>
        <v>0</v>
      </c>
      <c r="G2446" s="174">
        <f t="shared" si="553"/>
        <v>0</v>
      </c>
      <c r="H2446" s="174">
        <f t="shared" si="554"/>
        <v>0</v>
      </c>
      <c r="M2446" s="174">
        <f t="shared" si="555"/>
        <v>0</v>
      </c>
      <c r="N2446" s="174">
        <f t="shared" si="556"/>
        <v>0</v>
      </c>
      <c r="O2446" s="295">
        <f t="shared" si="557"/>
        <v>0</v>
      </c>
      <c r="P2446" s="281">
        <f t="shared" si="558"/>
        <v>0</v>
      </c>
    </row>
    <row r="2447" spans="1:16" x14ac:dyDescent="0.2">
      <c r="A2447" s="155">
        <v>244507</v>
      </c>
      <c r="B2447" s="156" t="s">
        <v>1564</v>
      </c>
      <c r="C2447" s="174">
        <f t="shared" si="550"/>
        <v>0</v>
      </c>
      <c r="D2447" s="174">
        <f t="shared" si="551"/>
        <v>0</v>
      </c>
      <c r="E2447" s="174">
        <f t="shared" si="552"/>
        <v>0</v>
      </c>
      <c r="F2447" s="174">
        <f t="shared" si="547"/>
        <v>0</v>
      </c>
      <c r="G2447" s="174">
        <f t="shared" si="553"/>
        <v>0</v>
      </c>
      <c r="H2447" s="174">
        <f t="shared" si="554"/>
        <v>0</v>
      </c>
      <c r="M2447" s="174">
        <f t="shared" si="555"/>
        <v>0</v>
      </c>
      <c r="N2447" s="174">
        <f t="shared" si="556"/>
        <v>0</v>
      </c>
      <c r="O2447" s="295">
        <f t="shared" si="557"/>
        <v>0</v>
      </c>
      <c r="P2447" s="281">
        <f t="shared" si="558"/>
        <v>0</v>
      </c>
    </row>
    <row r="2448" spans="1:16" x14ac:dyDescent="0.2">
      <c r="A2448" s="155">
        <v>244508</v>
      </c>
      <c r="B2448" s="156" t="s">
        <v>2307</v>
      </c>
      <c r="C2448" s="174">
        <f t="shared" si="550"/>
        <v>0</v>
      </c>
      <c r="D2448" s="174">
        <f t="shared" si="551"/>
        <v>0</v>
      </c>
      <c r="E2448" s="174">
        <f t="shared" si="552"/>
        <v>0</v>
      </c>
      <c r="F2448" s="174">
        <f t="shared" ref="F2448:F2511" si="559">+C2448-D2448+E2448</f>
        <v>0</v>
      </c>
      <c r="G2448" s="174">
        <f t="shared" si="553"/>
        <v>0</v>
      </c>
      <c r="H2448" s="174">
        <f t="shared" si="554"/>
        <v>0</v>
      </c>
      <c r="M2448" s="174">
        <f t="shared" si="555"/>
        <v>0</v>
      </c>
      <c r="N2448" s="174">
        <f t="shared" si="556"/>
        <v>0</v>
      </c>
      <c r="O2448" s="295">
        <f t="shared" si="557"/>
        <v>0</v>
      </c>
      <c r="P2448" s="281">
        <f t="shared" si="558"/>
        <v>0</v>
      </c>
    </row>
    <row r="2449" spans="1:16" x14ac:dyDescent="0.2">
      <c r="A2449" s="155">
        <v>244575</v>
      </c>
      <c r="B2449" s="156" t="s">
        <v>2308</v>
      </c>
      <c r="C2449" s="174">
        <f t="shared" si="550"/>
        <v>0</v>
      </c>
      <c r="D2449" s="174">
        <f t="shared" si="551"/>
        <v>0</v>
      </c>
      <c r="E2449" s="174">
        <f t="shared" si="552"/>
        <v>0</v>
      </c>
      <c r="F2449" s="174">
        <f t="shared" si="559"/>
        <v>0</v>
      </c>
      <c r="G2449" s="174">
        <f t="shared" si="553"/>
        <v>0</v>
      </c>
      <c r="H2449" s="174">
        <f t="shared" si="554"/>
        <v>0</v>
      </c>
      <c r="M2449" s="174">
        <f t="shared" si="555"/>
        <v>0</v>
      </c>
      <c r="N2449" s="174">
        <f t="shared" si="556"/>
        <v>0</v>
      </c>
      <c r="O2449" s="295">
        <f t="shared" si="557"/>
        <v>0</v>
      </c>
      <c r="P2449" s="281">
        <f t="shared" si="558"/>
        <v>0</v>
      </c>
    </row>
    <row r="2450" spans="1:16" x14ac:dyDescent="0.2">
      <c r="A2450" s="155">
        <v>244580</v>
      </c>
      <c r="B2450" s="156" t="s">
        <v>2309</v>
      </c>
      <c r="C2450" s="174">
        <f t="shared" si="550"/>
        <v>0</v>
      </c>
      <c r="D2450" s="174">
        <f t="shared" si="551"/>
        <v>0</v>
      </c>
      <c r="E2450" s="174">
        <f t="shared" si="552"/>
        <v>0</v>
      </c>
      <c r="F2450" s="174">
        <f t="shared" si="559"/>
        <v>0</v>
      </c>
      <c r="G2450" s="174">
        <f t="shared" si="553"/>
        <v>0</v>
      </c>
      <c r="H2450" s="174">
        <f t="shared" si="554"/>
        <v>0</v>
      </c>
      <c r="M2450" s="174">
        <f t="shared" si="555"/>
        <v>0</v>
      </c>
      <c r="N2450" s="174">
        <f t="shared" si="556"/>
        <v>0</v>
      </c>
      <c r="O2450" s="295">
        <f t="shared" si="557"/>
        <v>0</v>
      </c>
      <c r="P2450" s="281">
        <f t="shared" si="558"/>
        <v>0</v>
      </c>
    </row>
    <row r="2451" spans="1:16" s="171" customFormat="1" x14ac:dyDescent="0.2">
      <c r="A2451" s="180">
        <v>245000</v>
      </c>
      <c r="B2451" s="181" t="s">
        <v>570</v>
      </c>
      <c r="C2451" s="182">
        <f t="shared" si="550"/>
        <v>0</v>
      </c>
      <c r="D2451" s="182">
        <f t="shared" si="551"/>
        <v>0</v>
      </c>
      <c r="E2451" s="182">
        <f t="shared" si="552"/>
        <v>0</v>
      </c>
      <c r="F2451" s="182">
        <f t="shared" si="559"/>
        <v>0</v>
      </c>
      <c r="G2451" s="183">
        <f>SUM(G2452:G2456)</f>
        <v>0</v>
      </c>
      <c r="H2451" s="183">
        <f>SUM(H2452:H2456)</f>
        <v>0</v>
      </c>
      <c r="M2451" s="174">
        <f t="shared" si="555"/>
        <v>0</v>
      </c>
      <c r="N2451" s="174">
        <f t="shared" si="556"/>
        <v>0</v>
      </c>
      <c r="O2451" s="295">
        <f t="shared" si="557"/>
        <v>0</v>
      </c>
      <c r="P2451" s="281">
        <f t="shared" si="558"/>
        <v>0</v>
      </c>
    </row>
    <row r="2452" spans="1:16" x14ac:dyDescent="0.2">
      <c r="A2452" s="155">
        <v>245001</v>
      </c>
      <c r="B2452" s="156" t="s">
        <v>571</v>
      </c>
      <c r="C2452" s="174">
        <f t="shared" si="550"/>
        <v>0</v>
      </c>
      <c r="D2452" s="174">
        <f t="shared" si="551"/>
        <v>0</v>
      </c>
      <c r="E2452" s="174">
        <f t="shared" si="552"/>
        <v>0</v>
      </c>
      <c r="F2452" s="174">
        <f t="shared" si="559"/>
        <v>0</v>
      </c>
      <c r="G2452" s="174">
        <f>+F2452</f>
        <v>0</v>
      </c>
      <c r="H2452" s="174">
        <f>+F2452-G2452</f>
        <v>0</v>
      </c>
      <c r="M2452" s="174">
        <f t="shared" si="555"/>
        <v>0</v>
      </c>
      <c r="N2452" s="174">
        <f t="shared" si="556"/>
        <v>0</v>
      </c>
      <c r="O2452" s="295">
        <f t="shared" si="557"/>
        <v>0</v>
      </c>
      <c r="P2452" s="281">
        <f t="shared" si="558"/>
        <v>0</v>
      </c>
    </row>
    <row r="2453" spans="1:16" x14ac:dyDescent="0.2">
      <c r="A2453" s="155">
        <v>245002</v>
      </c>
      <c r="B2453" s="156" t="s">
        <v>572</v>
      </c>
      <c r="C2453" s="174">
        <f t="shared" si="550"/>
        <v>0</v>
      </c>
      <c r="D2453" s="174">
        <f t="shared" si="551"/>
        <v>0</v>
      </c>
      <c r="E2453" s="174">
        <f t="shared" si="552"/>
        <v>0</v>
      </c>
      <c r="F2453" s="174">
        <f t="shared" si="559"/>
        <v>0</v>
      </c>
      <c r="G2453" s="174">
        <f>+F2453</f>
        <v>0</v>
      </c>
      <c r="H2453" s="174">
        <f>+F2453-G2453</f>
        <v>0</v>
      </c>
      <c r="M2453" s="174">
        <f t="shared" si="555"/>
        <v>0</v>
      </c>
      <c r="N2453" s="174">
        <f t="shared" si="556"/>
        <v>0</v>
      </c>
      <c r="O2453" s="295">
        <f t="shared" si="557"/>
        <v>0</v>
      </c>
      <c r="P2453" s="281">
        <f t="shared" si="558"/>
        <v>0</v>
      </c>
    </row>
    <row r="2454" spans="1:16" x14ac:dyDescent="0.2">
      <c r="A2454" s="155">
        <v>245003</v>
      </c>
      <c r="B2454" s="156" t="s">
        <v>1546</v>
      </c>
      <c r="C2454" s="174">
        <f t="shared" si="550"/>
        <v>0</v>
      </c>
      <c r="D2454" s="174">
        <f t="shared" si="551"/>
        <v>0</v>
      </c>
      <c r="E2454" s="174">
        <f t="shared" si="552"/>
        <v>0</v>
      </c>
      <c r="F2454" s="174">
        <f t="shared" si="559"/>
        <v>0</v>
      </c>
      <c r="G2454" s="174">
        <f>+F2454</f>
        <v>0</v>
      </c>
      <c r="H2454" s="174">
        <f>+F2454-G2454</f>
        <v>0</v>
      </c>
      <c r="M2454" s="174">
        <f t="shared" si="555"/>
        <v>0</v>
      </c>
      <c r="N2454" s="174">
        <f t="shared" si="556"/>
        <v>0</v>
      </c>
      <c r="O2454" s="295">
        <f t="shared" si="557"/>
        <v>0</v>
      </c>
      <c r="P2454" s="281">
        <f t="shared" si="558"/>
        <v>0</v>
      </c>
    </row>
    <row r="2455" spans="1:16" x14ac:dyDescent="0.2">
      <c r="A2455" s="155">
        <v>245008</v>
      </c>
      <c r="B2455" s="156" t="s">
        <v>573</v>
      </c>
      <c r="C2455" s="174">
        <f t="shared" si="550"/>
        <v>0</v>
      </c>
      <c r="D2455" s="174">
        <f t="shared" si="551"/>
        <v>0</v>
      </c>
      <c r="E2455" s="174">
        <f t="shared" si="552"/>
        <v>0</v>
      </c>
      <c r="F2455" s="174">
        <f t="shared" si="559"/>
        <v>0</v>
      </c>
      <c r="G2455" s="174">
        <f>+F2455</f>
        <v>0</v>
      </c>
      <c r="H2455" s="174">
        <f>+F2455-G2455</f>
        <v>0</v>
      </c>
      <c r="M2455" s="174">
        <f t="shared" si="555"/>
        <v>0</v>
      </c>
      <c r="N2455" s="174">
        <f t="shared" si="556"/>
        <v>0</v>
      </c>
      <c r="O2455" s="295">
        <f t="shared" si="557"/>
        <v>0</v>
      </c>
      <c r="P2455" s="281">
        <f t="shared" si="558"/>
        <v>0</v>
      </c>
    </row>
    <row r="2456" spans="1:16" x14ac:dyDescent="0.2">
      <c r="A2456" s="155">
        <v>245090</v>
      </c>
      <c r="B2456" s="156" t="s">
        <v>1383</v>
      </c>
      <c r="C2456" s="174">
        <f t="shared" si="550"/>
        <v>0</v>
      </c>
      <c r="D2456" s="174">
        <f t="shared" si="551"/>
        <v>0</v>
      </c>
      <c r="E2456" s="174">
        <f t="shared" si="552"/>
        <v>0</v>
      </c>
      <c r="F2456" s="174">
        <f t="shared" si="559"/>
        <v>0</v>
      </c>
      <c r="G2456" s="174">
        <f>+F2456</f>
        <v>0</v>
      </c>
      <c r="H2456" s="174">
        <f>+F2456-G2456</f>
        <v>0</v>
      </c>
      <c r="M2456" s="174">
        <f t="shared" si="555"/>
        <v>0</v>
      </c>
      <c r="N2456" s="174">
        <f t="shared" si="556"/>
        <v>0</v>
      </c>
      <c r="O2456" s="295">
        <f t="shared" si="557"/>
        <v>0</v>
      </c>
      <c r="P2456" s="281">
        <f t="shared" si="558"/>
        <v>0</v>
      </c>
    </row>
    <row r="2457" spans="1:16" s="171" customFormat="1" x14ac:dyDescent="0.2">
      <c r="A2457" s="180">
        <v>245300</v>
      </c>
      <c r="B2457" s="181" t="s">
        <v>574</v>
      </c>
      <c r="C2457" s="182">
        <f t="shared" si="550"/>
        <v>0</v>
      </c>
      <c r="D2457" s="182">
        <f t="shared" si="551"/>
        <v>0</v>
      </c>
      <c r="E2457" s="182">
        <f t="shared" si="552"/>
        <v>0</v>
      </c>
      <c r="F2457" s="182">
        <f t="shared" si="559"/>
        <v>0</v>
      </c>
      <c r="G2457" s="183">
        <f>SUM(G2458:G2458)</f>
        <v>0</v>
      </c>
      <c r="H2457" s="183">
        <f>SUM(H2458:H2458)</f>
        <v>0</v>
      </c>
      <c r="M2457" s="174">
        <f t="shared" si="555"/>
        <v>0</v>
      </c>
      <c r="N2457" s="174">
        <f t="shared" si="556"/>
        <v>0</v>
      </c>
      <c r="O2457" s="295">
        <f t="shared" si="557"/>
        <v>0</v>
      </c>
      <c r="P2457" s="281">
        <f t="shared" si="558"/>
        <v>0</v>
      </c>
    </row>
    <row r="2458" spans="1:16" x14ac:dyDescent="0.2">
      <c r="A2458" s="155">
        <v>245301</v>
      </c>
      <c r="B2458" s="156" t="s">
        <v>19</v>
      </c>
      <c r="C2458" s="174">
        <f t="shared" si="550"/>
        <v>0</v>
      </c>
      <c r="D2458" s="174">
        <f t="shared" si="551"/>
        <v>0</v>
      </c>
      <c r="E2458" s="174">
        <f t="shared" si="552"/>
        <v>0</v>
      </c>
      <c r="F2458" s="174">
        <f t="shared" si="559"/>
        <v>0</v>
      </c>
      <c r="G2458" s="174">
        <f>+F2458</f>
        <v>0</v>
      </c>
      <c r="H2458" s="174">
        <f>+F2458-G2458</f>
        <v>0</v>
      </c>
      <c r="M2458" s="174">
        <f t="shared" si="555"/>
        <v>0</v>
      </c>
      <c r="N2458" s="174">
        <f t="shared" si="556"/>
        <v>0</v>
      </c>
      <c r="O2458" s="295">
        <f t="shared" si="557"/>
        <v>0</v>
      </c>
      <c r="P2458" s="281">
        <f t="shared" si="558"/>
        <v>0</v>
      </c>
    </row>
    <row r="2459" spans="1:16" s="171" customFormat="1" x14ac:dyDescent="0.2">
      <c r="A2459" s="180">
        <v>245500</v>
      </c>
      <c r="B2459" s="181" t="s">
        <v>575</v>
      </c>
      <c r="C2459" s="182">
        <f t="shared" si="550"/>
        <v>0</v>
      </c>
      <c r="D2459" s="182">
        <f t="shared" si="551"/>
        <v>0</v>
      </c>
      <c r="E2459" s="182">
        <f t="shared" si="552"/>
        <v>0</v>
      </c>
      <c r="F2459" s="182">
        <f t="shared" si="559"/>
        <v>0</v>
      </c>
      <c r="G2459" s="183">
        <f>SUM(G2460:G2465)</f>
        <v>0</v>
      </c>
      <c r="H2459" s="183">
        <f>SUM(H2460:H2465)</f>
        <v>0</v>
      </c>
      <c r="M2459" s="174">
        <f t="shared" si="555"/>
        <v>0</v>
      </c>
      <c r="N2459" s="174">
        <f t="shared" si="556"/>
        <v>0</v>
      </c>
      <c r="O2459" s="295">
        <f t="shared" si="557"/>
        <v>0</v>
      </c>
      <c r="P2459" s="281">
        <f t="shared" si="558"/>
        <v>0</v>
      </c>
    </row>
    <row r="2460" spans="1:16" x14ac:dyDescent="0.2">
      <c r="A2460" s="155">
        <v>245501</v>
      </c>
      <c r="B2460" s="156" t="s">
        <v>21</v>
      </c>
      <c r="C2460" s="174">
        <f t="shared" si="550"/>
        <v>0</v>
      </c>
      <c r="D2460" s="174">
        <f t="shared" si="551"/>
        <v>0</v>
      </c>
      <c r="E2460" s="174">
        <f t="shared" si="552"/>
        <v>0</v>
      </c>
      <c r="F2460" s="174">
        <f t="shared" si="559"/>
        <v>0</v>
      </c>
      <c r="G2460" s="174">
        <f t="shared" ref="G2460:G2465" si="560">+F2460</f>
        <v>0</v>
      </c>
      <c r="H2460" s="174">
        <f t="shared" ref="H2460:H2465" si="561">+F2460-G2460</f>
        <v>0</v>
      </c>
      <c r="M2460" s="174">
        <f t="shared" si="555"/>
        <v>0</v>
      </c>
      <c r="N2460" s="174">
        <f t="shared" si="556"/>
        <v>0</v>
      </c>
      <c r="O2460" s="295">
        <f t="shared" si="557"/>
        <v>0</v>
      </c>
      <c r="P2460" s="281">
        <f t="shared" si="558"/>
        <v>0</v>
      </c>
    </row>
    <row r="2461" spans="1:16" x14ac:dyDescent="0.2">
      <c r="A2461" s="155">
        <v>245502</v>
      </c>
      <c r="B2461" s="156" t="s">
        <v>22</v>
      </c>
      <c r="C2461" s="174">
        <f t="shared" si="550"/>
        <v>0</v>
      </c>
      <c r="D2461" s="174">
        <f t="shared" si="551"/>
        <v>0</v>
      </c>
      <c r="E2461" s="174">
        <f t="shared" si="552"/>
        <v>0</v>
      </c>
      <c r="F2461" s="174">
        <f t="shared" si="559"/>
        <v>0</v>
      </c>
      <c r="G2461" s="174">
        <f t="shared" si="560"/>
        <v>0</v>
      </c>
      <c r="H2461" s="174">
        <f t="shared" si="561"/>
        <v>0</v>
      </c>
      <c r="M2461" s="174">
        <f t="shared" si="555"/>
        <v>0</v>
      </c>
      <c r="N2461" s="174">
        <f t="shared" si="556"/>
        <v>0</v>
      </c>
      <c r="O2461" s="295">
        <f t="shared" si="557"/>
        <v>0</v>
      </c>
      <c r="P2461" s="281">
        <f t="shared" si="558"/>
        <v>0</v>
      </c>
    </row>
    <row r="2462" spans="1:16" x14ac:dyDescent="0.2">
      <c r="A2462" s="155">
        <v>245503</v>
      </c>
      <c r="B2462" s="156" t="s">
        <v>23</v>
      </c>
      <c r="C2462" s="174">
        <f t="shared" si="550"/>
        <v>0</v>
      </c>
      <c r="D2462" s="174">
        <f t="shared" si="551"/>
        <v>0</v>
      </c>
      <c r="E2462" s="174">
        <f t="shared" si="552"/>
        <v>0</v>
      </c>
      <c r="F2462" s="174">
        <f t="shared" si="559"/>
        <v>0</v>
      </c>
      <c r="G2462" s="174">
        <f t="shared" si="560"/>
        <v>0</v>
      </c>
      <c r="H2462" s="174">
        <f t="shared" si="561"/>
        <v>0</v>
      </c>
      <c r="M2462" s="174">
        <f t="shared" si="555"/>
        <v>0</v>
      </c>
      <c r="N2462" s="174">
        <f t="shared" si="556"/>
        <v>0</v>
      </c>
      <c r="O2462" s="295">
        <f t="shared" si="557"/>
        <v>0</v>
      </c>
      <c r="P2462" s="281">
        <f t="shared" si="558"/>
        <v>0</v>
      </c>
    </row>
    <row r="2463" spans="1:16" x14ac:dyDescent="0.2">
      <c r="A2463" s="155">
        <v>245507</v>
      </c>
      <c r="B2463" s="156" t="s">
        <v>24</v>
      </c>
      <c r="C2463" s="174">
        <f t="shared" si="550"/>
        <v>0</v>
      </c>
      <c r="D2463" s="174">
        <f t="shared" si="551"/>
        <v>0</v>
      </c>
      <c r="E2463" s="174">
        <f t="shared" si="552"/>
        <v>0</v>
      </c>
      <c r="F2463" s="174">
        <f t="shared" si="559"/>
        <v>0</v>
      </c>
      <c r="G2463" s="174">
        <f t="shared" si="560"/>
        <v>0</v>
      </c>
      <c r="H2463" s="174">
        <f t="shared" si="561"/>
        <v>0</v>
      </c>
      <c r="M2463" s="174">
        <f t="shared" si="555"/>
        <v>0</v>
      </c>
      <c r="N2463" s="174">
        <f t="shared" si="556"/>
        <v>0</v>
      </c>
      <c r="O2463" s="295">
        <f t="shared" si="557"/>
        <v>0</v>
      </c>
      <c r="P2463" s="281">
        <f t="shared" si="558"/>
        <v>0</v>
      </c>
    </row>
    <row r="2464" spans="1:16" x14ac:dyDescent="0.2">
      <c r="A2464" s="155">
        <v>245509</v>
      </c>
      <c r="B2464" s="156" t="s">
        <v>576</v>
      </c>
      <c r="C2464" s="174">
        <f t="shared" si="550"/>
        <v>0</v>
      </c>
      <c r="D2464" s="174">
        <f t="shared" si="551"/>
        <v>0</v>
      </c>
      <c r="E2464" s="174">
        <f t="shared" si="552"/>
        <v>0</v>
      </c>
      <c r="F2464" s="174">
        <f t="shared" si="559"/>
        <v>0</v>
      </c>
      <c r="G2464" s="174">
        <f t="shared" si="560"/>
        <v>0</v>
      </c>
      <c r="H2464" s="174">
        <f t="shared" si="561"/>
        <v>0</v>
      </c>
      <c r="M2464" s="174">
        <f t="shared" si="555"/>
        <v>0</v>
      </c>
      <c r="N2464" s="174">
        <f t="shared" si="556"/>
        <v>0</v>
      </c>
      <c r="O2464" s="295">
        <f t="shared" si="557"/>
        <v>0</v>
      </c>
      <c r="P2464" s="281">
        <f t="shared" si="558"/>
        <v>0</v>
      </c>
    </row>
    <row r="2465" spans="1:16" x14ac:dyDescent="0.2">
      <c r="A2465" s="155">
        <v>245590</v>
      </c>
      <c r="B2465" s="156" t="s">
        <v>1308</v>
      </c>
      <c r="C2465" s="174">
        <f t="shared" si="550"/>
        <v>0</v>
      </c>
      <c r="D2465" s="174">
        <f t="shared" si="551"/>
        <v>0</v>
      </c>
      <c r="E2465" s="174">
        <f t="shared" si="552"/>
        <v>0</v>
      </c>
      <c r="F2465" s="174">
        <f t="shared" si="559"/>
        <v>0</v>
      </c>
      <c r="G2465" s="174">
        <f t="shared" si="560"/>
        <v>0</v>
      </c>
      <c r="H2465" s="174">
        <f t="shared" si="561"/>
        <v>0</v>
      </c>
      <c r="M2465" s="174">
        <f t="shared" si="555"/>
        <v>0</v>
      </c>
      <c r="N2465" s="174">
        <f t="shared" si="556"/>
        <v>0</v>
      </c>
      <c r="O2465" s="295">
        <f t="shared" si="557"/>
        <v>0</v>
      </c>
      <c r="P2465" s="281">
        <f t="shared" si="558"/>
        <v>0</v>
      </c>
    </row>
    <row r="2466" spans="1:16" s="171" customFormat="1" x14ac:dyDescent="0.2">
      <c r="A2466" s="180">
        <v>245700</v>
      </c>
      <c r="B2466" s="181" t="s">
        <v>577</v>
      </c>
      <c r="C2466" s="182">
        <f t="shared" si="550"/>
        <v>0</v>
      </c>
      <c r="D2466" s="182">
        <f t="shared" si="551"/>
        <v>0</v>
      </c>
      <c r="E2466" s="182">
        <f t="shared" si="552"/>
        <v>0</v>
      </c>
      <c r="F2466" s="182">
        <f t="shared" si="559"/>
        <v>0</v>
      </c>
      <c r="G2466" s="183">
        <f>SUM(G2467:G2469)</f>
        <v>0</v>
      </c>
      <c r="H2466" s="183">
        <f>SUM(H2467:H2469)</f>
        <v>0</v>
      </c>
      <c r="M2466" s="174">
        <f t="shared" si="555"/>
        <v>0</v>
      </c>
      <c r="N2466" s="174">
        <f t="shared" si="556"/>
        <v>0</v>
      </c>
      <c r="O2466" s="295">
        <f t="shared" si="557"/>
        <v>0</v>
      </c>
      <c r="P2466" s="281">
        <f t="shared" si="558"/>
        <v>0</v>
      </c>
    </row>
    <row r="2467" spans="1:16" x14ac:dyDescent="0.2">
      <c r="A2467" s="155">
        <v>245701</v>
      </c>
      <c r="B2467" s="156" t="s">
        <v>578</v>
      </c>
      <c r="C2467" s="174">
        <f t="shared" si="550"/>
        <v>0</v>
      </c>
      <c r="D2467" s="174">
        <f t="shared" si="551"/>
        <v>0</v>
      </c>
      <c r="E2467" s="174">
        <f t="shared" si="552"/>
        <v>0</v>
      </c>
      <c r="F2467" s="174">
        <f t="shared" si="559"/>
        <v>0</v>
      </c>
      <c r="G2467" s="174">
        <f>+F2467</f>
        <v>0</v>
      </c>
      <c r="H2467" s="174">
        <f>+F2467-G2467</f>
        <v>0</v>
      </c>
      <c r="M2467" s="174">
        <f t="shared" si="555"/>
        <v>0</v>
      </c>
      <c r="N2467" s="174">
        <f t="shared" si="556"/>
        <v>0</v>
      </c>
      <c r="O2467" s="295">
        <f t="shared" si="557"/>
        <v>0</v>
      </c>
      <c r="P2467" s="281">
        <f t="shared" si="558"/>
        <v>0</v>
      </c>
    </row>
    <row r="2468" spans="1:16" x14ac:dyDescent="0.2">
      <c r="A2468" s="155">
        <v>245702</v>
      </c>
      <c r="B2468" s="156" t="s">
        <v>579</v>
      </c>
      <c r="C2468" s="174">
        <f t="shared" si="550"/>
        <v>0</v>
      </c>
      <c r="D2468" s="174">
        <f t="shared" si="551"/>
        <v>0</v>
      </c>
      <c r="E2468" s="174">
        <f t="shared" si="552"/>
        <v>0</v>
      </c>
      <c r="F2468" s="174">
        <f t="shared" si="559"/>
        <v>0</v>
      </c>
      <c r="G2468" s="174">
        <f>+F2468</f>
        <v>0</v>
      </c>
      <c r="H2468" s="174">
        <f>+F2468-G2468</f>
        <v>0</v>
      </c>
      <c r="M2468" s="174">
        <f t="shared" si="555"/>
        <v>0</v>
      </c>
      <c r="N2468" s="174">
        <f t="shared" si="556"/>
        <v>0</v>
      </c>
      <c r="O2468" s="295">
        <f t="shared" si="557"/>
        <v>0</v>
      </c>
      <c r="P2468" s="281">
        <f t="shared" si="558"/>
        <v>0</v>
      </c>
    </row>
    <row r="2469" spans="1:16" x14ac:dyDescent="0.2">
      <c r="A2469" s="155">
        <v>245703</v>
      </c>
      <c r="B2469" s="156" t="s">
        <v>2310</v>
      </c>
      <c r="C2469" s="174">
        <f t="shared" si="550"/>
        <v>0</v>
      </c>
      <c r="D2469" s="174">
        <f t="shared" si="551"/>
        <v>0</v>
      </c>
      <c r="E2469" s="174">
        <f t="shared" si="552"/>
        <v>0</v>
      </c>
      <c r="F2469" s="174">
        <f t="shared" si="559"/>
        <v>0</v>
      </c>
      <c r="G2469" s="174">
        <f>+F2469</f>
        <v>0</v>
      </c>
      <c r="H2469" s="174">
        <f>+F2469-G2469</f>
        <v>0</v>
      </c>
      <c r="M2469" s="174">
        <f t="shared" si="555"/>
        <v>0</v>
      </c>
      <c r="N2469" s="174">
        <f t="shared" si="556"/>
        <v>0</v>
      </c>
      <c r="O2469" s="295">
        <f t="shared" si="557"/>
        <v>0</v>
      </c>
      <c r="P2469" s="281">
        <f t="shared" si="558"/>
        <v>0</v>
      </c>
    </row>
    <row r="2470" spans="1:16" s="171" customFormat="1" x14ac:dyDescent="0.2">
      <c r="A2470" s="180">
        <v>246000</v>
      </c>
      <c r="B2470" s="181" t="s">
        <v>581</v>
      </c>
      <c r="C2470" s="182">
        <f t="shared" si="550"/>
        <v>0</v>
      </c>
      <c r="D2470" s="182">
        <f t="shared" si="551"/>
        <v>0</v>
      </c>
      <c r="E2470" s="182">
        <f t="shared" si="552"/>
        <v>0</v>
      </c>
      <c r="F2470" s="182">
        <f t="shared" si="559"/>
        <v>0</v>
      </c>
      <c r="G2470" s="183">
        <f>SUM(G2471:G2473)</f>
        <v>0</v>
      </c>
      <c r="H2470" s="183">
        <f>SUM(H2471:H2473)</f>
        <v>0</v>
      </c>
      <c r="M2470" s="174">
        <f t="shared" si="555"/>
        <v>0</v>
      </c>
      <c r="N2470" s="174">
        <f t="shared" si="556"/>
        <v>0</v>
      </c>
      <c r="O2470" s="295">
        <f t="shared" si="557"/>
        <v>0</v>
      </c>
      <c r="P2470" s="281">
        <f t="shared" si="558"/>
        <v>0</v>
      </c>
    </row>
    <row r="2471" spans="1:16" x14ac:dyDescent="0.2">
      <c r="A2471" s="155">
        <v>246002</v>
      </c>
      <c r="B2471" s="156" t="s">
        <v>953</v>
      </c>
      <c r="C2471" s="174">
        <f t="shared" si="550"/>
        <v>0</v>
      </c>
      <c r="D2471" s="174">
        <f t="shared" si="551"/>
        <v>0</v>
      </c>
      <c r="E2471" s="174">
        <f t="shared" si="552"/>
        <v>0</v>
      </c>
      <c r="F2471" s="174">
        <f t="shared" si="559"/>
        <v>0</v>
      </c>
      <c r="G2471" s="174">
        <f>+F2471</f>
        <v>0</v>
      </c>
      <c r="H2471" s="174">
        <f>+F2471-G2471</f>
        <v>0</v>
      </c>
      <c r="M2471" s="174">
        <f t="shared" si="555"/>
        <v>0</v>
      </c>
      <c r="N2471" s="174">
        <f t="shared" si="556"/>
        <v>0</v>
      </c>
      <c r="O2471" s="295">
        <f t="shared" si="557"/>
        <v>0</v>
      </c>
      <c r="P2471" s="281">
        <f t="shared" si="558"/>
        <v>0</v>
      </c>
    </row>
    <row r="2472" spans="1:16" x14ac:dyDescent="0.2">
      <c r="A2472" s="155">
        <v>246003</v>
      </c>
      <c r="B2472" s="156" t="s">
        <v>954</v>
      </c>
      <c r="C2472" s="174">
        <f t="shared" si="550"/>
        <v>0</v>
      </c>
      <c r="D2472" s="174">
        <f t="shared" si="551"/>
        <v>0</v>
      </c>
      <c r="E2472" s="174">
        <f t="shared" si="552"/>
        <v>0</v>
      </c>
      <c r="F2472" s="174">
        <f t="shared" si="559"/>
        <v>0</v>
      </c>
      <c r="G2472" s="174">
        <f>+F2472</f>
        <v>0</v>
      </c>
      <c r="H2472" s="174">
        <f>+F2472-G2472</f>
        <v>0</v>
      </c>
      <c r="M2472" s="174">
        <f t="shared" si="555"/>
        <v>0</v>
      </c>
      <c r="N2472" s="174">
        <f t="shared" si="556"/>
        <v>0</v>
      </c>
      <c r="O2472" s="295">
        <f t="shared" si="557"/>
        <v>0</v>
      </c>
      <c r="P2472" s="281">
        <f t="shared" si="558"/>
        <v>0</v>
      </c>
    </row>
    <row r="2473" spans="1:16" x14ac:dyDescent="0.2">
      <c r="A2473" s="155">
        <v>246090</v>
      </c>
      <c r="B2473" s="156" t="s">
        <v>582</v>
      </c>
      <c r="C2473" s="174">
        <f t="shared" si="550"/>
        <v>0</v>
      </c>
      <c r="D2473" s="174">
        <f t="shared" si="551"/>
        <v>0</v>
      </c>
      <c r="E2473" s="174">
        <f t="shared" si="552"/>
        <v>0</v>
      </c>
      <c r="F2473" s="174">
        <f t="shared" si="559"/>
        <v>0</v>
      </c>
      <c r="G2473" s="174">
        <f>+F2473</f>
        <v>0</v>
      </c>
      <c r="H2473" s="174">
        <f>+F2473-G2473</f>
        <v>0</v>
      </c>
      <c r="M2473" s="174">
        <f t="shared" si="555"/>
        <v>0</v>
      </c>
      <c r="N2473" s="174">
        <f t="shared" si="556"/>
        <v>0</v>
      </c>
      <c r="O2473" s="295">
        <f t="shared" si="557"/>
        <v>0</v>
      </c>
      <c r="P2473" s="281">
        <f t="shared" si="558"/>
        <v>0</v>
      </c>
    </row>
    <row r="2474" spans="1:16" s="171" customFormat="1" x14ac:dyDescent="0.2">
      <c r="A2474" s="180">
        <v>246500</v>
      </c>
      <c r="B2474" s="181" t="s">
        <v>583</v>
      </c>
      <c r="C2474" s="182">
        <f t="shared" si="550"/>
        <v>0</v>
      </c>
      <c r="D2474" s="182">
        <f t="shared" si="551"/>
        <v>0</v>
      </c>
      <c r="E2474" s="182">
        <f t="shared" si="552"/>
        <v>0</v>
      </c>
      <c r="F2474" s="182">
        <f t="shared" si="559"/>
        <v>0</v>
      </c>
      <c r="G2474" s="183">
        <f>SUM(G2475:G2479)</f>
        <v>0</v>
      </c>
      <c r="H2474" s="183">
        <f>SUM(H2475:H2479)</f>
        <v>0</v>
      </c>
      <c r="M2474" s="174">
        <f t="shared" si="555"/>
        <v>0</v>
      </c>
      <c r="N2474" s="174">
        <f t="shared" si="556"/>
        <v>0</v>
      </c>
      <c r="O2474" s="295">
        <f t="shared" si="557"/>
        <v>0</v>
      </c>
      <c r="P2474" s="281">
        <f t="shared" si="558"/>
        <v>0</v>
      </c>
    </row>
    <row r="2475" spans="1:16" x14ac:dyDescent="0.2">
      <c r="A2475" s="155">
        <v>246501</v>
      </c>
      <c r="B2475" s="156" t="s">
        <v>584</v>
      </c>
      <c r="C2475" s="174">
        <f t="shared" si="550"/>
        <v>0</v>
      </c>
      <c r="D2475" s="174">
        <f t="shared" si="551"/>
        <v>0</v>
      </c>
      <c r="E2475" s="174">
        <f t="shared" si="552"/>
        <v>0</v>
      </c>
      <c r="F2475" s="174">
        <f t="shared" si="559"/>
        <v>0</v>
      </c>
      <c r="G2475" s="174">
        <f>+F2475</f>
        <v>0</v>
      </c>
      <c r="H2475" s="174">
        <f>+F2475-G2475</f>
        <v>0</v>
      </c>
      <c r="M2475" s="174">
        <f t="shared" si="555"/>
        <v>0</v>
      </c>
      <c r="N2475" s="174">
        <f t="shared" si="556"/>
        <v>0</v>
      </c>
      <c r="O2475" s="295">
        <f t="shared" si="557"/>
        <v>0</v>
      </c>
      <c r="P2475" s="281">
        <f t="shared" si="558"/>
        <v>0</v>
      </c>
    </row>
    <row r="2476" spans="1:16" x14ac:dyDescent="0.2">
      <c r="A2476" s="155">
        <v>246502</v>
      </c>
      <c r="B2476" s="156" t="s">
        <v>585</v>
      </c>
      <c r="C2476" s="174">
        <f t="shared" si="550"/>
        <v>0</v>
      </c>
      <c r="D2476" s="174">
        <f t="shared" si="551"/>
        <v>0</v>
      </c>
      <c r="E2476" s="174">
        <f t="shared" si="552"/>
        <v>0</v>
      </c>
      <c r="F2476" s="174">
        <f t="shared" si="559"/>
        <v>0</v>
      </c>
      <c r="G2476" s="174">
        <f>+F2476</f>
        <v>0</v>
      </c>
      <c r="H2476" s="174">
        <f>+F2476-G2476</f>
        <v>0</v>
      </c>
      <c r="M2476" s="174">
        <f t="shared" si="555"/>
        <v>0</v>
      </c>
      <c r="N2476" s="174">
        <f t="shared" si="556"/>
        <v>0</v>
      </c>
      <c r="O2476" s="295">
        <f t="shared" si="557"/>
        <v>0</v>
      </c>
      <c r="P2476" s="281">
        <f t="shared" si="558"/>
        <v>0</v>
      </c>
    </row>
    <row r="2477" spans="1:16" x14ac:dyDescent="0.2">
      <c r="A2477" s="155">
        <v>246503</v>
      </c>
      <c r="B2477" s="156" t="s">
        <v>586</v>
      </c>
      <c r="C2477" s="174">
        <f t="shared" si="550"/>
        <v>0</v>
      </c>
      <c r="D2477" s="174">
        <f t="shared" si="551"/>
        <v>0</v>
      </c>
      <c r="E2477" s="174">
        <f t="shared" si="552"/>
        <v>0</v>
      </c>
      <c r="F2477" s="174">
        <f t="shared" si="559"/>
        <v>0</v>
      </c>
      <c r="G2477" s="174">
        <f>+F2477</f>
        <v>0</v>
      </c>
      <c r="H2477" s="174">
        <f>+F2477-G2477</f>
        <v>0</v>
      </c>
      <c r="M2477" s="174">
        <f t="shared" si="555"/>
        <v>0</v>
      </c>
      <c r="N2477" s="174">
        <f t="shared" si="556"/>
        <v>0</v>
      </c>
      <c r="O2477" s="295">
        <f t="shared" si="557"/>
        <v>0</v>
      </c>
      <c r="P2477" s="281">
        <f t="shared" si="558"/>
        <v>0</v>
      </c>
    </row>
    <row r="2478" spans="1:16" x14ac:dyDescent="0.2">
      <c r="A2478" s="155">
        <v>246550</v>
      </c>
      <c r="B2478" s="156" t="s">
        <v>647</v>
      </c>
      <c r="C2478" s="174">
        <f t="shared" si="550"/>
        <v>0</v>
      </c>
      <c r="D2478" s="174">
        <f t="shared" si="551"/>
        <v>0</v>
      </c>
      <c r="E2478" s="174">
        <f t="shared" si="552"/>
        <v>0</v>
      </c>
      <c r="F2478" s="174">
        <f t="shared" si="559"/>
        <v>0</v>
      </c>
      <c r="G2478" s="174">
        <f>+F2478</f>
        <v>0</v>
      </c>
      <c r="H2478" s="174">
        <f>+F2478-G2478</f>
        <v>0</v>
      </c>
      <c r="M2478" s="174">
        <f t="shared" si="555"/>
        <v>0</v>
      </c>
      <c r="N2478" s="174">
        <f t="shared" si="556"/>
        <v>0</v>
      </c>
      <c r="O2478" s="295">
        <f t="shared" si="557"/>
        <v>0</v>
      </c>
      <c r="P2478" s="281">
        <f t="shared" si="558"/>
        <v>0</v>
      </c>
    </row>
    <row r="2479" spans="1:16" x14ac:dyDescent="0.2">
      <c r="A2479" s="155">
        <v>246590</v>
      </c>
      <c r="B2479" s="156" t="s">
        <v>648</v>
      </c>
      <c r="C2479" s="174">
        <f t="shared" si="550"/>
        <v>0</v>
      </c>
      <c r="D2479" s="174">
        <f t="shared" si="551"/>
        <v>0</v>
      </c>
      <c r="E2479" s="174">
        <f t="shared" si="552"/>
        <v>0</v>
      </c>
      <c r="F2479" s="174">
        <f t="shared" si="559"/>
        <v>0</v>
      </c>
      <c r="G2479" s="174">
        <f>+F2479</f>
        <v>0</v>
      </c>
      <c r="H2479" s="174">
        <f>+F2479-G2479</f>
        <v>0</v>
      </c>
      <c r="M2479" s="174">
        <f t="shared" si="555"/>
        <v>0</v>
      </c>
      <c r="N2479" s="174">
        <f t="shared" si="556"/>
        <v>0</v>
      </c>
      <c r="O2479" s="295">
        <f t="shared" si="557"/>
        <v>0</v>
      </c>
      <c r="P2479" s="281">
        <f t="shared" si="558"/>
        <v>0</v>
      </c>
    </row>
    <row r="2480" spans="1:16" s="171" customFormat="1" x14ac:dyDescent="0.2">
      <c r="A2480" s="180">
        <v>246600</v>
      </c>
      <c r="B2480" s="181" t="s">
        <v>1984</v>
      </c>
      <c r="C2480" s="182">
        <f t="shared" si="550"/>
        <v>0</v>
      </c>
      <c r="D2480" s="182">
        <f t="shared" si="551"/>
        <v>0</v>
      </c>
      <c r="E2480" s="182">
        <f t="shared" si="552"/>
        <v>0</v>
      </c>
      <c r="F2480" s="182">
        <f t="shared" si="559"/>
        <v>0</v>
      </c>
      <c r="G2480" s="183">
        <f>SUM(G2481:G2482)</f>
        <v>0</v>
      </c>
      <c r="H2480" s="183">
        <f>SUM(H2481:H2482)</f>
        <v>0</v>
      </c>
      <c r="M2480" s="174">
        <f t="shared" si="555"/>
        <v>0</v>
      </c>
      <c r="N2480" s="174">
        <f t="shared" si="556"/>
        <v>0</v>
      </c>
      <c r="O2480" s="295">
        <f t="shared" si="557"/>
        <v>0</v>
      </c>
      <c r="P2480" s="281">
        <f t="shared" si="558"/>
        <v>0</v>
      </c>
    </row>
    <row r="2481" spans="1:16" x14ac:dyDescent="0.2">
      <c r="A2481" s="155">
        <v>246601</v>
      </c>
      <c r="B2481" s="156" t="s">
        <v>1985</v>
      </c>
      <c r="C2481" s="174">
        <f t="shared" si="550"/>
        <v>0</v>
      </c>
      <c r="D2481" s="174">
        <f t="shared" si="551"/>
        <v>0</v>
      </c>
      <c r="E2481" s="174">
        <f t="shared" si="552"/>
        <v>0</v>
      </c>
      <c r="F2481" s="174">
        <f t="shared" si="559"/>
        <v>0</v>
      </c>
      <c r="G2481" s="174">
        <f>+F2481</f>
        <v>0</v>
      </c>
      <c r="H2481" s="174">
        <f>+F2481-G2481</f>
        <v>0</v>
      </c>
      <c r="M2481" s="174">
        <f t="shared" si="555"/>
        <v>0</v>
      </c>
      <c r="N2481" s="174">
        <f t="shared" si="556"/>
        <v>0</v>
      </c>
      <c r="O2481" s="295">
        <f t="shared" si="557"/>
        <v>0</v>
      </c>
      <c r="P2481" s="281">
        <f t="shared" si="558"/>
        <v>0</v>
      </c>
    </row>
    <row r="2482" spans="1:16" x14ac:dyDescent="0.2">
      <c r="A2482" s="155">
        <v>246602</v>
      </c>
      <c r="B2482" s="156" t="s">
        <v>1986</v>
      </c>
      <c r="C2482" s="174">
        <f t="shared" si="550"/>
        <v>0</v>
      </c>
      <c r="D2482" s="174">
        <f t="shared" si="551"/>
        <v>0</v>
      </c>
      <c r="E2482" s="174">
        <f t="shared" si="552"/>
        <v>0</v>
      </c>
      <c r="F2482" s="174">
        <f t="shared" si="559"/>
        <v>0</v>
      </c>
      <c r="G2482" s="174">
        <f>+F2482</f>
        <v>0</v>
      </c>
      <c r="H2482" s="174">
        <f>+F2482-G2482</f>
        <v>0</v>
      </c>
      <c r="M2482" s="174">
        <f t="shared" si="555"/>
        <v>0</v>
      </c>
      <c r="N2482" s="174">
        <f t="shared" si="556"/>
        <v>0</v>
      </c>
      <c r="O2482" s="295">
        <f t="shared" si="557"/>
        <v>0</v>
      </c>
      <c r="P2482" s="281">
        <f t="shared" si="558"/>
        <v>0</v>
      </c>
    </row>
    <row r="2483" spans="1:16" s="171" customFormat="1" x14ac:dyDescent="0.2">
      <c r="A2483" s="180">
        <v>247000</v>
      </c>
      <c r="B2483" s="181" t="s">
        <v>2311</v>
      </c>
      <c r="C2483" s="182">
        <f t="shared" si="550"/>
        <v>0</v>
      </c>
      <c r="D2483" s="182">
        <f t="shared" si="551"/>
        <v>0</v>
      </c>
      <c r="E2483" s="182">
        <f t="shared" si="552"/>
        <v>0</v>
      </c>
      <c r="F2483" s="182">
        <f t="shared" si="559"/>
        <v>0</v>
      </c>
      <c r="G2483" s="183">
        <f>SUM(G2484:G2488)</f>
        <v>0</v>
      </c>
      <c r="H2483" s="183">
        <f>SUM(H2484:H2488)</f>
        <v>0</v>
      </c>
      <c r="M2483" s="174">
        <f t="shared" si="555"/>
        <v>0</v>
      </c>
      <c r="N2483" s="174">
        <f t="shared" si="556"/>
        <v>0</v>
      </c>
      <c r="O2483" s="295">
        <f t="shared" si="557"/>
        <v>0</v>
      </c>
      <c r="P2483" s="281">
        <f t="shared" si="558"/>
        <v>0</v>
      </c>
    </row>
    <row r="2484" spans="1:16" x14ac:dyDescent="0.2">
      <c r="A2484" s="155">
        <v>247001</v>
      </c>
      <c r="B2484" s="156" t="s">
        <v>649</v>
      </c>
      <c r="C2484" s="174">
        <f t="shared" si="550"/>
        <v>0</v>
      </c>
      <c r="D2484" s="174">
        <f t="shared" si="551"/>
        <v>0</v>
      </c>
      <c r="E2484" s="174">
        <f t="shared" si="552"/>
        <v>0</v>
      </c>
      <c r="F2484" s="174">
        <f t="shared" si="559"/>
        <v>0</v>
      </c>
      <c r="G2484" s="174">
        <f>+F2484</f>
        <v>0</v>
      </c>
      <c r="H2484" s="174">
        <f>+F2484-G2484</f>
        <v>0</v>
      </c>
      <c r="M2484" s="174">
        <f t="shared" si="555"/>
        <v>0</v>
      </c>
      <c r="N2484" s="174">
        <f t="shared" si="556"/>
        <v>0</v>
      </c>
      <c r="O2484" s="295">
        <f t="shared" si="557"/>
        <v>0</v>
      </c>
      <c r="P2484" s="281">
        <f t="shared" si="558"/>
        <v>0</v>
      </c>
    </row>
    <row r="2485" spans="1:16" x14ac:dyDescent="0.2">
      <c r="A2485" s="155">
        <v>247002</v>
      </c>
      <c r="B2485" s="156" t="s">
        <v>650</v>
      </c>
      <c r="C2485" s="174">
        <f t="shared" si="550"/>
        <v>0</v>
      </c>
      <c r="D2485" s="174">
        <f t="shared" si="551"/>
        <v>0</v>
      </c>
      <c r="E2485" s="174">
        <f t="shared" si="552"/>
        <v>0</v>
      </c>
      <c r="F2485" s="174">
        <f t="shared" si="559"/>
        <v>0</v>
      </c>
      <c r="G2485" s="174">
        <f>+F2485</f>
        <v>0</v>
      </c>
      <c r="H2485" s="174">
        <f>+F2485-G2485</f>
        <v>0</v>
      </c>
      <c r="M2485" s="174">
        <f t="shared" si="555"/>
        <v>0</v>
      </c>
      <c r="N2485" s="174">
        <f t="shared" si="556"/>
        <v>0</v>
      </c>
      <c r="O2485" s="295">
        <f t="shared" si="557"/>
        <v>0</v>
      </c>
      <c r="P2485" s="281">
        <f t="shared" si="558"/>
        <v>0</v>
      </c>
    </row>
    <row r="2486" spans="1:16" x14ac:dyDescent="0.2">
      <c r="A2486" s="155">
        <v>247003</v>
      </c>
      <c r="B2486" s="156" t="s">
        <v>651</v>
      </c>
      <c r="C2486" s="174">
        <f t="shared" si="550"/>
        <v>0</v>
      </c>
      <c r="D2486" s="174">
        <f t="shared" si="551"/>
        <v>0</v>
      </c>
      <c r="E2486" s="174">
        <f t="shared" si="552"/>
        <v>0</v>
      </c>
      <c r="F2486" s="174">
        <f t="shared" si="559"/>
        <v>0</v>
      </c>
      <c r="G2486" s="174">
        <f>+F2486</f>
        <v>0</v>
      </c>
      <c r="H2486" s="174">
        <f>+F2486-G2486</f>
        <v>0</v>
      </c>
      <c r="M2486" s="174">
        <f t="shared" si="555"/>
        <v>0</v>
      </c>
      <c r="N2486" s="174">
        <f t="shared" si="556"/>
        <v>0</v>
      </c>
      <c r="O2486" s="295">
        <f t="shared" si="557"/>
        <v>0</v>
      </c>
      <c r="P2486" s="281">
        <f t="shared" si="558"/>
        <v>0</v>
      </c>
    </row>
    <row r="2487" spans="1:16" x14ac:dyDescent="0.2">
      <c r="A2487" s="155">
        <v>247004</v>
      </c>
      <c r="B2487" s="156" t="s">
        <v>652</v>
      </c>
      <c r="C2487" s="174">
        <f t="shared" si="550"/>
        <v>0</v>
      </c>
      <c r="D2487" s="174">
        <f t="shared" si="551"/>
        <v>0</v>
      </c>
      <c r="E2487" s="174">
        <f t="shared" si="552"/>
        <v>0</v>
      </c>
      <c r="F2487" s="174">
        <f t="shared" si="559"/>
        <v>0</v>
      </c>
      <c r="G2487" s="174">
        <f>+F2487</f>
        <v>0</v>
      </c>
      <c r="H2487" s="174">
        <f>+F2487-G2487</f>
        <v>0</v>
      </c>
      <c r="M2487" s="174">
        <f t="shared" si="555"/>
        <v>0</v>
      </c>
      <c r="N2487" s="174">
        <f t="shared" si="556"/>
        <v>0</v>
      </c>
      <c r="O2487" s="295">
        <f t="shared" si="557"/>
        <v>0</v>
      </c>
      <c r="P2487" s="281">
        <f t="shared" si="558"/>
        <v>0</v>
      </c>
    </row>
    <row r="2488" spans="1:16" x14ac:dyDescent="0.2">
      <c r="A2488" s="155">
        <v>247005</v>
      </c>
      <c r="B2488" s="156" t="s">
        <v>653</v>
      </c>
      <c r="C2488" s="174">
        <f t="shared" si="550"/>
        <v>0</v>
      </c>
      <c r="D2488" s="174">
        <f t="shared" si="551"/>
        <v>0</v>
      </c>
      <c r="E2488" s="174">
        <f t="shared" si="552"/>
        <v>0</v>
      </c>
      <c r="F2488" s="174">
        <f t="shared" si="559"/>
        <v>0</v>
      </c>
      <c r="G2488" s="174">
        <f>+F2488</f>
        <v>0</v>
      </c>
      <c r="H2488" s="174">
        <f>+F2488-G2488</f>
        <v>0</v>
      </c>
      <c r="M2488" s="174">
        <f t="shared" si="555"/>
        <v>0</v>
      </c>
      <c r="N2488" s="174">
        <f t="shared" si="556"/>
        <v>0</v>
      </c>
      <c r="O2488" s="295">
        <f t="shared" si="557"/>
        <v>0</v>
      </c>
      <c r="P2488" s="281">
        <f t="shared" si="558"/>
        <v>0</v>
      </c>
    </row>
    <row r="2489" spans="1:16" s="171" customFormat="1" x14ac:dyDescent="0.2">
      <c r="A2489" s="180">
        <v>247500</v>
      </c>
      <c r="B2489" s="181" t="s">
        <v>654</v>
      </c>
      <c r="C2489" s="182">
        <f t="shared" si="550"/>
        <v>0</v>
      </c>
      <c r="D2489" s="182">
        <f t="shared" si="551"/>
        <v>0</v>
      </c>
      <c r="E2489" s="182">
        <f t="shared" si="552"/>
        <v>0</v>
      </c>
      <c r="F2489" s="182">
        <f t="shared" si="559"/>
        <v>0</v>
      </c>
      <c r="G2489" s="183">
        <f>SUM(G2490:G2498)</f>
        <v>0</v>
      </c>
      <c r="H2489" s="183">
        <f>SUM(H2490:H2498)</f>
        <v>0</v>
      </c>
      <c r="M2489" s="174">
        <f t="shared" si="555"/>
        <v>0</v>
      </c>
      <c r="N2489" s="174">
        <f t="shared" si="556"/>
        <v>0</v>
      </c>
      <c r="O2489" s="295">
        <f t="shared" si="557"/>
        <v>0</v>
      </c>
      <c r="P2489" s="281">
        <f t="shared" si="558"/>
        <v>0</v>
      </c>
    </row>
    <row r="2490" spans="1:16" x14ac:dyDescent="0.2">
      <c r="A2490" s="155">
        <v>247501</v>
      </c>
      <c r="B2490" s="156" t="s">
        <v>1539</v>
      </c>
      <c r="C2490" s="174">
        <f t="shared" si="550"/>
        <v>0</v>
      </c>
      <c r="D2490" s="174">
        <f t="shared" si="551"/>
        <v>0</v>
      </c>
      <c r="E2490" s="174">
        <f t="shared" si="552"/>
        <v>0</v>
      </c>
      <c r="F2490" s="174">
        <f t="shared" si="559"/>
        <v>0</v>
      </c>
      <c r="G2490" s="174">
        <f t="shared" ref="G2490:G2498" si="562">+F2490</f>
        <v>0</v>
      </c>
      <c r="H2490" s="174">
        <f t="shared" ref="H2490:H2498" si="563">+F2490-G2490</f>
        <v>0</v>
      </c>
      <c r="M2490" s="174">
        <f t="shared" si="555"/>
        <v>0</v>
      </c>
      <c r="N2490" s="174">
        <f t="shared" si="556"/>
        <v>0</v>
      </c>
      <c r="O2490" s="295">
        <f t="shared" si="557"/>
        <v>0</v>
      </c>
      <c r="P2490" s="281">
        <f t="shared" si="558"/>
        <v>0</v>
      </c>
    </row>
    <row r="2491" spans="1:16" x14ac:dyDescent="0.2">
      <c r="A2491" s="155">
        <v>247502</v>
      </c>
      <c r="B2491" s="156" t="s">
        <v>578</v>
      </c>
      <c r="C2491" s="174">
        <f t="shared" si="550"/>
        <v>0</v>
      </c>
      <c r="D2491" s="174">
        <f t="shared" si="551"/>
        <v>0</v>
      </c>
      <c r="E2491" s="174">
        <f t="shared" si="552"/>
        <v>0</v>
      </c>
      <c r="F2491" s="174">
        <f t="shared" si="559"/>
        <v>0</v>
      </c>
      <c r="G2491" s="174">
        <f t="shared" si="562"/>
        <v>0</v>
      </c>
      <c r="H2491" s="174">
        <f t="shared" si="563"/>
        <v>0</v>
      </c>
      <c r="M2491" s="174">
        <f t="shared" si="555"/>
        <v>0</v>
      </c>
      <c r="N2491" s="174">
        <f t="shared" si="556"/>
        <v>0</v>
      </c>
      <c r="O2491" s="295">
        <f t="shared" si="557"/>
        <v>0</v>
      </c>
      <c r="P2491" s="281">
        <f t="shared" si="558"/>
        <v>0</v>
      </c>
    </row>
    <row r="2492" spans="1:16" x14ac:dyDescent="0.2">
      <c r="A2492" s="155">
        <v>247503</v>
      </c>
      <c r="B2492" s="156" t="s">
        <v>1492</v>
      </c>
      <c r="C2492" s="174">
        <f t="shared" si="550"/>
        <v>0</v>
      </c>
      <c r="D2492" s="174">
        <f t="shared" si="551"/>
        <v>0</v>
      </c>
      <c r="E2492" s="174">
        <f t="shared" si="552"/>
        <v>0</v>
      </c>
      <c r="F2492" s="174">
        <f t="shared" si="559"/>
        <v>0</v>
      </c>
      <c r="G2492" s="174">
        <f t="shared" si="562"/>
        <v>0</v>
      </c>
      <c r="H2492" s="174">
        <f t="shared" si="563"/>
        <v>0</v>
      </c>
      <c r="M2492" s="174">
        <f t="shared" si="555"/>
        <v>0</v>
      </c>
      <c r="N2492" s="174">
        <f t="shared" si="556"/>
        <v>0</v>
      </c>
      <c r="O2492" s="295">
        <f t="shared" si="557"/>
        <v>0</v>
      </c>
      <c r="P2492" s="281">
        <f t="shared" si="558"/>
        <v>0</v>
      </c>
    </row>
    <row r="2493" spans="1:16" x14ac:dyDescent="0.2">
      <c r="A2493" s="155">
        <v>247504</v>
      </c>
      <c r="B2493" s="156" t="s">
        <v>580</v>
      </c>
      <c r="C2493" s="174">
        <f t="shared" si="550"/>
        <v>0</v>
      </c>
      <c r="D2493" s="174">
        <f t="shared" si="551"/>
        <v>0</v>
      </c>
      <c r="E2493" s="174">
        <f t="shared" si="552"/>
        <v>0</v>
      </c>
      <c r="F2493" s="174">
        <f t="shared" si="559"/>
        <v>0</v>
      </c>
      <c r="G2493" s="174">
        <f t="shared" si="562"/>
        <v>0</v>
      </c>
      <c r="H2493" s="174">
        <f t="shared" si="563"/>
        <v>0</v>
      </c>
      <c r="M2493" s="174">
        <f t="shared" si="555"/>
        <v>0</v>
      </c>
      <c r="N2493" s="174">
        <f t="shared" si="556"/>
        <v>0</v>
      </c>
      <c r="O2493" s="295">
        <f t="shared" si="557"/>
        <v>0</v>
      </c>
      <c r="P2493" s="281">
        <f t="shared" si="558"/>
        <v>0</v>
      </c>
    </row>
    <row r="2494" spans="1:16" x14ac:dyDescent="0.2">
      <c r="A2494" s="155">
        <v>247505</v>
      </c>
      <c r="B2494" s="156" t="s">
        <v>655</v>
      </c>
      <c r="C2494" s="174">
        <f t="shared" si="550"/>
        <v>0</v>
      </c>
      <c r="D2494" s="174">
        <f t="shared" si="551"/>
        <v>0</v>
      </c>
      <c r="E2494" s="174">
        <f t="shared" si="552"/>
        <v>0</v>
      </c>
      <c r="F2494" s="174">
        <f t="shared" si="559"/>
        <v>0</v>
      </c>
      <c r="G2494" s="174">
        <f t="shared" si="562"/>
        <v>0</v>
      </c>
      <c r="H2494" s="174">
        <f t="shared" si="563"/>
        <v>0</v>
      </c>
      <c r="M2494" s="174">
        <f t="shared" si="555"/>
        <v>0</v>
      </c>
      <c r="N2494" s="174">
        <f t="shared" si="556"/>
        <v>0</v>
      </c>
      <c r="O2494" s="295">
        <f t="shared" si="557"/>
        <v>0</v>
      </c>
      <c r="P2494" s="281">
        <f t="shared" si="558"/>
        <v>0</v>
      </c>
    </row>
    <row r="2495" spans="1:16" x14ac:dyDescent="0.2">
      <c r="A2495" s="155">
        <v>247506</v>
      </c>
      <c r="B2495" s="156" t="s">
        <v>656</v>
      </c>
      <c r="C2495" s="174">
        <f t="shared" si="550"/>
        <v>0</v>
      </c>
      <c r="D2495" s="174">
        <f t="shared" si="551"/>
        <v>0</v>
      </c>
      <c r="E2495" s="174">
        <f t="shared" si="552"/>
        <v>0</v>
      </c>
      <c r="F2495" s="174">
        <f t="shared" si="559"/>
        <v>0</v>
      </c>
      <c r="G2495" s="174">
        <f t="shared" si="562"/>
        <v>0</v>
      </c>
      <c r="H2495" s="174">
        <f t="shared" si="563"/>
        <v>0</v>
      </c>
      <c r="M2495" s="174">
        <f t="shared" si="555"/>
        <v>0</v>
      </c>
      <c r="N2495" s="174">
        <f t="shared" si="556"/>
        <v>0</v>
      </c>
      <c r="O2495" s="295">
        <f t="shared" si="557"/>
        <v>0</v>
      </c>
      <c r="P2495" s="281">
        <f t="shared" si="558"/>
        <v>0</v>
      </c>
    </row>
    <row r="2496" spans="1:16" x14ac:dyDescent="0.2">
      <c r="A2496" s="155">
        <v>247507</v>
      </c>
      <c r="B2496" s="156" t="s">
        <v>657</v>
      </c>
      <c r="C2496" s="174">
        <f t="shared" si="550"/>
        <v>0</v>
      </c>
      <c r="D2496" s="174">
        <f t="shared" si="551"/>
        <v>0</v>
      </c>
      <c r="E2496" s="174">
        <f t="shared" si="552"/>
        <v>0</v>
      </c>
      <c r="F2496" s="174">
        <f t="shared" si="559"/>
        <v>0</v>
      </c>
      <c r="G2496" s="174">
        <f t="shared" si="562"/>
        <v>0</v>
      </c>
      <c r="H2496" s="174">
        <f t="shared" si="563"/>
        <v>0</v>
      </c>
      <c r="M2496" s="174">
        <f t="shared" si="555"/>
        <v>0</v>
      </c>
      <c r="N2496" s="174">
        <f t="shared" si="556"/>
        <v>0</v>
      </c>
      <c r="O2496" s="295">
        <f t="shared" si="557"/>
        <v>0</v>
      </c>
      <c r="P2496" s="281">
        <f t="shared" si="558"/>
        <v>0</v>
      </c>
    </row>
    <row r="2497" spans="1:16" x14ac:dyDescent="0.2">
      <c r="A2497" s="155">
        <v>247508</v>
      </c>
      <c r="B2497" s="156" t="s">
        <v>2312</v>
      </c>
      <c r="C2497" s="174">
        <f t="shared" si="550"/>
        <v>0</v>
      </c>
      <c r="D2497" s="174">
        <f t="shared" si="551"/>
        <v>0</v>
      </c>
      <c r="E2497" s="174">
        <f t="shared" si="552"/>
        <v>0</v>
      </c>
      <c r="F2497" s="174">
        <f t="shared" si="559"/>
        <v>0</v>
      </c>
      <c r="G2497" s="174">
        <f t="shared" si="562"/>
        <v>0</v>
      </c>
      <c r="H2497" s="174">
        <f t="shared" si="563"/>
        <v>0</v>
      </c>
      <c r="M2497" s="174">
        <f t="shared" si="555"/>
        <v>0</v>
      </c>
      <c r="N2497" s="174">
        <f t="shared" si="556"/>
        <v>0</v>
      </c>
      <c r="O2497" s="295">
        <f t="shared" si="557"/>
        <v>0</v>
      </c>
      <c r="P2497" s="281">
        <f t="shared" si="558"/>
        <v>0</v>
      </c>
    </row>
    <row r="2498" spans="1:16" x14ac:dyDescent="0.2">
      <c r="A2498" s="155">
        <v>247590</v>
      </c>
      <c r="B2498" s="156" t="s">
        <v>658</v>
      </c>
      <c r="C2498" s="174">
        <f t="shared" si="550"/>
        <v>0</v>
      </c>
      <c r="D2498" s="174">
        <f t="shared" si="551"/>
        <v>0</v>
      </c>
      <c r="E2498" s="174">
        <f t="shared" si="552"/>
        <v>0</v>
      </c>
      <c r="F2498" s="174">
        <f t="shared" si="559"/>
        <v>0</v>
      </c>
      <c r="G2498" s="174">
        <f t="shared" si="562"/>
        <v>0</v>
      </c>
      <c r="H2498" s="174">
        <f t="shared" si="563"/>
        <v>0</v>
      </c>
      <c r="M2498" s="174">
        <f t="shared" si="555"/>
        <v>0</v>
      </c>
      <c r="N2498" s="174">
        <f t="shared" si="556"/>
        <v>0</v>
      </c>
      <c r="O2498" s="295">
        <f t="shared" si="557"/>
        <v>0</v>
      </c>
      <c r="P2498" s="281">
        <f t="shared" si="558"/>
        <v>0</v>
      </c>
    </row>
    <row r="2499" spans="1:16" s="171" customFormat="1" x14ac:dyDescent="0.2">
      <c r="A2499" s="180">
        <v>248000</v>
      </c>
      <c r="B2499" s="181" t="s">
        <v>659</v>
      </c>
      <c r="C2499" s="182">
        <f t="shared" si="550"/>
        <v>0</v>
      </c>
      <c r="D2499" s="182">
        <f t="shared" si="551"/>
        <v>0</v>
      </c>
      <c r="E2499" s="182">
        <f t="shared" si="552"/>
        <v>0</v>
      </c>
      <c r="F2499" s="182">
        <f t="shared" si="559"/>
        <v>0</v>
      </c>
      <c r="G2499" s="183">
        <f>SUM(G2500:G2505)</f>
        <v>0</v>
      </c>
      <c r="H2499" s="183">
        <f>SUM(H2500:H2505)</f>
        <v>0</v>
      </c>
      <c r="M2499" s="174">
        <f t="shared" si="555"/>
        <v>0</v>
      </c>
      <c r="N2499" s="174">
        <f t="shared" si="556"/>
        <v>0</v>
      </c>
      <c r="O2499" s="295">
        <f t="shared" si="557"/>
        <v>0</v>
      </c>
      <c r="P2499" s="281">
        <f t="shared" si="558"/>
        <v>0</v>
      </c>
    </row>
    <row r="2500" spans="1:16" x14ac:dyDescent="0.2">
      <c r="A2500" s="155">
        <v>248001</v>
      </c>
      <c r="B2500" s="156" t="s">
        <v>660</v>
      </c>
      <c r="C2500" s="174">
        <f t="shared" si="550"/>
        <v>0</v>
      </c>
      <c r="D2500" s="174">
        <f t="shared" si="551"/>
        <v>0</v>
      </c>
      <c r="E2500" s="174">
        <f t="shared" si="552"/>
        <v>0</v>
      </c>
      <c r="F2500" s="174">
        <f t="shared" si="559"/>
        <v>0</v>
      </c>
      <c r="G2500" s="174">
        <f t="shared" ref="G2500:G2505" si="564">+F2500</f>
        <v>0</v>
      </c>
      <c r="H2500" s="174">
        <f t="shared" ref="H2500:H2505" si="565">+F2500-G2500</f>
        <v>0</v>
      </c>
      <c r="M2500" s="174">
        <f t="shared" si="555"/>
        <v>0</v>
      </c>
      <c r="N2500" s="174">
        <f t="shared" si="556"/>
        <v>0</v>
      </c>
      <c r="O2500" s="295">
        <f t="shared" si="557"/>
        <v>0</v>
      </c>
      <c r="P2500" s="281">
        <f t="shared" si="558"/>
        <v>0</v>
      </c>
    </row>
    <row r="2501" spans="1:16" x14ac:dyDescent="0.2">
      <c r="A2501" s="155">
        <v>248002</v>
      </c>
      <c r="B2501" s="156" t="s">
        <v>661</v>
      </c>
      <c r="C2501" s="174">
        <f t="shared" si="550"/>
        <v>0</v>
      </c>
      <c r="D2501" s="174">
        <f t="shared" si="551"/>
        <v>0</v>
      </c>
      <c r="E2501" s="174">
        <f t="shared" si="552"/>
        <v>0</v>
      </c>
      <c r="F2501" s="174">
        <f t="shared" si="559"/>
        <v>0</v>
      </c>
      <c r="G2501" s="174">
        <f t="shared" si="564"/>
        <v>0</v>
      </c>
      <c r="H2501" s="174">
        <f t="shared" si="565"/>
        <v>0</v>
      </c>
      <c r="M2501" s="174">
        <f t="shared" si="555"/>
        <v>0</v>
      </c>
      <c r="N2501" s="174">
        <f t="shared" si="556"/>
        <v>0</v>
      </c>
      <c r="O2501" s="295">
        <f t="shared" si="557"/>
        <v>0</v>
      </c>
      <c r="P2501" s="281">
        <f t="shared" si="558"/>
        <v>0</v>
      </c>
    </row>
    <row r="2502" spans="1:16" x14ac:dyDescent="0.2">
      <c r="A2502" s="155">
        <v>248004</v>
      </c>
      <c r="B2502" s="156" t="s">
        <v>662</v>
      </c>
      <c r="C2502" s="174">
        <f t="shared" si="550"/>
        <v>0</v>
      </c>
      <c r="D2502" s="174">
        <f t="shared" si="551"/>
        <v>0</v>
      </c>
      <c r="E2502" s="174">
        <f t="shared" si="552"/>
        <v>0</v>
      </c>
      <c r="F2502" s="174">
        <f t="shared" si="559"/>
        <v>0</v>
      </c>
      <c r="G2502" s="174">
        <f t="shared" si="564"/>
        <v>0</v>
      </c>
      <c r="H2502" s="174">
        <f t="shared" si="565"/>
        <v>0</v>
      </c>
      <c r="M2502" s="174">
        <f t="shared" si="555"/>
        <v>0</v>
      </c>
      <c r="N2502" s="174">
        <f t="shared" si="556"/>
        <v>0</v>
      </c>
      <c r="O2502" s="295">
        <f t="shared" si="557"/>
        <v>0</v>
      </c>
      <c r="P2502" s="281">
        <f t="shared" si="558"/>
        <v>0</v>
      </c>
    </row>
    <row r="2503" spans="1:16" x14ac:dyDescent="0.2">
      <c r="A2503" s="155">
        <v>248021</v>
      </c>
      <c r="B2503" s="156" t="s">
        <v>663</v>
      </c>
      <c r="C2503" s="174">
        <f t="shared" si="550"/>
        <v>0</v>
      </c>
      <c r="D2503" s="174">
        <f t="shared" si="551"/>
        <v>0</v>
      </c>
      <c r="E2503" s="174">
        <f t="shared" si="552"/>
        <v>0</v>
      </c>
      <c r="F2503" s="174">
        <f t="shared" si="559"/>
        <v>0</v>
      </c>
      <c r="G2503" s="174">
        <f t="shared" si="564"/>
        <v>0</v>
      </c>
      <c r="H2503" s="174">
        <f t="shared" si="565"/>
        <v>0</v>
      </c>
      <c r="M2503" s="174">
        <f t="shared" si="555"/>
        <v>0</v>
      </c>
      <c r="N2503" s="174">
        <f t="shared" si="556"/>
        <v>0</v>
      </c>
      <c r="O2503" s="295">
        <f t="shared" si="557"/>
        <v>0</v>
      </c>
      <c r="P2503" s="281">
        <f t="shared" si="558"/>
        <v>0</v>
      </c>
    </row>
    <row r="2504" spans="1:16" x14ac:dyDescent="0.2">
      <c r="A2504" s="155">
        <v>248022</v>
      </c>
      <c r="B2504" s="156" t="s">
        <v>664</v>
      </c>
      <c r="C2504" s="174">
        <f t="shared" si="550"/>
        <v>0</v>
      </c>
      <c r="D2504" s="174">
        <f t="shared" si="551"/>
        <v>0</v>
      </c>
      <c r="E2504" s="174">
        <f t="shared" si="552"/>
        <v>0</v>
      </c>
      <c r="F2504" s="174">
        <f t="shared" si="559"/>
        <v>0</v>
      </c>
      <c r="G2504" s="174">
        <f t="shared" si="564"/>
        <v>0</v>
      </c>
      <c r="H2504" s="174">
        <f t="shared" si="565"/>
        <v>0</v>
      </c>
      <c r="M2504" s="174">
        <f t="shared" si="555"/>
        <v>0</v>
      </c>
      <c r="N2504" s="174">
        <f t="shared" si="556"/>
        <v>0</v>
      </c>
      <c r="O2504" s="295">
        <f t="shared" si="557"/>
        <v>0</v>
      </c>
      <c r="P2504" s="281">
        <f t="shared" si="558"/>
        <v>0</v>
      </c>
    </row>
    <row r="2505" spans="1:16" x14ac:dyDescent="0.2">
      <c r="A2505" s="155">
        <v>248023</v>
      </c>
      <c r="B2505" s="156" t="s">
        <v>183</v>
      </c>
      <c r="C2505" s="174">
        <f t="shared" ref="C2505:C2568" si="566">IF(ISERROR(VLOOKUP($A2505,MZ_ANTERIOR,3,0)),0,VLOOKUP($A2505,MZ_ANTERIOR,3,0))</f>
        <v>0</v>
      </c>
      <c r="D2505" s="174">
        <f t="shared" ref="D2505:D2568" si="567">IF(ISERROR(VLOOKUP($A2505,MZ_ANTERIOR,4,0)),0,VLOOKUP($A2505,MZ_ANTERIOR,4,0))</f>
        <v>0</v>
      </c>
      <c r="E2505" s="174">
        <f t="shared" ref="E2505:E2568" si="568">IF(ISERROR(VLOOKUP($A2505,MZ_ANTERIOR,5,0)),0,VLOOKUP($A2505,MZ_ANTERIOR,5,0))</f>
        <v>0</v>
      </c>
      <c r="F2505" s="174">
        <f t="shared" si="559"/>
        <v>0</v>
      </c>
      <c r="G2505" s="174">
        <f t="shared" si="564"/>
        <v>0</v>
      </c>
      <c r="H2505" s="174">
        <f t="shared" si="565"/>
        <v>0</v>
      </c>
      <c r="M2505" s="174">
        <f t="shared" si="555"/>
        <v>0</v>
      </c>
      <c r="N2505" s="174">
        <f t="shared" si="556"/>
        <v>0</v>
      </c>
      <c r="O2505" s="295">
        <f t="shared" si="557"/>
        <v>0</v>
      </c>
      <c r="P2505" s="281">
        <f t="shared" si="558"/>
        <v>0</v>
      </c>
    </row>
    <row r="2506" spans="1:16" s="171" customFormat="1" x14ac:dyDescent="0.2">
      <c r="A2506" s="180">
        <v>248100</v>
      </c>
      <c r="B2506" s="181" t="s">
        <v>702</v>
      </c>
      <c r="C2506" s="182">
        <f t="shared" si="566"/>
        <v>0</v>
      </c>
      <c r="D2506" s="182">
        <f t="shared" si="567"/>
        <v>0</v>
      </c>
      <c r="E2506" s="182">
        <f t="shared" si="568"/>
        <v>0</v>
      </c>
      <c r="F2506" s="182">
        <f t="shared" si="559"/>
        <v>0</v>
      </c>
      <c r="G2506" s="183">
        <f>SUM(G2507:G2525)</f>
        <v>0</v>
      </c>
      <c r="H2506" s="183">
        <f>SUM(H2507:H2525)</f>
        <v>0</v>
      </c>
      <c r="M2506" s="174">
        <f t="shared" ref="M2506:M2569" si="569">+G2506+H2506</f>
        <v>0</v>
      </c>
      <c r="N2506" s="174">
        <f t="shared" ref="N2506:N2569" si="570">+F2506-M2506</f>
        <v>0</v>
      </c>
      <c r="O2506" s="295">
        <f t="shared" ref="O2506:O2569" si="571">SUM(C2506:H2506)</f>
        <v>0</v>
      </c>
      <c r="P2506" s="281">
        <f t="shared" ref="P2506:P2569" si="572">IF(D2506&lt;&gt;0,1,IF(G2506&lt;&gt;0,2,IF(F2506&lt;&gt;0,3,IF(E2506&lt;&gt;0,4,0))))</f>
        <v>0</v>
      </c>
    </row>
    <row r="2507" spans="1:16" x14ac:dyDescent="0.2">
      <c r="A2507" s="155">
        <v>248101</v>
      </c>
      <c r="B2507" s="156" t="s">
        <v>703</v>
      </c>
      <c r="C2507" s="174">
        <f t="shared" si="566"/>
        <v>0</v>
      </c>
      <c r="D2507" s="174">
        <f t="shared" si="567"/>
        <v>0</v>
      </c>
      <c r="E2507" s="174">
        <f t="shared" si="568"/>
        <v>0</v>
      </c>
      <c r="F2507" s="174">
        <f t="shared" si="559"/>
        <v>0</v>
      </c>
      <c r="G2507" s="174">
        <f t="shared" ref="G2507:G2525" si="573">+F2507</f>
        <v>0</v>
      </c>
      <c r="H2507" s="174">
        <f t="shared" ref="H2507:H2525" si="574">+F2507-G2507</f>
        <v>0</v>
      </c>
      <c r="M2507" s="174">
        <f t="shared" si="569"/>
        <v>0</v>
      </c>
      <c r="N2507" s="174">
        <f t="shared" si="570"/>
        <v>0</v>
      </c>
      <c r="O2507" s="295">
        <f t="shared" si="571"/>
        <v>0</v>
      </c>
      <c r="P2507" s="281">
        <f t="shared" si="572"/>
        <v>0</v>
      </c>
    </row>
    <row r="2508" spans="1:16" x14ac:dyDescent="0.2">
      <c r="A2508" s="155">
        <v>248102</v>
      </c>
      <c r="B2508" s="156" t="s">
        <v>2313</v>
      </c>
      <c r="C2508" s="174">
        <f t="shared" si="566"/>
        <v>0</v>
      </c>
      <c r="D2508" s="174">
        <f t="shared" si="567"/>
        <v>0</v>
      </c>
      <c r="E2508" s="174">
        <f t="shared" si="568"/>
        <v>0</v>
      </c>
      <c r="F2508" s="174">
        <f t="shared" si="559"/>
        <v>0</v>
      </c>
      <c r="G2508" s="174">
        <f t="shared" si="573"/>
        <v>0</v>
      </c>
      <c r="H2508" s="174">
        <f t="shared" si="574"/>
        <v>0</v>
      </c>
      <c r="M2508" s="174">
        <f t="shared" si="569"/>
        <v>0</v>
      </c>
      <c r="N2508" s="174">
        <f t="shared" si="570"/>
        <v>0</v>
      </c>
      <c r="O2508" s="295">
        <f t="shared" si="571"/>
        <v>0</v>
      </c>
      <c r="P2508" s="281">
        <f t="shared" si="572"/>
        <v>0</v>
      </c>
    </row>
    <row r="2509" spans="1:16" x14ac:dyDescent="0.2">
      <c r="A2509" s="155">
        <v>248103</v>
      </c>
      <c r="B2509" s="156" t="s">
        <v>2314</v>
      </c>
      <c r="C2509" s="174">
        <f t="shared" si="566"/>
        <v>0</v>
      </c>
      <c r="D2509" s="174">
        <f t="shared" si="567"/>
        <v>0</v>
      </c>
      <c r="E2509" s="174">
        <f t="shared" si="568"/>
        <v>0</v>
      </c>
      <c r="F2509" s="174">
        <f t="shared" si="559"/>
        <v>0</v>
      </c>
      <c r="G2509" s="174">
        <f t="shared" si="573"/>
        <v>0</v>
      </c>
      <c r="H2509" s="174">
        <f t="shared" si="574"/>
        <v>0</v>
      </c>
      <c r="M2509" s="174">
        <f t="shared" si="569"/>
        <v>0</v>
      </c>
      <c r="N2509" s="174">
        <f t="shared" si="570"/>
        <v>0</v>
      </c>
      <c r="O2509" s="295">
        <f t="shared" si="571"/>
        <v>0</v>
      </c>
      <c r="P2509" s="281">
        <f t="shared" si="572"/>
        <v>0</v>
      </c>
    </row>
    <row r="2510" spans="1:16" x14ac:dyDescent="0.2">
      <c r="A2510" s="155">
        <v>248104</v>
      </c>
      <c r="B2510" s="156" t="s">
        <v>705</v>
      </c>
      <c r="C2510" s="174">
        <f t="shared" si="566"/>
        <v>0</v>
      </c>
      <c r="D2510" s="174">
        <f t="shared" si="567"/>
        <v>0</v>
      </c>
      <c r="E2510" s="174">
        <f t="shared" si="568"/>
        <v>0</v>
      </c>
      <c r="F2510" s="174">
        <f t="shared" si="559"/>
        <v>0</v>
      </c>
      <c r="G2510" s="174">
        <f t="shared" si="573"/>
        <v>0</v>
      </c>
      <c r="H2510" s="174">
        <f t="shared" si="574"/>
        <v>0</v>
      </c>
      <c r="M2510" s="174">
        <f t="shared" si="569"/>
        <v>0</v>
      </c>
      <c r="N2510" s="174">
        <f t="shared" si="570"/>
        <v>0</v>
      </c>
      <c r="O2510" s="295">
        <f t="shared" si="571"/>
        <v>0</v>
      </c>
      <c r="P2510" s="281">
        <f t="shared" si="572"/>
        <v>0</v>
      </c>
    </row>
    <row r="2511" spans="1:16" x14ac:dyDescent="0.2">
      <c r="A2511" s="155">
        <v>248105</v>
      </c>
      <c r="B2511" s="156" t="s">
        <v>706</v>
      </c>
      <c r="C2511" s="174">
        <f t="shared" si="566"/>
        <v>0</v>
      </c>
      <c r="D2511" s="174">
        <f t="shared" si="567"/>
        <v>0</v>
      </c>
      <c r="E2511" s="174">
        <f t="shared" si="568"/>
        <v>0</v>
      </c>
      <c r="F2511" s="174">
        <f t="shared" si="559"/>
        <v>0</v>
      </c>
      <c r="G2511" s="174">
        <f t="shared" si="573"/>
        <v>0</v>
      </c>
      <c r="H2511" s="174">
        <f t="shared" si="574"/>
        <v>0</v>
      </c>
      <c r="M2511" s="174">
        <f t="shared" si="569"/>
        <v>0</v>
      </c>
      <c r="N2511" s="174">
        <f t="shared" si="570"/>
        <v>0</v>
      </c>
      <c r="O2511" s="295">
        <f t="shared" si="571"/>
        <v>0</v>
      </c>
      <c r="P2511" s="281">
        <f t="shared" si="572"/>
        <v>0</v>
      </c>
    </row>
    <row r="2512" spans="1:16" x14ac:dyDescent="0.2">
      <c r="A2512" s="155">
        <v>248106</v>
      </c>
      <c r="B2512" s="156" t="s">
        <v>707</v>
      </c>
      <c r="C2512" s="174">
        <f t="shared" si="566"/>
        <v>0</v>
      </c>
      <c r="D2512" s="174">
        <f t="shared" si="567"/>
        <v>0</v>
      </c>
      <c r="E2512" s="174">
        <f t="shared" si="568"/>
        <v>0</v>
      </c>
      <c r="F2512" s="174">
        <f t="shared" ref="F2512:F2575" si="575">+C2512-D2512+E2512</f>
        <v>0</v>
      </c>
      <c r="G2512" s="174">
        <f t="shared" si="573"/>
        <v>0</v>
      </c>
      <c r="H2512" s="174">
        <f t="shared" si="574"/>
        <v>0</v>
      </c>
      <c r="M2512" s="174">
        <f t="shared" si="569"/>
        <v>0</v>
      </c>
      <c r="N2512" s="174">
        <f t="shared" si="570"/>
        <v>0</v>
      </c>
      <c r="O2512" s="295">
        <f t="shared" si="571"/>
        <v>0</v>
      </c>
      <c r="P2512" s="281">
        <f t="shared" si="572"/>
        <v>0</v>
      </c>
    </row>
    <row r="2513" spans="1:16" x14ac:dyDescent="0.2">
      <c r="A2513" s="155">
        <v>248107</v>
      </c>
      <c r="B2513" s="156" t="s">
        <v>895</v>
      </c>
      <c r="C2513" s="174">
        <f t="shared" si="566"/>
        <v>0</v>
      </c>
      <c r="D2513" s="174">
        <f t="shared" si="567"/>
        <v>0</v>
      </c>
      <c r="E2513" s="174">
        <f t="shared" si="568"/>
        <v>0</v>
      </c>
      <c r="F2513" s="174">
        <f t="shared" si="575"/>
        <v>0</v>
      </c>
      <c r="G2513" s="174">
        <f t="shared" si="573"/>
        <v>0</v>
      </c>
      <c r="H2513" s="174">
        <f t="shared" si="574"/>
        <v>0</v>
      </c>
      <c r="M2513" s="174">
        <f t="shared" si="569"/>
        <v>0</v>
      </c>
      <c r="N2513" s="174">
        <f t="shared" si="570"/>
        <v>0</v>
      </c>
      <c r="O2513" s="295">
        <f t="shared" si="571"/>
        <v>0</v>
      </c>
      <c r="P2513" s="281">
        <f t="shared" si="572"/>
        <v>0</v>
      </c>
    </row>
    <row r="2514" spans="1:16" x14ac:dyDescent="0.2">
      <c r="A2514" s="155">
        <v>248108</v>
      </c>
      <c r="B2514" s="156" t="s">
        <v>2315</v>
      </c>
      <c r="C2514" s="174">
        <f t="shared" si="566"/>
        <v>0</v>
      </c>
      <c r="D2514" s="174">
        <f t="shared" si="567"/>
        <v>0</v>
      </c>
      <c r="E2514" s="174">
        <f t="shared" si="568"/>
        <v>0</v>
      </c>
      <c r="F2514" s="174">
        <f t="shared" si="575"/>
        <v>0</v>
      </c>
      <c r="G2514" s="174">
        <f t="shared" si="573"/>
        <v>0</v>
      </c>
      <c r="H2514" s="174">
        <f t="shared" si="574"/>
        <v>0</v>
      </c>
      <c r="M2514" s="174">
        <f t="shared" si="569"/>
        <v>0</v>
      </c>
      <c r="N2514" s="174">
        <f t="shared" si="570"/>
        <v>0</v>
      </c>
      <c r="O2514" s="295">
        <f t="shared" si="571"/>
        <v>0</v>
      </c>
      <c r="P2514" s="281">
        <f t="shared" si="572"/>
        <v>0</v>
      </c>
    </row>
    <row r="2515" spans="1:16" x14ac:dyDescent="0.2">
      <c r="A2515" s="155">
        <v>248109</v>
      </c>
      <c r="B2515" s="156" t="s">
        <v>2316</v>
      </c>
      <c r="C2515" s="174">
        <f t="shared" si="566"/>
        <v>0</v>
      </c>
      <c r="D2515" s="174">
        <f t="shared" si="567"/>
        <v>0</v>
      </c>
      <c r="E2515" s="174">
        <f t="shared" si="568"/>
        <v>0</v>
      </c>
      <c r="F2515" s="174">
        <f t="shared" si="575"/>
        <v>0</v>
      </c>
      <c r="G2515" s="174">
        <f t="shared" si="573"/>
        <v>0</v>
      </c>
      <c r="H2515" s="174">
        <f t="shared" si="574"/>
        <v>0</v>
      </c>
      <c r="M2515" s="174">
        <f t="shared" si="569"/>
        <v>0</v>
      </c>
      <c r="N2515" s="174">
        <f t="shared" si="570"/>
        <v>0</v>
      </c>
      <c r="O2515" s="295">
        <f t="shared" si="571"/>
        <v>0</v>
      </c>
      <c r="P2515" s="281">
        <f t="shared" si="572"/>
        <v>0</v>
      </c>
    </row>
    <row r="2516" spans="1:16" x14ac:dyDescent="0.2">
      <c r="A2516" s="155">
        <v>248110</v>
      </c>
      <c r="B2516" s="156" t="s">
        <v>898</v>
      </c>
      <c r="C2516" s="174">
        <f t="shared" si="566"/>
        <v>0</v>
      </c>
      <c r="D2516" s="174">
        <f t="shared" si="567"/>
        <v>0</v>
      </c>
      <c r="E2516" s="174">
        <f t="shared" si="568"/>
        <v>0</v>
      </c>
      <c r="F2516" s="174">
        <f t="shared" si="575"/>
        <v>0</v>
      </c>
      <c r="G2516" s="174">
        <f t="shared" si="573"/>
        <v>0</v>
      </c>
      <c r="H2516" s="174">
        <f t="shared" si="574"/>
        <v>0</v>
      </c>
      <c r="M2516" s="174">
        <f t="shared" si="569"/>
        <v>0</v>
      </c>
      <c r="N2516" s="174">
        <f t="shared" si="570"/>
        <v>0</v>
      </c>
      <c r="O2516" s="295">
        <f t="shared" si="571"/>
        <v>0</v>
      </c>
      <c r="P2516" s="281">
        <f t="shared" si="572"/>
        <v>0</v>
      </c>
    </row>
    <row r="2517" spans="1:16" x14ac:dyDescent="0.2">
      <c r="A2517" s="155">
        <v>248111</v>
      </c>
      <c r="B2517" s="156" t="s">
        <v>2317</v>
      </c>
      <c r="C2517" s="174">
        <f t="shared" si="566"/>
        <v>0</v>
      </c>
      <c r="D2517" s="174">
        <f t="shared" si="567"/>
        <v>0</v>
      </c>
      <c r="E2517" s="174">
        <f t="shared" si="568"/>
        <v>0</v>
      </c>
      <c r="F2517" s="174">
        <f t="shared" si="575"/>
        <v>0</v>
      </c>
      <c r="G2517" s="174">
        <f t="shared" si="573"/>
        <v>0</v>
      </c>
      <c r="H2517" s="174">
        <f t="shared" si="574"/>
        <v>0</v>
      </c>
      <c r="M2517" s="174">
        <f t="shared" si="569"/>
        <v>0</v>
      </c>
      <c r="N2517" s="174">
        <f t="shared" si="570"/>
        <v>0</v>
      </c>
      <c r="O2517" s="295">
        <f t="shared" si="571"/>
        <v>0</v>
      </c>
      <c r="P2517" s="281">
        <f t="shared" si="572"/>
        <v>0</v>
      </c>
    </row>
    <row r="2518" spans="1:16" x14ac:dyDescent="0.2">
      <c r="A2518" s="155">
        <v>248112</v>
      </c>
      <c r="B2518" s="156" t="s">
        <v>2318</v>
      </c>
      <c r="C2518" s="174">
        <f t="shared" si="566"/>
        <v>0</v>
      </c>
      <c r="D2518" s="174">
        <f t="shared" si="567"/>
        <v>0</v>
      </c>
      <c r="E2518" s="174">
        <f t="shared" si="568"/>
        <v>0</v>
      </c>
      <c r="F2518" s="174">
        <f t="shared" si="575"/>
        <v>0</v>
      </c>
      <c r="G2518" s="174">
        <f t="shared" si="573"/>
        <v>0</v>
      </c>
      <c r="H2518" s="174">
        <f t="shared" si="574"/>
        <v>0</v>
      </c>
      <c r="M2518" s="174">
        <f t="shared" si="569"/>
        <v>0</v>
      </c>
      <c r="N2518" s="174">
        <f t="shared" si="570"/>
        <v>0</v>
      </c>
      <c r="O2518" s="295">
        <f t="shared" si="571"/>
        <v>0</v>
      </c>
      <c r="P2518" s="281">
        <f t="shared" si="572"/>
        <v>0</v>
      </c>
    </row>
    <row r="2519" spans="1:16" x14ac:dyDescent="0.2">
      <c r="A2519" s="155">
        <v>248113</v>
      </c>
      <c r="B2519" s="156" t="s">
        <v>900</v>
      </c>
      <c r="C2519" s="174">
        <f t="shared" si="566"/>
        <v>0</v>
      </c>
      <c r="D2519" s="174">
        <f t="shared" si="567"/>
        <v>0</v>
      </c>
      <c r="E2519" s="174">
        <f t="shared" si="568"/>
        <v>0</v>
      </c>
      <c r="F2519" s="174">
        <f t="shared" si="575"/>
        <v>0</v>
      </c>
      <c r="G2519" s="174">
        <f t="shared" si="573"/>
        <v>0</v>
      </c>
      <c r="H2519" s="174">
        <f t="shared" si="574"/>
        <v>0</v>
      </c>
      <c r="M2519" s="174">
        <f t="shared" si="569"/>
        <v>0</v>
      </c>
      <c r="N2519" s="174">
        <f t="shared" si="570"/>
        <v>0</v>
      </c>
      <c r="O2519" s="295">
        <f t="shared" si="571"/>
        <v>0</v>
      </c>
      <c r="P2519" s="281">
        <f t="shared" si="572"/>
        <v>0</v>
      </c>
    </row>
    <row r="2520" spans="1:16" x14ac:dyDescent="0.2">
      <c r="A2520" s="155">
        <v>248114</v>
      </c>
      <c r="B2520" s="156" t="s">
        <v>901</v>
      </c>
      <c r="C2520" s="174">
        <f t="shared" si="566"/>
        <v>0</v>
      </c>
      <c r="D2520" s="174">
        <f t="shared" si="567"/>
        <v>0</v>
      </c>
      <c r="E2520" s="174">
        <f t="shared" si="568"/>
        <v>0</v>
      </c>
      <c r="F2520" s="174">
        <f t="shared" si="575"/>
        <v>0</v>
      </c>
      <c r="G2520" s="174">
        <f t="shared" si="573"/>
        <v>0</v>
      </c>
      <c r="H2520" s="174">
        <f t="shared" si="574"/>
        <v>0</v>
      </c>
      <c r="M2520" s="174">
        <f t="shared" si="569"/>
        <v>0</v>
      </c>
      <c r="N2520" s="174">
        <f t="shared" si="570"/>
        <v>0</v>
      </c>
      <c r="O2520" s="295">
        <f t="shared" si="571"/>
        <v>0</v>
      </c>
      <c r="P2520" s="281">
        <f t="shared" si="572"/>
        <v>0</v>
      </c>
    </row>
    <row r="2521" spans="1:16" x14ac:dyDescent="0.2">
      <c r="A2521" s="155">
        <v>248115</v>
      </c>
      <c r="B2521" s="156" t="s">
        <v>902</v>
      </c>
      <c r="C2521" s="174">
        <f t="shared" si="566"/>
        <v>0</v>
      </c>
      <c r="D2521" s="174">
        <f t="shared" si="567"/>
        <v>0</v>
      </c>
      <c r="E2521" s="174">
        <f t="shared" si="568"/>
        <v>0</v>
      </c>
      <c r="F2521" s="174">
        <f t="shared" si="575"/>
        <v>0</v>
      </c>
      <c r="G2521" s="174">
        <f t="shared" si="573"/>
        <v>0</v>
      </c>
      <c r="H2521" s="174">
        <f t="shared" si="574"/>
        <v>0</v>
      </c>
      <c r="M2521" s="174">
        <f t="shared" si="569"/>
        <v>0</v>
      </c>
      <c r="N2521" s="174">
        <f t="shared" si="570"/>
        <v>0</v>
      </c>
      <c r="O2521" s="295">
        <f t="shared" si="571"/>
        <v>0</v>
      </c>
      <c r="P2521" s="281">
        <f t="shared" si="572"/>
        <v>0</v>
      </c>
    </row>
    <row r="2522" spans="1:16" x14ac:dyDescent="0.2">
      <c r="A2522" s="155">
        <v>248116</v>
      </c>
      <c r="B2522" s="156" t="s">
        <v>903</v>
      </c>
      <c r="C2522" s="174">
        <f t="shared" si="566"/>
        <v>0</v>
      </c>
      <c r="D2522" s="174">
        <f t="shared" si="567"/>
        <v>0</v>
      </c>
      <c r="E2522" s="174">
        <f t="shared" si="568"/>
        <v>0</v>
      </c>
      <c r="F2522" s="174">
        <f t="shared" si="575"/>
        <v>0</v>
      </c>
      <c r="G2522" s="174">
        <f t="shared" si="573"/>
        <v>0</v>
      </c>
      <c r="H2522" s="174">
        <f t="shared" si="574"/>
        <v>0</v>
      </c>
      <c r="M2522" s="174">
        <f t="shared" si="569"/>
        <v>0</v>
      </c>
      <c r="N2522" s="174">
        <f t="shared" si="570"/>
        <v>0</v>
      </c>
      <c r="O2522" s="295">
        <f t="shared" si="571"/>
        <v>0</v>
      </c>
      <c r="P2522" s="281">
        <f t="shared" si="572"/>
        <v>0</v>
      </c>
    </row>
    <row r="2523" spans="1:16" x14ac:dyDescent="0.2">
      <c r="A2523" s="155">
        <v>248117</v>
      </c>
      <c r="B2523" s="156" t="s">
        <v>904</v>
      </c>
      <c r="C2523" s="174">
        <f t="shared" si="566"/>
        <v>0</v>
      </c>
      <c r="D2523" s="174">
        <f t="shared" si="567"/>
        <v>0</v>
      </c>
      <c r="E2523" s="174">
        <f t="shared" si="568"/>
        <v>0</v>
      </c>
      <c r="F2523" s="174">
        <f t="shared" si="575"/>
        <v>0</v>
      </c>
      <c r="G2523" s="174">
        <f t="shared" si="573"/>
        <v>0</v>
      </c>
      <c r="H2523" s="174">
        <f t="shared" si="574"/>
        <v>0</v>
      </c>
      <c r="M2523" s="174">
        <f t="shared" si="569"/>
        <v>0</v>
      </c>
      <c r="N2523" s="174">
        <f t="shared" si="570"/>
        <v>0</v>
      </c>
      <c r="O2523" s="295">
        <f t="shared" si="571"/>
        <v>0</v>
      </c>
      <c r="P2523" s="281">
        <f t="shared" si="572"/>
        <v>0</v>
      </c>
    </row>
    <row r="2524" spans="1:16" x14ac:dyDescent="0.2">
      <c r="A2524" s="155">
        <v>248118</v>
      </c>
      <c r="B2524" s="156" t="s">
        <v>2319</v>
      </c>
      <c r="C2524" s="174">
        <f t="shared" si="566"/>
        <v>0</v>
      </c>
      <c r="D2524" s="174">
        <f t="shared" si="567"/>
        <v>0</v>
      </c>
      <c r="E2524" s="174">
        <f t="shared" si="568"/>
        <v>0</v>
      </c>
      <c r="F2524" s="174">
        <f t="shared" si="575"/>
        <v>0</v>
      </c>
      <c r="G2524" s="174">
        <f t="shared" si="573"/>
        <v>0</v>
      </c>
      <c r="H2524" s="174">
        <f t="shared" si="574"/>
        <v>0</v>
      </c>
      <c r="M2524" s="174">
        <f t="shared" si="569"/>
        <v>0</v>
      </c>
      <c r="N2524" s="174">
        <f t="shared" si="570"/>
        <v>0</v>
      </c>
      <c r="O2524" s="295">
        <f t="shared" si="571"/>
        <v>0</v>
      </c>
      <c r="P2524" s="281">
        <f t="shared" si="572"/>
        <v>0</v>
      </c>
    </row>
    <row r="2525" spans="1:16" x14ac:dyDescent="0.2">
      <c r="A2525" s="155">
        <v>248190</v>
      </c>
      <c r="B2525" s="156" t="s">
        <v>905</v>
      </c>
      <c r="C2525" s="174">
        <f t="shared" si="566"/>
        <v>0</v>
      </c>
      <c r="D2525" s="174">
        <f t="shared" si="567"/>
        <v>0</v>
      </c>
      <c r="E2525" s="174">
        <f t="shared" si="568"/>
        <v>0</v>
      </c>
      <c r="F2525" s="174">
        <f t="shared" si="575"/>
        <v>0</v>
      </c>
      <c r="G2525" s="174">
        <f t="shared" si="573"/>
        <v>0</v>
      </c>
      <c r="H2525" s="174">
        <f t="shared" si="574"/>
        <v>0</v>
      </c>
      <c r="M2525" s="174">
        <f t="shared" si="569"/>
        <v>0</v>
      </c>
      <c r="N2525" s="174">
        <f t="shared" si="570"/>
        <v>0</v>
      </c>
      <c r="O2525" s="295">
        <f t="shared" si="571"/>
        <v>0</v>
      </c>
      <c r="P2525" s="281">
        <f t="shared" si="572"/>
        <v>0</v>
      </c>
    </row>
    <row r="2526" spans="1:16" s="171" customFormat="1" x14ac:dyDescent="0.2">
      <c r="A2526" s="180">
        <v>248300</v>
      </c>
      <c r="B2526" s="181" t="s">
        <v>2320</v>
      </c>
      <c r="C2526" s="182">
        <f t="shared" si="566"/>
        <v>0</v>
      </c>
      <c r="D2526" s="182">
        <f t="shared" si="567"/>
        <v>0</v>
      </c>
      <c r="E2526" s="182">
        <f t="shared" si="568"/>
        <v>0</v>
      </c>
      <c r="F2526" s="182">
        <f t="shared" si="575"/>
        <v>0</v>
      </c>
      <c r="G2526" s="183">
        <f>SUM(G2527:G2533)</f>
        <v>0</v>
      </c>
      <c r="H2526" s="183">
        <f>SUM(H2527:H2533)</f>
        <v>0</v>
      </c>
      <c r="M2526" s="174">
        <f t="shared" si="569"/>
        <v>0</v>
      </c>
      <c r="N2526" s="174">
        <f t="shared" si="570"/>
        <v>0</v>
      </c>
      <c r="O2526" s="295">
        <f t="shared" si="571"/>
        <v>0</v>
      </c>
      <c r="P2526" s="281">
        <f t="shared" si="572"/>
        <v>0</v>
      </c>
    </row>
    <row r="2527" spans="1:16" x14ac:dyDescent="0.2">
      <c r="A2527" s="155">
        <v>248301</v>
      </c>
      <c r="B2527" s="156" t="s">
        <v>1229</v>
      </c>
      <c r="C2527" s="174">
        <f t="shared" si="566"/>
        <v>0</v>
      </c>
      <c r="D2527" s="174">
        <f t="shared" si="567"/>
        <v>0</v>
      </c>
      <c r="E2527" s="174">
        <f t="shared" si="568"/>
        <v>0</v>
      </c>
      <c r="F2527" s="174">
        <f t="shared" si="575"/>
        <v>0</v>
      </c>
      <c r="G2527" s="174">
        <f t="shared" ref="G2527:G2533" si="576">+F2527</f>
        <v>0</v>
      </c>
      <c r="H2527" s="174">
        <f t="shared" ref="H2527:H2533" si="577">+F2527-G2527</f>
        <v>0</v>
      </c>
      <c r="M2527" s="174">
        <f t="shared" si="569"/>
        <v>0</v>
      </c>
      <c r="N2527" s="174">
        <f t="shared" si="570"/>
        <v>0</v>
      </c>
      <c r="O2527" s="295">
        <f t="shared" si="571"/>
        <v>0</v>
      </c>
      <c r="P2527" s="281">
        <f t="shared" si="572"/>
        <v>0</v>
      </c>
    </row>
    <row r="2528" spans="1:16" x14ac:dyDescent="0.2">
      <c r="A2528" s="155">
        <v>248302</v>
      </c>
      <c r="B2528" s="156" t="s">
        <v>1230</v>
      </c>
      <c r="C2528" s="174">
        <f t="shared" si="566"/>
        <v>0</v>
      </c>
      <c r="D2528" s="174">
        <f t="shared" si="567"/>
        <v>0</v>
      </c>
      <c r="E2528" s="174">
        <f t="shared" si="568"/>
        <v>0</v>
      </c>
      <c r="F2528" s="174">
        <f t="shared" si="575"/>
        <v>0</v>
      </c>
      <c r="G2528" s="174">
        <f t="shared" si="576"/>
        <v>0</v>
      </c>
      <c r="H2528" s="174">
        <f t="shared" si="577"/>
        <v>0</v>
      </c>
      <c r="M2528" s="174">
        <f t="shared" si="569"/>
        <v>0</v>
      </c>
      <c r="N2528" s="174">
        <f t="shared" si="570"/>
        <v>0</v>
      </c>
      <c r="O2528" s="295">
        <f t="shared" si="571"/>
        <v>0</v>
      </c>
      <c r="P2528" s="281">
        <f t="shared" si="572"/>
        <v>0</v>
      </c>
    </row>
    <row r="2529" spans="1:16" x14ac:dyDescent="0.2">
      <c r="A2529" s="155">
        <v>248303</v>
      </c>
      <c r="B2529" s="156" t="s">
        <v>1231</v>
      </c>
      <c r="C2529" s="174">
        <f t="shared" si="566"/>
        <v>0</v>
      </c>
      <c r="D2529" s="174">
        <f t="shared" si="567"/>
        <v>0</v>
      </c>
      <c r="E2529" s="174">
        <f t="shared" si="568"/>
        <v>0</v>
      </c>
      <c r="F2529" s="174">
        <f t="shared" si="575"/>
        <v>0</v>
      </c>
      <c r="G2529" s="174">
        <f t="shared" si="576"/>
        <v>0</v>
      </c>
      <c r="H2529" s="174">
        <f t="shared" si="577"/>
        <v>0</v>
      </c>
      <c r="M2529" s="174">
        <f t="shared" si="569"/>
        <v>0</v>
      </c>
      <c r="N2529" s="174">
        <f t="shared" si="570"/>
        <v>0</v>
      </c>
      <c r="O2529" s="295">
        <f t="shared" si="571"/>
        <v>0</v>
      </c>
      <c r="P2529" s="281">
        <f t="shared" si="572"/>
        <v>0</v>
      </c>
    </row>
    <row r="2530" spans="1:16" x14ac:dyDescent="0.2">
      <c r="A2530" s="155">
        <v>248304</v>
      </c>
      <c r="B2530" s="156" t="s">
        <v>1232</v>
      </c>
      <c r="C2530" s="174">
        <f t="shared" si="566"/>
        <v>0</v>
      </c>
      <c r="D2530" s="174">
        <f t="shared" si="567"/>
        <v>0</v>
      </c>
      <c r="E2530" s="174">
        <f t="shared" si="568"/>
        <v>0</v>
      </c>
      <c r="F2530" s="174">
        <f t="shared" si="575"/>
        <v>0</v>
      </c>
      <c r="G2530" s="174">
        <f t="shared" si="576"/>
        <v>0</v>
      </c>
      <c r="H2530" s="174">
        <f t="shared" si="577"/>
        <v>0</v>
      </c>
      <c r="M2530" s="174">
        <f t="shared" si="569"/>
        <v>0</v>
      </c>
      <c r="N2530" s="174">
        <f t="shared" si="570"/>
        <v>0</v>
      </c>
      <c r="O2530" s="295">
        <f t="shared" si="571"/>
        <v>0</v>
      </c>
      <c r="P2530" s="281">
        <f t="shared" si="572"/>
        <v>0</v>
      </c>
    </row>
    <row r="2531" spans="1:16" x14ac:dyDescent="0.2">
      <c r="A2531" s="155">
        <v>248305</v>
      </c>
      <c r="B2531" s="156" t="s">
        <v>1233</v>
      </c>
      <c r="C2531" s="174">
        <f t="shared" si="566"/>
        <v>0</v>
      </c>
      <c r="D2531" s="174">
        <f t="shared" si="567"/>
        <v>0</v>
      </c>
      <c r="E2531" s="174">
        <f t="shared" si="568"/>
        <v>0</v>
      </c>
      <c r="F2531" s="174">
        <f t="shared" si="575"/>
        <v>0</v>
      </c>
      <c r="G2531" s="174">
        <f t="shared" si="576"/>
        <v>0</v>
      </c>
      <c r="H2531" s="174">
        <f t="shared" si="577"/>
        <v>0</v>
      </c>
      <c r="M2531" s="174">
        <f t="shared" si="569"/>
        <v>0</v>
      </c>
      <c r="N2531" s="174">
        <f t="shared" si="570"/>
        <v>0</v>
      </c>
      <c r="O2531" s="295">
        <f t="shared" si="571"/>
        <v>0</v>
      </c>
      <c r="P2531" s="281">
        <f t="shared" si="572"/>
        <v>0</v>
      </c>
    </row>
    <row r="2532" spans="1:16" x14ac:dyDescent="0.2">
      <c r="A2532" s="155">
        <v>248306</v>
      </c>
      <c r="B2532" s="156" t="s">
        <v>1541</v>
      </c>
      <c r="C2532" s="174">
        <f t="shared" si="566"/>
        <v>0</v>
      </c>
      <c r="D2532" s="174">
        <f t="shared" si="567"/>
        <v>0</v>
      </c>
      <c r="E2532" s="174">
        <f t="shared" si="568"/>
        <v>0</v>
      </c>
      <c r="F2532" s="174">
        <f t="shared" si="575"/>
        <v>0</v>
      </c>
      <c r="G2532" s="174">
        <f t="shared" si="576"/>
        <v>0</v>
      </c>
      <c r="H2532" s="174">
        <f t="shared" si="577"/>
        <v>0</v>
      </c>
      <c r="M2532" s="174">
        <f t="shared" si="569"/>
        <v>0</v>
      </c>
      <c r="N2532" s="174">
        <f t="shared" si="570"/>
        <v>0</v>
      </c>
      <c r="O2532" s="295">
        <f t="shared" si="571"/>
        <v>0</v>
      </c>
      <c r="P2532" s="281">
        <f t="shared" si="572"/>
        <v>0</v>
      </c>
    </row>
    <row r="2533" spans="1:16" x14ac:dyDescent="0.2">
      <c r="A2533" s="155">
        <v>248390</v>
      </c>
      <c r="B2533" s="156" t="s">
        <v>1234</v>
      </c>
      <c r="C2533" s="174">
        <f t="shared" si="566"/>
        <v>0</v>
      </c>
      <c r="D2533" s="174">
        <f t="shared" si="567"/>
        <v>0</v>
      </c>
      <c r="E2533" s="174">
        <f t="shared" si="568"/>
        <v>0</v>
      </c>
      <c r="F2533" s="174">
        <f t="shared" si="575"/>
        <v>0</v>
      </c>
      <c r="G2533" s="174">
        <f t="shared" si="576"/>
        <v>0</v>
      </c>
      <c r="H2533" s="174">
        <f t="shared" si="577"/>
        <v>0</v>
      </c>
      <c r="M2533" s="174">
        <f t="shared" si="569"/>
        <v>0</v>
      </c>
      <c r="N2533" s="174">
        <f t="shared" si="570"/>
        <v>0</v>
      </c>
      <c r="O2533" s="295">
        <f t="shared" si="571"/>
        <v>0</v>
      </c>
      <c r="P2533" s="281">
        <f t="shared" si="572"/>
        <v>0</v>
      </c>
    </row>
    <row r="2534" spans="1:16" s="171" customFormat="1" x14ac:dyDescent="0.2">
      <c r="A2534" s="180">
        <v>249000</v>
      </c>
      <c r="B2534" s="181" t="s">
        <v>184</v>
      </c>
      <c r="C2534" s="182">
        <f t="shared" si="566"/>
        <v>5000621937</v>
      </c>
      <c r="D2534" s="182">
        <f t="shared" si="567"/>
        <v>3841652245</v>
      </c>
      <c r="E2534" s="182">
        <f t="shared" si="568"/>
        <v>3273203261</v>
      </c>
      <c r="F2534" s="182">
        <f t="shared" si="575"/>
        <v>4432172953</v>
      </c>
      <c r="G2534" s="183">
        <f>SUM(G2535:G2580)</f>
        <v>4432172953</v>
      </c>
      <c r="H2534" s="183">
        <f>SUM(H2535:H2580)</f>
        <v>0</v>
      </c>
      <c r="M2534" s="174">
        <f t="shared" si="569"/>
        <v>4432172953</v>
      </c>
      <c r="N2534" s="174">
        <f t="shared" si="570"/>
        <v>0</v>
      </c>
      <c r="O2534" s="295">
        <f t="shared" si="571"/>
        <v>20979823349</v>
      </c>
      <c r="P2534" s="281">
        <f t="shared" si="572"/>
        <v>1</v>
      </c>
    </row>
    <row r="2535" spans="1:16" x14ac:dyDescent="0.2">
      <c r="A2535" s="155">
        <v>249007</v>
      </c>
      <c r="B2535" s="156" t="s">
        <v>2321</v>
      </c>
      <c r="C2535" s="174">
        <f t="shared" si="566"/>
        <v>0</v>
      </c>
      <c r="D2535" s="174">
        <f t="shared" si="567"/>
        <v>0</v>
      </c>
      <c r="E2535" s="174">
        <f t="shared" si="568"/>
        <v>0</v>
      </c>
      <c r="F2535" s="174">
        <f t="shared" si="575"/>
        <v>0</v>
      </c>
      <c r="G2535" s="174">
        <f t="shared" ref="G2535:G2580" si="578">+F2535</f>
        <v>0</v>
      </c>
      <c r="H2535" s="174">
        <f t="shared" ref="H2535:H2580" si="579">+F2535-G2535</f>
        <v>0</v>
      </c>
      <c r="M2535" s="174">
        <f t="shared" si="569"/>
        <v>0</v>
      </c>
      <c r="N2535" s="174">
        <f t="shared" si="570"/>
        <v>0</v>
      </c>
      <c r="O2535" s="295">
        <f t="shared" si="571"/>
        <v>0</v>
      </c>
      <c r="P2535" s="281">
        <f t="shared" si="572"/>
        <v>0</v>
      </c>
    </row>
    <row r="2536" spans="1:16" x14ac:dyDescent="0.2">
      <c r="A2536" s="155">
        <v>249011</v>
      </c>
      <c r="B2536" s="156" t="s">
        <v>187</v>
      </c>
      <c r="C2536" s="174">
        <f t="shared" si="566"/>
        <v>0</v>
      </c>
      <c r="D2536" s="174">
        <f t="shared" si="567"/>
        <v>0</v>
      </c>
      <c r="E2536" s="174">
        <f t="shared" si="568"/>
        <v>0</v>
      </c>
      <c r="F2536" s="174">
        <f t="shared" si="575"/>
        <v>0</v>
      </c>
      <c r="G2536" s="174">
        <f t="shared" si="578"/>
        <v>0</v>
      </c>
      <c r="H2536" s="174">
        <f t="shared" si="579"/>
        <v>0</v>
      </c>
      <c r="M2536" s="174">
        <f t="shared" si="569"/>
        <v>0</v>
      </c>
      <c r="N2536" s="174">
        <f t="shared" si="570"/>
        <v>0</v>
      </c>
      <c r="O2536" s="295">
        <f t="shared" si="571"/>
        <v>0</v>
      </c>
      <c r="P2536" s="281">
        <f t="shared" si="572"/>
        <v>0</v>
      </c>
    </row>
    <row r="2537" spans="1:16" x14ac:dyDescent="0.2">
      <c r="A2537" s="155">
        <v>249013</v>
      </c>
      <c r="B2537" s="156" t="s">
        <v>683</v>
      </c>
      <c r="C2537" s="174">
        <f t="shared" si="566"/>
        <v>0</v>
      </c>
      <c r="D2537" s="174">
        <f t="shared" si="567"/>
        <v>0</v>
      </c>
      <c r="E2537" s="174">
        <f t="shared" si="568"/>
        <v>0</v>
      </c>
      <c r="F2537" s="174">
        <f t="shared" si="575"/>
        <v>0</v>
      </c>
      <c r="G2537" s="174">
        <f t="shared" si="578"/>
        <v>0</v>
      </c>
      <c r="H2537" s="174">
        <f t="shared" si="579"/>
        <v>0</v>
      </c>
      <c r="M2537" s="174">
        <f t="shared" si="569"/>
        <v>0</v>
      </c>
      <c r="N2537" s="174">
        <f t="shared" si="570"/>
        <v>0</v>
      </c>
      <c r="O2537" s="295">
        <f t="shared" si="571"/>
        <v>0</v>
      </c>
      <c r="P2537" s="281">
        <f t="shared" si="572"/>
        <v>0</v>
      </c>
    </row>
    <row r="2538" spans="1:16" x14ac:dyDescent="0.2">
      <c r="A2538" s="155">
        <v>249014</v>
      </c>
      <c r="B2538" s="156" t="s">
        <v>2322</v>
      </c>
      <c r="C2538" s="174">
        <f t="shared" si="566"/>
        <v>0</v>
      </c>
      <c r="D2538" s="174">
        <f t="shared" si="567"/>
        <v>0</v>
      </c>
      <c r="E2538" s="174">
        <f t="shared" si="568"/>
        <v>0</v>
      </c>
      <c r="F2538" s="174">
        <f t="shared" si="575"/>
        <v>0</v>
      </c>
      <c r="G2538" s="174">
        <f t="shared" si="578"/>
        <v>0</v>
      </c>
      <c r="H2538" s="174">
        <f t="shared" si="579"/>
        <v>0</v>
      </c>
      <c r="M2538" s="174">
        <f t="shared" si="569"/>
        <v>0</v>
      </c>
      <c r="N2538" s="174">
        <f t="shared" si="570"/>
        <v>0</v>
      </c>
      <c r="O2538" s="295">
        <f t="shared" si="571"/>
        <v>0</v>
      </c>
      <c r="P2538" s="281">
        <f t="shared" si="572"/>
        <v>0</v>
      </c>
    </row>
    <row r="2539" spans="1:16" x14ac:dyDescent="0.2">
      <c r="A2539" s="155">
        <v>249015</v>
      </c>
      <c r="B2539" s="156" t="s">
        <v>2323</v>
      </c>
      <c r="C2539" s="174">
        <f t="shared" si="566"/>
        <v>0</v>
      </c>
      <c r="D2539" s="174">
        <f t="shared" si="567"/>
        <v>0</v>
      </c>
      <c r="E2539" s="174">
        <f t="shared" si="568"/>
        <v>0</v>
      </c>
      <c r="F2539" s="174">
        <f t="shared" si="575"/>
        <v>0</v>
      </c>
      <c r="G2539" s="174">
        <f t="shared" si="578"/>
        <v>0</v>
      </c>
      <c r="H2539" s="174">
        <f t="shared" si="579"/>
        <v>0</v>
      </c>
      <c r="M2539" s="174">
        <f t="shared" si="569"/>
        <v>0</v>
      </c>
      <c r="N2539" s="174">
        <f t="shared" si="570"/>
        <v>0</v>
      </c>
      <c r="O2539" s="295">
        <f t="shared" si="571"/>
        <v>0</v>
      </c>
      <c r="P2539" s="281">
        <f t="shared" si="572"/>
        <v>0</v>
      </c>
    </row>
    <row r="2540" spans="1:16" x14ac:dyDescent="0.2">
      <c r="A2540" s="155">
        <v>249017</v>
      </c>
      <c r="B2540" s="156" t="s">
        <v>2324</v>
      </c>
      <c r="C2540" s="174">
        <f t="shared" si="566"/>
        <v>0</v>
      </c>
      <c r="D2540" s="174">
        <f t="shared" si="567"/>
        <v>0</v>
      </c>
      <c r="E2540" s="174">
        <f t="shared" si="568"/>
        <v>0</v>
      </c>
      <c r="F2540" s="174">
        <f t="shared" si="575"/>
        <v>0</v>
      </c>
      <c r="G2540" s="174">
        <f t="shared" si="578"/>
        <v>0</v>
      </c>
      <c r="H2540" s="174">
        <f t="shared" si="579"/>
        <v>0</v>
      </c>
      <c r="M2540" s="174">
        <f t="shared" si="569"/>
        <v>0</v>
      </c>
      <c r="N2540" s="174">
        <f t="shared" si="570"/>
        <v>0</v>
      </c>
      <c r="O2540" s="295">
        <f t="shared" si="571"/>
        <v>0</v>
      </c>
      <c r="P2540" s="281">
        <f t="shared" si="572"/>
        <v>0</v>
      </c>
    </row>
    <row r="2541" spans="1:16" x14ac:dyDescent="0.2">
      <c r="A2541" s="155">
        <v>249019</v>
      </c>
      <c r="B2541" s="156" t="s">
        <v>1744</v>
      </c>
      <c r="C2541" s="174">
        <f t="shared" si="566"/>
        <v>0</v>
      </c>
      <c r="D2541" s="174">
        <f t="shared" si="567"/>
        <v>0</v>
      </c>
      <c r="E2541" s="174">
        <f t="shared" si="568"/>
        <v>0</v>
      </c>
      <c r="F2541" s="174">
        <f t="shared" si="575"/>
        <v>0</v>
      </c>
      <c r="G2541" s="174">
        <f t="shared" si="578"/>
        <v>0</v>
      </c>
      <c r="H2541" s="174">
        <f t="shared" si="579"/>
        <v>0</v>
      </c>
      <c r="M2541" s="174">
        <f t="shared" si="569"/>
        <v>0</v>
      </c>
      <c r="N2541" s="174">
        <f t="shared" si="570"/>
        <v>0</v>
      </c>
      <c r="O2541" s="295">
        <f t="shared" si="571"/>
        <v>0</v>
      </c>
      <c r="P2541" s="281">
        <f t="shared" si="572"/>
        <v>0</v>
      </c>
    </row>
    <row r="2542" spans="1:16" x14ac:dyDescent="0.2">
      <c r="A2542" s="155">
        <v>249024</v>
      </c>
      <c r="B2542" s="156" t="s">
        <v>2325</v>
      </c>
      <c r="C2542" s="174">
        <f t="shared" si="566"/>
        <v>0</v>
      </c>
      <c r="D2542" s="174">
        <f t="shared" si="567"/>
        <v>0</v>
      </c>
      <c r="E2542" s="174">
        <f t="shared" si="568"/>
        <v>0</v>
      </c>
      <c r="F2542" s="174">
        <f t="shared" si="575"/>
        <v>0</v>
      </c>
      <c r="G2542" s="174">
        <f t="shared" si="578"/>
        <v>0</v>
      </c>
      <c r="H2542" s="174">
        <f t="shared" si="579"/>
        <v>0</v>
      </c>
      <c r="M2542" s="174">
        <f t="shared" si="569"/>
        <v>0</v>
      </c>
      <c r="N2542" s="174">
        <f t="shared" si="570"/>
        <v>0</v>
      </c>
      <c r="O2542" s="295">
        <f t="shared" si="571"/>
        <v>0</v>
      </c>
      <c r="P2542" s="281">
        <f t="shared" si="572"/>
        <v>0</v>
      </c>
    </row>
    <row r="2543" spans="1:16" x14ac:dyDescent="0.2">
      <c r="A2543" s="155">
        <v>249025</v>
      </c>
      <c r="B2543" s="156" t="s">
        <v>1415</v>
      </c>
      <c r="C2543" s="174">
        <f t="shared" si="566"/>
        <v>0</v>
      </c>
      <c r="D2543" s="174">
        <f t="shared" si="567"/>
        <v>0</v>
      </c>
      <c r="E2543" s="174">
        <f t="shared" si="568"/>
        <v>0</v>
      </c>
      <c r="F2543" s="174">
        <f t="shared" si="575"/>
        <v>0</v>
      </c>
      <c r="G2543" s="174">
        <f t="shared" si="578"/>
        <v>0</v>
      </c>
      <c r="H2543" s="174">
        <f t="shared" si="579"/>
        <v>0</v>
      </c>
      <c r="M2543" s="174">
        <f t="shared" si="569"/>
        <v>0</v>
      </c>
      <c r="N2543" s="174">
        <f t="shared" si="570"/>
        <v>0</v>
      </c>
      <c r="O2543" s="295">
        <f t="shared" si="571"/>
        <v>0</v>
      </c>
      <c r="P2543" s="281">
        <f t="shared" si="572"/>
        <v>0</v>
      </c>
    </row>
    <row r="2544" spans="1:16" x14ac:dyDescent="0.2">
      <c r="A2544" s="155">
        <v>249026</v>
      </c>
      <c r="B2544" s="156" t="s">
        <v>2291</v>
      </c>
      <c r="C2544" s="174">
        <f t="shared" si="566"/>
        <v>0</v>
      </c>
      <c r="D2544" s="174">
        <f t="shared" si="567"/>
        <v>0</v>
      </c>
      <c r="E2544" s="174">
        <f t="shared" si="568"/>
        <v>0</v>
      </c>
      <c r="F2544" s="174">
        <f t="shared" si="575"/>
        <v>0</v>
      </c>
      <c r="G2544" s="174">
        <f t="shared" si="578"/>
        <v>0</v>
      </c>
      <c r="H2544" s="174">
        <f t="shared" si="579"/>
        <v>0</v>
      </c>
      <c r="M2544" s="174">
        <f t="shared" si="569"/>
        <v>0</v>
      </c>
      <c r="N2544" s="174">
        <f t="shared" si="570"/>
        <v>0</v>
      </c>
      <c r="O2544" s="295">
        <f t="shared" si="571"/>
        <v>0</v>
      </c>
      <c r="P2544" s="281">
        <f t="shared" si="572"/>
        <v>0</v>
      </c>
    </row>
    <row r="2545" spans="1:16" x14ac:dyDescent="0.2">
      <c r="A2545" s="155">
        <v>249027</v>
      </c>
      <c r="B2545" s="156" t="s">
        <v>1201</v>
      </c>
      <c r="C2545" s="174">
        <f t="shared" si="566"/>
        <v>0</v>
      </c>
      <c r="D2545" s="174">
        <f t="shared" si="567"/>
        <v>0</v>
      </c>
      <c r="E2545" s="174">
        <f t="shared" si="568"/>
        <v>0</v>
      </c>
      <c r="F2545" s="174">
        <f t="shared" si="575"/>
        <v>0</v>
      </c>
      <c r="G2545" s="174">
        <f t="shared" si="578"/>
        <v>0</v>
      </c>
      <c r="H2545" s="174">
        <f t="shared" si="579"/>
        <v>0</v>
      </c>
      <c r="M2545" s="174">
        <f t="shared" si="569"/>
        <v>0</v>
      </c>
      <c r="N2545" s="174">
        <f t="shared" si="570"/>
        <v>0</v>
      </c>
      <c r="O2545" s="295">
        <f t="shared" si="571"/>
        <v>0</v>
      </c>
      <c r="P2545" s="281">
        <f t="shared" si="572"/>
        <v>0</v>
      </c>
    </row>
    <row r="2546" spans="1:16" x14ac:dyDescent="0.2">
      <c r="A2546" s="155">
        <v>249028</v>
      </c>
      <c r="B2546" s="156" t="s">
        <v>1112</v>
      </c>
      <c r="C2546" s="174">
        <f t="shared" si="566"/>
        <v>0</v>
      </c>
      <c r="D2546" s="174">
        <f t="shared" si="567"/>
        <v>66324207</v>
      </c>
      <c r="E2546" s="174">
        <f t="shared" si="568"/>
        <v>66324207</v>
      </c>
      <c r="F2546" s="174">
        <f t="shared" si="575"/>
        <v>0</v>
      </c>
      <c r="G2546" s="174">
        <f t="shared" si="578"/>
        <v>0</v>
      </c>
      <c r="H2546" s="174">
        <f t="shared" si="579"/>
        <v>0</v>
      </c>
      <c r="M2546" s="174">
        <f t="shared" si="569"/>
        <v>0</v>
      </c>
      <c r="N2546" s="174">
        <f t="shared" si="570"/>
        <v>0</v>
      </c>
      <c r="O2546" s="295">
        <f t="shared" si="571"/>
        <v>132648414</v>
      </c>
      <c r="P2546" s="281">
        <f t="shared" si="572"/>
        <v>1</v>
      </c>
    </row>
    <row r="2547" spans="1:16" x14ac:dyDescent="0.2">
      <c r="A2547" s="155">
        <v>249029</v>
      </c>
      <c r="B2547" s="156" t="s">
        <v>1676</v>
      </c>
      <c r="C2547" s="174">
        <f t="shared" si="566"/>
        <v>0</v>
      </c>
      <c r="D2547" s="174">
        <f t="shared" si="567"/>
        <v>0</v>
      </c>
      <c r="E2547" s="174">
        <f t="shared" si="568"/>
        <v>0</v>
      </c>
      <c r="F2547" s="174">
        <f t="shared" si="575"/>
        <v>0</v>
      </c>
      <c r="G2547" s="174">
        <f t="shared" si="578"/>
        <v>0</v>
      </c>
      <c r="H2547" s="174">
        <f t="shared" si="579"/>
        <v>0</v>
      </c>
      <c r="M2547" s="174">
        <f t="shared" si="569"/>
        <v>0</v>
      </c>
      <c r="N2547" s="174">
        <f t="shared" si="570"/>
        <v>0</v>
      </c>
      <c r="O2547" s="295">
        <f t="shared" si="571"/>
        <v>0</v>
      </c>
      <c r="P2547" s="281">
        <f t="shared" si="572"/>
        <v>0</v>
      </c>
    </row>
    <row r="2548" spans="1:16" x14ac:dyDescent="0.2">
      <c r="A2548" s="155">
        <v>249031</v>
      </c>
      <c r="B2548" s="156" t="s">
        <v>1682</v>
      </c>
      <c r="C2548" s="174">
        <f t="shared" si="566"/>
        <v>0</v>
      </c>
      <c r="D2548" s="174">
        <f t="shared" si="567"/>
        <v>0</v>
      </c>
      <c r="E2548" s="174">
        <f t="shared" si="568"/>
        <v>0</v>
      </c>
      <c r="F2548" s="174">
        <f t="shared" si="575"/>
        <v>0</v>
      </c>
      <c r="G2548" s="174">
        <f t="shared" si="578"/>
        <v>0</v>
      </c>
      <c r="H2548" s="174">
        <f t="shared" si="579"/>
        <v>0</v>
      </c>
      <c r="M2548" s="174">
        <f t="shared" si="569"/>
        <v>0</v>
      </c>
      <c r="N2548" s="174">
        <f t="shared" si="570"/>
        <v>0</v>
      </c>
      <c r="O2548" s="295">
        <f t="shared" si="571"/>
        <v>0</v>
      </c>
      <c r="P2548" s="281">
        <f t="shared" si="572"/>
        <v>0</v>
      </c>
    </row>
    <row r="2549" spans="1:16" x14ac:dyDescent="0.2">
      <c r="A2549" s="155">
        <v>249032</v>
      </c>
      <c r="B2549" s="156" t="s">
        <v>1685</v>
      </c>
      <c r="C2549" s="174">
        <f t="shared" si="566"/>
        <v>0</v>
      </c>
      <c r="D2549" s="174">
        <f t="shared" si="567"/>
        <v>0</v>
      </c>
      <c r="E2549" s="174">
        <f t="shared" si="568"/>
        <v>0</v>
      </c>
      <c r="F2549" s="174">
        <f t="shared" si="575"/>
        <v>0</v>
      </c>
      <c r="G2549" s="174">
        <f t="shared" si="578"/>
        <v>0</v>
      </c>
      <c r="H2549" s="174">
        <f t="shared" si="579"/>
        <v>0</v>
      </c>
      <c r="M2549" s="174">
        <f t="shared" si="569"/>
        <v>0</v>
      </c>
      <c r="N2549" s="174">
        <f t="shared" si="570"/>
        <v>0</v>
      </c>
      <c r="O2549" s="295">
        <f t="shared" si="571"/>
        <v>0</v>
      </c>
      <c r="P2549" s="281">
        <f t="shared" si="572"/>
        <v>0</v>
      </c>
    </row>
    <row r="2550" spans="1:16" x14ac:dyDescent="0.2">
      <c r="A2550" s="155">
        <v>249033</v>
      </c>
      <c r="B2550" s="156" t="s">
        <v>1686</v>
      </c>
      <c r="C2550" s="174">
        <f t="shared" si="566"/>
        <v>0</v>
      </c>
      <c r="D2550" s="174">
        <f t="shared" si="567"/>
        <v>0</v>
      </c>
      <c r="E2550" s="174">
        <f t="shared" si="568"/>
        <v>0</v>
      </c>
      <c r="F2550" s="174">
        <f t="shared" si="575"/>
        <v>0</v>
      </c>
      <c r="G2550" s="174">
        <f t="shared" si="578"/>
        <v>0</v>
      </c>
      <c r="H2550" s="174">
        <f t="shared" si="579"/>
        <v>0</v>
      </c>
      <c r="M2550" s="174">
        <f t="shared" si="569"/>
        <v>0</v>
      </c>
      <c r="N2550" s="174">
        <f t="shared" si="570"/>
        <v>0</v>
      </c>
      <c r="O2550" s="295">
        <f t="shared" si="571"/>
        <v>0</v>
      </c>
      <c r="P2550" s="281">
        <f t="shared" si="572"/>
        <v>0</v>
      </c>
    </row>
    <row r="2551" spans="1:16" x14ac:dyDescent="0.2">
      <c r="A2551" s="155">
        <v>249034</v>
      </c>
      <c r="B2551" s="156" t="s">
        <v>1690</v>
      </c>
      <c r="C2551" s="174">
        <f t="shared" si="566"/>
        <v>0</v>
      </c>
      <c r="D2551" s="174">
        <f t="shared" si="567"/>
        <v>0</v>
      </c>
      <c r="E2551" s="174">
        <f t="shared" si="568"/>
        <v>0</v>
      </c>
      <c r="F2551" s="174">
        <f t="shared" si="575"/>
        <v>0</v>
      </c>
      <c r="G2551" s="174">
        <f t="shared" si="578"/>
        <v>0</v>
      </c>
      <c r="H2551" s="174">
        <f t="shared" si="579"/>
        <v>0</v>
      </c>
      <c r="M2551" s="174">
        <f t="shared" si="569"/>
        <v>0</v>
      </c>
      <c r="N2551" s="174">
        <f t="shared" si="570"/>
        <v>0</v>
      </c>
      <c r="O2551" s="295">
        <f t="shared" si="571"/>
        <v>0</v>
      </c>
      <c r="P2551" s="281">
        <f t="shared" si="572"/>
        <v>0</v>
      </c>
    </row>
    <row r="2552" spans="1:16" x14ac:dyDescent="0.2">
      <c r="A2552" s="155">
        <v>249035</v>
      </c>
      <c r="B2552" s="156" t="s">
        <v>188</v>
      </c>
      <c r="C2552" s="174">
        <f t="shared" si="566"/>
        <v>0</v>
      </c>
      <c r="D2552" s="174">
        <f t="shared" si="567"/>
        <v>0</v>
      </c>
      <c r="E2552" s="174">
        <f t="shared" si="568"/>
        <v>0</v>
      </c>
      <c r="F2552" s="174">
        <f t="shared" si="575"/>
        <v>0</v>
      </c>
      <c r="G2552" s="174">
        <f t="shared" si="578"/>
        <v>0</v>
      </c>
      <c r="H2552" s="174">
        <f t="shared" si="579"/>
        <v>0</v>
      </c>
      <c r="M2552" s="174">
        <f t="shared" si="569"/>
        <v>0</v>
      </c>
      <c r="N2552" s="174">
        <f t="shared" si="570"/>
        <v>0</v>
      </c>
      <c r="O2552" s="295">
        <f t="shared" si="571"/>
        <v>0</v>
      </c>
      <c r="P2552" s="281">
        <f t="shared" si="572"/>
        <v>0</v>
      </c>
    </row>
    <row r="2553" spans="1:16" x14ac:dyDescent="0.2">
      <c r="A2553" s="155">
        <v>249037</v>
      </c>
      <c r="B2553" s="156" t="s">
        <v>1684</v>
      </c>
      <c r="C2553" s="174">
        <f t="shared" si="566"/>
        <v>0</v>
      </c>
      <c r="D2553" s="174">
        <f t="shared" si="567"/>
        <v>0</v>
      </c>
      <c r="E2553" s="174">
        <f t="shared" si="568"/>
        <v>0</v>
      </c>
      <c r="F2553" s="174">
        <f t="shared" si="575"/>
        <v>0</v>
      </c>
      <c r="G2553" s="174">
        <f t="shared" si="578"/>
        <v>0</v>
      </c>
      <c r="H2553" s="174">
        <f t="shared" si="579"/>
        <v>0</v>
      </c>
      <c r="M2553" s="174">
        <f t="shared" si="569"/>
        <v>0</v>
      </c>
      <c r="N2553" s="174">
        <f t="shared" si="570"/>
        <v>0</v>
      </c>
      <c r="O2553" s="295">
        <f t="shared" si="571"/>
        <v>0</v>
      </c>
      <c r="P2553" s="281">
        <f t="shared" si="572"/>
        <v>0</v>
      </c>
    </row>
    <row r="2554" spans="1:16" x14ac:dyDescent="0.2">
      <c r="A2554" s="155">
        <v>249038</v>
      </c>
      <c r="B2554" s="156" t="s">
        <v>2020</v>
      </c>
      <c r="C2554" s="174">
        <f t="shared" si="566"/>
        <v>0</v>
      </c>
      <c r="D2554" s="174">
        <f t="shared" si="567"/>
        <v>0</v>
      </c>
      <c r="E2554" s="174">
        <f t="shared" si="568"/>
        <v>0</v>
      </c>
      <c r="F2554" s="174">
        <f t="shared" si="575"/>
        <v>0</v>
      </c>
      <c r="G2554" s="174">
        <f t="shared" si="578"/>
        <v>0</v>
      </c>
      <c r="H2554" s="174">
        <f t="shared" si="579"/>
        <v>0</v>
      </c>
      <c r="M2554" s="174">
        <f t="shared" si="569"/>
        <v>0</v>
      </c>
      <c r="N2554" s="174">
        <f t="shared" si="570"/>
        <v>0</v>
      </c>
      <c r="O2554" s="295">
        <f t="shared" si="571"/>
        <v>0</v>
      </c>
      <c r="P2554" s="281">
        <f t="shared" si="572"/>
        <v>0</v>
      </c>
    </row>
    <row r="2555" spans="1:16" x14ac:dyDescent="0.2">
      <c r="A2555" s="155">
        <v>249039</v>
      </c>
      <c r="B2555" s="156" t="s">
        <v>1202</v>
      </c>
      <c r="C2555" s="174">
        <f t="shared" si="566"/>
        <v>0</v>
      </c>
      <c r="D2555" s="174">
        <f t="shared" si="567"/>
        <v>0</v>
      </c>
      <c r="E2555" s="174">
        <f t="shared" si="568"/>
        <v>0</v>
      </c>
      <c r="F2555" s="174">
        <f t="shared" si="575"/>
        <v>0</v>
      </c>
      <c r="G2555" s="174">
        <f t="shared" si="578"/>
        <v>0</v>
      </c>
      <c r="H2555" s="174">
        <f t="shared" si="579"/>
        <v>0</v>
      </c>
      <c r="M2555" s="174">
        <f t="shared" si="569"/>
        <v>0</v>
      </c>
      <c r="N2555" s="174">
        <f t="shared" si="570"/>
        <v>0</v>
      </c>
      <c r="O2555" s="295">
        <f t="shared" si="571"/>
        <v>0</v>
      </c>
      <c r="P2555" s="281">
        <f t="shared" si="572"/>
        <v>0</v>
      </c>
    </row>
    <row r="2556" spans="1:16" x14ac:dyDescent="0.2">
      <c r="A2556" s="155">
        <v>249040</v>
      </c>
      <c r="B2556" s="156" t="s">
        <v>1675</v>
      </c>
      <c r="C2556" s="174">
        <f t="shared" si="566"/>
        <v>0</v>
      </c>
      <c r="D2556" s="174">
        <f t="shared" si="567"/>
        <v>0</v>
      </c>
      <c r="E2556" s="174">
        <f t="shared" si="568"/>
        <v>0</v>
      </c>
      <c r="F2556" s="174">
        <f t="shared" si="575"/>
        <v>0</v>
      </c>
      <c r="G2556" s="174">
        <f t="shared" si="578"/>
        <v>0</v>
      </c>
      <c r="H2556" s="174">
        <f t="shared" si="579"/>
        <v>0</v>
      </c>
      <c r="M2556" s="174">
        <f t="shared" si="569"/>
        <v>0</v>
      </c>
      <c r="N2556" s="174">
        <f t="shared" si="570"/>
        <v>0</v>
      </c>
      <c r="O2556" s="295">
        <f t="shared" si="571"/>
        <v>0</v>
      </c>
      <c r="P2556" s="281">
        <f t="shared" si="572"/>
        <v>0</v>
      </c>
    </row>
    <row r="2557" spans="1:16" x14ac:dyDescent="0.2">
      <c r="A2557" s="155">
        <v>249044</v>
      </c>
      <c r="B2557" s="156" t="s">
        <v>1601</v>
      </c>
      <c r="C2557" s="174">
        <f t="shared" si="566"/>
        <v>0</v>
      </c>
      <c r="D2557" s="174">
        <f t="shared" si="567"/>
        <v>0</v>
      </c>
      <c r="E2557" s="174">
        <f t="shared" si="568"/>
        <v>0</v>
      </c>
      <c r="F2557" s="174">
        <f t="shared" si="575"/>
        <v>0</v>
      </c>
      <c r="G2557" s="174">
        <f t="shared" si="578"/>
        <v>0</v>
      </c>
      <c r="H2557" s="174">
        <f t="shared" si="579"/>
        <v>0</v>
      </c>
      <c r="M2557" s="174">
        <f t="shared" si="569"/>
        <v>0</v>
      </c>
      <c r="N2557" s="174">
        <f t="shared" si="570"/>
        <v>0</v>
      </c>
      <c r="O2557" s="295">
        <f t="shared" si="571"/>
        <v>0</v>
      </c>
      <c r="P2557" s="281">
        <f t="shared" si="572"/>
        <v>0</v>
      </c>
    </row>
    <row r="2558" spans="1:16" x14ac:dyDescent="0.2">
      <c r="A2558" s="155">
        <v>249045</v>
      </c>
      <c r="B2558" s="156" t="s">
        <v>2326</v>
      </c>
      <c r="C2558" s="174">
        <f t="shared" si="566"/>
        <v>0</v>
      </c>
      <c r="D2558" s="174">
        <f t="shared" si="567"/>
        <v>0</v>
      </c>
      <c r="E2558" s="174">
        <f t="shared" si="568"/>
        <v>0</v>
      </c>
      <c r="F2558" s="174">
        <f t="shared" si="575"/>
        <v>0</v>
      </c>
      <c r="G2558" s="174">
        <f t="shared" si="578"/>
        <v>0</v>
      </c>
      <c r="H2558" s="174">
        <f t="shared" si="579"/>
        <v>0</v>
      </c>
      <c r="M2558" s="174">
        <f t="shared" si="569"/>
        <v>0</v>
      </c>
      <c r="N2558" s="174">
        <f t="shared" si="570"/>
        <v>0</v>
      </c>
      <c r="O2558" s="295">
        <f t="shared" si="571"/>
        <v>0</v>
      </c>
      <c r="P2558" s="281">
        <f t="shared" si="572"/>
        <v>0</v>
      </c>
    </row>
    <row r="2559" spans="1:16" x14ac:dyDescent="0.2">
      <c r="A2559" s="155">
        <v>249046</v>
      </c>
      <c r="B2559" s="156" t="s">
        <v>1138</v>
      </c>
      <c r="C2559" s="174">
        <f t="shared" si="566"/>
        <v>0</v>
      </c>
      <c r="D2559" s="174">
        <f t="shared" si="567"/>
        <v>0</v>
      </c>
      <c r="E2559" s="174">
        <f t="shared" si="568"/>
        <v>0</v>
      </c>
      <c r="F2559" s="174">
        <f t="shared" si="575"/>
        <v>0</v>
      </c>
      <c r="G2559" s="174">
        <f t="shared" si="578"/>
        <v>0</v>
      </c>
      <c r="H2559" s="174">
        <f t="shared" si="579"/>
        <v>0</v>
      </c>
      <c r="M2559" s="174">
        <f t="shared" si="569"/>
        <v>0</v>
      </c>
      <c r="N2559" s="174">
        <f t="shared" si="570"/>
        <v>0</v>
      </c>
      <c r="O2559" s="295">
        <f t="shared" si="571"/>
        <v>0</v>
      </c>
      <c r="P2559" s="281">
        <f t="shared" si="572"/>
        <v>0</v>
      </c>
    </row>
    <row r="2560" spans="1:16" x14ac:dyDescent="0.2">
      <c r="A2560" s="155">
        <v>249047</v>
      </c>
      <c r="B2560" s="156" t="s">
        <v>2327</v>
      </c>
      <c r="C2560" s="174">
        <f t="shared" si="566"/>
        <v>0</v>
      </c>
      <c r="D2560" s="174">
        <f t="shared" si="567"/>
        <v>0</v>
      </c>
      <c r="E2560" s="174">
        <f t="shared" si="568"/>
        <v>0</v>
      </c>
      <c r="F2560" s="174">
        <f t="shared" si="575"/>
        <v>0</v>
      </c>
      <c r="G2560" s="174">
        <f t="shared" si="578"/>
        <v>0</v>
      </c>
      <c r="H2560" s="174">
        <f t="shared" si="579"/>
        <v>0</v>
      </c>
      <c r="M2560" s="174">
        <f t="shared" si="569"/>
        <v>0</v>
      </c>
      <c r="N2560" s="174">
        <f t="shared" si="570"/>
        <v>0</v>
      </c>
      <c r="O2560" s="295">
        <f t="shared" si="571"/>
        <v>0</v>
      </c>
      <c r="P2560" s="281">
        <f t="shared" si="572"/>
        <v>0</v>
      </c>
    </row>
    <row r="2561" spans="1:16" x14ac:dyDescent="0.2">
      <c r="A2561" s="155">
        <v>249048</v>
      </c>
      <c r="B2561" s="156" t="s">
        <v>2328</v>
      </c>
      <c r="C2561" s="174">
        <f t="shared" si="566"/>
        <v>0</v>
      </c>
      <c r="D2561" s="174">
        <f t="shared" si="567"/>
        <v>0</v>
      </c>
      <c r="E2561" s="174">
        <f t="shared" si="568"/>
        <v>0</v>
      </c>
      <c r="F2561" s="174">
        <f t="shared" si="575"/>
        <v>0</v>
      </c>
      <c r="G2561" s="174">
        <f t="shared" si="578"/>
        <v>0</v>
      </c>
      <c r="H2561" s="174">
        <f t="shared" si="579"/>
        <v>0</v>
      </c>
      <c r="M2561" s="174">
        <f t="shared" si="569"/>
        <v>0</v>
      </c>
      <c r="N2561" s="174">
        <f t="shared" si="570"/>
        <v>0</v>
      </c>
      <c r="O2561" s="295">
        <f t="shared" si="571"/>
        <v>0</v>
      </c>
      <c r="P2561" s="281">
        <f t="shared" si="572"/>
        <v>0</v>
      </c>
    </row>
    <row r="2562" spans="1:16" x14ac:dyDescent="0.2">
      <c r="A2562" s="155">
        <v>249049</v>
      </c>
      <c r="B2562" s="156" t="s">
        <v>2329</v>
      </c>
      <c r="C2562" s="174">
        <f t="shared" si="566"/>
        <v>0</v>
      </c>
      <c r="D2562" s="174">
        <f t="shared" si="567"/>
        <v>0</v>
      </c>
      <c r="E2562" s="174">
        <f t="shared" si="568"/>
        <v>0</v>
      </c>
      <c r="F2562" s="174">
        <f t="shared" si="575"/>
        <v>0</v>
      </c>
      <c r="G2562" s="174">
        <f t="shared" si="578"/>
        <v>0</v>
      </c>
      <c r="H2562" s="174">
        <f t="shared" si="579"/>
        <v>0</v>
      </c>
      <c r="M2562" s="174">
        <f t="shared" si="569"/>
        <v>0</v>
      </c>
      <c r="N2562" s="174">
        <f t="shared" si="570"/>
        <v>0</v>
      </c>
      <c r="O2562" s="295">
        <f t="shared" si="571"/>
        <v>0</v>
      </c>
      <c r="P2562" s="281">
        <f t="shared" si="572"/>
        <v>0</v>
      </c>
    </row>
    <row r="2563" spans="1:16" x14ac:dyDescent="0.2">
      <c r="A2563" s="155">
        <v>249050</v>
      </c>
      <c r="B2563" s="156" t="s">
        <v>2330</v>
      </c>
      <c r="C2563" s="174">
        <f t="shared" si="566"/>
        <v>38145800</v>
      </c>
      <c r="D2563" s="174">
        <f t="shared" si="567"/>
        <v>38145800</v>
      </c>
      <c r="E2563" s="174">
        <f t="shared" si="568"/>
        <v>38373800</v>
      </c>
      <c r="F2563" s="174">
        <f t="shared" si="575"/>
        <v>38373800</v>
      </c>
      <c r="G2563" s="174">
        <f t="shared" si="578"/>
        <v>38373800</v>
      </c>
      <c r="H2563" s="174">
        <f t="shared" si="579"/>
        <v>0</v>
      </c>
      <c r="M2563" s="174">
        <f t="shared" si="569"/>
        <v>38373800</v>
      </c>
      <c r="N2563" s="174">
        <f t="shared" si="570"/>
        <v>0</v>
      </c>
      <c r="O2563" s="295">
        <f t="shared" si="571"/>
        <v>191413000</v>
      </c>
      <c r="P2563" s="281">
        <f t="shared" si="572"/>
        <v>1</v>
      </c>
    </row>
    <row r="2564" spans="1:16" x14ac:dyDescent="0.2">
      <c r="A2564" s="155">
        <v>249051</v>
      </c>
      <c r="B2564" s="156" t="s">
        <v>1417</v>
      </c>
      <c r="C2564" s="174">
        <f t="shared" si="566"/>
        <v>33367987</v>
      </c>
      <c r="D2564" s="174">
        <f t="shared" si="567"/>
        <v>71379912</v>
      </c>
      <c r="E2564" s="174">
        <f t="shared" si="568"/>
        <v>52393462</v>
      </c>
      <c r="F2564" s="174">
        <f t="shared" si="575"/>
        <v>14381537</v>
      </c>
      <c r="G2564" s="174">
        <f t="shared" si="578"/>
        <v>14381537</v>
      </c>
      <c r="H2564" s="174">
        <f t="shared" si="579"/>
        <v>0</v>
      </c>
      <c r="M2564" s="174">
        <f t="shared" si="569"/>
        <v>14381537</v>
      </c>
      <c r="N2564" s="174">
        <f t="shared" si="570"/>
        <v>0</v>
      </c>
      <c r="O2564" s="295">
        <f t="shared" si="571"/>
        <v>185904435</v>
      </c>
      <c r="P2564" s="281">
        <f t="shared" si="572"/>
        <v>1</v>
      </c>
    </row>
    <row r="2565" spans="1:16" x14ac:dyDescent="0.2">
      <c r="A2565" s="155">
        <v>249052</v>
      </c>
      <c r="B2565" s="156" t="s">
        <v>2331</v>
      </c>
      <c r="C2565" s="174">
        <f t="shared" si="566"/>
        <v>0</v>
      </c>
      <c r="D2565" s="174">
        <f t="shared" si="567"/>
        <v>0</v>
      </c>
      <c r="E2565" s="174">
        <f t="shared" si="568"/>
        <v>0</v>
      </c>
      <c r="F2565" s="174">
        <f t="shared" si="575"/>
        <v>0</v>
      </c>
      <c r="G2565" s="174">
        <f t="shared" si="578"/>
        <v>0</v>
      </c>
      <c r="H2565" s="174">
        <f t="shared" si="579"/>
        <v>0</v>
      </c>
      <c r="M2565" s="174">
        <f t="shared" si="569"/>
        <v>0</v>
      </c>
      <c r="N2565" s="174">
        <f t="shared" si="570"/>
        <v>0</v>
      </c>
      <c r="O2565" s="295">
        <f t="shared" si="571"/>
        <v>0</v>
      </c>
      <c r="P2565" s="281">
        <f t="shared" si="572"/>
        <v>0</v>
      </c>
    </row>
    <row r="2566" spans="1:16" x14ac:dyDescent="0.2">
      <c r="A2566" s="155">
        <v>249053</v>
      </c>
      <c r="B2566" s="156" t="s">
        <v>1113</v>
      </c>
      <c r="C2566" s="174">
        <f t="shared" si="566"/>
        <v>11361</v>
      </c>
      <c r="D2566" s="174">
        <f t="shared" si="567"/>
        <v>2178013</v>
      </c>
      <c r="E2566" s="174">
        <f t="shared" si="568"/>
        <v>2178013</v>
      </c>
      <c r="F2566" s="174">
        <f t="shared" si="575"/>
        <v>11361</v>
      </c>
      <c r="G2566" s="174">
        <f t="shared" si="578"/>
        <v>11361</v>
      </c>
      <c r="H2566" s="174">
        <f t="shared" si="579"/>
        <v>0</v>
      </c>
      <c r="M2566" s="174">
        <f t="shared" si="569"/>
        <v>11361</v>
      </c>
      <c r="N2566" s="174">
        <f t="shared" si="570"/>
        <v>0</v>
      </c>
      <c r="O2566" s="295">
        <f t="shared" si="571"/>
        <v>4390109</v>
      </c>
      <c r="P2566" s="281">
        <f t="shared" si="572"/>
        <v>1</v>
      </c>
    </row>
    <row r="2567" spans="1:16" x14ac:dyDescent="0.2">
      <c r="A2567" s="155">
        <v>249054</v>
      </c>
      <c r="B2567" s="156" t="s">
        <v>1499</v>
      </c>
      <c r="C2567" s="174">
        <f t="shared" si="566"/>
        <v>222697198</v>
      </c>
      <c r="D2567" s="174">
        <f t="shared" si="567"/>
        <v>1849250141</v>
      </c>
      <c r="E2567" s="174">
        <f t="shared" si="568"/>
        <v>1689580926</v>
      </c>
      <c r="F2567" s="174">
        <f t="shared" si="575"/>
        <v>63027983</v>
      </c>
      <c r="G2567" s="174">
        <f t="shared" si="578"/>
        <v>63027983</v>
      </c>
      <c r="H2567" s="174">
        <f t="shared" si="579"/>
        <v>0</v>
      </c>
      <c r="M2567" s="174">
        <f t="shared" si="569"/>
        <v>63027983</v>
      </c>
      <c r="N2567" s="174">
        <f t="shared" si="570"/>
        <v>0</v>
      </c>
      <c r="O2567" s="295">
        <f t="shared" si="571"/>
        <v>3887584231</v>
      </c>
      <c r="P2567" s="281">
        <f t="shared" si="572"/>
        <v>1</v>
      </c>
    </row>
    <row r="2568" spans="1:16" x14ac:dyDescent="0.2">
      <c r="A2568" s="155">
        <v>249055</v>
      </c>
      <c r="B2568" s="156" t="s">
        <v>1694</v>
      </c>
      <c r="C2568" s="174">
        <f t="shared" si="566"/>
        <v>4706399591</v>
      </c>
      <c r="D2568" s="174">
        <f t="shared" si="567"/>
        <v>1430523791</v>
      </c>
      <c r="E2568" s="174">
        <f t="shared" si="568"/>
        <v>1040502472</v>
      </c>
      <c r="F2568" s="174">
        <f t="shared" si="575"/>
        <v>4316378272</v>
      </c>
      <c r="G2568" s="174">
        <f t="shared" si="578"/>
        <v>4316378272</v>
      </c>
      <c r="H2568" s="174">
        <f t="shared" si="579"/>
        <v>0</v>
      </c>
      <c r="M2568" s="174">
        <f t="shared" si="569"/>
        <v>4316378272</v>
      </c>
      <c r="N2568" s="174">
        <f t="shared" si="570"/>
        <v>0</v>
      </c>
      <c r="O2568" s="295">
        <f t="shared" si="571"/>
        <v>15810182398</v>
      </c>
      <c r="P2568" s="281">
        <f t="shared" si="572"/>
        <v>1</v>
      </c>
    </row>
    <row r="2569" spans="1:16" x14ac:dyDescent="0.2">
      <c r="A2569" s="155">
        <v>249057</v>
      </c>
      <c r="B2569" s="156" t="s">
        <v>1501</v>
      </c>
      <c r="C2569" s="174">
        <f t="shared" ref="C2569:C2632" si="580">IF(ISERROR(VLOOKUP($A2569,MZ_ANTERIOR,3,0)),0,VLOOKUP($A2569,MZ_ANTERIOR,3,0))</f>
        <v>0</v>
      </c>
      <c r="D2569" s="174">
        <f t="shared" ref="D2569:D2632" si="581">IF(ISERROR(VLOOKUP($A2569,MZ_ANTERIOR,4,0)),0,VLOOKUP($A2569,MZ_ANTERIOR,4,0))</f>
        <v>0</v>
      </c>
      <c r="E2569" s="174">
        <f t="shared" ref="E2569:E2632" si="582">IF(ISERROR(VLOOKUP($A2569,MZ_ANTERIOR,5,0)),0,VLOOKUP($A2569,MZ_ANTERIOR,5,0))</f>
        <v>0</v>
      </c>
      <c r="F2569" s="174">
        <f t="shared" si="575"/>
        <v>0</v>
      </c>
      <c r="G2569" s="174">
        <f t="shared" si="578"/>
        <v>0</v>
      </c>
      <c r="H2569" s="174">
        <f t="shared" si="579"/>
        <v>0</v>
      </c>
      <c r="M2569" s="174">
        <f t="shared" si="569"/>
        <v>0</v>
      </c>
      <c r="N2569" s="174">
        <f t="shared" si="570"/>
        <v>0</v>
      </c>
      <c r="O2569" s="295">
        <f t="shared" si="571"/>
        <v>0</v>
      </c>
      <c r="P2569" s="281">
        <f t="shared" si="572"/>
        <v>0</v>
      </c>
    </row>
    <row r="2570" spans="1:16" x14ac:dyDescent="0.2">
      <c r="A2570" s="155">
        <v>249058</v>
      </c>
      <c r="B2570" s="156" t="s">
        <v>2009</v>
      </c>
      <c r="C2570" s="174">
        <f t="shared" si="580"/>
        <v>0</v>
      </c>
      <c r="D2570" s="174">
        <f t="shared" si="581"/>
        <v>383850381</v>
      </c>
      <c r="E2570" s="174">
        <f t="shared" si="582"/>
        <v>383850381</v>
      </c>
      <c r="F2570" s="174">
        <f t="shared" si="575"/>
        <v>0</v>
      </c>
      <c r="G2570" s="174">
        <f t="shared" si="578"/>
        <v>0</v>
      </c>
      <c r="H2570" s="174">
        <f t="shared" si="579"/>
        <v>0</v>
      </c>
      <c r="M2570" s="174">
        <f t="shared" ref="M2570:M2633" si="583">+G2570+H2570</f>
        <v>0</v>
      </c>
      <c r="N2570" s="174">
        <f t="shared" ref="N2570:N2633" si="584">+F2570-M2570</f>
        <v>0</v>
      </c>
      <c r="O2570" s="295">
        <f t="shared" ref="O2570:O2633" si="585">SUM(C2570:H2570)</f>
        <v>767700762</v>
      </c>
      <c r="P2570" s="281">
        <f t="shared" ref="P2570:P2633" si="586">IF(D2570&lt;&gt;0,1,IF(G2570&lt;&gt;0,2,IF(F2570&lt;&gt;0,3,IF(E2570&lt;&gt;0,4,0))))</f>
        <v>1</v>
      </c>
    </row>
    <row r="2571" spans="1:16" x14ac:dyDescent="0.2">
      <c r="A2571" s="155">
        <v>249059</v>
      </c>
      <c r="B2571" s="156" t="s">
        <v>2332</v>
      </c>
      <c r="C2571" s="174">
        <f t="shared" si="580"/>
        <v>0</v>
      </c>
      <c r="D2571" s="174">
        <f t="shared" si="581"/>
        <v>0</v>
      </c>
      <c r="E2571" s="174">
        <f t="shared" si="582"/>
        <v>0</v>
      </c>
      <c r="F2571" s="174">
        <f t="shared" si="575"/>
        <v>0</v>
      </c>
      <c r="G2571" s="174">
        <f t="shared" si="578"/>
        <v>0</v>
      </c>
      <c r="H2571" s="174">
        <f t="shared" si="579"/>
        <v>0</v>
      </c>
      <c r="M2571" s="174">
        <f t="shared" si="583"/>
        <v>0</v>
      </c>
      <c r="N2571" s="174">
        <f t="shared" si="584"/>
        <v>0</v>
      </c>
      <c r="O2571" s="295">
        <f t="shared" si="585"/>
        <v>0</v>
      </c>
      <c r="P2571" s="281">
        <f t="shared" si="586"/>
        <v>0</v>
      </c>
    </row>
    <row r="2572" spans="1:16" x14ac:dyDescent="0.2">
      <c r="A2572" s="155">
        <v>249061</v>
      </c>
      <c r="B2572" s="156" t="s">
        <v>2333</v>
      </c>
      <c r="C2572" s="174">
        <f t="shared" si="580"/>
        <v>0</v>
      </c>
      <c r="D2572" s="174">
        <f t="shared" si="581"/>
        <v>0</v>
      </c>
      <c r="E2572" s="174">
        <f t="shared" si="582"/>
        <v>0</v>
      </c>
      <c r="F2572" s="174">
        <f t="shared" si="575"/>
        <v>0</v>
      </c>
      <c r="G2572" s="174">
        <f t="shared" si="578"/>
        <v>0</v>
      </c>
      <c r="H2572" s="174">
        <f t="shared" si="579"/>
        <v>0</v>
      </c>
      <c r="M2572" s="174">
        <f t="shared" si="583"/>
        <v>0</v>
      </c>
      <c r="N2572" s="174">
        <f t="shared" si="584"/>
        <v>0</v>
      </c>
      <c r="O2572" s="295">
        <f t="shared" si="585"/>
        <v>0</v>
      </c>
      <c r="P2572" s="281">
        <f t="shared" si="586"/>
        <v>0</v>
      </c>
    </row>
    <row r="2573" spans="1:16" x14ac:dyDescent="0.2">
      <c r="A2573" s="155">
        <v>249090</v>
      </c>
      <c r="B2573" s="156" t="s">
        <v>2334</v>
      </c>
      <c r="C2573" s="174">
        <f t="shared" si="580"/>
        <v>0</v>
      </c>
      <c r="D2573" s="174">
        <f t="shared" si="581"/>
        <v>0</v>
      </c>
      <c r="E2573" s="174">
        <f t="shared" si="582"/>
        <v>0</v>
      </c>
      <c r="F2573" s="174">
        <f t="shared" si="575"/>
        <v>0</v>
      </c>
      <c r="G2573" s="174">
        <f t="shared" si="578"/>
        <v>0</v>
      </c>
      <c r="H2573" s="174">
        <f t="shared" si="579"/>
        <v>0</v>
      </c>
      <c r="M2573" s="174">
        <f t="shared" si="583"/>
        <v>0</v>
      </c>
      <c r="N2573" s="174">
        <f t="shared" si="584"/>
        <v>0</v>
      </c>
      <c r="O2573" s="295">
        <f t="shared" si="585"/>
        <v>0</v>
      </c>
      <c r="P2573" s="281">
        <f t="shared" si="586"/>
        <v>0</v>
      </c>
    </row>
    <row r="2574" spans="1:16" x14ac:dyDescent="0.2">
      <c r="A2574" s="155">
        <v>249001</v>
      </c>
      <c r="B2574" s="156" t="s">
        <v>185</v>
      </c>
      <c r="C2574" s="174">
        <f t="shared" si="580"/>
        <v>0</v>
      </c>
      <c r="D2574" s="174">
        <f t="shared" si="581"/>
        <v>0</v>
      </c>
      <c r="E2574" s="174">
        <f t="shared" si="582"/>
        <v>0</v>
      </c>
      <c r="F2574" s="174">
        <f t="shared" si="575"/>
        <v>0</v>
      </c>
      <c r="G2574" s="174">
        <f t="shared" si="578"/>
        <v>0</v>
      </c>
      <c r="H2574" s="174">
        <f t="shared" si="579"/>
        <v>0</v>
      </c>
      <c r="M2574" s="174">
        <f t="shared" si="583"/>
        <v>0</v>
      </c>
      <c r="N2574" s="174">
        <f t="shared" si="584"/>
        <v>0</v>
      </c>
      <c r="O2574" s="295">
        <f t="shared" si="585"/>
        <v>0</v>
      </c>
      <c r="P2574" s="281">
        <f t="shared" si="586"/>
        <v>0</v>
      </c>
    </row>
    <row r="2575" spans="1:16" x14ac:dyDescent="0.2">
      <c r="A2575" s="155">
        <v>249005</v>
      </c>
      <c r="B2575" s="156" t="s">
        <v>186</v>
      </c>
      <c r="C2575" s="174">
        <f t="shared" si="580"/>
        <v>0</v>
      </c>
      <c r="D2575" s="174">
        <f t="shared" si="581"/>
        <v>0</v>
      </c>
      <c r="E2575" s="174">
        <f t="shared" si="582"/>
        <v>0</v>
      </c>
      <c r="F2575" s="174">
        <f t="shared" si="575"/>
        <v>0</v>
      </c>
      <c r="G2575" s="174">
        <f t="shared" si="578"/>
        <v>0</v>
      </c>
      <c r="H2575" s="174">
        <f t="shared" si="579"/>
        <v>0</v>
      </c>
      <c r="M2575" s="174">
        <f t="shared" si="583"/>
        <v>0</v>
      </c>
      <c r="N2575" s="174">
        <f t="shared" si="584"/>
        <v>0</v>
      </c>
      <c r="O2575" s="295">
        <f t="shared" si="585"/>
        <v>0</v>
      </c>
      <c r="P2575" s="281">
        <f t="shared" si="586"/>
        <v>0</v>
      </c>
    </row>
    <row r="2576" spans="1:16" x14ac:dyDescent="0.2">
      <c r="A2576" s="155">
        <v>249018</v>
      </c>
      <c r="B2576" s="156" t="s">
        <v>684</v>
      </c>
      <c r="C2576" s="174">
        <f t="shared" si="580"/>
        <v>0</v>
      </c>
      <c r="D2576" s="174">
        <f t="shared" si="581"/>
        <v>0</v>
      </c>
      <c r="E2576" s="174">
        <f t="shared" si="582"/>
        <v>0</v>
      </c>
      <c r="F2576" s="174">
        <f t="shared" ref="F2576:F2639" si="587">+C2576-D2576+E2576</f>
        <v>0</v>
      </c>
      <c r="G2576" s="174">
        <f t="shared" si="578"/>
        <v>0</v>
      </c>
      <c r="H2576" s="174">
        <f t="shared" si="579"/>
        <v>0</v>
      </c>
      <c r="M2576" s="174">
        <f t="shared" si="583"/>
        <v>0</v>
      </c>
      <c r="N2576" s="174">
        <f t="shared" si="584"/>
        <v>0</v>
      </c>
      <c r="O2576" s="295">
        <f t="shared" si="585"/>
        <v>0</v>
      </c>
      <c r="P2576" s="281">
        <f t="shared" si="586"/>
        <v>0</v>
      </c>
    </row>
    <row r="2577" spans="1:16" x14ac:dyDescent="0.2">
      <c r="A2577" s="155">
        <v>249020</v>
      </c>
      <c r="B2577" s="156" t="s">
        <v>2335</v>
      </c>
      <c r="C2577" s="174">
        <f t="shared" si="580"/>
        <v>0</v>
      </c>
      <c r="D2577" s="174">
        <f t="shared" si="581"/>
        <v>0</v>
      </c>
      <c r="E2577" s="174">
        <f t="shared" si="582"/>
        <v>0</v>
      </c>
      <c r="F2577" s="174">
        <f t="shared" si="587"/>
        <v>0</v>
      </c>
      <c r="G2577" s="174">
        <f t="shared" si="578"/>
        <v>0</v>
      </c>
      <c r="H2577" s="174">
        <f t="shared" si="579"/>
        <v>0</v>
      </c>
      <c r="M2577" s="174">
        <f t="shared" si="583"/>
        <v>0</v>
      </c>
      <c r="N2577" s="174">
        <f t="shared" si="584"/>
        <v>0</v>
      </c>
      <c r="O2577" s="295">
        <f t="shared" si="585"/>
        <v>0</v>
      </c>
      <c r="P2577" s="281">
        <f t="shared" si="586"/>
        <v>0</v>
      </c>
    </row>
    <row r="2578" spans="1:16" x14ac:dyDescent="0.2">
      <c r="A2578" s="155">
        <v>249021</v>
      </c>
      <c r="B2578" s="156" t="s">
        <v>2336</v>
      </c>
      <c r="C2578" s="174">
        <f t="shared" si="580"/>
        <v>0</v>
      </c>
      <c r="D2578" s="174">
        <f t="shared" si="581"/>
        <v>0</v>
      </c>
      <c r="E2578" s="174">
        <f t="shared" si="582"/>
        <v>0</v>
      </c>
      <c r="F2578" s="174">
        <f t="shared" si="587"/>
        <v>0</v>
      </c>
      <c r="G2578" s="174">
        <f t="shared" si="578"/>
        <v>0</v>
      </c>
      <c r="H2578" s="174">
        <f t="shared" si="579"/>
        <v>0</v>
      </c>
      <c r="M2578" s="174">
        <f t="shared" si="583"/>
        <v>0</v>
      </c>
      <c r="N2578" s="174">
        <f t="shared" si="584"/>
        <v>0</v>
      </c>
      <c r="O2578" s="295">
        <f t="shared" si="585"/>
        <v>0</v>
      </c>
      <c r="P2578" s="281">
        <f t="shared" si="586"/>
        <v>0</v>
      </c>
    </row>
    <row r="2579" spans="1:16" x14ac:dyDescent="0.2">
      <c r="A2579" s="155">
        <v>249022</v>
      </c>
      <c r="B2579" s="156" t="s">
        <v>2337</v>
      </c>
      <c r="C2579" s="174">
        <f t="shared" si="580"/>
        <v>0</v>
      </c>
      <c r="D2579" s="174">
        <f t="shared" si="581"/>
        <v>0</v>
      </c>
      <c r="E2579" s="174">
        <f t="shared" si="582"/>
        <v>0</v>
      </c>
      <c r="F2579" s="174">
        <f t="shared" si="587"/>
        <v>0</v>
      </c>
      <c r="G2579" s="174">
        <f t="shared" si="578"/>
        <v>0</v>
      </c>
      <c r="H2579" s="174">
        <f t="shared" si="579"/>
        <v>0</v>
      </c>
      <c r="M2579" s="174">
        <f t="shared" si="583"/>
        <v>0</v>
      </c>
      <c r="N2579" s="174">
        <f t="shared" si="584"/>
        <v>0</v>
      </c>
      <c r="O2579" s="295">
        <f t="shared" si="585"/>
        <v>0</v>
      </c>
      <c r="P2579" s="281">
        <f t="shared" si="586"/>
        <v>0</v>
      </c>
    </row>
    <row r="2580" spans="1:16" x14ac:dyDescent="0.2">
      <c r="A2580" s="155">
        <v>249023</v>
      </c>
      <c r="B2580" s="156" t="s">
        <v>2338</v>
      </c>
      <c r="C2580" s="174">
        <f t="shared" si="580"/>
        <v>0</v>
      </c>
      <c r="D2580" s="174">
        <f t="shared" si="581"/>
        <v>0</v>
      </c>
      <c r="E2580" s="174">
        <f t="shared" si="582"/>
        <v>0</v>
      </c>
      <c r="F2580" s="174">
        <f t="shared" si="587"/>
        <v>0</v>
      </c>
      <c r="G2580" s="174">
        <f t="shared" si="578"/>
        <v>0</v>
      </c>
      <c r="H2580" s="174">
        <f t="shared" si="579"/>
        <v>0</v>
      </c>
      <c r="M2580" s="174">
        <f t="shared" si="583"/>
        <v>0</v>
      </c>
      <c r="N2580" s="174">
        <f t="shared" si="584"/>
        <v>0</v>
      </c>
      <c r="O2580" s="295">
        <f t="shared" si="585"/>
        <v>0</v>
      </c>
      <c r="P2580" s="281">
        <f t="shared" si="586"/>
        <v>0</v>
      </c>
    </row>
    <row r="2581" spans="1:16" s="171" customFormat="1" x14ac:dyDescent="0.2">
      <c r="A2581" s="180">
        <v>249500</v>
      </c>
      <c r="B2581" s="181" t="s">
        <v>2339</v>
      </c>
      <c r="C2581" s="182">
        <f t="shared" si="580"/>
        <v>0</v>
      </c>
      <c r="D2581" s="182">
        <f t="shared" si="581"/>
        <v>0</v>
      </c>
      <c r="E2581" s="182">
        <f t="shared" si="582"/>
        <v>0</v>
      </c>
      <c r="F2581" s="182">
        <f t="shared" si="587"/>
        <v>0</v>
      </c>
      <c r="G2581" s="183">
        <f>SUM(G2582:G2584)</f>
        <v>0</v>
      </c>
      <c r="H2581" s="183">
        <f>SUM(H2582:H2584)</f>
        <v>0</v>
      </c>
      <c r="M2581" s="174">
        <f t="shared" si="583"/>
        <v>0</v>
      </c>
      <c r="N2581" s="174">
        <f t="shared" si="584"/>
        <v>0</v>
      </c>
      <c r="O2581" s="295">
        <f t="shared" si="585"/>
        <v>0</v>
      </c>
      <c r="P2581" s="281">
        <f t="shared" si="586"/>
        <v>0</v>
      </c>
    </row>
    <row r="2582" spans="1:16" x14ac:dyDescent="0.2">
      <c r="A2582" s="155">
        <v>249505</v>
      </c>
      <c r="B2582" s="156" t="s">
        <v>2340</v>
      </c>
      <c r="C2582" s="174">
        <f t="shared" si="580"/>
        <v>0</v>
      </c>
      <c r="D2582" s="174">
        <f t="shared" si="581"/>
        <v>0</v>
      </c>
      <c r="E2582" s="174">
        <f t="shared" si="582"/>
        <v>0</v>
      </c>
      <c r="F2582" s="174">
        <f t="shared" si="587"/>
        <v>0</v>
      </c>
      <c r="G2582" s="174">
        <f>+F2582</f>
        <v>0</v>
      </c>
      <c r="H2582" s="174">
        <f>+F2582-G2582</f>
        <v>0</v>
      </c>
      <c r="M2582" s="174">
        <f t="shared" si="583"/>
        <v>0</v>
      </c>
      <c r="N2582" s="174">
        <f t="shared" si="584"/>
        <v>0</v>
      </c>
      <c r="O2582" s="295">
        <f t="shared" si="585"/>
        <v>0</v>
      </c>
      <c r="P2582" s="281">
        <f t="shared" si="586"/>
        <v>0</v>
      </c>
    </row>
    <row r="2583" spans="1:16" x14ac:dyDescent="0.2">
      <c r="A2583" s="155">
        <v>249506</v>
      </c>
      <c r="B2583" s="156" t="s">
        <v>2341</v>
      </c>
      <c r="C2583" s="174">
        <f t="shared" si="580"/>
        <v>0</v>
      </c>
      <c r="D2583" s="174">
        <f t="shared" si="581"/>
        <v>0</v>
      </c>
      <c r="E2583" s="174">
        <f t="shared" si="582"/>
        <v>0</v>
      </c>
      <c r="F2583" s="174">
        <f t="shared" si="587"/>
        <v>0</v>
      </c>
      <c r="G2583" s="174">
        <f>+F2583</f>
        <v>0</v>
      </c>
      <c r="H2583" s="174">
        <f>+F2583-G2583</f>
        <v>0</v>
      </c>
      <c r="M2583" s="174">
        <f t="shared" si="583"/>
        <v>0</v>
      </c>
      <c r="N2583" s="174">
        <f t="shared" si="584"/>
        <v>0</v>
      </c>
      <c r="O2583" s="295">
        <f t="shared" si="585"/>
        <v>0</v>
      </c>
      <c r="P2583" s="281">
        <f t="shared" si="586"/>
        <v>0</v>
      </c>
    </row>
    <row r="2584" spans="1:16" x14ac:dyDescent="0.2">
      <c r="A2584" s="155">
        <v>249507</v>
      </c>
      <c r="B2584" s="156" t="s">
        <v>2342</v>
      </c>
      <c r="C2584" s="174">
        <f t="shared" si="580"/>
        <v>0</v>
      </c>
      <c r="D2584" s="174">
        <f t="shared" si="581"/>
        <v>0</v>
      </c>
      <c r="E2584" s="174">
        <f t="shared" si="582"/>
        <v>0</v>
      </c>
      <c r="F2584" s="174">
        <f t="shared" si="587"/>
        <v>0</v>
      </c>
      <c r="G2584" s="174">
        <f>+F2584</f>
        <v>0</v>
      </c>
      <c r="H2584" s="174">
        <f>+F2584-G2584</f>
        <v>0</v>
      </c>
      <c r="M2584" s="174">
        <f t="shared" si="583"/>
        <v>0</v>
      </c>
      <c r="N2584" s="174">
        <f t="shared" si="584"/>
        <v>0</v>
      </c>
      <c r="O2584" s="295">
        <f t="shared" si="585"/>
        <v>0</v>
      </c>
      <c r="P2584" s="281">
        <f t="shared" si="586"/>
        <v>0</v>
      </c>
    </row>
    <row r="2585" spans="1:16" s="172" customFormat="1" x14ac:dyDescent="0.2">
      <c r="A2585" s="170">
        <v>250000</v>
      </c>
      <c r="B2585" s="169" t="s">
        <v>2343</v>
      </c>
      <c r="C2585" s="189">
        <f t="shared" si="580"/>
        <v>2328708641</v>
      </c>
      <c r="D2585" s="189">
        <f t="shared" si="581"/>
        <v>816991324</v>
      </c>
      <c r="E2585" s="189">
        <f t="shared" si="582"/>
        <v>1163123455</v>
      </c>
      <c r="F2585" s="189">
        <f t="shared" si="587"/>
        <v>2674840772</v>
      </c>
      <c r="G2585" s="189">
        <f>+G2586+G2599+G2607+G2635+G2641+G2645+G2655+G2658+G2678+G2689</f>
        <v>1908360341</v>
      </c>
      <c r="H2585" s="189">
        <f>+H2586+H2599+H2607+H2635+H2641+H2645+H2655+H2658+H2678+H2689</f>
        <v>766480431</v>
      </c>
      <c r="M2585" s="174">
        <f t="shared" si="583"/>
        <v>2674840772</v>
      </c>
      <c r="N2585" s="174">
        <f t="shared" si="584"/>
        <v>0</v>
      </c>
      <c r="O2585" s="295">
        <f t="shared" si="585"/>
        <v>9658504964</v>
      </c>
      <c r="P2585" s="281">
        <f t="shared" si="586"/>
        <v>1</v>
      </c>
    </row>
    <row r="2586" spans="1:16" s="171" customFormat="1" x14ac:dyDescent="0.2">
      <c r="A2586" s="180">
        <v>250500</v>
      </c>
      <c r="B2586" s="181" t="s">
        <v>685</v>
      </c>
      <c r="C2586" s="182">
        <f t="shared" si="580"/>
        <v>0</v>
      </c>
      <c r="D2586" s="182">
        <f t="shared" si="581"/>
        <v>0</v>
      </c>
      <c r="E2586" s="182">
        <f t="shared" si="582"/>
        <v>0</v>
      </c>
      <c r="F2586" s="182">
        <f t="shared" si="587"/>
        <v>0</v>
      </c>
      <c r="G2586" s="183">
        <f>SUM(G2587:G2598)</f>
        <v>0</v>
      </c>
      <c r="H2586" s="183">
        <f>SUM(H2587:H2598)</f>
        <v>0</v>
      </c>
      <c r="M2586" s="174">
        <f t="shared" si="583"/>
        <v>0</v>
      </c>
      <c r="N2586" s="174">
        <f t="shared" si="584"/>
        <v>0</v>
      </c>
      <c r="O2586" s="295">
        <f t="shared" si="585"/>
        <v>0</v>
      </c>
      <c r="P2586" s="281">
        <f t="shared" si="586"/>
        <v>0</v>
      </c>
    </row>
    <row r="2587" spans="1:16" x14ac:dyDescent="0.2">
      <c r="A2587" s="155">
        <v>250501</v>
      </c>
      <c r="B2587" s="156" t="s">
        <v>686</v>
      </c>
      <c r="C2587" s="174">
        <f t="shared" si="580"/>
        <v>0</v>
      </c>
      <c r="D2587" s="174">
        <f t="shared" si="581"/>
        <v>0</v>
      </c>
      <c r="E2587" s="174">
        <f t="shared" si="582"/>
        <v>0</v>
      </c>
      <c r="F2587" s="174">
        <f t="shared" si="587"/>
        <v>0</v>
      </c>
      <c r="G2587" s="174">
        <f t="shared" ref="G2587:G2598" si="588">+F2587</f>
        <v>0</v>
      </c>
      <c r="H2587" s="174">
        <f t="shared" ref="H2587:H2598" si="589">+F2587-G2587</f>
        <v>0</v>
      </c>
      <c r="M2587" s="174">
        <f t="shared" si="583"/>
        <v>0</v>
      </c>
      <c r="N2587" s="174">
        <f t="shared" si="584"/>
        <v>0</v>
      </c>
      <c r="O2587" s="295">
        <f t="shared" si="585"/>
        <v>0</v>
      </c>
      <c r="P2587" s="281">
        <f t="shared" si="586"/>
        <v>0</v>
      </c>
    </row>
    <row r="2588" spans="1:16" x14ac:dyDescent="0.2">
      <c r="A2588" s="155">
        <v>250502</v>
      </c>
      <c r="B2588" s="156" t="s">
        <v>687</v>
      </c>
      <c r="C2588" s="174">
        <f t="shared" si="580"/>
        <v>0</v>
      </c>
      <c r="D2588" s="174">
        <f t="shared" si="581"/>
        <v>0</v>
      </c>
      <c r="E2588" s="174">
        <f t="shared" si="582"/>
        <v>0</v>
      </c>
      <c r="F2588" s="174">
        <f t="shared" si="587"/>
        <v>0</v>
      </c>
      <c r="G2588" s="174">
        <f t="shared" si="588"/>
        <v>0</v>
      </c>
      <c r="H2588" s="174">
        <f t="shared" si="589"/>
        <v>0</v>
      </c>
      <c r="M2588" s="174">
        <f t="shared" si="583"/>
        <v>0</v>
      </c>
      <c r="N2588" s="174">
        <f t="shared" si="584"/>
        <v>0</v>
      </c>
      <c r="O2588" s="295">
        <f t="shared" si="585"/>
        <v>0</v>
      </c>
      <c r="P2588" s="281">
        <f t="shared" si="586"/>
        <v>0</v>
      </c>
    </row>
    <row r="2589" spans="1:16" x14ac:dyDescent="0.2">
      <c r="A2589" s="155">
        <v>250503</v>
      </c>
      <c r="B2589" s="156" t="s">
        <v>688</v>
      </c>
      <c r="C2589" s="174">
        <f t="shared" si="580"/>
        <v>0</v>
      </c>
      <c r="D2589" s="174">
        <f t="shared" si="581"/>
        <v>0</v>
      </c>
      <c r="E2589" s="174">
        <f t="shared" si="582"/>
        <v>0</v>
      </c>
      <c r="F2589" s="174">
        <f t="shared" si="587"/>
        <v>0</v>
      </c>
      <c r="G2589" s="174">
        <f t="shared" si="588"/>
        <v>0</v>
      </c>
      <c r="H2589" s="174">
        <f t="shared" si="589"/>
        <v>0</v>
      </c>
      <c r="M2589" s="174">
        <f t="shared" si="583"/>
        <v>0</v>
      </c>
      <c r="N2589" s="174">
        <f t="shared" si="584"/>
        <v>0</v>
      </c>
      <c r="O2589" s="295">
        <f t="shared" si="585"/>
        <v>0</v>
      </c>
      <c r="P2589" s="281">
        <f t="shared" si="586"/>
        <v>0</v>
      </c>
    </row>
    <row r="2590" spans="1:16" x14ac:dyDescent="0.2">
      <c r="A2590" s="155">
        <v>250504</v>
      </c>
      <c r="B2590" s="156" t="s">
        <v>689</v>
      </c>
      <c r="C2590" s="174">
        <f t="shared" si="580"/>
        <v>0</v>
      </c>
      <c r="D2590" s="174">
        <f t="shared" si="581"/>
        <v>0</v>
      </c>
      <c r="E2590" s="174">
        <f t="shared" si="582"/>
        <v>0</v>
      </c>
      <c r="F2590" s="174">
        <f t="shared" si="587"/>
        <v>0</v>
      </c>
      <c r="G2590" s="174">
        <f t="shared" si="588"/>
        <v>0</v>
      </c>
      <c r="H2590" s="174">
        <f t="shared" si="589"/>
        <v>0</v>
      </c>
      <c r="M2590" s="174">
        <f t="shared" si="583"/>
        <v>0</v>
      </c>
      <c r="N2590" s="174">
        <f t="shared" si="584"/>
        <v>0</v>
      </c>
      <c r="O2590" s="295">
        <f t="shared" si="585"/>
        <v>0</v>
      </c>
      <c r="P2590" s="281">
        <f t="shared" si="586"/>
        <v>0</v>
      </c>
    </row>
    <row r="2591" spans="1:16" x14ac:dyDescent="0.2">
      <c r="A2591" s="155">
        <v>250505</v>
      </c>
      <c r="B2591" s="156" t="s">
        <v>690</v>
      </c>
      <c r="C2591" s="174">
        <f t="shared" si="580"/>
        <v>0</v>
      </c>
      <c r="D2591" s="174">
        <f t="shared" si="581"/>
        <v>0</v>
      </c>
      <c r="E2591" s="174">
        <f t="shared" si="582"/>
        <v>0</v>
      </c>
      <c r="F2591" s="174">
        <f t="shared" si="587"/>
        <v>0</v>
      </c>
      <c r="G2591" s="174">
        <f t="shared" si="588"/>
        <v>0</v>
      </c>
      <c r="H2591" s="174">
        <f t="shared" si="589"/>
        <v>0</v>
      </c>
      <c r="M2591" s="174">
        <f t="shared" si="583"/>
        <v>0</v>
      </c>
      <c r="N2591" s="174">
        <f t="shared" si="584"/>
        <v>0</v>
      </c>
      <c r="O2591" s="295">
        <f t="shared" si="585"/>
        <v>0</v>
      </c>
      <c r="P2591" s="281">
        <f t="shared" si="586"/>
        <v>0</v>
      </c>
    </row>
    <row r="2592" spans="1:16" x14ac:dyDescent="0.2">
      <c r="A2592" s="155">
        <v>250506</v>
      </c>
      <c r="B2592" s="156" t="s">
        <v>691</v>
      </c>
      <c r="C2592" s="174">
        <f t="shared" si="580"/>
        <v>0</v>
      </c>
      <c r="D2592" s="174">
        <f t="shared" si="581"/>
        <v>0</v>
      </c>
      <c r="E2592" s="174">
        <f t="shared" si="582"/>
        <v>0</v>
      </c>
      <c r="F2592" s="174">
        <f t="shared" si="587"/>
        <v>0</v>
      </c>
      <c r="G2592" s="174">
        <f t="shared" si="588"/>
        <v>0</v>
      </c>
      <c r="H2592" s="174">
        <f t="shared" si="589"/>
        <v>0</v>
      </c>
      <c r="M2592" s="174">
        <f t="shared" si="583"/>
        <v>0</v>
      </c>
      <c r="N2592" s="174">
        <f t="shared" si="584"/>
        <v>0</v>
      </c>
      <c r="O2592" s="295">
        <f t="shared" si="585"/>
        <v>0</v>
      </c>
      <c r="P2592" s="281">
        <f t="shared" si="586"/>
        <v>0</v>
      </c>
    </row>
    <row r="2593" spans="1:16" x14ac:dyDescent="0.2">
      <c r="A2593" s="155">
        <v>250507</v>
      </c>
      <c r="B2593" s="156" t="s">
        <v>692</v>
      </c>
      <c r="C2593" s="174">
        <f t="shared" si="580"/>
        <v>0</v>
      </c>
      <c r="D2593" s="174">
        <f t="shared" si="581"/>
        <v>0</v>
      </c>
      <c r="E2593" s="174">
        <f t="shared" si="582"/>
        <v>0</v>
      </c>
      <c r="F2593" s="174">
        <f t="shared" si="587"/>
        <v>0</v>
      </c>
      <c r="G2593" s="174">
        <f t="shared" si="588"/>
        <v>0</v>
      </c>
      <c r="H2593" s="174">
        <f t="shared" si="589"/>
        <v>0</v>
      </c>
      <c r="M2593" s="174">
        <f t="shared" si="583"/>
        <v>0</v>
      </c>
      <c r="N2593" s="174">
        <f t="shared" si="584"/>
        <v>0</v>
      </c>
      <c r="O2593" s="295">
        <f t="shared" si="585"/>
        <v>0</v>
      </c>
      <c r="P2593" s="281">
        <f t="shared" si="586"/>
        <v>0</v>
      </c>
    </row>
    <row r="2594" spans="1:16" x14ac:dyDescent="0.2">
      <c r="A2594" s="155">
        <v>250508</v>
      </c>
      <c r="B2594" s="156" t="s">
        <v>1506</v>
      </c>
      <c r="C2594" s="174">
        <f t="shared" si="580"/>
        <v>0</v>
      </c>
      <c r="D2594" s="174">
        <f t="shared" si="581"/>
        <v>0</v>
      </c>
      <c r="E2594" s="174">
        <f t="shared" si="582"/>
        <v>0</v>
      </c>
      <c r="F2594" s="174">
        <f t="shared" si="587"/>
        <v>0</v>
      </c>
      <c r="G2594" s="174">
        <f t="shared" si="588"/>
        <v>0</v>
      </c>
      <c r="H2594" s="174">
        <f t="shared" si="589"/>
        <v>0</v>
      </c>
      <c r="M2594" s="174">
        <f t="shared" si="583"/>
        <v>0</v>
      </c>
      <c r="N2594" s="174">
        <f t="shared" si="584"/>
        <v>0</v>
      </c>
      <c r="O2594" s="295">
        <f t="shared" si="585"/>
        <v>0</v>
      </c>
      <c r="P2594" s="281">
        <f t="shared" si="586"/>
        <v>0</v>
      </c>
    </row>
    <row r="2595" spans="1:16" x14ac:dyDescent="0.2">
      <c r="A2595" s="155">
        <v>250509</v>
      </c>
      <c r="B2595" s="156" t="s">
        <v>60</v>
      </c>
      <c r="C2595" s="174">
        <f t="shared" si="580"/>
        <v>0</v>
      </c>
      <c r="D2595" s="174">
        <f t="shared" si="581"/>
        <v>0</v>
      </c>
      <c r="E2595" s="174">
        <f t="shared" si="582"/>
        <v>0</v>
      </c>
      <c r="F2595" s="174">
        <f t="shared" si="587"/>
        <v>0</v>
      </c>
      <c r="G2595" s="174">
        <f t="shared" si="588"/>
        <v>0</v>
      </c>
      <c r="H2595" s="174">
        <f t="shared" si="589"/>
        <v>0</v>
      </c>
      <c r="M2595" s="174">
        <f t="shared" si="583"/>
        <v>0</v>
      </c>
      <c r="N2595" s="174">
        <f t="shared" si="584"/>
        <v>0</v>
      </c>
      <c r="O2595" s="295">
        <f t="shared" si="585"/>
        <v>0</v>
      </c>
      <c r="P2595" s="281">
        <f t="shared" si="586"/>
        <v>0</v>
      </c>
    </row>
    <row r="2596" spans="1:16" x14ac:dyDescent="0.2">
      <c r="A2596" s="155">
        <v>250512</v>
      </c>
      <c r="B2596" s="156" t="s">
        <v>693</v>
      </c>
      <c r="C2596" s="174">
        <f t="shared" si="580"/>
        <v>0</v>
      </c>
      <c r="D2596" s="174">
        <f t="shared" si="581"/>
        <v>0</v>
      </c>
      <c r="E2596" s="174">
        <f t="shared" si="582"/>
        <v>0</v>
      </c>
      <c r="F2596" s="174">
        <f t="shared" si="587"/>
        <v>0</v>
      </c>
      <c r="G2596" s="174">
        <f t="shared" si="588"/>
        <v>0</v>
      </c>
      <c r="H2596" s="174">
        <f t="shared" si="589"/>
        <v>0</v>
      </c>
      <c r="M2596" s="174">
        <f t="shared" si="583"/>
        <v>0</v>
      </c>
      <c r="N2596" s="174">
        <f t="shared" si="584"/>
        <v>0</v>
      </c>
      <c r="O2596" s="295">
        <f t="shared" si="585"/>
        <v>0</v>
      </c>
      <c r="P2596" s="281">
        <f t="shared" si="586"/>
        <v>0</v>
      </c>
    </row>
    <row r="2597" spans="1:16" x14ac:dyDescent="0.2">
      <c r="A2597" s="155">
        <v>250515</v>
      </c>
      <c r="B2597" s="156" t="s">
        <v>694</v>
      </c>
      <c r="C2597" s="174">
        <f t="shared" si="580"/>
        <v>0</v>
      </c>
      <c r="D2597" s="174">
        <f t="shared" si="581"/>
        <v>0</v>
      </c>
      <c r="E2597" s="174">
        <f t="shared" si="582"/>
        <v>0</v>
      </c>
      <c r="F2597" s="174">
        <f t="shared" si="587"/>
        <v>0</v>
      </c>
      <c r="G2597" s="174">
        <f t="shared" si="588"/>
        <v>0</v>
      </c>
      <c r="H2597" s="174">
        <f t="shared" si="589"/>
        <v>0</v>
      </c>
      <c r="M2597" s="174">
        <f t="shared" si="583"/>
        <v>0</v>
      </c>
      <c r="N2597" s="174">
        <f t="shared" si="584"/>
        <v>0</v>
      </c>
      <c r="O2597" s="295">
        <f t="shared" si="585"/>
        <v>0</v>
      </c>
      <c r="P2597" s="281">
        <f t="shared" si="586"/>
        <v>0</v>
      </c>
    </row>
    <row r="2598" spans="1:16" x14ac:dyDescent="0.2">
      <c r="A2598" s="155">
        <v>250590</v>
      </c>
      <c r="B2598" s="156" t="s">
        <v>695</v>
      </c>
      <c r="C2598" s="174">
        <f t="shared" si="580"/>
        <v>0</v>
      </c>
      <c r="D2598" s="174">
        <f t="shared" si="581"/>
        <v>0</v>
      </c>
      <c r="E2598" s="174">
        <f t="shared" si="582"/>
        <v>0</v>
      </c>
      <c r="F2598" s="174">
        <f t="shared" si="587"/>
        <v>0</v>
      </c>
      <c r="G2598" s="174">
        <f t="shared" si="588"/>
        <v>0</v>
      </c>
      <c r="H2598" s="174">
        <f t="shared" si="589"/>
        <v>0</v>
      </c>
      <c r="M2598" s="174">
        <f t="shared" si="583"/>
        <v>0</v>
      </c>
      <c r="N2598" s="174">
        <f t="shared" si="584"/>
        <v>0</v>
      </c>
      <c r="O2598" s="295">
        <f t="shared" si="585"/>
        <v>0</v>
      </c>
      <c r="P2598" s="281">
        <f t="shared" si="586"/>
        <v>0</v>
      </c>
    </row>
    <row r="2599" spans="1:16" s="171" customFormat="1" x14ac:dyDescent="0.2">
      <c r="A2599" s="180">
        <v>251000</v>
      </c>
      <c r="B2599" s="181" t="s">
        <v>2344</v>
      </c>
      <c r="C2599" s="182">
        <f t="shared" si="580"/>
        <v>0</v>
      </c>
      <c r="D2599" s="182">
        <f t="shared" si="581"/>
        <v>0</v>
      </c>
      <c r="E2599" s="182">
        <f t="shared" si="582"/>
        <v>0</v>
      </c>
      <c r="F2599" s="182">
        <f t="shared" si="587"/>
        <v>0</v>
      </c>
      <c r="G2599" s="183">
        <f>SUM(G2600:G2606)</f>
        <v>0</v>
      </c>
      <c r="H2599" s="183">
        <f>SUM(H2600:H2606)</f>
        <v>0</v>
      </c>
      <c r="M2599" s="174">
        <f t="shared" si="583"/>
        <v>0</v>
      </c>
      <c r="N2599" s="174">
        <f t="shared" si="584"/>
        <v>0</v>
      </c>
      <c r="O2599" s="295">
        <f t="shared" si="585"/>
        <v>0</v>
      </c>
      <c r="P2599" s="281">
        <f t="shared" si="586"/>
        <v>0</v>
      </c>
    </row>
    <row r="2600" spans="1:16" x14ac:dyDescent="0.2">
      <c r="A2600" s="155">
        <v>251001</v>
      </c>
      <c r="B2600" s="156" t="s">
        <v>696</v>
      </c>
      <c r="C2600" s="174">
        <f t="shared" si="580"/>
        <v>0</v>
      </c>
      <c r="D2600" s="174">
        <f t="shared" si="581"/>
        <v>0</v>
      </c>
      <c r="E2600" s="174">
        <f t="shared" si="582"/>
        <v>0</v>
      </c>
      <c r="F2600" s="174">
        <f t="shared" si="587"/>
        <v>0</v>
      </c>
      <c r="G2600" s="174">
        <f t="shared" ref="G2600:G2606" si="590">+F2600</f>
        <v>0</v>
      </c>
      <c r="H2600" s="174">
        <f t="shared" ref="H2600:H2606" si="591">+F2600-G2600</f>
        <v>0</v>
      </c>
      <c r="M2600" s="174">
        <f t="shared" si="583"/>
        <v>0</v>
      </c>
      <c r="N2600" s="174">
        <f t="shared" si="584"/>
        <v>0</v>
      </c>
      <c r="O2600" s="295">
        <f t="shared" si="585"/>
        <v>0</v>
      </c>
      <c r="P2600" s="281">
        <f t="shared" si="586"/>
        <v>0</v>
      </c>
    </row>
    <row r="2601" spans="1:16" x14ac:dyDescent="0.2">
      <c r="A2601" s="155">
        <v>251002</v>
      </c>
      <c r="B2601" s="156" t="s">
        <v>697</v>
      </c>
      <c r="C2601" s="174">
        <f t="shared" si="580"/>
        <v>0</v>
      </c>
      <c r="D2601" s="174">
        <f t="shared" si="581"/>
        <v>0</v>
      </c>
      <c r="E2601" s="174">
        <f t="shared" si="582"/>
        <v>0</v>
      </c>
      <c r="F2601" s="174">
        <f t="shared" si="587"/>
        <v>0</v>
      </c>
      <c r="G2601" s="174">
        <f t="shared" si="590"/>
        <v>0</v>
      </c>
      <c r="H2601" s="174">
        <f t="shared" si="591"/>
        <v>0</v>
      </c>
      <c r="M2601" s="174">
        <f t="shared" si="583"/>
        <v>0</v>
      </c>
      <c r="N2601" s="174">
        <f t="shared" si="584"/>
        <v>0</v>
      </c>
      <c r="O2601" s="295">
        <f t="shared" si="585"/>
        <v>0</v>
      </c>
      <c r="P2601" s="281">
        <f t="shared" si="586"/>
        <v>0</v>
      </c>
    </row>
    <row r="2602" spans="1:16" ht="14.25" customHeight="1" x14ac:dyDescent="0.2">
      <c r="A2602" s="155">
        <v>251003</v>
      </c>
      <c r="B2602" s="156" t="s">
        <v>698</v>
      </c>
      <c r="C2602" s="174">
        <f t="shared" si="580"/>
        <v>0</v>
      </c>
      <c r="D2602" s="174">
        <f t="shared" si="581"/>
        <v>0</v>
      </c>
      <c r="E2602" s="174">
        <f t="shared" si="582"/>
        <v>0</v>
      </c>
      <c r="F2602" s="174">
        <f t="shared" si="587"/>
        <v>0</v>
      </c>
      <c r="G2602" s="174">
        <f t="shared" si="590"/>
        <v>0</v>
      </c>
      <c r="H2602" s="174">
        <f t="shared" si="591"/>
        <v>0</v>
      </c>
      <c r="M2602" s="174">
        <f t="shared" si="583"/>
        <v>0</v>
      </c>
      <c r="N2602" s="174">
        <f t="shared" si="584"/>
        <v>0</v>
      </c>
      <c r="O2602" s="295">
        <f t="shared" si="585"/>
        <v>0</v>
      </c>
      <c r="P2602" s="281">
        <f t="shared" si="586"/>
        <v>0</v>
      </c>
    </row>
    <row r="2603" spans="1:16" ht="22.5" customHeight="1" x14ac:dyDescent="0.2">
      <c r="A2603" s="155">
        <v>251004</v>
      </c>
      <c r="B2603" s="156" t="s">
        <v>699</v>
      </c>
      <c r="C2603" s="174">
        <f t="shared" si="580"/>
        <v>0</v>
      </c>
      <c r="D2603" s="174">
        <f t="shared" si="581"/>
        <v>0</v>
      </c>
      <c r="E2603" s="174">
        <f t="shared" si="582"/>
        <v>0</v>
      </c>
      <c r="F2603" s="174">
        <f t="shared" si="587"/>
        <v>0</v>
      </c>
      <c r="G2603" s="174">
        <f t="shared" si="590"/>
        <v>0</v>
      </c>
      <c r="H2603" s="174">
        <f t="shared" si="591"/>
        <v>0</v>
      </c>
      <c r="M2603" s="174">
        <f t="shared" si="583"/>
        <v>0</v>
      </c>
      <c r="N2603" s="174">
        <f t="shared" si="584"/>
        <v>0</v>
      </c>
      <c r="O2603" s="295">
        <f t="shared" si="585"/>
        <v>0</v>
      </c>
      <c r="P2603" s="281">
        <f t="shared" si="586"/>
        <v>0</v>
      </c>
    </row>
    <row r="2604" spans="1:16" x14ac:dyDescent="0.2">
      <c r="A2604" s="155">
        <v>251005</v>
      </c>
      <c r="B2604" s="156" t="s">
        <v>700</v>
      </c>
      <c r="C2604" s="174">
        <f t="shared" si="580"/>
        <v>0</v>
      </c>
      <c r="D2604" s="174">
        <f t="shared" si="581"/>
        <v>0</v>
      </c>
      <c r="E2604" s="174">
        <f t="shared" si="582"/>
        <v>0</v>
      </c>
      <c r="F2604" s="174">
        <f t="shared" si="587"/>
        <v>0</v>
      </c>
      <c r="G2604" s="174">
        <f t="shared" si="590"/>
        <v>0</v>
      </c>
      <c r="H2604" s="174">
        <f t="shared" si="591"/>
        <v>0</v>
      </c>
      <c r="M2604" s="174">
        <f t="shared" si="583"/>
        <v>0</v>
      </c>
      <c r="N2604" s="174">
        <f t="shared" si="584"/>
        <v>0</v>
      </c>
      <c r="O2604" s="295">
        <f t="shared" si="585"/>
        <v>0</v>
      </c>
      <c r="P2604" s="281">
        <f t="shared" si="586"/>
        <v>0</v>
      </c>
    </row>
    <row r="2605" spans="1:16" x14ac:dyDescent="0.2">
      <c r="A2605" s="155">
        <v>251006</v>
      </c>
      <c r="B2605" s="156" t="s">
        <v>1541</v>
      </c>
      <c r="C2605" s="174">
        <f t="shared" si="580"/>
        <v>0</v>
      </c>
      <c r="D2605" s="174">
        <f t="shared" si="581"/>
        <v>0</v>
      </c>
      <c r="E2605" s="174">
        <f t="shared" si="582"/>
        <v>0</v>
      </c>
      <c r="F2605" s="174">
        <f t="shared" si="587"/>
        <v>0</v>
      </c>
      <c r="G2605" s="174">
        <f t="shared" si="590"/>
        <v>0</v>
      </c>
      <c r="H2605" s="174">
        <f t="shared" si="591"/>
        <v>0</v>
      </c>
      <c r="M2605" s="174">
        <f t="shared" si="583"/>
        <v>0</v>
      </c>
      <c r="N2605" s="174">
        <f t="shared" si="584"/>
        <v>0</v>
      </c>
      <c r="O2605" s="295">
        <f t="shared" si="585"/>
        <v>0</v>
      </c>
      <c r="P2605" s="281">
        <f t="shared" si="586"/>
        <v>0</v>
      </c>
    </row>
    <row r="2606" spans="1:16" x14ac:dyDescent="0.2">
      <c r="A2606" s="155">
        <v>251090</v>
      </c>
      <c r="B2606" s="156" t="s">
        <v>701</v>
      </c>
      <c r="C2606" s="174">
        <f t="shared" si="580"/>
        <v>0</v>
      </c>
      <c r="D2606" s="174">
        <f t="shared" si="581"/>
        <v>0</v>
      </c>
      <c r="E2606" s="174">
        <f t="shared" si="582"/>
        <v>0</v>
      </c>
      <c r="F2606" s="174">
        <f t="shared" si="587"/>
        <v>0</v>
      </c>
      <c r="G2606" s="174">
        <f t="shared" si="590"/>
        <v>0</v>
      </c>
      <c r="H2606" s="174">
        <f t="shared" si="591"/>
        <v>0</v>
      </c>
      <c r="M2606" s="174">
        <f t="shared" si="583"/>
        <v>0</v>
      </c>
      <c r="N2606" s="174">
        <f t="shared" si="584"/>
        <v>0</v>
      </c>
      <c r="O2606" s="295">
        <f t="shared" si="585"/>
        <v>0</v>
      </c>
      <c r="P2606" s="281">
        <f t="shared" si="586"/>
        <v>0</v>
      </c>
    </row>
    <row r="2607" spans="1:16" s="171" customFormat="1" x14ac:dyDescent="0.2">
      <c r="A2607" s="180">
        <v>251100</v>
      </c>
      <c r="B2607" s="181" t="s">
        <v>2345</v>
      </c>
      <c r="C2607" s="182">
        <f t="shared" si="580"/>
        <v>1562807620</v>
      </c>
      <c r="D2607" s="182">
        <f t="shared" si="581"/>
        <v>816991324</v>
      </c>
      <c r="E2607" s="182">
        <f t="shared" si="582"/>
        <v>1162544045</v>
      </c>
      <c r="F2607" s="182">
        <f t="shared" si="587"/>
        <v>1908360341</v>
      </c>
      <c r="G2607" s="183">
        <f>SUM(G2608:G2634)</f>
        <v>1908360341</v>
      </c>
      <c r="H2607" s="183">
        <f>SUM(H2608:H2634)</f>
        <v>0</v>
      </c>
      <c r="M2607" s="174">
        <f t="shared" si="583"/>
        <v>1908360341</v>
      </c>
      <c r="N2607" s="174">
        <f t="shared" si="584"/>
        <v>0</v>
      </c>
      <c r="O2607" s="295">
        <f t="shared" si="585"/>
        <v>7359063671</v>
      </c>
      <c r="P2607" s="281">
        <f t="shared" si="586"/>
        <v>1</v>
      </c>
    </row>
    <row r="2608" spans="1:16" x14ac:dyDescent="0.2">
      <c r="A2608" s="155">
        <v>251101</v>
      </c>
      <c r="B2608" s="156" t="s">
        <v>686</v>
      </c>
      <c r="C2608" s="174">
        <f t="shared" si="580"/>
        <v>0</v>
      </c>
      <c r="D2608" s="174">
        <f t="shared" si="581"/>
        <v>556250338</v>
      </c>
      <c r="E2608" s="174">
        <f t="shared" si="582"/>
        <v>556250338</v>
      </c>
      <c r="F2608" s="174">
        <f t="shared" si="587"/>
        <v>0</v>
      </c>
      <c r="G2608" s="174">
        <f t="shared" ref="G2608:G2634" si="592">+F2608</f>
        <v>0</v>
      </c>
      <c r="H2608" s="174">
        <f t="shared" ref="H2608:H2634" si="593">+F2608-G2608</f>
        <v>0</v>
      </c>
      <c r="M2608" s="174">
        <f t="shared" si="583"/>
        <v>0</v>
      </c>
      <c r="N2608" s="174">
        <f t="shared" si="584"/>
        <v>0</v>
      </c>
      <c r="O2608" s="295">
        <f t="shared" si="585"/>
        <v>1112500676</v>
      </c>
      <c r="P2608" s="281">
        <f t="shared" si="586"/>
        <v>1</v>
      </c>
    </row>
    <row r="2609" spans="1:16" x14ac:dyDescent="0.2">
      <c r="A2609" s="155">
        <v>251102</v>
      </c>
      <c r="B2609" s="156" t="s">
        <v>687</v>
      </c>
      <c r="C2609" s="174">
        <f t="shared" si="580"/>
        <v>59065274</v>
      </c>
      <c r="D2609" s="174">
        <f t="shared" si="581"/>
        <v>568049</v>
      </c>
      <c r="E2609" s="174">
        <f t="shared" si="582"/>
        <v>62351559</v>
      </c>
      <c r="F2609" s="174">
        <f t="shared" si="587"/>
        <v>120848784</v>
      </c>
      <c r="G2609" s="174">
        <f t="shared" si="592"/>
        <v>120848784</v>
      </c>
      <c r="H2609" s="174">
        <f t="shared" si="593"/>
        <v>0</v>
      </c>
      <c r="M2609" s="174">
        <f t="shared" si="583"/>
        <v>120848784</v>
      </c>
      <c r="N2609" s="174">
        <f t="shared" si="584"/>
        <v>0</v>
      </c>
      <c r="O2609" s="295">
        <f t="shared" si="585"/>
        <v>363682450</v>
      </c>
      <c r="P2609" s="281">
        <f t="shared" si="586"/>
        <v>1</v>
      </c>
    </row>
    <row r="2610" spans="1:16" x14ac:dyDescent="0.2">
      <c r="A2610" s="155">
        <v>251103</v>
      </c>
      <c r="B2610" s="156" t="s">
        <v>688</v>
      </c>
      <c r="C2610" s="174">
        <f t="shared" si="580"/>
        <v>612400</v>
      </c>
      <c r="D2610" s="174">
        <f t="shared" si="581"/>
        <v>0</v>
      </c>
      <c r="E2610" s="174">
        <f t="shared" si="582"/>
        <v>1206058</v>
      </c>
      <c r="F2610" s="174">
        <f t="shared" si="587"/>
        <v>1818458</v>
      </c>
      <c r="G2610" s="174">
        <f t="shared" si="592"/>
        <v>1818458</v>
      </c>
      <c r="H2610" s="174">
        <f t="shared" si="593"/>
        <v>0</v>
      </c>
      <c r="M2610" s="174">
        <f t="shared" si="583"/>
        <v>1818458</v>
      </c>
      <c r="N2610" s="174">
        <f t="shared" si="584"/>
        <v>0</v>
      </c>
      <c r="O2610" s="295">
        <f t="shared" si="585"/>
        <v>5455374</v>
      </c>
      <c r="P2610" s="281">
        <f t="shared" si="586"/>
        <v>2</v>
      </c>
    </row>
    <row r="2611" spans="1:16" x14ac:dyDescent="0.2">
      <c r="A2611" s="155">
        <v>251104</v>
      </c>
      <c r="B2611" s="156" t="s">
        <v>689</v>
      </c>
      <c r="C2611" s="174">
        <f t="shared" si="580"/>
        <v>579406558</v>
      </c>
      <c r="D2611" s="174">
        <f t="shared" si="581"/>
        <v>5168540</v>
      </c>
      <c r="E2611" s="174">
        <f t="shared" si="582"/>
        <v>46607780</v>
      </c>
      <c r="F2611" s="174">
        <f t="shared" si="587"/>
        <v>620845798</v>
      </c>
      <c r="G2611" s="174">
        <f t="shared" si="592"/>
        <v>620845798</v>
      </c>
      <c r="H2611" s="174">
        <f t="shared" si="593"/>
        <v>0</v>
      </c>
      <c r="M2611" s="174">
        <f t="shared" si="583"/>
        <v>620845798</v>
      </c>
      <c r="N2611" s="174">
        <f t="shared" si="584"/>
        <v>0</v>
      </c>
      <c r="O2611" s="295">
        <f t="shared" si="585"/>
        <v>1872874474</v>
      </c>
      <c r="P2611" s="281">
        <f t="shared" si="586"/>
        <v>1</v>
      </c>
    </row>
    <row r="2612" spans="1:16" x14ac:dyDescent="0.2">
      <c r="A2612" s="155">
        <v>251105</v>
      </c>
      <c r="B2612" s="156" t="s">
        <v>690</v>
      </c>
      <c r="C2612" s="174">
        <f t="shared" si="580"/>
        <v>444401886</v>
      </c>
      <c r="D2612" s="174">
        <f t="shared" si="581"/>
        <v>3524004</v>
      </c>
      <c r="E2612" s="174">
        <f t="shared" si="582"/>
        <v>31778028</v>
      </c>
      <c r="F2612" s="174">
        <f t="shared" si="587"/>
        <v>472655910</v>
      </c>
      <c r="G2612" s="174">
        <f t="shared" si="592"/>
        <v>472655910</v>
      </c>
      <c r="H2612" s="174">
        <f t="shared" si="593"/>
        <v>0</v>
      </c>
      <c r="M2612" s="174">
        <f t="shared" si="583"/>
        <v>472655910</v>
      </c>
      <c r="N2612" s="174">
        <f t="shared" si="584"/>
        <v>0</v>
      </c>
      <c r="O2612" s="295">
        <f t="shared" si="585"/>
        <v>1425015738</v>
      </c>
      <c r="P2612" s="281">
        <f t="shared" si="586"/>
        <v>1</v>
      </c>
    </row>
    <row r="2613" spans="1:16" x14ac:dyDescent="0.2">
      <c r="A2613" s="155">
        <v>251106</v>
      </c>
      <c r="B2613" s="156" t="s">
        <v>691</v>
      </c>
      <c r="C2613" s="174">
        <f t="shared" si="580"/>
        <v>131407592</v>
      </c>
      <c r="D2613" s="174">
        <f t="shared" si="581"/>
        <v>0</v>
      </c>
      <c r="E2613" s="174">
        <f t="shared" si="582"/>
        <v>144556211</v>
      </c>
      <c r="F2613" s="174">
        <f t="shared" si="587"/>
        <v>275963803</v>
      </c>
      <c r="G2613" s="174">
        <f t="shared" si="592"/>
        <v>275963803</v>
      </c>
      <c r="H2613" s="174">
        <f t="shared" si="593"/>
        <v>0</v>
      </c>
      <c r="M2613" s="174">
        <f t="shared" si="583"/>
        <v>275963803</v>
      </c>
      <c r="N2613" s="174">
        <f t="shared" si="584"/>
        <v>0</v>
      </c>
      <c r="O2613" s="295">
        <f t="shared" si="585"/>
        <v>827891409</v>
      </c>
      <c r="P2613" s="281">
        <f t="shared" si="586"/>
        <v>2</v>
      </c>
    </row>
    <row r="2614" spans="1:16" x14ac:dyDescent="0.2">
      <c r="A2614" s="155">
        <v>251107</v>
      </c>
      <c r="B2614" s="156" t="s">
        <v>692</v>
      </c>
      <c r="C2614" s="174">
        <f t="shared" si="580"/>
        <v>53174125</v>
      </c>
      <c r="D2614" s="174">
        <f t="shared" si="581"/>
        <v>0</v>
      </c>
      <c r="E2614" s="174">
        <f t="shared" si="582"/>
        <v>58440907</v>
      </c>
      <c r="F2614" s="174">
        <f t="shared" si="587"/>
        <v>111615032</v>
      </c>
      <c r="G2614" s="174">
        <f t="shared" si="592"/>
        <v>111615032</v>
      </c>
      <c r="H2614" s="174">
        <f t="shared" si="593"/>
        <v>0</v>
      </c>
      <c r="M2614" s="174">
        <f t="shared" si="583"/>
        <v>111615032</v>
      </c>
      <c r="N2614" s="174">
        <f t="shared" si="584"/>
        <v>0</v>
      </c>
      <c r="O2614" s="295">
        <f t="shared" si="585"/>
        <v>334845096</v>
      </c>
      <c r="P2614" s="281">
        <f t="shared" si="586"/>
        <v>2</v>
      </c>
    </row>
    <row r="2615" spans="1:16" x14ac:dyDescent="0.2">
      <c r="A2615" s="155">
        <v>251108</v>
      </c>
      <c r="B2615" s="156" t="s">
        <v>60</v>
      </c>
      <c r="C2615" s="174">
        <f t="shared" si="580"/>
        <v>0</v>
      </c>
      <c r="D2615" s="174">
        <f t="shared" si="581"/>
        <v>0</v>
      </c>
      <c r="E2615" s="174">
        <f t="shared" si="582"/>
        <v>0</v>
      </c>
      <c r="F2615" s="174">
        <f t="shared" si="587"/>
        <v>0</v>
      </c>
      <c r="G2615" s="174">
        <f t="shared" si="592"/>
        <v>0</v>
      </c>
      <c r="H2615" s="174">
        <f t="shared" si="593"/>
        <v>0</v>
      </c>
      <c r="M2615" s="174">
        <f t="shared" si="583"/>
        <v>0</v>
      </c>
      <c r="N2615" s="174">
        <f t="shared" si="584"/>
        <v>0</v>
      </c>
      <c r="O2615" s="295">
        <f t="shared" si="585"/>
        <v>0</v>
      </c>
      <c r="P2615" s="281">
        <f t="shared" si="586"/>
        <v>0</v>
      </c>
    </row>
    <row r="2616" spans="1:16" x14ac:dyDescent="0.2">
      <c r="A2616" s="155">
        <v>251109</v>
      </c>
      <c r="B2616" s="156" t="s">
        <v>693</v>
      </c>
      <c r="C2616" s="174">
        <f t="shared" si="580"/>
        <v>40579845</v>
      </c>
      <c r="D2616" s="174">
        <f t="shared" si="581"/>
        <v>321742</v>
      </c>
      <c r="E2616" s="174">
        <f t="shared" si="582"/>
        <v>2884798</v>
      </c>
      <c r="F2616" s="174">
        <f t="shared" si="587"/>
        <v>43142901</v>
      </c>
      <c r="G2616" s="174">
        <f t="shared" si="592"/>
        <v>43142901</v>
      </c>
      <c r="H2616" s="174">
        <f t="shared" si="593"/>
        <v>0</v>
      </c>
      <c r="M2616" s="174">
        <f t="shared" si="583"/>
        <v>43142901</v>
      </c>
      <c r="N2616" s="174">
        <f t="shared" si="584"/>
        <v>0</v>
      </c>
      <c r="O2616" s="295">
        <f t="shared" si="585"/>
        <v>130072187</v>
      </c>
      <c r="P2616" s="281">
        <f t="shared" si="586"/>
        <v>1</v>
      </c>
    </row>
    <row r="2617" spans="1:16" ht="21" customHeight="1" x14ac:dyDescent="0.2">
      <c r="A2617" s="155">
        <v>251110</v>
      </c>
      <c r="B2617" s="156" t="s">
        <v>694</v>
      </c>
      <c r="C2617" s="174">
        <f t="shared" si="580"/>
        <v>0</v>
      </c>
      <c r="D2617" s="174">
        <f t="shared" si="581"/>
        <v>0</v>
      </c>
      <c r="E2617" s="174">
        <f t="shared" si="582"/>
        <v>0</v>
      </c>
      <c r="F2617" s="174">
        <f t="shared" si="587"/>
        <v>0</v>
      </c>
      <c r="G2617" s="174">
        <f t="shared" si="592"/>
        <v>0</v>
      </c>
      <c r="H2617" s="174">
        <f t="shared" si="593"/>
        <v>0</v>
      </c>
      <c r="M2617" s="174">
        <f t="shared" si="583"/>
        <v>0</v>
      </c>
      <c r="N2617" s="174">
        <f t="shared" si="584"/>
        <v>0</v>
      </c>
      <c r="O2617" s="295">
        <f t="shared" si="585"/>
        <v>0</v>
      </c>
      <c r="P2617" s="281">
        <f t="shared" si="586"/>
        <v>0</v>
      </c>
    </row>
    <row r="2618" spans="1:16" x14ac:dyDescent="0.2">
      <c r="A2618" s="155">
        <v>251111</v>
      </c>
      <c r="B2618" s="156" t="s">
        <v>2346</v>
      </c>
      <c r="C2618" s="174">
        <f t="shared" si="580"/>
        <v>4515100</v>
      </c>
      <c r="D2618" s="174">
        <f t="shared" si="581"/>
        <v>4614300</v>
      </c>
      <c r="E2618" s="174">
        <f t="shared" si="582"/>
        <v>4816300</v>
      </c>
      <c r="F2618" s="174">
        <f t="shared" si="587"/>
        <v>4717100</v>
      </c>
      <c r="G2618" s="174">
        <f t="shared" si="592"/>
        <v>4717100</v>
      </c>
      <c r="H2618" s="174">
        <f t="shared" si="593"/>
        <v>0</v>
      </c>
      <c r="M2618" s="174">
        <f t="shared" si="583"/>
        <v>4717100</v>
      </c>
      <c r="N2618" s="174">
        <f t="shared" si="584"/>
        <v>0</v>
      </c>
      <c r="O2618" s="295">
        <f t="shared" si="585"/>
        <v>23379900</v>
      </c>
      <c r="P2618" s="281">
        <f t="shared" si="586"/>
        <v>1</v>
      </c>
    </row>
    <row r="2619" spans="1:16" x14ac:dyDescent="0.2">
      <c r="A2619" s="155">
        <v>251112</v>
      </c>
      <c r="B2619" s="156" t="s">
        <v>1233</v>
      </c>
      <c r="C2619" s="174">
        <f t="shared" si="580"/>
        <v>0</v>
      </c>
      <c r="D2619" s="174">
        <f t="shared" si="581"/>
        <v>0</v>
      </c>
      <c r="E2619" s="174">
        <f t="shared" si="582"/>
        <v>0</v>
      </c>
      <c r="F2619" s="174">
        <f t="shared" si="587"/>
        <v>0</v>
      </c>
      <c r="G2619" s="174">
        <f t="shared" si="592"/>
        <v>0</v>
      </c>
      <c r="H2619" s="174">
        <f t="shared" si="593"/>
        <v>0</v>
      </c>
      <c r="M2619" s="174">
        <f t="shared" si="583"/>
        <v>0</v>
      </c>
      <c r="N2619" s="174">
        <f t="shared" si="584"/>
        <v>0</v>
      </c>
      <c r="O2619" s="295">
        <f t="shared" si="585"/>
        <v>0</v>
      </c>
      <c r="P2619" s="281">
        <f t="shared" si="586"/>
        <v>0</v>
      </c>
    </row>
    <row r="2620" spans="1:16" x14ac:dyDescent="0.2">
      <c r="A2620" s="155">
        <v>251113</v>
      </c>
      <c r="B2620" s="156" t="s">
        <v>2347</v>
      </c>
      <c r="C2620" s="174">
        <f t="shared" si="580"/>
        <v>0</v>
      </c>
      <c r="D2620" s="174">
        <f t="shared" si="581"/>
        <v>0</v>
      </c>
      <c r="E2620" s="174">
        <f t="shared" si="582"/>
        <v>0</v>
      </c>
      <c r="F2620" s="174">
        <f t="shared" si="587"/>
        <v>0</v>
      </c>
      <c r="G2620" s="174">
        <f t="shared" si="592"/>
        <v>0</v>
      </c>
      <c r="H2620" s="174">
        <f t="shared" si="593"/>
        <v>0</v>
      </c>
      <c r="M2620" s="174">
        <f t="shared" si="583"/>
        <v>0</v>
      </c>
      <c r="N2620" s="174">
        <f t="shared" si="584"/>
        <v>0</v>
      </c>
      <c r="O2620" s="295">
        <f t="shared" si="585"/>
        <v>0</v>
      </c>
      <c r="P2620" s="281">
        <f t="shared" si="586"/>
        <v>0</v>
      </c>
    </row>
    <row r="2621" spans="1:16" x14ac:dyDescent="0.2">
      <c r="A2621" s="155">
        <v>251115</v>
      </c>
      <c r="B2621" s="156" t="s">
        <v>1661</v>
      </c>
      <c r="C2621" s="174">
        <f t="shared" si="580"/>
        <v>0</v>
      </c>
      <c r="D2621" s="174">
        <f t="shared" si="581"/>
        <v>0</v>
      </c>
      <c r="E2621" s="174">
        <f t="shared" si="582"/>
        <v>0</v>
      </c>
      <c r="F2621" s="174">
        <f t="shared" si="587"/>
        <v>0</v>
      </c>
      <c r="G2621" s="174">
        <f t="shared" si="592"/>
        <v>0</v>
      </c>
      <c r="H2621" s="174">
        <f t="shared" si="593"/>
        <v>0</v>
      </c>
      <c r="M2621" s="174">
        <f t="shared" si="583"/>
        <v>0</v>
      </c>
      <c r="N2621" s="174">
        <f t="shared" si="584"/>
        <v>0</v>
      </c>
      <c r="O2621" s="295">
        <f t="shared" si="585"/>
        <v>0</v>
      </c>
      <c r="P2621" s="281">
        <f t="shared" si="586"/>
        <v>0</v>
      </c>
    </row>
    <row r="2622" spans="1:16" x14ac:dyDescent="0.2">
      <c r="A2622" s="155">
        <v>251116</v>
      </c>
      <c r="B2622" s="156" t="s">
        <v>852</v>
      </c>
      <c r="C2622" s="174">
        <f t="shared" si="580"/>
        <v>0</v>
      </c>
      <c r="D2622" s="174">
        <f t="shared" si="581"/>
        <v>0</v>
      </c>
      <c r="E2622" s="174">
        <f t="shared" si="582"/>
        <v>0</v>
      </c>
      <c r="F2622" s="174">
        <f t="shared" si="587"/>
        <v>0</v>
      </c>
      <c r="G2622" s="174">
        <f t="shared" si="592"/>
        <v>0</v>
      </c>
      <c r="H2622" s="174">
        <f t="shared" si="593"/>
        <v>0</v>
      </c>
      <c r="M2622" s="174">
        <f t="shared" si="583"/>
        <v>0</v>
      </c>
      <c r="N2622" s="174">
        <f t="shared" si="584"/>
        <v>0</v>
      </c>
      <c r="O2622" s="295">
        <f t="shared" si="585"/>
        <v>0</v>
      </c>
      <c r="P2622" s="281">
        <f t="shared" si="586"/>
        <v>0</v>
      </c>
    </row>
    <row r="2623" spans="1:16" x14ac:dyDescent="0.2">
      <c r="A2623" s="155">
        <v>251117</v>
      </c>
      <c r="B2623" s="156" t="s">
        <v>853</v>
      </c>
      <c r="C2623" s="174">
        <f t="shared" si="580"/>
        <v>0</v>
      </c>
      <c r="D2623" s="174">
        <f t="shared" si="581"/>
        <v>0</v>
      </c>
      <c r="E2623" s="174">
        <f t="shared" si="582"/>
        <v>0</v>
      </c>
      <c r="F2623" s="174">
        <f t="shared" si="587"/>
        <v>0</v>
      </c>
      <c r="G2623" s="174">
        <f t="shared" si="592"/>
        <v>0</v>
      </c>
      <c r="H2623" s="174">
        <f t="shared" si="593"/>
        <v>0</v>
      </c>
      <c r="M2623" s="174">
        <f t="shared" si="583"/>
        <v>0</v>
      </c>
      <c r="N2623" s="174">
        <f t="shared" si="584"/>
        <v>0</v>
      </c>
      <c r="O2623" s="295">
        <f t="shared" si="585"/>
        <v>0</v>
      </c>
      <c r="P2623" s="281">
        <f t="shared" si="586"/>
        <v>0</v>
      </c>
    </row>
    <row r="2624" spans="1:16" x14ac:dyDescent="0.2">
      <c r="A2624" s="155">
        <v>251118</v>
      </c>
      <c r="B2624" s="156" t="s">
        <v>855</v>
      </c>
      <c r="C2624" s="174">
        <f t="shared" si="580"/>
        <v>0</v>
      </c>
      <c r="D2624" s="174">
        <f t="shared" si="581"/>
        <v>0</v>
      </c>
      <c r="E2624" s="174">
        <f t="shared" si="582"/>
        <v>0</v>
      </c>
      <c r="F2624" s="174">
        <f t="shared" si="587"/>
        <v>0</v>
      </c>
      <c r="G2624" s="174">
        <f t="shared" si="592"/>
        <v>0</v>
      </c>
      <c r="H2624" s="174">
        <f t="shared" si="593"/>
        <v>0</v>
      </c>
      <c r="M2624" s="174">
        <f t="shared" si="583"/>
        <v>0</v>
      </c>
      <c r="N2624" s="174">
        <f t="shared" si="584"/>
        <v>0</v>
      </c>
      <c r="O2624" s="295">
        <f t="shared" si="585"/>
        <v>0</v>
      </c>
      <c r="P2624" s="281">
        <f t="shared" si="586"/>
        <v>0</v>
      </c>
    </row>
    <row r="2625" spans="1:16" x14ac:dyDescent="0.2">
      <c r="A2625" s="155">
        <v>251119</v>
      </c>
      <c r="B2625" s="156" t="s">
        <v>857</v>
      </c>
      <c r="C2625" s="174">
        <f t="shared" si="580"/>
        <v>0</v>
      </c>
      <c r="D2625" s="174">
        <f t="shared" si="581"/>
        <v>0</v>
      </c>
      <c r="E2625" s="174">
        <f t="shared" si="582"/>
        <v>0</v>
      </c>
      <c r="F2625" s="174">
        <f t="shared" si="587"/>
        <v>0</v>
      </c>
      <c r="G2625" s="174">
        <f t="shared" si="592"/>
        <v>0</v>
      </c>
      <c r="H2625" s="174">
        <f t="shared" si="593"/>
        <v>0</v>
      </c>
      <c r="M2625" s="174">
        <f t="shared" si="583"/>
        <v>0</v>
      </c>
      <c r="N2625" s="174">
        <f t="shared" si="584"/>
        <v>0</v>
      </c>
      <c r="O2625" s="295">
        <f t="shared" si="585"/>
        <v>0</v>
      </c>
      <c r="P2625" s="281">
        <f t="shared" si="586"/>
        <v>0</v>
      </c>
    </row>
    <row r="2626" spans="1:16" x14ac:dyDescent="0.2">
      <c r="A2626" s="155">
        <v>251120</v>
      </c>
      <c r="B2626" s="156" t="s">
        <v>1113</v>
      </c>
      <c r="C2626" s="174">
        <f t="shared" si="580"/>
        <v>0</v>
      </c>
      <c r="D2626" s="174">
        <f t="shared" si="581"/>
        <v>0</v>
      </c>
      <c r="E2626" s="174">
        <f t="shared" si="582"/>
        <v>0</v>
      </c>
      <c r="F2626" s="174">
        <f t="shared" si="587"/>
        <v>0</v>
      </c>
      <c r="G2626" s="174">
        <f t="shared" si="592"/>
        <v>0</v>
      </c>
      <c r="H2626" s="174">
        <f t="shared" si="593"/>
        <v>0</v>
      </c>
      <c r="M2626" s="174">
        <f t="shared" si="583"/>
        <v>0</v>
      </c>
      <c r="N2626" s="174">
        <f t="shared" si="584"/>
        <v>0</v>
      </c>
      <c r="O2626" s="295">
        <f t="shared" si="585"/>
        <v>0</v>
      </c>
      <c r="P2626" s="281">
        <f t="shared" si="586"/>
        <v>0</v>
      </c>
    </row>
    <row r="2627" spans="1:16" x14ac:dyDescent="0.2">
      <c r="A2627" s="155">
        <v>251121</v>
      </c>
      <c r="B2627" s="156" t="s">
        <v>859</v>
      </c>
      <c r="C2627" s="174">
        <f t="shared" si="580"/>
        <v>0</v>
      </c>
      <c r="D2627" s="174">
        <f t="shared" si="581"/>
        <v>0</v>
      </c>
      <c r="E2627" s="174">
        <f t="shared" si="582"/>
        <v>0</v>
      </c>
      <c r="F2627" s="174">
        <f t="shared" si="587"/>
        <v>0</v>
      </c>
      <c r="G2627" s="174">
        <f t="shared" si="592"/>
        <v>0</v>
      </c>
      <c r="H2627" s="174">
        <f t="shared" si="593"/>
        <v>0</v>
      </c>
      <c r="M2627" s="174">
        <f t="shared" si="583"/>
        <v>0</v>
      </c>
      <c r="N2627" s="174">
        <f t="shared" si="584"/>
        <v>0</v>
      </c>
      <c r="O2627" s="295">
        <f t="shared" si="585"/>
        <v>0</v>
      </c>
      <c r="P2627" s="281">
        <f t="shared" si="586"/>
        <v>0</v>
      </c>
    </row>
    <row r="2628" spans="1:16" x14ac:dyDescent="0.2">
      <c r="A2628" s="155">
        <v>251122</v>
      </c>
      <c r="B2628" s="156" t="s">
        <v>2348</v>
      </c>
      <c r="C2628" s="174">
        <f t="shared" si="580"/>
        <v>119910997</v>
      </c>
      <c r="D2628" s="174">
        <f t="shared" si="581"/>
        <v>123265500</v>
      </c>
      <c r="E2628" s="174">
        <f t="shared" si="582"/>
        <v>127116700</v>
      </c>
      <c r="F2628" s="174">
        <f t="shared" si="587"/>
        <v>123762197</v>
      </c>
      <c r="G2628" s="174">
        <f t="shared" si="592"/>
        <v>123762197</v>
      </c>
      <c r="H2628" s="174">
        <f t="shared" si="593"/>
        <v>0</v>
      </c>
      <c r="M2628" s="174">
        <f t="shared" si="583"/>
        <v>123762197</v>
      </c>
      <c r="N2628" s="174">
        <f t="shared" si="584"/>
        <v>0</v>
      </c>
      <c r="O2628" s="295">
        <f t="shared" si="585"/>
        <v>617817591</v>
      </c>
      <c r="P2628" s="281">
        <f t="shared" si="586"/>
        <v>1</v>
      </c>
    </row>
    <row r="2629" spans="1:16" x14ac:dyDescent="0.2">
      <c r="A2629" s="155">
        <v>251123</v>
      </c>
      <c r="B2629" s="156" t="s">
        <v>2349</v>
      </c>
      <c r="C2629" s="174">
        <f t="shared" si="580"/>
        <v>90886581</v>
      </c>
      <c r="D2629" s="174">
        <f t="shared" si="581"/>
        <v>92530000</v>
      </c>
      <c r="E2629" s="174">
        <f t="shared" si="582"/>
        <v>95247840</v>
      </c>
      <c r="F2629" s="174">
        <f t="shared" si="587"/>
        <v>93604421</v>
      </c>
      <c r="G2629" s="174">
        <f t="shared" si="592"/>
        <v>93604421</v>
      </c>
      <c r="H2629" s="174">
        <f t="shared" si="593"/>
        <v>0</v>
      </c>
      <c r="M2629" s="174">
        <f t="shared" si="583"/>
        <v>93604421</v>
      </c>
      <c r="N2629" s="174">
        <f t="shared" si="584"/>
        <v>0</v>
      </c>
      <c r="O2629" s="295">
        <f t="shared" si="585"/>
        <v>465873263</v>
      </c>
      <c r="P2629" s="281">
        <f t="shared" si="586"/>
        <v>1</v>
      </c>
    </row>
    <row r="2630" spans="1:16" x14ac:dyDescent="0.2">
      <c r="A2630" s="155">
        <v>251124</v>
      </c>
      <c r="B2630" s="156" t="s">
        <v>1128</v>
      </c>
      <c r="C2630" s="174">
        <f t="shared" si="580"/>
        <v>30512400</v>
      </c>
      <c r="D2630" s="174">
        <f t="shared" si="581"/>
        <v>30512400</v>
      </c>
      <c r="E2630" s="174">
        <f t="shared" si="582"/>
        <v>30696400</v>
      </c>
      <c r="F2630" s="174">
        <f t="shared" si="587"/>
        <v>30696400</v>
      </c>
      <c r="G2630" s="174">
        <f t="shared" si="592"/>
        <v>30696400</v>
      </c>
      <c r="H2630" s="174">
        <f t="shared" si="593"/>
        <v>0</v>
      </c>
      <c r="M2630" s="174">
        <f t="shared" si="583"/>
        <v>30696400</v>
      </c>
      <c r="N2630" s="174">
        <f t="shared" si="584"/>
        <v>0</v>
      </c>
      <c r="O2630" s="295">
        <f t="shared" si="585"/>
        <v>153114000</v>
      </c>
      <c r="P2630" s="281">
        <f t="shared" si="586"/>
        <v>1</v>
      </c>
    </row>
    <row r="2631" spans="1:16" x14ac:dyDescent="0.2">
      <c r="A2631" s="155">
        <v>251125</v>
      </c>
      <c r="B2631" s="156" t="s">
        <v>655</v>
      </c>
      <c r="C2631" s="174">
        <f t="shared" si="580"/>
        <v>0</v>
      </c>
      <c r="D2631" s="174">
        <f t="shared" si="581"/>
        <v>0</v>
      </c>
      <c r="E2631" s="174">
        <f t="shared" si="582"/>
        <v>0</v>
      </c>
      <c r="F2631" s="174">
        <f t="shared" si="587"/>
        <v>0</v>
      </c>
      <c r="G2631" s="174">
        <f t="shared" si="592"/>
        <v>0</v>
      </c>
      <c r="H2631" s="174">
        <f t="shared" si="593"/>
        <v>0</v>
      </c>
      <c r="M2631" s="174">
        <f t="shared" si="583"/>
        <v>0</v>
      </c>
      <c r="N2631" s="174">
        <f t="shared" si="584"/>
        <v>0</v>
      </c>
      <c r="O2631" s="295">
        <f t="shared" si="585"/>
        <v>0</v>
      </c>
      <c r="P2631" s="281">
        <f t="shared" si="586"/>
        <v>0</v>
      </c>
    </row>
    <row r="2632" spans="1:16" x14ac:dyDescent="0.2">
      <c r="A2632" s="155">
        <v>251126</v>
      </c>
      <c r="B2632" s="156" t="s">
        <v>610</v>
      </c>
      <c r="C2632" s="174">
        <f t="shared" si="580"/>
        <v>0</v>
      </c>
      <c r="D2632" s="174">
        <f t="shared" si="581"/>
        <v>0</v>
      </c>
      <c r="E2632" s="174">
        <f t="shared" si="582"/>
        <v>0</v>
      </c>
      <c r="F2632" s="174">
        <f t="shared" si="587"/>
        <v>0</v>
      </c>
      <c r="G2632" s="174">
        <f t="shared" si="592"/>
        <v>0</v>
      </c>
      <c r="H2632" s="174">
        <f t="shared" si="593"/>
        <v>0</v>
      </c>
      <c r="M2632" s="174">
        <f t="shared" si="583"/>
        <v>0</v>
      </c>
      <c r="N2632" s="174">
        <f t="shared" si="584"/>
        <v>0</v>
      </c>
      <c r="O2632" s="295">
        <f t="shared" si="585"/>
        <v>0</v>
      </c>
      <c r="P2632" s="281">
        <f t="shared" si="586"/>
        <v>0</v>
      </c>
    </row>
    <row r="2633" spans="1:16" x14ac:dyDescent="0.2">
      <c r="A2633" s="155">
        <v>251127</v>
      </c>
      <c r="B2633" s="156" t="s">
        <v>2350</v>
      </c>
      <c r="C2633" s="174">
        <f t="shared" ref="C2633:C2696" si="594">IF(ISERROR(VLOOKUP($A2633,MZ_ANTERIOR,3,0)),0,VLOOKUP($A2633,MZ_ANTERIOR,3,0))</f>
        <v>0</v>
      </c>
      <c r="D2633" s="174">
        <f t="shared" ref="D2633:D2696" si="595">IF(ISERROR(VLOOKUP($A2633,MZ_ANTERIOR,4,0)),0,VLOOKUP($A2633,MZ_ANTERIOR,4,0))</f>
        <v>0</v>
      </c>
      <c r="E2633" s="174">
        <f t="shared" ref="E2633:E2696" si="596">IF(ISERROR(VLOOKUP($A2633,MZ_ANTERIOR,5,0)),0,VLOOKUP($A2633,MZ_ANTERIOR,5,0))</f>
        <v>0</v>
      </c>
      <c r="F2633" s="174">
        <f t="shared" si="587"/>
        <v>0</v>
      </c>
      <c r="G2633" s="174">
        <f t="shared" si="592"/>
        <v>0</v>
      </c>
      <c r="H2633" s="174">
        <f t="shared" si="593"/>
        <v>0</v>
      </c>
      <c r="M2633" s="174">
        <f t="shared" si="583"/>
        <v>0</v>
      </c>
      <c r="N2633" s="174">
        <f t="shared" si="584"/>
        <v>0</v>
      </c>
      <c r="O2633" s="295">
        <f t="shared" si="585"/>
        <v>0</v>
      </c>
      <c r="P2633" s="281">
        <f t="shared" si="586"/>
        <v>0</v>
      </c>
    </row>
    <row r="2634" spans="1:16" x14ac:dyDescent="0.2">
      <c r="A2634" s="155">
        <v>251190</v>
      </c>
      <c r="B2634" s="156" t="s">
        <v>2351</v>
      </c>
      <c r="C2634" s="174">
        <f t="shared" si="594"/>
        <v>8334862</v>
      </c>
      <c r="D2634" s="174">
        <f t="shared" si="595"/>
        <v>236451</v>
      </c>
      <c r="E2634" s="174">
        <f t="shared" si="596"/>
        <v>591126</v>
      </c>
      <c r="F2634" s="174">
        <f t="shared" si="587"/>
        <v>8689537</v>
      </c>
      <c r="G2634" s="174">
        <f t="shared" si="592"/>
        <v>8689537</v>
      </c>
      <c r="H2634" s="174">
        <f t="shared" si="593"/>
        <v>0</v>
      </c>
      <c r="M2634" s="174">
        <f t="shared" ref="M2634:M2697" si="597">+G2634+H2634</f>
        <v>8689537</v>
      </c>
      <c r="N2634" s="174">
        <f t="shared" ref="N2634:N2697" si="598">+F2634-M2634</f>
        <v>0</v>
      </c>
      <c r="O2634" s="295">
        <f t="shared" ref="O2634:O2697" si="599">SUM(C2634:H2634)</f>
        <v>26541513</v>
      </c>
      <c r="P2634" s="281">
        <f t="shared" ref="P2634:P2697" si="600">IF(D2634&lt;&gt;0,1,IF(G2634&lt;&gt;0,2,IF(F2634&lt;&gt;0,3,IF(E2634&lt;&gt;0,4,0))))</f>
        <v>1</v>
      </c>
    </row>
    <row r="2635" spans="1:16" s="171" customFormat="1" x14ac:dyDescent="0.2">
      <c r="A2635" s="180">
        <v>251200</v>
      </c>
      <c r="B2635" s="181" t="s">
        <v>2352</v>
      </c>
      <c r="C2635" s="182">
        <f t="shared" si="594"/>
        <v>765901021</v>
      </c>
      <c r="D2635" s="182">
        <f t="shared" si="595"/>
        <v>0</v>
      </c>
      <c r="E2635" s="182">
        <f t="shared" si="596"/>
        <v>579410</v>
      </c>
      <c r="F2635" s="182">
        <f t="shared" si="587"/>
        <v>766480431</v>
      </c>
      <c r="G2635" s="183">
        <f>SUM(G2636:G2640)</f>
        <v>0</v>
      </c>
      <c r="H2635" s="183">
        <f>SUM(H2636:H2640)</f>
        <v>766480431</v>
      </c>
      <c r="M2635" s="174">
        <f t="shared" si="597"/>
        <v>766480431</v>
      </c>
      <c r="N2635" s="174">
        <f t="shared" si="598"/>
        <v>0</v>
      </c>
      <c r="O2635" s="295">
        <f t="shared" si="599"/>
        <v>2299441293</v>
      </c>
      <c r="P2635" s="281">
        <f t="shared" si="600"/>
        <v>3</v>
      </c>
    </row>
    <row r="2636" spans="1:16" x14ac:dyDescent="0.2">
      <c r="A2636" s="155">
        <v>251201</v>
      </c>
      <c r="B2636" s="156" t="s">
        <v>693</v>
      </c>
      <c r="C2636" s="174">
        <f t="shared" si="594"/>
        <v>727572443</v>
      </c>
      <c r="D2636" s="174">
        <f t="shared" si="595"/>
        <v>0</v>
      </c>
      <c r="E2636" s="174">
        <f t="shared" si="596"/>
        <v>0</v>
      </c>
      <c r="F2636" s="174">
        <f t="shared" si="587"/>
        <v>727572443</v>
      </c>
      <c r="G2636" s="174">
        <f>+F2636-H2636</f>
        <v>0</v>
      </c>
      <c r="H2636" s="174">
        <f>+F2636</f>
        <v>727572443</v>
      </c>
      <c r="M2636" s="174">
        <f t="shared" si="597"/>
        <v>727572443</v>
      </c>
      <c r="N2636" s="174">
        <f t="shared" si="598"/>
        <v>0</v>
      </c>
      <c r="O2636" s="295">
        <f t="shared" si="599"/>
        <v>2182717329</v>
      </c>
      <c r="P2636" s="281">
        <f t="shared" si="600"/>
        <v>3</v>
      </c>
    </row>
    <row r="2637" spans="1:16" x14ac:dyDescent="0.2">
      <c r="A2637" s="155">
        <v>251202</v>
      </c>
      <c r="B2637" s="156" t="s">
        <v>2353</v>
      </c>
      <c r="C2637" s="174">
        <f t="shared" si="594"/>
        <v>0</v>
      </c>
      <c r="D2637" s="174">
        <f t="shared" si="595"/>
        <v>0</v>
      </c>
      <c r="E2637" s="174">
        <f t="shared" si="596"/>
        <v>0</v>
      </c>
      <c r="F2637" s="174">
        <f t="shared" si="587"/>
        <v>0</v>
      </c>
      <c r="G2637" s="174">
        <f>+F2637-H2637</f>
        <v>0</v>
      </c>
      <c r="H2637" s="174">
        <f>+F2637</f>
        <v>0</v>
      </c>
      <c r="M2637" s="174">
        <f t="shared" si="597"/>
        <v>0</v>
      </c>
      <c r="N2637" s="174">
        <f t="shared" si="598"/>
        <v>0</v>
      </c>
      <c r="O2637" s="295">
        <f t="shared" si="599"/>
        <v>0</v>
      </c>
      <c r="P2637" s="281">
        <f t="shared" si="600"/>
        <v>0</v>
      </c>
    </row>
    <row r="2638" spans="1:16" x14ac:dyDescent="0.2">
      <c r="A2638" s="155">
        <v>251203</v>
      </c>
      <c r="B2638" s="156" t="s">
        <v>1661</v>
      </c>
      <c r="C2638" s="174">
        <f t="shared" si="594"/>
        <v>0</v>
      </c>
      <c r="D2638" s="174">
        <f t="shared" si="595"/>
        <v>0</v>
      </c>
      <c r="E2638" s="174">
        <f t="shared" si="596"/>
        <v>0</v>
      </c>
      <c r="F2638" s="174">
        <f t="shared" si="587"/>
        <v>0</v>
      </c>
      <c r="G2638" s="174">
        <f>+F2638-H2638</f>
        <v>0</v>
      </c>
      <c r="H2638" s="174">
        <f>+F2638</f>
        <v>0</v>
      </c>
      <c r="M2638" s="174">
        <f t="shared" si="597"/>
        <v>0</v>
      </c>
      <c r="N2638" s="174">
        <f t="shared" si="598"/>
        <v>0</v>
      </c>
      <c r="O2638" s="295">
        <f t="shared" si="599"/>
        <v>0</v>
      </c>
      <c r="P2638" s="281">
        <f t="shared" si="600"/>
        <v>0</v>
      </c>
    </row>
    <row r="2639" spans="1:16" x14ac:dyDescent="0.2">
      <c r="A2639" s="155">
        <v>251204</v>
      </c>
      <c r="B2639" s="156" t="s">
        <v>2354</v>
      </c>
      <c r="C2639" s="174">
        <f t="shared" si="594"/>
        <v>38328578</v>
      </c>
      <c r="D2639" s="174">
        <f t="shared" si="595"/>
        <v>0</v>
      </c>
      <c r="E2639" s="174">
        <f t="shared" si="596"/>
        <v>579410</v>
      </c>
      <c r="F2639" s="174">
        <f t="shared" si="587"/>
        <v>38907988</v>
      </c>
      <c r="G2639" s="174">
        <f>+F2639-H2639</f>
        <v>0</v>
      </c>
      <c r="H2639" s="174">
        <f>+F2639</f>
        <v>38907988</v>
      </c>
      <c r="M2639" s="174">
        <f t="shared" si="597"/>
        <v>38907988</v>
      </c>
      <c r="N2639" s="174">
        <f t="shared" si="598"/>
        <v>0</v>
      </c>
      <c r="O2639" s="295">
        <f t="shared" si="599"/>
        <v>116723964</v>
      </c>
      <c r="P2639" s="281">
        <f t="shared" si="600"/>
        <v>3</v>
      </c>
    </row>
    <row r="2640" spans="1:16" x14ac:dyDescent="0.2">
      <c r="A2640" s="155">
        <v>251290</v>
      </c>
      <c r="B2640" s="156" t="s">
        <v>2355</v>
      </c>
      <c r="C2640" s="174">
        <f t="shared" si="594"/>
        <v>0</v>
      </c>
      <c r="D2640" s="174">
        <f t="shared" si="595"/>
        <v>0</v>
      </c>
      <c r="E2640" s="174">
        <f t="shared" si="596"/>
        <v>0</v>
      </c>
      <c r="F2640" s="174">
        <f t="shared" ref="F2640:F2703" si="601">+C2640-D2640+E2640</f>
        <v>0</v>
      </c>
      <c r="G2640" s="174">
        <f>+F2640-H2640</f>
        <v>0</v>
      </c>
      <c r="H2640" s="174">
        <f>+F2640</f>
        <v>0</v>
      </c>
      <c r="M2640" s="174">
        <f t="shared" si="597"/>
        <v>0</v>
      </c>
      <c r="N2640" s="174">
        <f t="shared" si="598"/>
        <v>0</v>
      </c>
      <c r="O2640" s="295">
        <f t="shared" si="599"/>
        <v>0</v>
      </c>
      <c r="P2640" s="281">
        <f t="shared" si="600"/>
        <v>0</v>
      </c>
    </row>
    <row r="2641" spans="1:16" s="171" customFormat="1" x14ac:dyDescent="0.2">
      <c r="A2641" s="180">
        <v>251300</v>
      </c>
      <c r="B2641" s="181" t="s">
        <v>2356</v>
      </c>
      <c r="C2641" s="182">
        <f t="shared" si="594"/>
        <v>0</v>
      </c>
      <c r="D2641" s="182">
        <f t="shared" si="595"/>
        <v>0</v>
      </c>
      <c r="E2641" s="182">
        <f t="shared" si="596"/>
        <v>0</v>
      </c>
      <c r="F2641" s="182">
        <f t="shared" si="601"/>
        <v>0</v>
      </c>
      <c r="G2641" s="183">
        <f>SUM(G2642:G2644)</f>
        <v>0</v>
      </c>
      <c r="H2641" s="183">
        <f>SUM(H2642:H2644)</f>
        <v>0</v>
      </c>
      <c r="M2641" s="174">
        <f t="shared" si="597"/>
        <v>0</v>
      </c>
      <c r="N2641" s="174">
        <f t="shared" si="598"/>
        <v>0</v>
      </c>
      <c r="O2641" s="295">
        <f t="shared" si="599"/>
        <v>0</v>
      </c>
      <c r="P2641" s="281">
        <f t="shared" si="600"/>
        <v>0</v>
      </c>
    </row>
    <row r="2642" spans="1:16" x14ac:dyDescent="0.2">
      <c r="A2642" s="155">
        <v>251301</v>
      </c>
      <c r="B2642" s="156" t="s">
        <v>1506</v>
      </c>
      <c r="C2642" s="174">
        <f t="shared" si="594"/>
        <v>0</v>
      </c>
      <c r="D2642" s="174">
        <f t="shared" si="595"/>
        <v>0</v>
      </c>
      <c r="E2642" s="174">
        <f t="shared" si="596"/>
        <v>0</v>
      </c>
      <c r="F2642" s="174">
        <f t="shared" si="601"/>
        <v>0</v>
      </c>
      <c r="G2642" s="174">
        <f>+F2642</f>
        <v>0</v>
      </c>
      <c r="H2642" s="174">
        <f>+F2642-G2642</f>
        <v>0</v>
      </c>
      <c r="M2642" s="174">
        <f t="shared" si="597"/>
        <v>0</v>
      </c>
      <c r="N2642" s="174">
        <f t="shared" si="598"/>
        <v>0</v>
      </c>
      <c r="O2642" s="295">
        <f t="shared" si="599"/>
        <v>0</v>
      </c>
      <c r="P2642" s="281">
        <f t="shared" si="600"/>
        <v>0</v>
      </c>
    </row>
    <row r="2643" spans="1:16" x14ac:dyDescent="0.2">
      <c r="A2643" s="155">
        <v>251302</v>
      </c>
      <c r="B2643" s="156" t="s">
        <v>1661</v>
      </c>
      <c r="C2643" s="174">
        <f t="shared" si="594"/>
        <v>0</v>
      </c>
      <c r="D2643" s="174">
        <f t="shared" si="595"/>
        <v>0</v>
      </c>
      <c r="E2643" s="174">
        <f t="shared" si="596"/>
        <v>0</v>
      </c>
      <c r="F2643" s="174">
        <f t="shared" si="601"/>
        <v>0</v>
      </c>
      <c r="G2643" s="174">
        <f>+F2643</f>
        <v>0</v>
      </c>
      <c r="H2643" s="174">
        <f>+F2643-G2643</f>
        <v>0</v>
      </c>
      <c r="M2643" s="174">
        <f t="shared" si="597"/>
        <v>0</v>
      </c>
      <c r="N2643" s="174">
        <f t="shared" si="598"/>
        <v>0</v>
      </c>
      <c r="O2643" s="295">
        <f t="shared" si="599"/>
        <v>0</v>
      </c>
      <c r="P2643" s="281">
        <f t="shared" si="600"/>
        <v>0</v>
      </c>
    </row>
    <row r="2644" spans="1:16" x14ac:dyDescent="0.2">
      <c r="A2644" s="155">
        <v>251390</v>
      </c>
      <c r="B2644" s="156" t="s">
        <v>2357</v>
      </c>
      <c r="C2644" s="174">
        <f t="shared" si="594"/>
        <v>0</v>
      </c>
      <c r="D2644" s="174">
        <f t="shared" si="595"/>
        <v>0</v>
      </c>
      <c r="E2644" s="174">
        <f t="shared" si="596"/>
        <v>0</v>
      </c>
      <c r="F2644" s="174">
        <f t="shared" si="601"/>
        <v>0</v>
      </c>
      <c r="G2644" s="174">
        <f>+F2644</f>
        <v>0</v>
      </c>
      <c r="H2644" s="174">
        <f>+F2644-G2644</f>
        <v>0</v>
      </c>
      <c r="M2644" s="174">
        <f t="shared" si="597"/>
        <v>0</v>
      </c>
      <c r="N2644" s="174">
        <f t="shared" si="598"/>
        <v>0</v>
      </c>
      <c r="O2644" s="295">
        <f t="shared" si="599"/>
        <v>0</v>
      </c>
      <c r="P2644" s="281">
        <f t="shared" si="600"/>
        <v>0</v>
      </c>
    </row>
    <row r="2645" spans="1:16" s="171" customFormat="1" x14ac:dyDescent="0.2">
      <c r="A2645" s="180">
        <v>251400</v>
      </c>
      <c r="B2645" s="181" t="s">
        <v>2358</v>
      </c>
      <c r="C2645" s="182">
        <f t="shared" si="594"/>
        <v>0</v>
      </c>
      <c r="D2645" s="182">
        <f t="shared" si="595"/>
        <v>0</v>
      </c>
      <c r="E2645" s="182">
        <f t="shared" si="596"/>
        <v>0</v>
      </c>
      <c r="F2645" s="182">
        <f t="shared" si="601"/>
        <v>0</v>
      </c>
      <c r="G2645" s="183">
        <f>SUM(G2646:G2654)</f>
        <v>0</v>
      </c>
      <c r="H2645" s="183">
        <f>SUM(H2646:H2654)</f>
        <v>0</v>
      </c>
      <c r="M2645" s="174">
        <f t="shared" si="597"/>
        <v>0</v>
      </c>
      <c r="N2645" s="174">
        <f t="shared" si="598"/>
        <v>0</v>
      </c>
      <c r="O2645" s="295">
        <f t="shared" si="599"/>
        <v>0</v>
      </c>
      <c r="P2645" s="281">
        <f t="shared" si="600"/>
        <v>0</v>
      </c>
    </row>
    <row r="2646" spans="1:16" x14ac:dyDescent="0.2">
      <c r="A2646" s="155">
        <v>251401</v>
      </c>
      <c r="B2646" s="156" t="s">
        <v>696</v>
      </c>
      <c r="C2646" s="174">
        <f t="shared" si="594"/>
        <v>0</v>
      </c>
      <c r="D2646" s="174">
        <f t="shared" si="595"/>
        <v>0</v>
      </c>
      <c r="E2646" s="174">
        <f t="shared" si="596"/>
        <v>0</v>
      </c>
      <c r="F2646" s="174">
        <f t="shared" si="601"/>
        <v>0</v>
      </c>
      <c r="G2646" s="174">
        <f t="shared" ref="G2646:G2654" si="602">+F2646</f>
        <v>0</v>
      </c>
      <c r="H2646" s="174">
        <f t="shared" ref="H2646:H2654" si="603">+F2646-G2646</f>
        <v>0</v>
      </c>
      <c r="M2646" s="174">
        <f t="shared" si="597"/>
        <v>0</v>
      </c>
      <c r="N2646" s="174">
        <f t="shared" si="598"/>
        <v>0</v>
      </c>
      <c r="O2646" s="295">
        <f t="shared" si="599"/>
        <v>0</v>
      </c>
      <c r="P2646" s="281">
        <f t="shared" si="600"/>
        <v>0</v>
      </c>
    </row>
    <row r="2647" spans="1:16" x14ac:dyDescent="0.2">
      <c r="A2647" s="155">
        <v>251402</v>
      </c>
      <c r="B2647" s="156" t="s">
        <v>697</v>
      </c>
      <c r="C2647" s="174">
        <f t="shared" si="594"/>
        <v>0</v>
      </c>
      <c r="D2647" s="174">
        <f t="shared" si="595"/>
        <v>0</v>
      </c>
      <c r="E2647" s="174">
        <f t="shared" si="596"/>
        <v>0</v>
      </c>
      <c r="F2647" s="174">
        <f t="shared" si="601"/>
        <v>0</v>
      </c>
      <c r="G2647" s="174">
        <f t="shared" si="602"/>
        <v>0</v>
      </c>
      <c r="H2647" s="174">
        <f t="shared" si="603"/>
        <v>0</v>
      </c>
      <c r="M2647" s="174">
        <f t="shared" si="597"/>
        <v>0</v>
      </c>
      <c r="N2647" s="174">
        <f t="shared" si="598"/>
        <v>0</v>
      </c>
      <c r="O2647" s="295">
        <f t="shared" si="599"/>
        <v>0</v>
      </c>
      <c r="P2647" s="281">
        <f t="shared" si="600"/>
        <v>0</v>
      </c>
    </row>
    <row r="2648" spans="1:16" x14ac:dyDescent="0.2">
      <c r="A2648" s="155">
        <v>251403</v>
      </c>
      <c r="B2648" s="156" t="s">
        <v>698</v>
      </c>
      <c r="C2648" s="174">
        <f t="shared" si="594"/>
        <v>0</v>
      </c>
      <c r="D2648" s="174">
        <f t="shared" si="595"/>
        <v>0</v>
      </c>
      <c r="E2648" s="174">
        <f t="shared" si="596"/>
        <v>0</v>
      </c>
      <c r="F2648" s="174">
        <f t="shared" si="601"/>
        <v>0</v>
      </c>
      <c r="G2648" s="174">
        <f t="shared" si="602"/>
        <v>0</v>
      </c>
      <c r="H2648" s="174">
        <f t="shared" si="603"/>
        <v>0</v>
      </c>
      <c r="M2648" s="174">
        <f t="shared" si="597"/>
        <v>0</v>
      </c>
      <c r="N2648" s="174">
        <f t="shared" si="598"/>
        <v>0</v>
      </c>
      <c r="O2648" s="295">
        <f t="shared" si="599"/>
        <v>0</v>
      </c>
      <c r="P2648" s="281">
        <f t="shared" si="600"/>
        <v>0</v>
      </c>
    </row>
    <row r="2649" spans="1:16" x14ac:dyDescent="0.2">
      <c r="A2649" s="155">
        <v>251404</v>
      </c>
      <c r="B2649" s="156" t="s">
        <v>700</v>
      </c>
      <c r="C2649" s="174">
        <f t="shared" si="594"/>
        <v>0</v>
      </c>
      <c r="D2649" s="174">
        <f t="shared" si="595"/>
        <v>0</v>
      </c>
      <c r="E2649" s="174">
        <f t="shared" si="596"/>
        <v>0</v>
      </c>
      <c r="F2649" s="174">
        <f t="shared" si="601"/>
        <v>0</v>
      </c>
      <c r="G2649" s="174">
        <f t="shared" si="602"/>
        <v>0</v>
      </c>
      <c r="H2649" s="174">
        <f t="shared" si="603"/>
        <v>0</v>
      </c>
      <c r="M2649" s="174">
        <f t="shared" si="597"/>
        <v>0</v>
      </c>
      <c r="N2649" s="174">
        <f t="shared" si="598"/>
        <v>0</v>
      </c>
      <c r="O2649" s="295">
        <f t="shared" si="599"/>
        <v>0</v>
      </c>
      <c r="P2649" s="281">
        <f t="shared" si="600"/>
        <v>0</v>
      </c>
    </row>
    <row r="2650" spans="1:16" x14ac:dyDescent="0.2">
      <c r="A2650" s="155">
        <v>251405</v>
      </c>
      <c r="B2650" s="156" t="s">
        <v>1541</v>
      </c>
      <c r="C2650" s="174">
        <f t="shared" si="594"/>
        <v>0</v>
      </c>
      <c r="D2650" s="174">
        <f t="shared" si="595"/>
        <v>0</v>
      </c>
      <c r="E2650" s="174">
        <f t="shared" si="596"/>
        <v>0</v>
      </c>
      <c r="F2650" s="174">
        <f t="shared" si="601"/>
        <v>0</v>
      </c>
      <c r="G2650" s="174">
        <f t="shared" si="602"/>
        <v>0</v>
      </c>
      <c r="H2650" s="174">
        <f t="shared" si="603"/>
        <v>0</v>
      </c>
      <c r="M2650" s="174">
        <f t="shared" si="597"/>
        <v>0</v>
      </c>
      <c r="N2650" s="174">
        <f t="shared" si="598"/>
        <v>0</v>
      </c>
      <c r="O2650" s="295">
        <f t="shared" si="599"/>
        <v>0</v>
      </c>
      <c r="P2650" s="281">
        <f t="shared" si="600"/>
        <v>0</v>
      </c>
    </row>
    <row r="2651" spans="1:16" x14ac:dyDescent="0.2">
      <c r="A2651" s="155">
        <v>251410</v>
      </c>
      <c r="B2651" s="156" t="s">
        <v>646</v>
      </c>
      <c r="C2651" s="174">
        <f t="shared" si="594"/>
        <v>0</v>
      </c>
      <c r="D2651" s="174">
        <f t="shared" si="595"/>
        <v>0</v>
      </c>
      <c r="E2651" s="174">
        <f t="shared" si="596"/>
        <v>0</v>
      </c>
      <c r="F2651" s="174">
        <f t="shared" si="601"/>
        <v>0</v>
      </c>
      <c r="G2651" s="174">
        <f t="shared" si="602"/>
        <v>0</v>
      </c>
      <c r="H2651" s="174">
        <f t="shared" si="603"/>
        <v>0</v>
      </c>
      <c r="M2651" s="174">
        <f t="shared" si="597"/>
        <v>0</v>
      </c>
      <c r="N2651" s="174">
        <f t="shared" si="598"/>
        <v>0</v>
      </c>
      <c r="O2651" s="295">
        <f t="shared" si="599"/>
        <v>0</v>
      </c>
      <c r="P2651" s="281">
        <f t="shared" si="600"/>
        <v>0</v>
      </c>
    </row>
    <row r="2652" spans="1:16" x14ac:dyDescent="0.2">
      <c r="A2652" s="155">
        <v>251412</v>
      </c>
      <c r="B2652" s="156" t="s">
        <v>198</v>
      </c>
      <c r="C2652" s="174">
        <f t="shared" si="594"/>
        <v>0</v>
      </c>
      <c r="D2652" s="174">
        <f t="shared" si="595"/>
        <v>0</v>
      </c>
      <c r="E2652" s="174">
        <f t="shared" si="596"/>
        <v>0</v>
      </c>
      <c r="F2652" s="174">
        <f t="shared" si="601"/>
        <v>0</v>
      </c>
      <c r="G2652" s="174">
        <f t="shared" si="602"/>
        <v>0</v>
      </c>
      <c r="H2652" s="174">
        <f t="shared" si="603"/>
        <v>0</v>
      </c>
      <c r="M2652" s="174">
        <f t="shared" si="597"/>
        <v>0</v>
      </c>
      <c r="N2652" s="174">
        <f t="shared" si="598"/>
        <v>0</v>
      </c>
      <c r="O2652" s="295">
        <f t="shared" si="599"/>
        <v>0</v>
      </c>
      <c r="P2652" s="281">
        <f t="shared" si="600"/>
        <v>0</v>
      </c>
    </row>
    <row r="2653" spans="1:16" x14ac:dyDescent="0.2">
      <c r="A2653" s="155">
        <v>251414</v>
      </c>
      <c r="B2653" s="156" t="s">
        <v>199</v>
      </c>
      <c r="C2653" s="174">
        <f t="shared" si="594"/>
        <v>0</v>
      </c>
      <c r="D2653" s="174">
        <f t="shared" si="595"/>
        <v>0</v>
      </c>
      <c r="E2653" s="174">
        <f t="shared" si="596"/>
        <v>0</v>
      </c>
      <c r="F2653" s="174">
        <f t="shared" si="601"/>
        <v>0</v>
      </c>
      <c r="G2653" s="174">
        <f t="shared" si="602"/>
        <v>0</v>
      </c>
      <c r="H2653" s="174">
        <f t="shared" si="603"/>
        <v>0</v>
      </c>
      <c r="M2653" s="174">
        <f t="shared" si="597"/>
        <v>0</v>
      </c>
      <c r="N2653" s="174">
        <f t="shared" si="598"/>
        <v>0</v>
      </c>
      <c r="O2653" s="295">
        <f t="shared" si="599"/>
        <v>0</v>
      </c>
      <c r="P2653" s="281">
        <f t="shared" si="600"/>
        <v>0</v>
      </c>
    </row>
    <row r="2654" spans="1:16" x14ac:dyDescent="0.2">
      <c r="A2654" s="155">
        <v>251415</v>
      </c>
      <c r="B2654" s="156" t="s">
        <v>2359</v>
      </c>
      <c r="C2654" s="174">
        <f t="shared" si="594"/>
        <v>0</v>
      </c>
      <c r="D2654" s="174">
        <f t="shared" si="595"/>
        <v>0</v>
      </c>
      <c r="E2654" s="174">
        <f t="shared" si="596"/>
        <v>0</v>
      </c>
      <c r="F2654" s="174">
        <f t="shared" si="601"/>
        <v>0</v>
      </c>
      <c r="G2654" s="174">
        <f t="shared" si="602"/>
        <v>0</v>
      </c>
      <c r="H2654" s="174">
        <f t="shared" si="603"/>
        <v>0</v>
      </c>
      <c r="M2654" s="174">
        <f t="shared" si="597"/>
        <v>0</v>
      </c>
      <c r="N2654" s="174">
        <f t="shared" si="598"/>
        <v>0</v>
      </c>
      <c r="O2654" s="295">
        <f t="shared" si="599"/>
        <v>0</v>
      </c>
      <c r="P2654" s="281">
        <f t="shared" si="600"/>
        <v>0</v>
      </c>
    </row>
    <row r="2655" spans="1:16" s="171" customFormat="1" x14ac:dyDescent="0.2">
      <c r="A2655" s="180">
        <v>251500</v>
      </c>
      <c r="B2655" s="181" t="s">
        <v>2360</v>
      </c>
      <c r="C2655" s="182">
        <f t="shared" si="594"/>
        <v>0</v>
      </c>
      <c r="D2655" s="182">
        <f t="shared" si="595"/>
        <v>0</v>
      </c>
      <c r="E2655" s="182">
        <f t="shared" si="596"/>
        <v>0</v>
      </c>
      <c r="F2655" s="182">
        <f t="shared" si="601"/>
        <v>0</v>
      </c>
      <c r="G2655" s="183">
        <f>SUM(G2656:G2657)</f>
        <v>0</v>
      </c>
      <c r="H2655" s="183">
        <f>SUM(H2656:H2657)</f>
        <v>0</v>
      </c>
      <c r="M2655" s="174">
        <f t="shared" si="597"/>
        <v>0</v>
      </c>
      <c r="N2655" s="174">
        <f t="shared" si="598"/>
        <v>0</v>
      </c>
      <c r="O2655" s="295">
        <f t="shared" si="599"/>
        <v>0</v>
      </c>
      <c r="P2655" s="281">
        <f t="shared" si="600"/>
        <v>0</v>
      </c>
    </row>
    <row r="2656" spans="1:16" x14ac:dyDescent="0.2">
      <c r="A2656" s="155">
        <v>251501</v>
      </c>
      <c r="B2656" s="156" t="s">
        <v>2361</v>
      </c>
      <c r="C2656" s="174">
        <f t="shared" si="594"/>
        <v>0</v>
      </c>
      <c r="D2656" s="174">
        <f t="shared" si="595"/>
        <v>0</v>
      </c>
      <c r="E2656" s="174">
        <f t="shared" si="596"/>
        <v>0</v>
      </c>
      <c r="F2656" s="174">
        <f t="shared" si="601"/>
        <v>0</v>
      </c>
      <c r="G2656" s="174">
        <f>+F2656</f>
        <v>0</v>
      </c>
      <c r="H2656" s="174">
        <f>+F2656-G2656</f>
        <v>0</v>
      </c>
      <c r="M2656" s="174">
        <f t="shared" si="597"/>
        <v>0</v>
      </c>
      <c r="N2656" s="174">
        <f t="shared" si="598"/>
        <v>0</v>
      </c>
      <c r="O2656" s="295">
        <f t="shared" si="599"/>
        <v>0</v>
      </c>
      <c r="P2656" s="281">
        <f t="shared" si="600"/>
        <v>0</v>
      </c>
    </row>
    <row r="2657" spans="1:16" x14ac:dyDescent="0.2">
      <c r="A2657" s="155">
        <v>251502</v>
      </c>
      <c r="B2657" s="156" t="s">
        <v>699</v>
      </c>
      <c r="C2657" s="174">
        <f t="shared" si="594"/>
        <v>0</v>
      </c>
      <c r="D2657" s="174">
        <f t="shared" si="595"/>
        <v>0</v>
      </c>
      <c r="E2657" s="174">
        <f t="shared" si="596"/>
        <v>0</v>
      </c>
      <c r="F2657" s="174">
        <f t="shared" si="601"/>
        <v>0</v>
      </c>
      <c r="G2657" s="174">
        <f>+F2657</f>
        <v>0</v>
      </c>
      <c r="H2657" s="174">
        <f>+F2657-G2657</f>
        <v>0</v>
      </c>
      <c r="M2657" s="174">
        <f t="shared" si="597"/>
        <v>0</v>
      </c>
      <c r="N2657" s="174">
        <f t="shared" si="598"/>
        <v>0</v>
      </c>
      <c r="O2657" s="295">
        <f t="shared" si="599"/>
        <v>0</v>
      </c>
      <c r="P2657" s="281">
        <f t="shared" si="600"/>
        <v>0</v>
      </c>
    </row>
    <row r="2658" spans="1:16" s="171" customFormat="1" x14ac:dyDescent="0.2">
      <c r="A2658" s="180">
        <v>255000</v>
      </c>
      <c r="B2658" s="181" t="s">
        <v>702</v>
      </c>
      <c r="C2658" s="182">
        <f t="shared" si="594"/>
        <v>0</v>
      </c>
      <c r="D2658" s="182">
        <f t="shared" si="595"/>
        <v>0</v>
      </c>
      <c r="E2658" s="182">
        <f t="shared" si="596"/>
        <v>0</v>
      </c>
      <c r="F2658" s="182">
        <f t="shared" si="601"/>
        <v>0</v>
      </c>
      <c r="G2658" s="183">
        <f>SUM(G2659:G2677)</f>
        <v>0</v>
      </c>
      <c r="H2658" s="183">
        <f>SUM(H2659:H2677)</f>
        <v>0</v>
      </c>
      <c r="M2658" s="174">
        <f t="shared" si="597"/>
        <v>0</v>
      </c>
      <c r="N2658" s="174">
        <f t="shared" si="598"/>
        <v>0</v>
      </c>
      <c r="O2658" s="295">
        <f t="shared" si="599"/>
        <v>0</v>
      </c>
      <c r="P2658" s="281">
        <f t="shared" si="600"/>
        <v>0</v>
      </c>
    </row>
    <row r="2659" spans="1:16" x14ac:dyDescent="0.2">
      <c r="A2659" s="155">
        <v>255001</v>
      </c>
      <c r="B2659" s="156" t="s">
        <v>703</v>
      </c>
      <c r="C2659" s="174">
        <f t="shared" si="594"/>
        <v>0</v>
      </c>
      <c r="D2659" s="174">
        <f t="shared" si="595"/>
        <v>0</v>
      </c>
      <c r="E2659" s="174">
        <f t="shared" si="596"/>
        <v>0</v>
      </c>
      <c r="F2659" s="174">
        <f t="shared" si="601"/>
        <v>0</v>
      </c>
      <c r="G2659" s="174">
        <f t="shared" ref="G2659:G2677" si="604">+F2659</f>
        <v>0</v>
      </c>
      <c r="H2659" s="174">
        <f t="shared" ref="H2659:H2677" si="605">+F2659-G2659</f>
        <v>0</v>
      </c>
      <c r="M2659" s="174">
        <f t="shared" si="597"/>
        <v>0</v>
      </c>
      <c r="N2659" s="174">
        <f t="shared" si="598"/>
        <v>0</v>
      </c>
      <c r="O2659" s="295">
        <f t="shared" si="599"/>
        <v>0</v>
      </c>
      <c r="P2659" s="281">
        <f t="shared" si="600"/>
        <v>0</v>
      </c>
    </row>
    <row r="2660" spans="1:16" x14ac:dyDescent="0.2">
      <c r="A2660" s="155">
        <v>255002</v>
      </c>
      <c r="B2660" s="156" t="s">
        <v>2313</v>
      </c>
      <c r="C2660" s="174">
        <f t="shared" si="594"/>
        <v>0</v>
      </c>
      <c r="D2660" s="174">
        <f t="shared" si="595"/>
        <v>0</v>
      </c>
      <c r="E2660" s="174">
        <f t="shared" si="596"/>
        <v>0</v>
      </c>
      <c r="F2660" s="174">
        <f t="shared" si="601"/>
        <v>0</v>
      </c>
      <c r="G2660" s="174">
        <f t="shared" si="604"/>
        <v>0</v>
      </c>
      <c r="H2660" s="174">
        <f t="shared" si="605"/>
        <v>0</v>
      </c>
      <c r="M2660" s="174">
        <f t="shared" si="597"/>
        <v>0</v>
      </c>
      <c r="N2660" s="174">
        <f t="shared" si="598"/>
        <v>0</v>
      </c>
      <c r="O2660" s="295">
        <f t="shared" si="599"/>
        <v>0</v>
      </c>
      <c r="P2660" s="281">
        <f t="shared" si="600"/>
        <v>0</v>
      </c>
    </row>
    <row r="2661" spans="1:16" ht="15" customHeight="1" x14ac:dyDescent="0.2">
      <c r="A2661" s="155">
        <v>255003</v>
      </c>
      <c r="B2661" s="156" t="s">
        <v>704</v>
      </c>
      <c r="C2661" s="174">
        <f t="shared" si="594"/>
        <v>0</v>
      </c>
      <c r="D2661" s="174">
        <f t="shared" si="595"/>
        <v>0</v>
      </c>
      <c r="E2661" s="174">
        <f t="shared" si="596"/>
        <v>0</v>
      </c>
      <c r="F2661" s="174">
        <f t="shared" si="601"/>
        <v>0</v>
      </c>
      <c r="G2661" s="174">
        <f t="shared" si="604"/>
        <v>0</v>
      </c>
      <c r="H2661" s="174">
        <f t="shared" si="605"/>
        <v>0</v>
      </c>
      <c r="M2661" s="174">
        <f t="shared" si="597"/>
        <v>0</v>
      </c>
      <c r="N2661" s="174">
        <f t="shared" si="598"/>
        <v>0</v>
      </c>
      <c r="O2661" s="295">
        <f t="shared" si="599"/>
        <v>0</v>
      </c>
      <c r="P2661" s="281">
        <f t="shared" si="600"/>
        <v>0</v>
      </c>
    </row>
    <row r="2662" spans="1:16" x14ac:dyDescent="0.2">
      <c r="A2662" s="155">
        <v>255004</v>
      </c>
      <c r="B2662" s="156" t="s">
        <v>705</v>
      </c>
      <c r="C2662" s="174">
        <f t="shared" si="594"/>
        <v>0</v>
      </c>
      <c r="D2662" s="174">
        <f t="shared" si="595"/>
        <v>0</v>
      </c>
      <c r="E2662" s="174">
        <f t="shared" si="596"/>
        <v>0</v>
      </c>
      <c r="F2662" s="174">
        <f t="shared" si="601"/>
        <v>0</v>
      </c>
      <c r="G2662" s="174">
        <f t="shared" si="604"/>
        <v>0</v>
      </c>
      <c r="H2662" s="174">
        <f t="shared" si="605"/>
        <v>0</v>
      </c>
      <c r="M2662" s="174">
        <f t="shared" si="597"/>
        <v>0</v>
      </c>
      <c r="N2662" s="174">
        <f t="shared" si="598"/>
        <v>0</v>
      </c>
      <c r="O2662" s="295">
        <f t="shared" si="599"/>
        <v>0</v>
      </c>
      <c r="P2662" s="281">
        <f t="shared" si="600"/>
        <v>0</v>
      </c>
    </row>
    <row r="2663" spans="1:16" x14ac:dyDescent="0.2">
      <c r="A2663" s="155">
        <v>255005</v>
      </c>
      <c r="B2663" s="156" t="s">
        <v>706</v>
      </c>
      <c r="C2663" s="174">
        <f t="shared" si="594"/>
        <v>0</v>
      </c>
      <c r="D2663" s="174">
        <f t="shared" si="595"/>
        <v>0</v>
      </c>
      <c r="E2663" s="174">
        <f t="shared" si="596"/>
        <v>0</v>
      </c>
      <c r="F2663" s="174">
        <f t="shared" si="601"/>
        <v>0</v>
      </c>
      <c r="G2663" s="174">
        <f t="shared" si="604"/>
        <v>0</v>
      </c>
      <c r="H2663" s="174">
        <f t="shared" si="605"/>
        <v>0</v>
      </c>
      <c r="M2663" s="174">
        <f t="shared" si="597"/>
        <v>0</v>
      </c>
      <c r="N2663" s="174">
        <f t="shared" si="598"/>
        <v>0</v>
      </c>
      <c r="O2663" s="295">
        <f t="shared" si="599"/>
        <v>0</v>
      </c>
      <c r="P2663" s="281">
        <f t="shared" si="600"/>
        <v>0</v>
      </c>
    </row>
    <row r="2664" spans="1:16" x14ac:dyDescent="0.2">
      <c r="A2664" s="155">
        <v>255006</v>
      </c>
      <c r="B2664" s="156" t="s">
        <v>707</v>
      </c>
      <c r="C2664" s="174">
        <f t="shared" si="594"/>
        <v>0</v>
      </c>
      <c r="D2664" s="174">
        <f t="shared" si="595"/>
        <v>0</v>
      </c>
      <c r="E2664" s="174">
        <f t="shared" si="596"/>
        <v>0</v>
      </c>
      <c r="F2664" s="174">
        <f t="shared" si="601"/>
        <v>0</v>
      </c>
      <c r="G2664" s="174">
        <f t="shared" si="604"/>
        <v>0</v>
      </c>
      <c r="H2664" s="174">
        <f t="shared" si="605"/>
        <v>0</v>
      </c>
      <c r="M2664" s="174">
        <f t="shared" si="597"/>
        <v>0</v>
      </c>
      <c r="N2664" s="174">
        <f t="shared" si="598"/>
        <v>0</v>
      </c>
      <c r="O2664" s="295">
        <f t="shared" si="599"/>
        <v>0</v>
      </c>
      <c r="P2664" s="281">
        <f t="shared" si="600"/>
        <v>0</v>
      </c>
    </row>
    <row r="2665" spans="1:16" x14ac:dyDescent="0.2">
      <c r="A2665" s="155">
        <v>255007</v>
      </c>
      <c r="B2665" s="156" t="s">
        <v>895</v>
      </c>
      <c r="C2665" s="174">
        <f t="shared" si="594"/>
        <v>0</v>
      </c>
      <c r="D2665" s="174">
        <f t="shared" si="595"/>
        <v>0</v>
      </c>
      <c r="E2665" s="174">
        <f t="shared" si="596"/>
        <v>0</v>
      </c>
      <c r="F2665" s="174">
        <f t="shared" si="601"/>
        <v>0</v>
      </c>
      <c r="G2665" s="174">
        <f t="shared" si="604"/>
        <v>0</v>
      </c>
      <c r="H2665" s="174">
        <f t="shared" si="605"/>
        <v>0</v>
      </c>
      <c r="M2665" s="174">
        <f t="shared" si="597"/>
        <v>0</v>
      </c>
      <c r="N2665" s="174">
        <f t="shared" si="598"/>
        <v>0</v>
      </c>
      <c r="O2665" s="295">
        <f t="shared" si="599"/>
        <v>0</v>
      </c>
      <c r="P2665" s="281">
        <f t="shared" si="600"/>
        <v>0</v>
      </c>
    </row>
    <row r="2666" spans="1:16" x14ac:dyDescent="0.2">
      <c r="A2666" s="155">
        <v>255008</v>
      </c>
      <c r="B2666" s="156" t="s">
        <v>2315</v>
      </c>
      <c r="C2666" s="174">
        <f t="shared" si="594"/>
        <v>0</v>
      </c>
      <c r="D2666" s="174">
        <f t="shared" si="595"/>
        <v>0</v>
      </c>
      <c r="E2666" s="174">
        <f t="shared" si="596"/>
        <v>0</v>
      </c>
      <c r="F2666" s="174">
        <f t="shared" si="601"/>
        <v>0</v>
      </c>
      <c r="G2666" s="174">
        <f t="shared" si="604"/>
        <v>0</v>
      </c>
      <c r="H2666" s="174">
        <f t="shared" si="605"/>
        <v>0</v>
      </c>
      <c r="M2666" s="174">
        <f t="shared" si="597"/>
        <v>0</v>
      </c>
      <c r="N2666" s="174">
        <f t="shared" si="598"/>
        <v>0</v>
      </c>
      <c r="O2666" s="295">
        <f t="shared" si="599"/>
        <v>0</v>
      </c>
      <c r="P2666" s="281">
        <f t="shared" si="600"/>
        <v>0</v>
      </c>
    </row>
    <row r="2667" spans="1:16" x14ac:dyDescent="0.2">
      <c r="A2667" s="155">
        <v>255009</v>
      </c>
      <c r="B2667" s="156" t="s">
        <v>897</v>
      </c>
      <c r="C2667" s="174">
        <f t="shared" si="594"/>
        <v>0</v>
      </c>
      <c r="D2667" s="174">
        <f t="shared" si="595"/>
        <v>0</v>
      </c>
      <c r="E2667" s="174">
        <f t="shared" si="596"/>
        <v>0</v>
      </c>
      <c r="F2667" s="174">
        <f t="shared" si="601"/>
        <v>0</v>
      </c>
      <c r="G2667" s="174">
        <f t="shared" si="604"/>
        <v>0</v>
      </c>
      <c r="H2667" s="174">
        <f t="shared" si="605"/>
        <v>0</v>
      </c>
      <c r="M2667" s="174">
        <f t="shared" si="597"/>
        <v>0</v>
      </c>
      <c r="N2667" s="174">
        <f t="shared" si="598"/>
        <v>0</v>
      </c>
      <c r="O2667" s="295">
        <f t="shared" si="599"/>
        <v>0</v>
      </c>
      <c r="P2667" s="281">
        <f t="shared" si="600"/>
        <v>0</v>
      </c>
    </row>
    <row r="2668" spans="1:16" x14ac:dyDescent="0.2">
      <c r="A2668" s="155">
        <v>255010</v>
      </c>
      <c r="B2668" s="156" t="s">
        <v>898</v>
      </c>
      <c r="C2668" s="174">
        <f t="shared" si="594"/>
        <v>0</v>
      </c>
      <c r="D2668" s="174">
        <f t="shared" si="595"/>
        <v>0</v>
      </c>
      <c r="E2668" s="174">
        <f t="shared" si="596"/>
        <v>0</v>
      </c>
      <c r="F2668" s="174">
        <f t="shared" si="601"/>
        <v>0</v>
      </c>
      <c r="G2668" s="174">
        <f t="shared" si="604"/>
        <v>0</v>
      </c>
      <c r="H2668" s="174">
        <f t="shared" si="605"/>
        <v>0</v>
      </c>
      <c r="M2668" s="174">
        <f t="shared" si="597"/>
        <v>0</v>
      </c>
      <c r="N2668" s="174">
        <f t="shared" si="598"/>
        <v>0</v>
      </c>
      <c r="O2668" s="295">
        <f t="shared" si="599"/>
        <v>0</v>
      </c>
      <c r="P2668" s="281">
        <f t="shared" si="600"/>
        <v>0</v>
      </c>
    </row>
    <row r="2669" spans="1:16" x14ac:dyDescent="0.2">
      <c r="A2669" s="155">
        <v>255011</v>
      </c>
      <c r="B2669" s="156" t="s">
        <v>899</v>
      </c>
      <c r="C2669" s="174">
        <f t="shared" si="594"/>
        <v>0</v>
      </c>
      <c r="D2669" s="174">
        <f t="shared" si="595"/>
        <v>0</v>
      </c>
      <c r="E2669" s="174">
        <f t="shared" si="596"/>
        <v>0</v>
      </c>
      <c r="F2669" s="174">
        <f t="shared" si="601"/>
        <v>0</v>
      </c>
      <c r="G2669" s="174">
        <f t="shared" si="604"/>
        <v>0</v>
      </c>
      <c r="H2669" s="174">
        <f t="shared" si="605"/>
        <v>0</v>
      </c>
      <c r="M2669" s="174">
        <f t="shared" si="597"/>
        <v>0</v>
      </c>
      <c r="N2669" s="174">
        <f t="shared" si="598"/>
        <v>0</v>
      </c>
      <c r="O2669" s="295">
        <f t="shared" si="599"/>
        <v>0</v>
      </c>
      <c r="P2669" s="281">
        <f t="shared" si="600"/>
        <v>0</v>
      </c>
    </row>
    <row r="2670" spans="1:16" x14ac:dyDescent="0.2">
      <c r="A2670" s="155">
        <v>255012</v>
      </c>
      <c r="B2670" s="156" t="s">
        <v>2318</v>
      </c>
      <c r="C2670" s="174">
        <f t="shared" si="594"/>
        <v>0</v>
      </c>
      <c r="D2670" s="174">
        <f t="shared" si="595"/>
        <v>0</v>
      </c>
      <c r="E2670" s="174">
        <f t="shared" si="596"/>
        <v>0</v>
      </c>
      <c r="F2670" s="174">
        <f t="shared" si="601"/>
        <v>0</v>
      </c>
      <c r="G2670" s="174">
        <f t="shared" si="604"/>
        <v>0</v>
      </c>
      <c r="H2670" s="174">
        <f t="shared" si="605"/>
        <v>0</v>
      </c>
      <c r="M2670" s="174">
        <f t="shared" si="597"/>
        <v>0</v>
      </c>
      <c r="N2670" s="174">
        <f t="shared" si="598"/>
        <v>0</v>
      </c>
      <c r="O2670" s="295">
        <f t="shared" si="599"/>
        <v>0</v>
      </c>
      <c r="P2670" s="281">
        <f t="shared" si="600"/>
        <v>0</v>
      </c>
    </row>
    <row r="2671" spans="1:16" x14ac:dyDescent="0.2">
      <c r="A2671" s="155">
        <v>255013</v>
      </c>
      <c r="B2671" s="156" t="s">
        <v>900</v>
      </c>
      <c r="C2671" s="174">
        <f t="shared" si="594"/>
        <v>0</v>
      </c>
      <c r="D2671" s="174">
        <f t="shared" si="595"/>
        <v>0</v>
      </c>
      <c r="E2671" s="174">
        <f t="shared" si="596"/>
        <v>0</v>
      </c>
      <c r="F2671" s="174">
        <f t="shared" si="601"/>
        <v>0</v>
      </c>
      <c r="G2671" s="174">
        <f t="shared" si="604"/>
        <v>0</v>
      </c>
      <c r="H2671" s="174">
        <f t="shared" si="605"/>
        <v>0</v>
      </c>
      <c r="M2671" s="174">
        <f t="shared" si="597"/>
        <v>0</v>
      </c>
      <c r="N2671" s="174">
        <f t="shared" si="598"/>
        <v>0</v>
      </c>
      <c r="O2671" s="295">
        <f t="shared" si="599"/>
        <v>0</v>
      </c>
      <c r="P2671" s="281">
        <f t="shared" si="600"/>
        <v>0</v>
      </c>
    </row>
    <row r="2672" spans="1:16" x14ac:dyDescent="0.2">
      <c r="A2672" s="155">
        <v>255014</v>
      </c>
      <c r="B2672" s="156" t="s">
        <v>901</v>
      </c>
      <c r="C2672" s="174">
        <f t="shared" si="594"/>
        <v>0</v>
      </c>
      <c r="D2672" s="174">
        <f t="shared" si="595"/>
        <v>0</v>
      </c>
      <c r="E2672" s="174">
        <f t="shared" si="596"/>
        <v>0</v>
      </c>
      <c r="F2672" s="174">
        <f t="shared" si="601"/>
        <v>0</v>
      </c>
      <c r="G2672" s="174">
        <f t="shared" si="604"/>
        <v>0</v>
      </c>
      <c r="H2672" s="174">
        <f t="shared" si="605"/>
        <v>0</v>
      </c>
      <c r="M2672" s="174">
        <f t="shared" si="597"/>
        <v>0</v>
      </c>
      <c r="N2672" s="174">
        <f t="shared" si="598"/>
        <v>0</v>
      </c>
      <c r="O2672" s="295">
        <f t="shared" si="599"/>
        <v>0</v>
      </c>
      <c r="P2672" s="281">
        <f t="shared" si="600"/>
        <v>0</v>
      </c>
    </row>
    <row r="2673" spans="1:16" x14ac:dyDescent="0.2">
      <c r="A2673" s="155">
        <v>255015</v>
      </c>
      <c r="B2673" s="156" t="s">
        <v>902</v>
      </c>
      <c r="C2673" s="174">
        <f t="shared" si="594"/>
        <v>0</v>
      </c>
      <c r="D2673" s="174">
        <f t="shared" si="595"/>
        <v>0</v>
      </c>
      <c r="E2673" s="174">
        <f t="shared" si="596"/>
        <v>0</v>
      </c>
      <c r="F2673" s="174">
        <f t="shared" si="601"/>
        <v>0</v>
      </c>
      <c r="G2673" s="174">
        <f t="shared" si="604"/>
        <v>0</v>
      </c>
      <c r="H2673" s="174">
        <f t="shared" si="605"/>
        <v>0</v>
      </c>
      <c r="M2673" s="174">
        <f t="shared" si="597"/>
        <v>0</v>
      </c>
      <c r="N2673" s="174">
        <f t="shared" si="598"/>
        <v>0</v>
      </c>
      <c r="O2673" s="295">
        <f t="shared" si="599"/>
        <v>0</v>
      </c>
      <c r="P2673" s="281">
        <f t="shared" si="600"/>
        <v>0</v>
      </c>
    </row>
    <row r="2674" spans="1:16" x14ac:dyDescent="0.2">
      <c r="A2674" s="155">
        <v>255016</v>
      </c>
      <c r="B2674" s="156" t="s">
        <v>903</v>
      </c>
      <c r="C2674" s="174">
        <f t="shared" si="594"/>
        <v>0</v>
      </c>
      <c r="D2674" s="174">
        <f t="shared" si="595"/>
        <v>0</v>
      </c>
      <c r="E2674" s="174">
        <f t="shared" si="596"/>
        <v>0</v>
      </c>
      <c r="F2674" s="174">
        <f t="shared" si="601"/>
        <v>0</v>
      </c>
      <c r="G2674" s="174">
        <f t="shared" si="604"/>
        <v>0</v>
      </c>
      <c r="H2674" s="174">
        <f t="shared" si="605"/>
        <v>0</v>
      </c>
      <c r="M2674" s="174">
        <f t="shared" si="597"/>
        <v>0</v>
      </c>
      <c r="N2674" s="174">
        <f t="shared" si="598"/>
        <v>0</v>
      </c>
      <c r="O2674" s="295">
        <f t="shared" si="599"/>
        <v>0</v>
      </c>
      <c r="P2674" s="281">
        <f t="shared" si="600"/>
        <v>0</v>
      </c>
    </row>
    <row r="2675" spans="1:16" x14ac:dyDescent="0.2">
      <c r="A2675" s="155">
        <v>255017</v>
      </c>
      <c r="B2675" s="156" t="s">
        <v>904</v>
      </c>
      <c r="C2675" s="174">
        <f t="shared" si="594"/>
        <v>0</v>
      </c>
      <c r="D2675" s="174">
        <f t="shared" si="595"/>
        <v>0</v>
      </c>
      <c r="E2675" s="174">
        <f t="shared" si="596"/>
        <v>0</v>
      </c>
      <c r="F2675" s="174">
        <f t="shared" si="601"/>
        <v>0</v>
      </c>
      <c r="G2675" s="174">
        <f t="shared" si="604"/>
        <v>0</v>
      </c>
      <c r="H2675" s="174">
        <f t="shared" si="605"/>
        <v>0</v>
      </c>
      <c r="M2675" s="174">
        <f t="shared" si="597"/>
        <v>0</v>
      </c>
      <c r="N2675" s="174">
        <f t="shared" si="598"/>
        <v>0</v>
      </c>
      <c r="O2675" s="295">
        <f t="shared" si="599"/>
        <v>0</v>
      </c>
      <c r="P2675" s="281">
        <f t="shared" si="600"/>
        <v>0</v>
      </c>
    </row>
    <row r="2676" spans="1:16" x14ac:dyDescent="0.2">
      <c r="A2676" s="155">
        <v>255018</v>
      </c>
      <c r="B2676" s="156" t="s">
        <v>2319</v>
      </c>
      <c r="C2676" s="174">
        <f t="shared" si="594"/>
        <v>0</v>
      </c>
      <c r="D2676" s="174">
        <f t="shared" si="595"/>
        <v>0</v>
      </c>
      <c r="E2676" s="174">
        <f t="shared" si="596"/>
        <v>0</v>
      </c>
      <c r="F2676" s="174">
        <f t="shared" si="601"/>
        <v>0</v>
      </c>
      <c r="G2676" s="174">
        <f t="shared" si="604"/>
        <v>0</v>
      </c>
      <c r="H2676" s="174">
        <f t="shared" si="605"/>
        <v>0</v>
      </c>
      <c r="M2676" s="174">
        <f t="shared" si="597"/>
        <v>0</v>
      </c>
      <c r="N2676" s="174">
        <f t="shared" si="598"/>
        <v>0</v>
      </c>
      <c r="O2676" s="295">
        <f t="shared" si="599"/>
        <v>0</v>
      </c>
      <c r="P2676" s="281">
        <f t="shared" si="600"/>
        <v>0</v>
      </c>
    </row>
    <row r="2677" spans="1:16" x14ac:dyDescent="0.2">
      <c r="A2677" s="155">
        <v>255090</v>
      </c>
      <c r="B2677" s="156" t="s">
        <v>905</v>
      </c>
      <c r="C2677" s="174">
        <f t="shared" si="594"/>
        <v>0</v>
      </c>
      <c r="D2677" s="174">
        <f t="shared" si="595"/>
        <v>0</v>
      </c>
      <c r="E2677" s="174">
        <f t="shared" si="596"/>
        <v>0</v>
      </c>
      <c r="F2677" s="174">
        <f t="shared" si="601"/>
        <v>0</v>
      </c>
      <c r="G2677" s="174">
        <f t="shared" si="604"/>
        <v>0</v>
      </c>
      <c r="H2677" s="174">
        <f t="shared" si="605"/>
        <v>0</v>
      </c>
      <c r="M2677" s="174">
        <f t="shared" si="597"/>
        <v>0</v>
      </c>
      <c r="N2677" s="174">
        <f t="shared" si="598"/>
        <v>0</v>
      </c>
      <c r="O2677" s="295">
        <f t="shared" si="599"/>
        <v>0</v>
      </c>
      <c r="P2677" s="281">
        <f t="shared" si="600"/>
        <v>0</v>
      </c>
    </row>
    <row r="2678" spans="1:16" s="171" customFormat="1" x14ac:dyDescent="0.2">
      <c r="A2678" s="180">
        <v>256000</v>
      </c>
      <c r="B2678" s="181" t="s">
        <v>906</v>
      </c>
      <c r="C2678" s="182">
        <f t="shared" si="594"/>
        <v>0</v>
      </c>
      <c r="D2678" s="182">
        <f t="shared" si="595"/>
        <v>0</v>
      </c>
      <c r="E2678" s="182">
        <f t="shared" si="596"/>
        <v>0</v>
      </c>
      <c r="F2678" s="182">
        <f t="shared" si="601"/>
        <v>0</v>
      </c>
      <c r="G2678" s="183">
        <f>SUM(G2679:G2688)</f>
        <v>0</v>
      </c>
      <c r="H2678" s="183">
        <f>SUM(H2679:H2688)</f>
        <v>0</v>
      </c>
      <c r="M2678" s="174">
        <f t="shared" si="597"/>
        <v>0</v>
      </c>
      <c r="N2678" s="174">
        <f t="shared" si="598"/>
        <v>0</v>
      </c>
      <c r="O2678" s="295">
        <f t="shared" si="599"/>
        <v>0</v>
      </c>
      <c r="P2678" s="281">
        <f t="shared" si="600"/>
        <v>0</v>
      </c>
    </row>
    <row r="2679" spans="1:16" x14ac:dyDescent="0.2">
      <c r="A2679" s="155">
        <v>256001</v>
      </c>
      <c r="B2679" s="156" t="s">
        <v>907</v>
      </c>
      <c r="C2679" s="174">
        <f t="shared" si="594"/>
        <v>0</v>
      </c>
      <c r="D2679" s="174">
        <f t="shared" si="595"/>
        <v>0</v>
      </c>
      <c r="E2679" s="174">
        <f t="shared" si="596"/>
        <v>0</v>
      </c>
      <c r="F2679" s="174">
        <f t="shared" si="601"/>
        <v>0</v>
      </c>
      <c r="G2679" s="174">
        <f t="shared" ref="G2679:G2688" si="606">+F2679</f>
        <v>0</v>
      </c>
      <c r="H2679" s="174">
        <f t="shared" ref="H2679:H2688" si="607">+F2679-G2679</f>
        <v>0</v>
      </c>
      <c r="M2679" s="174">
        <f t="shared" si="597"/>
        <v>0</v>
      </c>
      <c r="N2679" s="174">
        <f t="shared" si="598"/>
        <v>0</v>
      </c>
      <c r="O2679" s="295">
        <f t="shared" si="599"/>
        <v>0</v>
      </c>
      <c r="P2679" s="281">
        <f t="shared" si="600"/>
        <v>0</v>
      </c>
    </row>
    <row r="2680" spans="1:16" x14ac:dyDescent="0.2">
      <c r="A2680" s="155">
        <v>256002</v>
      </c>
      <c r="B2680" s="156" t="s">
        <v>908</v>
      </c>
      <c r="C2680" s="174">
        <f t="shared" si="594"/>
        <v>0</v>
      </c>
      <c r="D2680" s="174">
        <f t="shared" si="595"/>
        <v>0</v>
      </c>
      <c r="E2680" s="174">
        <f t="shared" si="596"/>
        <v>0</v>
      </c>
      <c r="F2680" s="174">
        <f t="shared" si="601"/>
        <v>0</v>
      </c>
      <c r="G2680" s="174">
        <f t="shared" si="606"/>
        <v>0</v>
      </c>
      <c r="H2680" s="174">
        <f t="shared" si="607"/>
        <v>0</v>
      </c>
      <c r="M2680" s="174">
        <f t="shared" si="597"/>
        <v>0</v>
      </c>
      <c r="N2680" s="174">
        <f t="shared" si="598"/>
        <v>0</v>
      </c>
      <c r="O2680" s="295">
        <f t="shared" si="599"/>
        <v>0</v>
      </c>
      <c r="P2680" s="281">
        <f t="shared" si="600"/>
        <v>0</v>
      </c>
    </row>
    <row r="2681" spans="1:16" ht="23.25" customHeight="1" x14ac:dyDescent="0.2">
      <c r="A2681" s="155">
        <v>256003</v>
      </c>
      <c r="B2681" s="156" t="s">
        <v>909</v>
      </c>
      <c r="C2681" s="174">
        <f t="shared" si="594"/>
        <v>0</v>
      </c>
      <c r="D2681" s="174">
        <f t="shared" si="595"/>
        <v>0</v>
      </c>
      <c r="E2681" s="174">
        <f t="shared" si="596"/>
        <v>0</v>
      </c>
      <c r="F2681" s="174">
        <f t="shared" si="601"/>
        <v>0</v>
      </c>
      <c r="G2681" s="174">
        <f t="shared" si="606"/>
        <v>0</v>
      </c>
      <c r="H2681" s="174">
        <f t="shared" si="607"/>
        <v>0</v>
      </c>
      <c r="M2681" s="174">
        <f t="shared" si="597"/>
        <v>0</v>
      </c>
      <c r="N2681" s="174">
        <f t="shared" si="598"/>
        <v>0</v>
      </c>
      <c r="O2681" s="295">
        <f t="shared" si="599"/>
        <v>0</v>
      </c>
      <c r="P2681" s="281">
        <f t="shared" si="600"/>
        <v>0</v>
      </c>
    </row>
    <row r="2682" spans="1:16" x14ac:dyDescent="0.2">
      <c r="A2682" s="155">
        <v>256004</v>
      </c>
      <c r="B2682" s="156" t="s">
        <v>910</v>
      </c>
      <c r="C2682" s="174">
        <f t="shared" si="594"/>
        <v>0</v>
      </c>
      <c r="D2682" s="174">
        <f t="shared" si="595"/>
        <v>0</v>
      </c>
      <c r="E2682" s="174">
        <f t="shared" si="596"/>
        <v>0</v>
      </c>
      <c r="F2682" s="174">
        <f t="shared" si="601"/>
        <v>0</v>
      </c>
      <c r="G2682" s="174">
        <f t="shared" si="606"/>
        <v>0</v>
      </c>
      <c r="H2682" s="174">
        <f t="shared" si="607"/>
        <v>0</v>
      </c>
      <c r="M2682" s="174">
        <f t="shared" si="597"/>
        <v>0</v>
      </c>
      <c r="N2682" s="174">
        <f t="shared" si="598"/>
        <v>0</v>
      </c>
      <c r="O2682" s="295">
        <f t="shared" si="599"/>
        <v>0</v>
      </c>
      <c r="P2682" s="281">
        <f t="shared" si="600"/>
        <v>0</v>
      </c>
    </row>
    <row r="2683" spans="1:16" x14ac:dyDescent="0.2">
      <c r="A2683" s="155">
        <v>256005</v>
      </c>
      <c r="B2683" s="156" t="s">
        <v>911</v>
      </c>
      <c r="C2683" s="174">
        <f t="shared" si="594"/>
        <v>0</v>
      </c>
      <c r="D2683" s="174">
        <f t="shared" si="595"/>
        <v>0</v>
      </c>
      <c r="E2683" s="174">
        <f t="shared" si="596"/>
        <v>0</v>
      </c>
      <c r="F2683" s="174">
        <f t="shared" si="601"/>
        <v>0</v>
      </c>
      <c r="G2683" s="174">
        <f t="shared" si="606"/>
        <v>0</v>
      </c>
      <c r="H2683" s="174">
        <f t="shared" si="607"/>
        <v>0</v>
      </c>
      <c r="M2683" s="174">
        <f t="shared" si="597"/>
        <v>0</v>
      </c>
      <c r="N2683" s="174">
        <f t="shared" si="598"/>
        <v>0</v>
      </c>
      <c r="O2683" s="295">
        <f t="shared" si="599"/>
        <v>0</v>
      </c>
      <c r="P2683" s="281">
        <f t="shared" si="600"/>
        <v>0</v>
      </c>
    </row>
    <row r="2684" spans="1:16" x14ac:dyDescent="0.2">
      <c r="A2684" s="155">
        <v>256006</v>
      </c>
      <c r="B2684" s="156" t="s">
        <v>912</v>
      </c>
      <c r="C2684" s="174">
        <f t="shared" si="594"/>
        <v>0</v>
      </c>
      <c r="D2684" s="174">
        <f t="shared" si="595"/>
        <v>0</v>
      </c>
      <c r="E2684" s="174">
        <f t="shared" si="596"/>
        <v>0</v>
      </c>
      <c r="F2684" s="174">
        <f t="shared" si="601"/>
        <v>0</v>
      </c>
      <c r="G2684" s="174">
        <f t="shared" si="606"/>
        <v>0</v>
      </c>
      <c r="H2684" s="174">
        <f t="shared" si="607"/>
        <v>0</v>
      </c>
      <c r="M2684" s="174">
        <f t="shared" si="597"/>
        <v>0</v>
      </c>
      <c r="N2684" s="174">
        <f t="shared" si="598"/>
        <v>0</v>
      </c>
      <c r="O2684" s="295">
        <f t="shared" si="599"/>
        <v>0</v>
      </c>
      <c r="P2684" s="281">
        <f t="shared" si="600"/>
        <v>0</v>
      </c>
    </row>
    <row r="2685" spans="1:16" x14ac:dyDescent="0.2">
      <c r="A2685" s="155">
        <v>256007</v>
      </c>
      <c r="B2685" s="156" t="s">
        <v>699</v>
      </c>
      <c r="C2685" s="174">
        <f t="shared" si="594"/>
        <v>0</v>
      </c>
      <c r="D2685" s="174">
        <f t="shared" si="595"/>
        <v>0</v>
      </c>
      <c r="E2685" s="174">
        <f t="shared" si="596"/>
        <v>0</v>
      </c>
      <c r="F2685" s="174">
        <f t="shared" si="601"/>
        <v>0</v>
      </c>
      <c r="G2685" s="174">
        <f t="shared" si="606"/>
        <v>0</v>
      </c>
      <c r="H2685" s="174">
        <f t="shared" si="607"/>
        <v>0</v>
      </c>
      <c r="M2685" s="174">
        <f t="shared" si="597"/>
        <v>0</v>
      </c>
      <c r="N2685" s="174">
        <f t="shared" si="598"/>
        <v>0</v>
      </c>
      <c r="O2685" s="295">
        <f t="shared" si="599"/>
        <v>0</v>
      </c>
      <c r="P2685" s="281">
        <f t="shared" si="600"/>
        <v>0</v>
      </c>
    </row>
    <row r="2686" spans="1:16" x14ac:dyDescent="0.2">
      <c r="A2686" s="155">
        <v>256008</v>
      </c>
      <c r="B2686" s="156" t="s">
        <v>1226</v>
      </c>
      <c r="C2686" s="174">
        <f t="shared" si="594"/>
        <v>0</v>
      </c>
      <c r="D2686" s="174">
        <f t="shared" si="595"/>
        <v>0</v>
      </c>
      <c r="E2686" s="174">
        <f t="shared" si="596"/>
        <v>0</v>
      </c>
      <c r="F2686" s="174">
        <f t="shared" si="601"/>
        <v>0</v>
      </c>
      <c r="G2686" s="174">
        <f t="shared" si="606"/>
        <v>0</v>
      </c>
      <c r="H2686" s="174">
        <f t="shared" si="607"/>
        <v>0</v>
      </c>
      <c r="M2686" s="174">
        <f t="shared" si="597"/>
        <v>0</v>
      </c>
      <c r="N2686" s="174">
        <f t="shared" si="598"/>
        <v>0</v>
      </c>
      <c r="O2686" s="295">
        <f t="shared" si="599"/>
        <v>0</v>
      </c>
      <c r="P2686" s="281">
        <f t="shared" si="600"/>
        <v>0</v>
      </c>
    </row>
    <row r="2687" spans="1:16" x14ac:dyDescent="0.2">
      <c r="A2687" s="155">
        <v>256009</v>
      </c>
      <c r="B2687" s="156" t="s">
        <v>1227</v>
      </c>
      <c r="C2687" s="174">
        <f t="shared" si="594"/>
        <v>0</v>
      </c>
      <c r="D2687" s="174">
        <f t="shared" si="595"/>
        <v>0</v>
      </c>
      <c r="E2687" s="174">
        <f t="shared" si="596"/>
        <v>0</v>
      </c>
      <c r="F2687" s="174">
        <f t="shared" si="601"/>
        <v>0</v>
      </c>
      <c r="G2687" s="174">
        <f t="shared" si="606"/>
        <v>0</v>
      </c>
      <c r="H2687" s="174">
        <f t="shared" si="607"/>
        <v>0</v>
      </c>
      <c r="M2687" s="174">
        <f t="shared" si="597"/>
        <v>0</v>
      </c>
      <c r="N2687" s="174">
        <f t="shared" si="598"/>
        <v>0</v>
      </c>
      <c r="O2687" s="295">
        <f t="shared" si="599"/>
        <v>0</v>
      </c>
      <c r="P2687" s="281">
        <f t="shared" si="600"/>
        <v>0</v>
      </c>
    </row>
    <row r="2688" spans="1:16" x14ac:dyDescent="0.2">
      <c r="A2688" s="155">
        <v>256090</v>
      </c>
      <c r="B2688" s="156" t="s">
        <v>1228</v>
      </c>
      <c r="C2688" s="174">
        <f t="shared" si="594"/>
        <v>0</v>
      </c>
      <c r="D2688" s="174">
        <f t="shared" si="595"/>
        <v>0</v>
      </c>
      <c r="E2688" s="174">
        <f t="shared" si="596"/>
        <v>0</v>
      </c>
      <c r="F2688" s="174">
        <f t="shared" si="601"/>
        <v>0</v>
      </c>
      <c r="G2688" s="174">
        <f t="shared" si="606"/>
        <v>0</v>
      </c>
      <c r="H2688" s="174">
        <f t="shared" si="607"/>
        <v>0</v>
      </c>
      <c r="M2688" s="174">
        <f t="shared" si="597"/>
        <v>0</v>
      </c>
      <c r="N2688" s="174">
        <f t="shared" si="598"/>
        <v>0</v>
      </c>
      <c r="O2688" s="295">
        <f t="shared" si="599"/>
        <v>0</v>
      </c>
      <c r="P2688" s="281">
        <f t="shared" si="600"/>
        <v>0</v>
      </c>
    </row>
    <row r="2689" spans="1:16" s="171" customFormat="1" x14ac:dyDescent="0.2">
      <c r="A2689" s="180">
        <v>257000</v>
      </c>
      <c r="B2689" s="181" t="s">
        <v>2320</v>
      </c>
      <c r="C2689" s="182">
        <f t="shared" si="594"/>
        <v>0</v>
      </c>
      <c r="D2689" s="182">
        <f t="shared" si="595"/>
        <v>0</v>
      </c>
      <c r="E2689" s="182">
        <f t="shared" si="596"/>
        <v>0</v>
      </c>
      <c r="F2689" s="182">
        <f t="shared" si="601"/>
        <v>0</v>
      </c>
      <c r="G2689" s="183">
        <f>SUM(G2690:G2696)</f>
        <v>0</v>
      </c>
      <c r="H2689" s="183">
        <f>SUM(H2690:H2696)</f>
        <v>0</v>
      </c>
      <c r="M2689" s="174">
        <f t="shared" si="597"/>
        <v>0</v>
      </c>
      <c r="N2689" s="174">
        <f t="shared" si="598"/>
        <v>0</v>
      </c>
      <c r="O2689" s="295">
        <f t="shared" si="599"/>
        <v>0</v>
      </c>
      <c r="P2689" s="281">
        <f t="shared" si="600"/>
        <v>0</v>
      </c>
    </row>
    <row r="2690" spans="1:16" x14ac:dyDescent="0.2">
      <c r="A2690" s="155">
        <v>257001</v>
      </c>
      <c r="B2690" s="156" t="s">
        <v>1229</v>
      </c>
      <c r="C2690" s="174">
        <f t="shared" si="594"/>
        <v>0</v>
      </c>
      <c r="D2690" s="174">
        <f t="shared" si="595"/>
        <v>0</v>
      </c>
      <c r="E2690" s="174">
        <f t="shared" si="596"/>
        <v>0</v>
      </c>
      <c r="F2690" s="174">
        <f t="shared" si="601"/>
        <v>0</v>
      </c>
      <c r="G2690" s="174">
        <f t="shared" ref="G2690:G2696" si="608">+F2690</f>
        <v>0</v>
      </c>
      <c r="H2690" s="174">
        <f t="shared" ref="H2690:H2696" si="609">+F2690-G2690</f>
        <v>0</v>
      </c>
      <c r="M2690" s="174">
        <f t="shared" si="597"/>
        <v>0</v>
      </c>
      <c r="N2690" s="174">
        <f t="shared" si="598"/>
        <v>0</v>
      </c>
      <c r="O2690" s="295">
        <f t="shared" si="599"/>
        <v>0</v>
      </c>
      <c r="P2690" s="281">
        <f t="shared" si="600"/>
        <v>0</v>
      </c>
    </row>
    <row r="2691" spans="1:16" x14ac:dyDescent="0.2">
      <c r="A2691" s="155">
        <v>257002</v>
      </c>
      <c r="B2691" s="156" t="s">
        <v>1230</v>
      </c>
      <c r="C2691" s="174">
        <f t="shared" si="594"/>
        <v>0</v>
      </c>
      <c r="D2691" s="174">
        <f t="shared" si="595"/>
        <v>0</v>
      </c>
      <c r="E2691" s="174">
        <f t="shared" si="596"/>
        <v>0</v>
      </c>
      <c r="F2691" s="174">
        <f t="shared" si="601"/>
        <v>0</v>
      </c>
      <c r="G2691" s="174">
        <f t="shared" si="608"/>
        <v>0</v>
      </c>
      <c r="H2691" s="174">
        <f t="shared" si="609"/>
        <v>0</v>
      </c>
      <c r="M2691" s="174">
        <f t="shared" si="597"/>
        <v>0</v>
      </c>
      <c r="N2691" s="174">
        <f t="shared" si="598"/>
        <v>0</v>
      </c>
      <c r="O2691" s="295">
        <f t="shared" si="599"/>
        <v>0</v>
      </c>
      <c r="P2691" s="281">
        <f t="shared" si="600"/>
        <v>0</v>
      </c>
    </row>
    <row r="2692" spans="1:16" x14ac:dyDescent="0.2">
      <c r="A2692" s="155">
        <v>257003</v>
      </c>
      <c r="B2692" s="156" t="s">
        <v>1231</v>
      </c>
      <c r="C2692" s="174">
        <f t="shared" si="594"/>
        <v>0</v>
      </c>
      <c r="D2692" s="174">
        <f t="shared" si="595"/>
        <v>0</v>
      </c>
      <c r="E2692" s="174">
        <f t="shared" si="596"/>
        <v>0</v>
      </c>
      <c r="F2692" s="174">
        <f t="shared" si="601"/>
        <v>0</v>
      </c>
      <c r="G2692" s="174">
        <f t="shared" si="608"/>
        <v>0</v>
      </c>
      <c r="H2692" s="174">
        <f t="shared" si="609"/>
        <v>0</v>
      </c>
      <c r="M2692" s="174">
        <f t="shared" si="597"/>
        <v>0</v>
      </c>
      <c r="N2692" s="174">
        <f t="shared" si="598"/>
        <v>0</v>
      </c>
      <c r="O2692" s="295">
        <f t="shared" si="599"/>
        <v>0</v>
      </c>
      <c r="P2692" s="281">
        <f t="shared" si="600"/>
        <v>0</v>
      </c>
    </row>
    <row r="2693" spans="1:16" x14ac:dyDescent="0.2">
      <c r="A2693" s="155">
        <v>257004</v>
      </c>
      <c r="B2693" s="156" t="s">
        <v>1232</v>
      </c>
      <c r="C2693" s="174">
        <f t="shared" si="594"/>
        <v>0</v>
      </c>
      <c r="D2693" s="174">
        <f t="shared" si="595"/>
        <v>0</v>
      </c>
      <c r="E2693" s="174">
        <f t="shared" si="596"/>
        <v>0</v>
      </c>
      <c r="F2693" s="174">
        <f t="shared" si="601"/>
        <v>0</v>
      </c>
      <c r="G2693" s="174">
        <f t="shared" si="608"/>
        <v>0</v>
      </c>
      <c r="H2693" s="174">
        <f t="shared" si="609"/>
        <v>0</v>
      </c>
      <c r="M2693" s="174">
        <f t="shared" si="597"/>
        <v>0</v>
      </c>
      <c r="N2693" s="174">
        <f t="shared" si="598"/>
        <v>0</v>
      </c>
      <c r="O2693" s="295">
        <f t="shared" si="599"/>
        <v>0</v>
      </c>
      <c r="P2693" s="281">
        <f t="shared" si="600"/>
        <v>0</v>
      </c>
    </row>
    <row r="2694" spans="1:16" x14ac:dyDescent="0.2">
      <c r="A2694" s="155">
        <v>257005</v>
      </c>
      <c r="B2694" s="156" t="s">
        <v>1233</v>
      </c>
      <c r="C2694" s="174">
        <f t="shared" si="594"/>
        <v>0</v>
      </c>
      <c r="D2694" s="174">
        <f t="shared" si="595"/>
        <v>0</v>
      </c>
      <c r="E2694" s="174">
        <f t="shared" si="596"/>
        <v>0</v>
      </c>
      <c r="F2694" s="174">
        <f t="shared" si="601"/>
        <v>0</v>
      </c>
      <c r="G2694" s="174">
        <f t="shared" si="608"/>
        <v>0</v>
      </c>
      <c r="H2694" s="174">
        <f t="shared" si="609"/>
        <v>0</v>
      </c>
      <c r="M2694" s="174">
        <f t="shared" si="597"/>
        <v>0</v>
      </c>
      <c r="N2694" s="174">
        <f t="shared" si="598"/>
        <v>0</v>
      </c>
      <c r="O2694" s="295">
        <f t="shared" si="599"/>
        <v>0</v>
      </c>
      <c r="P2694" s="281">
        <f t="shared" si="600"/>
        <v>0</v>
      </c>
    </row>
    <row r="2695" spans="1:16" x14ac:dyDescent="0.2">
      <c r="A2695" s="155">
        <v>257006</v>
      </c>
      <c r="B2695" s="156" t="s">
        <v>1541</v>
      </c>
      <c r="C2695" s="174">
        <f t="shared" si="594"/>
        <v>0</v>
      </c>
      <c r="D2695" s="174">
        <f t="shared" si="595"/>
        <v>0</v>
      </c>
      <c r="E2695" s="174">
        <f t="shared" si="596"/>
        <v>0</v>
      </c>
      <c r="F2695" s="174">
        <f t="shared" si="601"/>
        <v>0</v>
      </c>
      <c r="G2695" s="174">
        <f t="shared" si="608"/>
        <v>0</v>
      </c>
      <c r="H2695" s="174">
        <f t="shared" si="609"/>
        <v>0</v>
      </c>
      <c r="M2695" s="174">
        <f t="shared" si="597"/>
        <v>0</v>
      </c>
      <c r="N2695" s="174">
        <f t="shared" si="598"/>
        <v>0</v>
      </c>
      <c r="O2695" s="295">
        <f t="shared" si="599"/>
        <v>0</v>
      </c>
      <c r="P2695" s="281">
        <f t="shared" si="600"/>
        <v>0</v>
      </c>
    </row>
    <row r="2696" spans="1:16" x14ac:dyDescent="0.2">
      <c r="A2696" s="155">
        <v>257090</v>
      </c>
      <c r="B2696" s="156" t="s">
        <v>1234</v>
      </c>
      <c r="C2696" s="174">
        <f t="shared" si="594"/>
        <v>0</v>
      </c>
      <c r="D2696" s="174">
        <f t="shared" si="595"/>
        <v>0</v>
      </c>
      <c r="E2696" s="174">
        <f t="shared" si="596"/>
        <v>0</v>
      </c>
      <c r="F2696" s="174">
        <f t="shared" si="601"/>
        <v>0</v>
      </c>
      <c r="G2696" s="174">
        <f t="shared" si="608"/>
        <v>0</v>
      </c>
      <c r="H2696" s="174">
        <f t="shared" si="609"/>
        <v>0</v>
      </c>
      <c r="M2696" s="174">
        <f t="shared" si="597"/>
        <v>0</v>
      </c>
      <c r="N2696" s="174">
        <f t="shared" si="598"/>
        <v>0</v>
      </c>
      <c r="O2696" s="295">
        <f t="shared" si="599"/>
        <v>0</v>
      </c>
      <c r="P2696" s="281">
        <f t="shared" si="600"/>
        <v>0</v>
      </c>
    </row>
    <row r="2697" spans="1:16" s="172" customFormat="1" x14ac:dyDescent="0.2">
      <c r="A2697" s="170">
        <v>260000</v>
      </c>
      <c r="B2697" s="169" t="s">
        <v>2362</v>
      </c>
      <c r="C2697" s="189">
        <f t="shared" ref="C2697:C2760" si="610">IF(ISERROR(VLOOKUP($A2697,MZ_ANTERIOR,3,0)),0,VLOOKUP($A2697,MZ_ANTERIOR,3,0))</f>
        <v>0</v>
      </c>
      <c r="D2697" s="189">
        <f t="shared" ref="D2697:D2760" si="611">IF(ISERROR(VLOOKUP($A2697,MZ_ANTERIOR,4,0)),0,VLOOKUP($A2697,MZ_ANTERIOR,4,0))</f>
        <v>0</v>
      </c>
      <c r="E2697" s="189">
        <f t="shared" ref="E2697:E2760" si="612">IF(ISERROR(VLOOKUP($A2697,MZ_ANTERIOR,5,0)),0,VLOOKUP($A2697,MZ_ANTERIOR,5,0))</f>
        <v>0</v>
      </c>
      <c r="F2697" s="189">
        <f t="shared" si="601"/>
        <v>0</v>
      </c>
      <c r="G2697" s="189">
        <f>+G2698+G2709+G2720+G2731+G2735+G2738+G2740</f>
        <v>0</v>
      </c>
      <c r="H2697" s="189">
        <f>+H2698+H2709+H2720+H2731+H2735+H2738+H2740</f>
        <v>0</v>
      </c>
      <c r="M2697" s="174">
        <f t="shared" si="597"/>
        <v>0</v>
      </c>
      <c r="N2697" s="174">
        <f t="shared" si="598"/>
        <v>0</v>
      </c>
      <c r="O2697" s="295">
        <f t="shared" si="599"/>
        <v>0</v>
      </c>
      <c r="P2697" s="281">
        <f t="shared" si="600"/>
        <v>0</v>
      </c>
    </row>
    <row r="2698" spans="1:16" s="171" customFormat="1" x14ac:dyDescent="0.2">
      <c r="A2698" s="180">
        <v>260100</v>
      </c>
      <c r="B2698" s="181" t="s">
        <v>1856</v>
      </c>
      <c r="C2698" s="182">
        <f t="shared" si="610"/>
        <v>0</v>
      </c>
      <c r="D2698" s="182">
        <f t="shared" si="611"/>
        <v>0</v>
      </c>
      <c r="E2698" s="182">
        <f t="shared" si="612"/>
        <v>0</v>
      </c>
      <c r="F2698" s="182">
        <f t="shared" si="601"/>
        <v>0</v>
      </c>
      <c r="G2698" s="183">
        <f>SUM(G2699:G2708)</f>
        <v>0</v>
      </c>
      <c r="H2698" s="183">
        <f>SUM(H2699:H2708)</f>
        <v>0</v>
      </c>
      <c r="M2698" s="174">
        <f t="shared" ref="M2698:M2761" si="613">+G2698+H2698</f>
        <v>0</v>
      </c>
      <c r="N2698" s="174">
        <f t="shared" ref="N2698:N2761" si="614">+F2698-M2698</f>
        <v>0</v>
      </c>
      <c r="O2698" s="295">
        <f t="shared" ref="O2698:O2761" si="615">SUM(C2698:H2698)</f>
        <v>0</v>
      </c>
      <c r="P2698" s="281">
        <f t="shared" ref="P2698:P2761" si="616">IF(D2698&lt;&gt;0,1,IF(G2698&lt;&gt;0,2,IF(F2698&lt;&gt;0,3,IF(E2698&lt;&gt;0,4,0))))</f>
        <v>0</v>
      </c>
    </row>
    <row r="2699" spans="1:16" x14ac:dyDescent="0.2">
      <c r="A2699" s="155">
        <v>260101</v>
      </c>
      <c r="B2699" s="156" t="s">
        <v>2363</v>
      </c>
      <c r="C2699" s="174">
        <f t="shared" si="610"/>
        <v>0</v>
      </c>
      <c r="D2699" s="174">
        <f t="shared" si="611"/>
        <v>0</v>
      </c>
      <c r="E2699" s="174">
        <f t="shared" si="612"/>
        <v>0</v>
      </c>
      <c r="F2699" s="174">
        <f t="shared" si="601"/>
        <v>0</v>
      </c>
      <c r="G2699" s="174">
        <f t="shared" ref="G2699:G2708" si="617">+F2699</f>
        <v>0</v>
      </c>
      <c r="H2699" s="174">
        <f t="shared" ref="H2699:H2708" si="618">+F2699-G2699</f>
        <v>0</v>
      </c>
      <c r="M2699" s="174">
        <f t="shared" si="613"/>
        <v>0</v>
      </c>
      <c r="N2699" s="174">
        <f t="shared" si="614"/>
        <v>0</v>
      </c>
      <c r="O2699" s="295">
        <f t="shared" si="615"/>
        <v>0</v>
      </c>
      <c r="P2699" s="281">
        <f t="shared" si="616"/>
        <v>0</v>
      </c>
    </row>
    <row r="2700" spans="1:16" x14ac:dyDescent="0.2">
      <c r="A2700" s="155">
        <v>260102</v>
      </c>
      <c r="B2700" s="156" t="s">
        <v>2364</v>
      </c>
      <c r="C2700" s="174">
        <f t="shared" si="610"/>
        <v>0</v>
      </c>
      <c r="D2700" s="174">
        <f t="shared" si="611"/>
        <v>0</v>
      </c>
      <c r="E2700" s="174">
        <f t="shared" si="612"/>
        <v>0</v>
      </c>
      <c r="F2700" s="174">
        <f t="shared" si="601"/>
        <v>0</v>
      </c>
      <c r="G2700" s="174">
        <f t="shared" si="617"/>
        <v>0</v>
      </c>
      <c r="H2700" s="174">
        <f t="shared" si="618"/>
        <v>0</v>
      </c>
      <c r="M2700" s="174">
        <f t="shared" si="613"/>
        <v>0</v>
      </c>
      <c r="N2700" s="174">
        <f t="shared" si="614"/>
        <v>0</v>
      </c>
      <c r="O2700" s="295">
        <f t="shared" si="615"/>
        <v>0</v>
      </c>
      <c r="P2700" s="281">
        <f t="shared" si="616"/>
        <v>0</v>
      </c>
    </row>
    <row r="2701" spans="1:16" x14ac:dyDescent="0.2">
      <c r="A2701" s="155">
        <v>260103</v>
      </c>
      <c r="B2701" s="156" t="s">
        <v>2365</v>
      </c>
      <c r="C2701" s="174">
        <f t="shared" si="610"/>
        <v>0</v>
      </c>
      <c r="D2701" s="174">
        <f t="shared" si="611"/>
        <v>0</v>
      </c>
      <c r="E2701" s="174">
        <f t="shared" si="612"/>
        <v>0</v>
      </c>
      <c r="F2701" s="174">
        <f t="shared" si="601"/>
        <v>0</v>
      </c>
      <c r="G2701" s="174">
        <f t="shared" si="617"/>
        <v>0</v>
      </c>
      <c r="H2701" s="174">
        <f t="shared" si="618"/>
        <v>0</v>
      </c>
      <c r="M2701" s="174">
        <f t="shared" si="613"/>
        <v>0</v>
      </c>
      <c r="N2701" s="174">
        <f t="shared" si="614"/>
        <v>0</v>
      </c>
      <c r="O2701" s="295">
        <f t="shared" si="615"/>
        <v>0</v>
      </c>
      <c r="P2701" s="281">
        <f t="shared" si="616"/>
        <v>0</v>
      </c>
    </row>
    <row r="2702" spans="1:16" x14ac:dyDescent="0.2">
      <c r="A2702" s="155">
        <v>260104</v>
      </c>
      <c r="B2702" s="156" t="s">
        <v>2366</v>
      </c>
      <c r="C2702" s="174">
        <f t="shared" si="610"/>
        <v>0</v>
      </c>
      <c r="D2702" s="174">
        <f t="shared" si="611"/>
        <v>0</v>
      </c>
      <c r="E2702" s="174">
        <f t="shared" si="612"/>
        <v>0</v>
      </c>
      <c r="F2702" s="174">
        <f t="shared" si="601"/>
        <v>0</v>
      </c>
      <c r="G2702" s="174">
        <f t="shared" si="617"/>
        <v>0</v>
      </c>
      <c r="H2702" s="174">
        <f t="shared" si="618"/>
        <v>0</v>
      </c>
      <c r="M2702" s="174">
        <f t="shared" si="613"/>
        <v>0</v>
      </c>
      <c r="N2702" s="174">
        <f t="shared" si="614"/>
        <v>0</v>
      </c>
      <c r="O2702" s="295">
        <f t="shared" si="615"/>
        <v>0</v>
      </c>
      <c r="P2702" s="281">
        <f t="shared" si="616"/>
        <v>0</v>
      </c>
    </row>
    <row r="2703" spans="1:16" x14ac:dyDescent="0.2">
      <c r="A2703" s="155">
        <v>260105</v>
      </c>
      <c r="B2703" s="156" t="s">
        <v>2367</v>
      </c>
      <c r="C2703" s="174">
        <f t="shared" si="610"/>
        <v>0</v>
      </c>
      <c r="D2703" s="174">
        <f t="shared" si="611"/>
        <v>0</v>
      </c>
      <c r="E2703" s="174">
        <f t="shared" si="612"/>
        <v>0</v>
      </c>
      <c r="F2703" s="174">
        <f t="shared" si="601"/>
        <v>0</v>
      </c>
      <c r="G2703" s="174">
        <f t="shared" si="617"/>
        <v>0</v>
      </c>
      <c r="H2703" s="174">
        <f t="shared" si="618"/>
        <v>0</v>
      </c>
      <c r="M2703" s="174">
        <f t="shared" si="613"/>
        <v>0</v>
      </c>
      <c r="N2703" s="174">
        <f t="shared" si="614"/>
        <v>0</v>
      </c>
      <c r="O2703" s="295">
        <f t="shared" si="615"/>
        <v>0</v>
      </c>
      <c r="P2703" s="281">
        <f t="shared" si="616"/>
        <v>0</v>
      </c>
    </row>
    <row r="2704" spans="1:16" x14ac:dyDescent="0.2">
      <c r="A2704" s="155">
        <v>260106</v>
      </c>
      <c r="B2704" s="156" t="s">
        <v>2368</v>
      </c>
      <c r="C2704" s="174">
        <f t="shared" si="610"/>
        <v>0</v>
      </c>
      <c r="D2704" s="174">
        <f t="shared" si="611"/>
        <v>0</v>
      </c>
      <c r="E2704" s="174">
        <f t="shared" si="612"/>
        <v>0</v>
      </c>
      <c r="F2704" s="174">
        <f t="shared" ref="F2704:F2767" si="619">+C2704-D2704+E2704</f>
        <v>0</v>
      </c>
      <c r="G2704" s="174">
        <f t="shared" si="617"/>
        <v>0</v>
      </c>
      <c r="H2704" s="174">
        <f t="shared" si="618"/>
        <v>0</v>
      </c>
      <c r="M2704" s="174">
        <f t="shared" si="613"/>
        <v>0</v>
      </c>
      <c r="N2704" s="174">
        <f t="shared" si="614"/>
        <v>0</v>
      </c>
      <c r="O2704" s="295">
        <f t="shared" si="615"/>
        <v>0</v>
      </c>
      <c r="P2704" s="281">
        <f t="shared" si="616"/>
        <v>0</v>
      </c>
    </row>
    <row r="2705" spans="1:16" x14ac:dyDescent="0.2">
      <c r="A2705" s="155">
        <v>260107</v>
      </c>
      <c r="B2705" s="156" t="s">
        <v>2369</v>
      </c>
      <c r="C2705" s="174">
        <f t="shared" si="610"/>
        <v>0</v>
      </c>
      <c r="D2705" s="174">
        <f t="shared" si="611"/>
        <v>0</v>
      </c>
      <c r="E2705" s="174">
        <f t="shared" si="612"/>
        <v>0</v>
      </c>
      <c r="F2705" s="174">
        <f t="shared" si="619"/>
        <v>0</v>
      </c>
      <c r="G2705" s="174">
        <f t="shared" si="617"/>
        <v>0</v>
      </c>
      <c r="H2705" s="174">
        <f t="shared" si="618"/>
        <v>0</v>
      </c>
      <c r="M2705" s="174">
        <f t="shared" si="613"/>
        <v>0</v>
      </c>
      <c r="N2705" s="174">
        <f t="shared" si="614"/>
        <v>0</v>
      </c>
      <c r="O2705" s="295">
        <f t="shared" si="615"/>
        <v>0</v>
      </c>
      <c r="P2705" s="281">
        <f t="shared" si="616"/>
        <v>0</v>
      </c>
    </row>
    <row r="2706" spans="1:16" x14ac:dyDescent="0.2">
      <c r="A2706" s="155">
        <v>260108</v>
      </c>
      <c r="B2706" s="156" t="s">
        <v>2370</v>
      </c>
      <c r="C2706" s="174">
        <f t="shared" si="610"/>
        <v>0</v>
      </c>
      <c r="D2706" s="174">
        <f t="shared" si="611"/>
        <v>0</v>
      </c>
      <c r="E2706" s="174">
        <f t="shared" si="612"/>
        <v>0</v>
      </c>
      <c r="F2706" s="174">
        <f t="shared" si="619"/>
        <v>0</v>
      </c>
      <c r="G2706" s="174">
        <f t="shared" si="617"/>
        <v>0</v>
      </c>
      <c r="H2706" s="174">
        <f t="shared" si="618"/>
        <v>0</v>
      </c>
      <c r="M2706" s="174">
        <f t="shared" si="613"/>
        <v>0</v>
      </c>
      <c r="N2706" s="174">
        <f t="shared" si="614"/>
        <v>0</v>
      </c>
      <c r="O2706" s="295">
        <f t="shared" si="615"/>
        <v>0</v>
      </c>
      <c r="P2706" s="281">
        <f t="shared" si="616"/>
        <v>0</v>
      </c>
    </row>
    <row r="2707" spans="1:16" x14ac:dyDescent="0.2">
      <c r="A2707" s="155">
        <v>260109</v>
      </c>
      <c r="B2707" s="156" t="s">
        <v>2371</v>
      </c>
      <c r="C2707" s="174">
        <f t="shared" si="610"/>
        <v>0</v>
      </c>
      <c r="D2707" s="174">
        <f t="shared" si="611"/>
        <v>0</v>
      </c>
      <c r="E2707" s="174">
        <f t="shared" si="612"/>
        <v>0</v>
      </c>
      <c r="F2707" s="174">
        <f t="shared" si="619"/>
        <v>0</v>
      </c>
      <c r="G2707" s="174">
        <f t="shared" si="617"/>
        <v>0</v>
      </c>
      <c r="H2707" s="174">
        <f t="shared" si="618"/>
        <v>0</v>
      </c>
      <c r="M2707" s="174">
        <f t="shared" si="613"/>
        <v>0</v>
      </c>
      <c r="N2707" s="174">
        <f t="shared" si="614"/>
        <v>0</v>
      </c>
      <c r="O2707" s="295">
        <f t="shared" si="615"/>
        <v>0</v>
      </c>
      <c r="P2707" s="281">
        <f t="shared" si="616"/>
        <v>0</v>
      </c>
    </row>
    <row r="2708" spans="1:16" x14ac:dyDescent="0.2">
      <c r="A2708" s="155">
        <v>260111</v>
      </c>
      <c r="B2708" s="156" t="s">
        <v>365</v>
      </c>
      <c r="C2708" s="174">
        <f t="shared" si="610"/>
        <v>0</v>
      </c>
      <c r="D2708" s="174">
        <f t="shared" si="611"/>
        <v>0</v>
      </c>
      <c r="E2708" s="174">
        <f t="shared" si="612"/>
        <v>0</v>
      </c>
      <c r="F2708" s="174">
        <f t="shared" si="619"/>
        <v>0</v>
      </c>
      <c r="G2708" s="174">
        <f t="shared" si="617"/>
        <v>0</v>
      </c>
      <c r="H2708" s="174">
        <f t="shared" si="618"/>
        <v>0</v>
      </c>
      <c r="M2708" s="174">
        <f t="shared" si="613"/>
        <v>0</v>
      </c>
      <c r="N2708" s="174">
        <f t="shared" si="614"/>
        <v>0</v>
      </c>
      <c r="O2708" s="295">
        <f t="shared" si="615"/>
        <v>0</v>
      </c>
      <c r="P2708" s="281">
        <f t="shared" si="616"/>
        <v>0</v>
      </c>
    </row>
    <row r="2709" spans="1:16" s="171" customFormat="1" x14ac:dyDescent="0.2">
      <c r="A2709" s="180">
        <v>260200</v>
      </c>
      <c r="B2709" s="181" t="s">
        <v>1867</v>
      </c>
      <c r="C2709" s="182">
        <f t="shared" si="610"/>
        <v>0</v>
      </c>
      <c r="D2709" s="182">
        <f t="shared" si="611"/>
        <v>0</v>
      </c>
      <c r="E2709" s="182">
        <f t="shared" si="612"/>
        <v>0</v>
      </c>
      <c r="F2709" s="182">
        <f t="shared" si="619"/>
        <v>0</v>
      </c>
      <c r="G2709" s="183">
        <f>SUM(G2710:G2719)</f>
        <v>0</v>
      </c>
      <c r="H2709" s="183">
        <f>SUM(H2710:H2719)</f>
        <v>0</v>
      </c>
      <c r="M2709" s="174">
        <f t="shared" si="613"/>
        <v>0</v>
      </c>
      <c r="N2709" s="174">
        <f t="shared" si="614"/>
        <v>0</v>
      </c>
      <c r="O2709" s="295">
        <f t="shared" si="615"/>
        <v>0</v>
      </c>
      <c r="P2709" s="281">
        <f t="shared" si="616"/>
        <v>0</v>
      </c>
    </row>
    <row r="2710" spans="1:16" x14ac:dyDescent="0.2">
      <c r="A2710" s="155">
        <v>260201</v>
      </c>
      <c r="B2710" s="156" t="s">
        <v>2363</v>
      </c>
      <c r="C2710" s="174">
        <f t="shared" si="610"/>
        <v>0</v>
      </c>
      <c r="D2710" s="174">
        <f t="shared" si="611"/>
        <v>0</v>
      </c>
      <c r="E2710" s="174">
        <f t="shared" si="612"/>
        <v>0</v>
      </c>
      <c r="F2710" s="174">
        <f t="shared" si="619"/>
        <v>0</v>
      </c>
      <c r="G2710" s="174">
        <f t="shared" ref="G2710:G2719" si="620">+F2710</f>
        <v>0</v>
      </c>
      <c r="H2710" s="174">
        <f t="shared" ref="H2710:H2719" si="621">+F2710-G2710</f>
        <v>0</v>
      </c>
      <c r="M2710" s="174">
        <f t="shared" si="613"/>
        <v>0</v>
      </c>
      <c r="N2710" s="174">
        <f t="shared" si="614"/>
        <v>0</v>
      </c>
      <c r="O2710" s="295">
        <f t="shared" si="615"/>
        <v>0</v>
      </c>
      <c r="P2710" s="281">
        <f t="shared" si="616"/>
        <v>0</v>
      </c>
    </row>
    <row r="2711" spans="1:16" x14ac:dyDescent="0.2">
      <c r="A2711" s="155">
        <v>260202</v>
      </c>
      <c r="B2711" s="156" t="s">
        <v>2364</v>
      </c>
      <c r="C2711" s="174">
        <f t="shared" si="610"/>
        <v>0</v>
      </c>
      <c r="D2711" s="174">
        <f t="shared" si="611"/>
        <v>0</v>
      </c>
      <c r="E2711" s="174">
        <f t="shared" si="612"/>
        <v>0</v>
      </c>
      <c r="F2711" s="174">
        <f t="shared" si="619"/>
        <v>0</v>
      </c>
      <c r="G2711" s="174">
        <f t="shared" si="620"/>
        <v>0</v>
      </c>
      <c r="H2711" s="174">
        <f t="shared" si="621"/>
        <v>0</v>
      </c>
      <c r="M2711" s="174">
        <f t="shared" si="613"/>
        <v>0</v>
      </c>
      <c r="N2711" s="174">
        <f t="shared" si="614"/>
        <v>0</v>
      </c>
      <c r="O2711" s="295">
        <f t="shared" si="615"/>
        <v>0</v>
      </c>
      <c r="P2711" s="281">
        <f t="shared" si="616"/>
        <v>0</v>
      </c>
    </row>
    <row r="2712" spans="1:16" x14ac:dyDescent="0.2">
      <c r="A2712" s="155">
        <v>260203</v>
      </c>
      <c r="B2712" s="156" t="s">
        <v>2365</v>
      </c>
      <c r="C2712" s="174">
        <f t="shared" si="610"/>
        <v>0</v>
      </c>
      <c r="D2712" s="174">
        <f t="shared" si="611"/>
        <v>0</v>
      </c>
      <c r="E2712" s="174">
        <f t="shared" si="612"/>
        <v>0</v>
      </c>
      <c r="F2712" s="174">
        <f t="shared" si="619"/>
        <v>0</v>
      </c>
      <c r="G2712" s="174">
        <f t="shared" si="620"/>
        <v>0</v>
      </c>
      <c r="H2712" s="174">
        <f t="shared" si="621"/>
        <v>0</v>
      </c>
      <c r="M2712" s="174">
        <f t="shared" si="613"/>
        <v>0</v>
      </c>
      <c r="N2712" s="174">
        <f t="shared" si="614"/>
        <v>0</v>
      </c>
      <c r="O2712" s="295">
        <f t="shared" si="615"/>
        <v>0</v>
      </c>
      <c r="P2712" s="281">
        <f t="shared" si="616"/>
        <v>0</v>
      </c>
    </row>
    <row r="2713" spans="1:16" x14ac:dyDescent="0.2">
      <c r="A2713" s="155">
        <v>260204</v>
      </c>
      <c r="B2713" s="156" t="s">
        <v>2366</v>
      </c>
      <c r="C2713" s="174">
        <f t="shared" si="610"/>
        <v>0</v>
      </c>
      <c r="D2713" s="174">
        <f t="shared" si="611"/>
        <v>0</v>
      </c>
      <c r="E2713" s="174">
        <f t="shared" si="612"/>
        <v>0</v>
      </c>
      <c r="F2713" s="174">
        <f t="shared" si="619"/>
        <v>0</v>
      </c>
      <c r="G2713" s="174">
        <f t="shared" si="620"/>
        <v>0</v>
      </c>
      <c r="H2713" s="174">
        <f t="shared" si="621"/>
        <v>0</v>
      </c>
      <c r="M2713" s="174">
        <f t="shared" si="613"/>
        <v>0</v>
      </c>
      <c r="N2713" s="174">
        <f t="shared" si="614"/>
        <v>0</v>
      </c>
      <c r="O2713" s="295">
        <f t="shared" si="615"/>
        <v>0</v>
      </c>
      <c r="P2713" s="281">
        <f t="shared" si="616"/>
        <v>0</v>
      </c>
    </row>
    <row r="2714" spans="1:16" x14ac:dyDescent="0.2">
      <c r="A2714" s="155">
        <v>260205</v>
      </c>
      <c r="B2714" s="156" t="s">
        <v>2367</v>
      </c>
      <c r="C2714" s="174">
        <f t="shared" si="610"/>
        <v>0</v>
      </c>
      <c r="D2714" s="174">
        <f t="shared" si="611"/>
        <v>0</v>
      </c>
      <c r="E2714" s="174">
        <f t="shared" si="612"/>
        <v>0</v>
      </c>
      <c r="F2714" s="174">
        <f t="shared" si="619"/>
        <v>0</v>
      </c>
      <c r="G2714" s="174">
        <f t="shared" si="620"/>
        <v>0</v>
      </c>
      <c r="H2714" s="174">
        <f t="shared" si="621"/>
        <v>0</v>
      </c>
      <c r="M2714" s="174">
        <f t="shared" si="613"/>
        <v>0</v>
      </c>
      <c r="N2714" s="174">
        <f t="shared" si="614"/>
        <v>0</v>
      </c>
      <c r="O2714" s="295">
        <f t="shared" si="615"/>
        <v>0</v>
      </c>
      <c r="P2714" s="281">
        <f t="shared" si="616"/>
        <v>0</v>
      </c>
    </row>
    <row r="2715" spans="1:16" x14ac:dyDescent="0.2">
      <c r="A2715" s="155">
        <v>260206</v>
      </c>
      <c r="B2715" s="156" t="s">
        <v>2368</v>
      </c>
      <c r="C2715" s="174">
        <f t="shared" si="610"/>
        <v>0</v>
      </c>
      <c r="D2715" s="174">
        <f t="shared" si="611"/>
        <v>0</v>
      </c>
      <c r="E2715" s="174">
        <f t="shared" si="612"/>
        <v>0</v>
      </c>
      <c r="F2715" s="174">
        <f t="shared" si="619"/>
        <v>0</v>
      </c>
      <c r="G2715" s="174">
        <f t="shared" si="620"/>
        <v>0</v>
      </c>
      <c r="H2715" s="174">
        <f t="shared" si="621"/>
        <v>0</v>
      </c>
      <c r="M2715" s="174">
        <f t="shared" si="613"/>
        <v>0</v>
      </c>
      <c r="N2715" s="174">
        <f t="shared" si="614"/>
        <v>0</v>
      </c>
      <c r="O2715" s="295">
        <f t="shared" si="615"/>
        <v>0</v>
      </c>
      <c r="P2715" s="281">
        <f t="shared" si="616"/>
        <v>0</v>
      </c>
    </row>
    <row r="2716" spans="1:16" x14ac:dyDescent="0.2">
      <c r="A2716" s="155">
        <v>260207</v>
      </c>
      <c r="B2716" s="156" t="s">
        <v>2369</v>
      </c>
      <c r="C2716" s="174">
        <f t="shared" si="610"/>
        <v>0</v>
      </c>
      <c r="D2716" s="174">
        <f t="shared" si="611"/>
        <v>0</v>
      </c>
      <c r="E2716" s="174">
        <f t="shared" si="612"/>
        <v>0</v>
      </c>
      <c r="F2716" s="174">
        <f t="shared" si="619"/>
        <v>0</v>
      </c>
      <c r="G2716" s="174">
        <f t="shared" si="620"/>
        <v>0</v>
      </c>
      <c r="H2716" s="174">
        <f t="shared" si="621"/>
        <v>0</v>
      </c>
      <c r="M2716" s="174">
        <f t="shared" si="613"/>
        <v>0</v>
      </c>
      <c r="N2716" s="174">
        <f t="shared" si="614"/>
        <v>0</v>
      </c>
      <c r="O2716" s="295">
        <f t="shared" si="615"/>
        <v>0</v>
      </c>
      <c r="P2716" s="281">
        <f t="shared" si="616"/>
        <v>0</v>
      </c>
    </row>
    <row r="2717" spans="1:16" x14ac:dyDescent="0.2">
      <c r="A2717" s="155">
        <v>260208</v>
      </c>
      <c r="B2717" s="156" t="s">
        <v>2370</v>
      </c>
      <c r="C2717" s="174">
        <f t="shared" si="610"/>
        <v>0</v>
      </c>
      <c r="D2717" s="174">
        <f t="shared" si="611"/>
        <v>0</v>
      </c>
      <c r="E2717" s="174">
        <f t="shared" si="612"/>
        <v>0</v>
      </c>
      <c r="F2717" s="174">
        <f t="shared" si="619"/>
        <v>0</v>
      </c>
      <c r="G2717" s="174">
        <f t="shared" si="620"/>
        <v>0</v>
      </c>
      <c r="H2717" s="174">
        <f t="shared" si="621"/>
        <v>0</v>
      </c>
      <c r="M2717" s="174">
        <f t="shared" si="613"/>
        <v>0</v>
      </c>
      <c r="N2717" s="174">
        <f t="shared" si="614"/>
        <v>0</v>
      </c>
      <c r="O2717" s="295">
        <f t="shared" si="615"/>
        <v>0</v>
      </c>
      <c r="P2717" s="281">
        <f t="shared" si="616"/>
        <v>0</v>
      </c>
    </row>
    <row r="2718" spans="1:16" x14ac:dyDescent="0.2">
      <c r="A2718" s="155">
        <v>260209</v>
      </c>
      <c r="B2718" s="156" t="s">
        <v>2371</v>
      </c>
      <c r="C2718" s="174">
        <f t="shared" si="610"/>
        <v>0</v>
      </c>
      <c r="D2718" s="174">
        <f t="shared" si="611"/>
        <v>0</v>
      </c>
      <c r="E2718" s="174">
        <f t="shared" si="612"/>
        <v>0</v>
      </c>
      <c r="F2718" s="174">
        <f t="shared" si="619"/>
        <v>0</v>
      </c>
      <c r="G2718" s="174">
        <f t="shared" si="620"/>
        <v>0</v>
      </c>
      <c r="H2718" s="174">
        <f t="shared" si="621"/>
        <v>0</v>
      </c>
      <c r="M2718" s="174">
        <f t="shared" si="613"/>
        <v>0</v>
      </c>
      <c r="N2718" s="174">
        <f t="shared" si="614"/>
        <v>0</v>
      </c>
      <c r="O2718" s="295">
        <f t="shared" si="615"/>
        <v>0</v>
      </c>
      <c r="P2718" s="281">
        <f t="shared" si="616"/>
        <v>0</v>
      </c>
    </row>
    <row r="2719" spans="1:16" x14ac:dyDescent="0.2">
      <c r="A2719" s="155">
        <v>260211</v>
      </c>
      <c r="B2719" s="156" t="s">
        <v>365</v>
      </c>
      <c r="C2719" s="174">
        <f t="shared" si="610"/>
        <v>0</v>
      </c>
      <c r="D2719" s="174">
        <f t="shared" si="611"/>
        <v>0</v>
      </c>
      <c r="E2719" s="174">
        <f t="shared" si="612"/>
        <v>0</v>
      </c>
      <c r="F2719" s="174">
        <f t="shared" si="619"/>
        <v>0</v>
      </c>
      <c r="G2719" s="174">
        <f t="shared" si="620"/>
        <v>0</v>
      </c>
      <c r="H2719" s="174">
        <f t="shared" si="621"/>
        <v>0</v>
      </c>
      <c r="M2719" s="174">
        <f t="shared" si="613"/>
        <v>0</v>
      </c>
      <c r="N2719" s="174">
        <f t="shared" si="614"/>
        <v>0</v>
      </c>
      <c r="O2719" s="295">
        <f t="shared" si="615"/>
        <v>0</v>
      </c>
      <c r="P2719" s="281">
        <f t="shared" si="616"/>
        <v>0</v>
      </c>
    </row>
    <row r="2720" spans="1:16" s="171" customFormat="1" x14ac:dyDescent="0.2">
      <c r="A2720" s="180">
        <v>260300</v>
      </c>
      <c r="B2720" s="181" t="s">
        <v>1868</v>
      </c>
      <c r="C2720" s="182">
        <f t="shared" si="610"/>
        <v>0</v>
      </c>
      <c r="D2720" s="182">
        <f t="shared" si="611"/>
        <v>0</v>
      </c>
      <c r="E2720" s="182">
        <f t="shared" si="612"/>
        <v>0</v>
      </c>
      <c r="F2720" s="182">
        <f t="shared" si="619"/>
        <v>0</v>
      </c>
      <c r="G2720" s="183">
        <f>SUM(G2721:G2730)</f>
        <v>0</v>
      </c>
      <c r="H2720" s="183">
        <f>SUM(H2721:H2730)</f>
        <v>0</v>
      </c>
      <c r="M2720" s="174">
        <f t="shared" si="613"/>
        <v>0</v>
      </c>
      <c r="N2720" s="174">
        <f t="shared" si="614"/>
        <v>0</v>
      </c>
      <c r="O2720" s="295">
        <f t="shared" si="615"/>
        <v>0</v>
      </c>
      <c r="P2720" s="281">
        <f t="shared" si="616"/>
        <v>0</v>
      </c>
    </row>
    <row r="2721" spans="1:16" x14ac:dyDescent="0.2">
      <c r="A2721" s="155">
        <v>260301</v>
      </c>
      <c r="B2721" s="156" t="s">
        <v>2363</v>
      </c>
      <c r="C2721" s="174">
        <f t="shared" si="610"/>
        <v>0</v>
      </c>
      <c r="D2721" s="174">
        <f t="shared" si="611"/>
        <v>0</v>
      </c>
      <c r="E2721" s="174">
        <f t="shared" si="612"/>
        <v>0</v>
      </c>
      <c r="F2721" s="174">
        <f t="shared" si="619"/>
        <v>0</v>
      </c>
      <c r="G2721" s="174">
        <f t="shared" ref="G2721:G2730" si="622">+F2721</f>
        <v>0</v>
      </c>
      <c r="H2721" s="174">
        <f t="shared" ref="H2721:H2730" si="623">+F2721-G2721</f>
        <v>0</v>
      </c>
      <c r="M2721" s="174">
        <f t="shared" si="613"/>
        <v>0</v>
      </c>
      <c r="N2721" s="174">
        <f t="shared" si="614"/>
        <v>0</v>
      </c>
      <c r="O2721" s="295">
        <f t="shared" si="615"/>
        <v>0</v>
      </c>
      <c r="P2721" s="281">
        <f t="shared" si="616"/>
        <v>0</v>
      </c>
    </row>
    <row r="2722" spans="1:16" x14ac:dyDescent="0.2">
      <c r="A2722" s="155">
        <v>260302</v>
      </c>
      <c r="B2722" s="156" t="s">
        <v>2364</v>
      </c>
      <c r="C2722" s="174">
        <f t="shared" si="610"/>
        <v>0</v>
      </c>
      <c r="D2722" s="174">
        <f t="shared" si="611"/>
        <v>0</v>
      </c>
      <c r="E2722" s="174">
        <f t="shared" si="612"/>
        <v>0</v>
      </c>
      <c r="F2722" s="174">
        <f t="shared" si="619"/>
        <v>0</v>
      </c>
      <c r="G2722" s="174">
        <f t="shared" si="622"/>
        <v>0</v>
      </c>
      <c r="H2722" s="174">
        <f t="shared" si="623"/>
        <v>0</v>
      </c>
      <c r="M2722" s="174">
        <f t="shared" si="613"/>
        <v>0</v>
      </c>
      <c r="N2722" s="174">
        <f t="shared" si="614"/>
        <v>0</v>
      </c>
      <c r="O2722" s="295">
        <f t="shared" si="615"/>
        <v>0</v>
      </c>
      <c r="P2722" s="281">
        <f t="shared" si="616"/>
        <v>0</v>
      </c>
    </row>
    <row r="2723" spans="1:16" x14ac:dyDescent="0.2">
      <c r="A2723" s="155">
        <v>260303</v>
      </c>
      <c r="B2723" s="156" t="s">
        <v>2365</v>
      </c>
      <c r="C2723" s="174">
        <f t="shared" si="610"/>
        <v>0</v>
      </c>
      <c r="D2723" s="174">
        <f t="shared" si="611"/>
        <v>0</v>
      </c>
      <c r="E2723" s="174">
        <f t="shared" si="612"/>
        <v>0</v>
      </c>
      <c r="F2723" s="174">
        <f t="shared" si="619"/>
        <v>0</v>
      </c>
      <c r="G2723" s="174">
        <f t="shared" si="622"/>
        <v>0</v>
      </c>
      <c r="H2723" s="174">
        <f t="shared" si="623"/>
        <v>0</v>
      </c>
      <c r="M2723" s="174">
        <f t="shared" si="613"/>
        <v>0</v>
      </c>
      <c r="N2723" s="174">
        <f t="shared" si="614"/>
        <v>0</v>
      </c>
      <c r="O2723" s="295">
        <f t="shared" si="615"/>
        <v>0</v>
      </c>
      <c r="P2723" s="281">
        <f t="shared" si="616"/>
        <v>0</v>
      </c>
    </row>
    <row r="2724" spans="1:16" x14ac:dyDescent="0.2">
      <c r="A2724" s="155">
        <v>260304</v>
      </c>
      <c r="B2724" s="156" t="s">
        <v>2366</v>
      </c>
      <c r="C2724" s="174">
        <f t="shared" si="610"/>
        <v>0</v>
      </c>
      <c r="D2724" s="174">
        <f t="shared" si="611"/>
        <v>0</v>
      </c>
      <c r="E2724" s="174">
        <f t="shared" si="612"/>
        <v>0</v>
      </c>
      <c r="F2724" s="174">
        <f t="shared" si="619"/>
        <v>0</v>
      </c>
      <c r="G2724" s="174">
        <f t="shared" si="622"/>
        <v>0</v>
      </c>
      <c r="H2724" s="174">
        <f t="shared" si="623"/>
        <v>0</v>
      </c>
      <c r="M2724" s="174">
        <f t="shared" si="613"/>
        <v>0</v>
      </c>
      <c r="N2724" s="174">
        <f t="shared" si="614"/>
        <v>0</v>
      </c>
      <c r="O2724" s="295">
        <f t="shared" si="615"/>
        <v>0</v>
      </c>
      <c r="P2724" s="281">
        <f t="shared" si="616"/>
        <v>0</v>
      </c>
    </row>
    <row r="2725" spans="1:16" x14ac:dyDescent="0.2">
      <c r="A2725" s="155">
        <v>260305</v>
      </c>
      <c r="B2725" s="156" t="s">
        <v>2367</v>
      </c>
      <c r="C2725" s="174">
        <f t="shared" si="610"/>
        <v>0</v>
      </c>
      <c r="D2725" s="174">
        <f t="shared" si="611"/>
        <v>0</v>
      </c>
      <c r="E2725" s="174">
        <f t="shared" si="612"/>
        <v>0</v>
      </c>
      <c r="F2725" s="174">
        <f t="shared" si="619"/>
        <v>0</v>
      </c>
      <c r="G2725" s="174">
        <f t="shared" si="622"/>
        <v>0</v>
      </c>
      <c r="H2725" s="174">
        <f t="shared" si="623"/>
        <v>0</v>
      </c>
      <c r="M2725" s="174">
        <f t="shared" si="613"/>
        <v>0</v>
      </c>
      <c r="N2725" s="174">
        <f t="shared" si="614"/>
        <v>0</v>
      </c>
      <c r="O2725" s="295">
        <f t="shared" si="615"/>
        <v>0</v>
      </c>
      <c r="P2725" s="281">
        <f t="shared" si="616"/>
        <v>0</v>
      </c>
    </row>
    <row r="2726" spans="1:16" x14ac:dyDescent="0.2">
      <c r="A2726" s="155">
        <v>260306</v>
      </c>
      <c r="B2726" s="156" t="s">
        <v>2368</v>
      </c>
      <c r="C2726" s="174">
        <f t="shared" si="610"/>
        <v>0</v>
      </c>
      <c r="D2726" s="174">
        <f t="shared" si="611"/>
        <v>0</v>
      </c>
      <c r="E2726" s="174">
        <f t="shared" si="612"/>
        <v>0</v>
      </c>
      <c r="F2726" s="174">
        <f t="shared" si="619"/>
        <v>0</v>
      </c>
      <c r="G2726" s="174">
        <f t="shared" si="622"/>
        <v>0</v>
      </c>
      <c r="H2726" s="174">
        <f t="shared" si="623"/>
        <v>0</v>
      </c>
      <c r="M2726" s="174">
        <f t="shared" si="613"/>
        <v>0</v>
      </c>
      <c r="N2726" s="174">
        <f t="shared" si="614"/>
        <v>0</v>
      </c>
      <c r="O2726" s="295">
        <f t="shared" si="615"/>
        <v>0</v>
      </c>
      <c r="P2726" s="281">
        <f t="shared" si="616"/>
        <v>0</v>
      </c>
    </row>
    <row r="2727" spans="1:16" x14ac:dyDescent="0.2">
      <c r="A2727" s="155">
        <v>260307</v>
      </c>
      <c r="B2727" s="156" t="s">
        <v>2369</v>
      </c>
      <c r="C2727" s="174">
        <f t="shared" si="610"/>
        <v>0</v>
      </c>
      <c r="D2727" s="174">
        <f t="shared" si="611"/>
        <v>0</v>
      </c>
      <c r="E2727" s="174">
        <f t="shared" si="612"/>
        <v>0</v>
      </c>
      <c r="F2727" s="174">
        <f t="shared" si="619"/>
        <v>0</v>
      </c>
      <c r="G2727" s="174">
        <f t="shared" si="622"/>
        <v>0</v>
      </c>
      <c r="H2727" s="174">
        <f t="shared" si="623"/>
        <v>0</v>
      </c>
      <c r="M2727" s="174">
        <f t="shared" si="613"/>
        <v>0</v>
      </c>
      <c r="N2727" s="174">
        <f t="shared" si="614"/>
        <v>0</v>
      </c>
      <c r="O2727" s="295">
        <f t="shared" si="615"/>
        <v>0</v>
      </c>
      <c r="P2727" s="281">
        <f t="shared" si="616"/>
        <v>0</v>
      </c>
    </row>
    <row r="2728" spans="1:16" x14ac:dyDescent="0.2">
      <c r="A2728" s="155">
        <v>260308</v>
      </c>
      <c r="B2728" s="156" t="s">
        <v>2370</v>
      </c>
      <c r="C2728" s="174">
        <f t="shared" si="610"/>
        <v>0</v>
      </c>
      <c r="D2728" s="174">
        <f t="shared" si="611"/>
        <v>0</v>
      </c>
      <c r="E2728" s="174">
        <f t="shared" si="612"/>
        <v>0</v>
      </c>
      <c r="F2728" s="174">
        <f t="shared" si="619"/>
        <v>0</v>
      </c>
      <c r="G2728" s="174">
        <f t="shared" si="622"/>
        <v>0</v>
      </c>
      <c r="H2728" s="174">
        <f t="shared" si="623"/>
        <v>0</v>
      </c>
      <c r="M2728" s="174">
        <f t="shared" si="613"/>
        <v>0</v>
      </c>
      <c r="N2728" s="174">
        <f t="shared" si="614"/>
        <v>0</v>
      </c>
      <c r="O2728" s="295">
        <f t="shared" si="615"/>
        <v>0</v>
      </c>
      <c r="P2728" s="281">
        <f t="shared" si="616"/>
        <v>0</v>
      </c>
    </row>
    <row r="2729" spans="1:16" x14ac:dyDescent="0.2">
      <c r="A2729" s="155">
        <v>260309</v>
      </c>
      <c r="B2729" s="156" t="s">
        <v>2371</v>
      </c>
      <c r="C2729" s="174">
        <f t="shared" si="610"/>
        <v>0</v>
      </c>
      <c r="D2729" s="174">
        <f t="shared" si="611"/>
        <v>0</v>
      </c>
      <c r="E2729" s="174">
        <f t="shared" si="612"/>
        <v>0</v>
      </c>
      <c r="F2729" s="174">
        <f t="shared" si="619"/>
        <v>0</v>
      </c>
      <c r="G2729" s="174">
        <f t="shared" si="622"/>
        <v>0</v>
      </c>
      <c r="H2729" s="174">
        <f t="shared" si="623"/>
        <v>0</v>
      </c>
      <c r="M2729" s="174">
        <f t="shared" si="613"/>
        <v>0</v>
      </c>
      <c r="N2729" s="174">
        <f t="shared" si="614"/>
        <v>0</v>
      </c>
      <c r="O2729" s="295">
        <f t="shared" si="615"/>
        <v>0</v>
      </c>
      <c r="P2729" s="281">
        <f t="shared" si="616"/>
        <v>0</v>
      </c>
    </row>
    <row r="2730" spans="1:16" x14ac:dyDescent="0.2">
      <c r="A2730" s="155">
        <v>260311</v>
      </c>
      <c r="B2730" s="156" t="s">
        <v>365</v>
      </c>
      <c r="C2730" s="174">
        <f t="shared" si="610"/>
        <v>0</v>
      </c>
      <c r="D2730" s="174">
        <f t="shared" si="611"/>
        <v>0</v>
      </c>
      <c r="E2730" s="174">
        <f t="shared" si="612"/>
        <v>0</v>
      </c>
      <c r="F2730" s="174">
        <f t="shared" si="619"/>
        <v>0</v>
      </c>
      <c r="G2730" s="174">
        <f t="shared" si="622"/>
        <v>0</v>
      </c>
      <c r="H2730" s="174">
        <f t="shared" si="623"/>
        <v>0</v>
      </c>
      <c r="M2730" s="174">
        <f t="shared" si="613"/>
        <v>0</v>
      </c>
      <c r="N2730" s="174">
        <f t="shared" si="614"/>
        <v>0</v>
      </c>
      <c r="O2730" s="295">
        <f t="shared" si="615"/>
        <v>0</v>
      </c>
      <c r="P2730" s="281">
        <f t="shared" si="616"/>
        <v>0</v>
      </c>
    </row>
    <row r="2731" spans="1:16" s="171" customFormat="1" x14ac:dyDescent="0.2">
      <c r="A2731" s="180">
        <v>260500</v>
      </c>
      <c r="B2731" s="181" t="s">
        <v>2372</v>
      </c>
      <c r="C2731" s="182">
        <f t="shared" si="610"/>
        <v>0</v>
      </c>
      <c r="D2731" s="182">
        <f t="shared" si="611"/>
        <v>0</v>
      </c>
      <c r="E2731" s="182">
        <f t="shared" si="612"/>
        <v>0</v>
      </c>
      <c r="F2731" s="182">
        <f t="shared" si="619"/>
        <v>0</v>
      </c>
      <c r="G2731" s="183">
        <f>SUM(G2732:G2734)</f>
        <v>0</v>
      </c>
      <c r="H2731" s="183">
        <f>SUM(H2732:H2734)</f>
        <v>0</v>
      </c>
      <c r="M2731" s="174">
        <f t="shared" si="613"/>
        <v>0</v>
      </c>
      <c r="N2731" s="174">
        <f t="shared" si="614"/>
        <v>0</v>
      </c>
      <c r="O2731" s="295">
        <f t="shared" si="615"/>
        <v>0</v>
      </c>
      <c r="P2731" s="281">
        <f t="shared" si="616"/>
        <v>0</v>
      </c>
    </row>
    <row r="2732" spans="1:16" x14ac:dyDescent="0.2">
      <c r="A2732" s="155">
        <v>260501</v>
      </c>
      <c r="B2732" s="156" t="s">
        <v>1870</v>
      </c>
      <c r="C2732" s="174">
        <f t="shared" si="610"/>
        <v>0</v>
      </c>
      <c r="D2732" s="174">
        <f t="shared" si="611"/>
        <v>0</v>
      </c>
      <c r="E2732" s="174">
        <f t="shared" si="612"/>
        <v>0</v>
      </c>
      <c r="F2732" s="174">
        <f t="shared" si="619"/>
        <v>0</v>
      </c>
      <c r="G2732" s="174">
        <f>+F2732</f>
        <v>0</v>
      </c>
      <c r="H2732" s="174">
        <f>+F2732-G2732</f>
        <v>0</v>
      </c>
      <c r="M2732" s="174">
        <f t="shared" si="613"/>
        <v>0</v>
      </c>
      <c r="N2732" s="174">
        <f t="shared" si="614"/>
        <v>0</v>
      </c>
      <c r="O2732" s="295">
        <f t="shared" si="615"/>
        <v>0</v>
      </c>
      <c r="P2732" s="281">
        <f t="shared" si="616"/>
        <v>0</v>
      </c>
    </row>
    <row r="2733" spans="1:16" x14ac:dyDescent="0.2">
      <c r="A2733" s="155">
        <v>260502</v>
      </c>
      <c r="B2733" s="156" t="s">
        <v>1871</v>
      </c>
      <c r="C2733" s="174">
        <f t="shared" si="610"/>
        <v>0</v>
      </c>
      <c r="D2733" s="174">
        <f t="shared" si="611"/>
        <v>0</v>
      </c>
      <c r="E2733" s="174">
        <f t="shared" si="612"/>
        <v>0</v>
      </c>
      <c r="F2733" s="174">
        <f t="shared" si="619"/>
        <v>0</v>
      </c>
      <c r="G2733" s="174">
        <f>+F2733</f>
        <v>0</v>
      </c>
      <c r="H2733" s="174">
        <f>+F2733-G2733</f>
        <v>0</v>
      </c>
      <c r="M2733" s="174">
        <f t="shared" si="613"/>
        <v>0</v>
      </c>
      <c r="N2733" s="174">
        <f t="shared" si="614"/>
        <v>0</v>
      </c>
      <c r="O2733" s="295">
        <f t="shared" si="615"/>
        <v>0</v>
      </c>
      <c r="P2733" s="281">
        <f t="shared" si="616"/>
        <v>0</v>
      </c>
    </row>
    <row r="2734" spans="1:16" x14ac:dyDescent="0.2">
      <c r="A2734" s="155">
        <v>260503</v>
      </c>
      <c r="B2734" s="156" t="s">
        <v>1872</v>
      </c>
      <c r="C2734" s="174">
        <f t="shared" si="610"/>
        <v>0</v>
      </c>
      <c r="D2734" s="174">
        <f t="shared" si="611"/>
        <v>0</v>
      </c>
      <c r="E2734" s="174">
        <f t="shared" si="612"/>
        <v>0</v>
      </c>
      <c r="F2734" s="174">
        <f t="shared" si="619"/>
        <v>0</v>
      </c>
      <c r="G2734" s="174">
        <f>+F2734</f>
        <v>0</v>
      </c>
      <c r="H2734" s="174">
        <f>+F2734-G2734</f>
        <v>0</v>
      </c>
      <c r="M2734" s="174">
        <f t="shared" si="613"/>
        <v>0</v>
      </c>
      <c r="N2734" s="174">
        <f t="shared" si="614"/>
        <v>0</v>
      </c>
      <c r="O2734" s="295">
        <f t="shared" si="615"/>
        <v>0</v>
      </c>
      <c r="P2734" s="281">
        <f t="shared" si="616"/>
        <v>0</v>
      </c>
    </row>
    <row r="2735" spans="1:16" s="171" customFormat="1" x14ac:dyDescent="0.2">
      <c r="A2735" s="180">
        <v>260600</v>
      </c>
      <c r="B2735" s="181" t="s">
        <v>2373</v>
      </c>
      <c r="C2735" s="182">
        <f t="shared" si="610"/>
        <v>0</v>
      </c>
      <c r="D2735" s="182">
        <f t="shared" si="611"/>
        <v>0</v>
      </c>
      <c r="E2735" s="182">
        <f t="shared" si="612"/>
        <v>0</v>
      </c>
      <c r="F2735" s="182">
        <f t="shared" si="619"/>
        <v>0</v>
      </c>
      <c r="G2735" s="183">
        <f>SUM(G2736:G2737)</f>
        <v>0</v>
      </c>
      <c r="H2735" s="183">
        <f>SUM(H2736:H2737)</f>
        <v>0</v>
      </c>
      <c r="M2735" s="174">
        <f t="shared" si="613"/>
        <v>0</v>
      </c>
      <c r="N2735" s="174">
        <f t="shared" si="614"/>
        <v>0</v>
      </c>
      <c r="O2735" s="295">
        <f t="shared" si="615"/>
        <v>0</v>
      </c>
      <c r="P2735" s="281">
        <f t="shared" si="616"/>
        <v>0</v>
      </c>
    </row>
    <row r="2736" spans="1:16" x14ac:dyDescent="0.2">
      <c r="A2736" s="155">
        <v>260601</v>
      </c>
      <c r="B2736" s="156" t="s">
        <v>1874</v>
      </c>
      <c r="C2736" s="174">
        <f t="shared" si="610"/>
        <v>0</v>
      </c>
      <c r="D2736" s="174">
        <f t="shared" si="611"/>
        <v>0</v>
      </c>
      <c r="E2736" s="174">
        <f t="shared" si="612"/>
        <v>0</v>
      </c>
      <c r="F2736" s="174">
        <f t="shared" si="619"/>
        <v>0</v>
      </c>
      <c r="G2736" s="174">
        <f>+F2736</f>
        <v>0</v>
      </c>
      <c r="H2736" s="174">
        <f>+F2736-G2736</f>
        <v>0</v>
      </c>
      <c r="M2736" s="174">
        <f t="shared" si="613"/>
        <v>0</v>
      </c>
      <c r="N2736" s="174">
        <f t="shared" si="614"/>
        <v>0</v>
      </c>
      <c r="O2736" s="295">
        <f t="shared" si="615"/>
        <v>0</v>
      </c>
      <c r="P2736" s="281">
        <f t="shared" si="616"/>
        <v>0</v>
      </c>
    </row>
    <row r="2737" spans="1:16" x14ac:dyDescent="0.2">
      <c r="A2737" s="155">
        <v>260602</v>
      </c>
      <c r="B2737" s="156" t="s">
        <v>1875</v>
      </c>
      <c r="C2737" s="174">
        <f t="shared" si="610"/>
        <v>0</v>
      </c>
      <c r="D2737" s="174">
        <f t="shared" si="611"/>
        <v>0</v>
      </c>
      <c r="E2737" s="174">
        <f t="shared" si="612"/>
        <v>0</v>
      </c>
      <c r="F2737" s="174">
        <f t="shared" si="619"/>
        <v>0</v>
      </c>
      <c r="G2737" s="174">
        <f>+F2737</f>
        <v>0</v>
      </c>
      <c r="H2737" s="174">
        <f>+F2737-G2737</f>
        <v>0</v>
      </c>
      <c r="M2737" s="174">
        <f t="shared" si="613"/>
        <v>0</v>
      </c>
      <c r="N2737" s="174">
        <f t="shared" si="614"/>
        <v>0</v>
      </c>
      <c r="O2737" s="295">
        <f t="shared" si="615"/>
        <v>0</v>
      </c>
      <c r="P2737" s="281">
        <f t="shared" si="616"/>
        <v>0</v>
      </c>
    </row>
    <row r="2738" spans="1:16" s="171" customFormat="1" x14ac:dyDescent="0.2">
      <c r="A2738" s="180">
        <v>262500</v>
      </c>
      <c r="B2738" s="181" t="s">
        <v>1235</v>
      </c>
      <c r="C2738" s="182">
        <f t="shared" si="610"/>
        <v>0</v>
      </c>
      <c r="D2738" s="182">
        <f t="shared" si="611"/>
        <v>0</v>
      </c>
      <c r="E2738" s="182">
        <f t="shared" si="612"/>
        <v>0</v>
      </c>
      <c r="F2738" s="182">
        <f t="shared" si="619"/>
        <v>0</v>
      </c>
      <c r="G2738" s="183">
        <f>SUM(G2739:G2739)</f>
        <v>0</v>
      </c>
      <c r="H2738" s="183">
        <f>SUM(H2739:H2739)</f>
        <v>0</v>
      </c>
      <c r="M2738" s="174">
        <f t="shared" si="613"/>
        <v>0</v>
      </c>
      <c r="N2738" s="174">
        <f t="shared" si="614"/>
        <v>0</v>
      </c>
      <c r="O2738" s="295">
        <f t="shared" si="615"/>
        <v>0</v>
      </c>
      <c r="P2738" s="281">
        <f t="shared" si="616"/>
        <v>0</v>
      </c>
    </row>
    <row r="2739" spans="1:16" x14ac:dyDescent="0.2">
      <c r="A2739" s="155">
        <v>262501</v>
      </c>
      <c r="B2739" s="156" t="s">
        <v>1236</v>
      </c>
      <c r="C2739" s="174">
        <f t="shared" si="610"/>
        <v>0</v>
      </c>
      <c r="D2739" s="174">
        <f t="shared" si="611"/>
        <v>0</v>
      </c>
      <c r="E2739" s="174">
        <f t="shared" si="612"/>
        <v>0</v>
      </c>
      <c r="F2739" s="174">
        <f t="shared" si="619"/>
        <v>0</v>
      </c>
      <c r="G2739" s="174">
        <f>+F2739</f>
        <v>0</v>
      </c>
      <c r="H2739" s="174">
        <f>+F2739-G2739</f>
        <v>0</v>
      </c>
      <c r="M2739" s="174">
        <f t="shared" si="613"/>
        <v>0</v>
      </c>
      <c r="N2739" s="174">
        <f t="shared" si="614"/>
        <v>0</v>
      </c>
      <c r="O2739" s="295">
        <f t="shared" si="615"/>
        <v>0</v>
      </c>
      <c r="P2739" s="281">
        <f t="shared" si="616"/>
        <v>0</v>
      </c>
    </row>
    <row r="2740" spans="1:16" s="171" customFormat="1" x14ac:dyDescent="0.2">
      <c r="A2740" s="180">
        <v>263000</v>
      </c>
      <c r="B2740" s="181" t="s">
        <v>630</v>
      </c>
      <c r="C2740" s="182">
        <f t="shared" si="610"/>
        <v>0</v>
      </c>
      <c r="D2740" s="182">
        <f t="shared" si="611"/>
        <v>0</v>
      </c>
      <c r="E2740" s="182">
        <f t="shared" si="612"/>
        <v>0</v>
      </c>
      <c r="F2740" s="182">
        <f t="shared" si="619"/>
        <v>0</v>
      </c>
      <c r="G2740" s="183">
        <f>SUM(G2741:G2745)</f>
        <v>0</v>
      </c>
      <c r="H2740" s="183">
        <f>SUM(H2741:H2745)</f>
        <v>0</v>
      </c>
      <c r="M2740" s="174">
        <f t="shared" si="613"/>
        <v>0</v>
      </c>
      <c r="N2740" s="174">
        <f t="shared" si="614"/>
        <v>0</v>
      </c>
      <c r="O2740" s="295">
        <f t="shared" si="615"/>
        <v>0</v>
      </c>
      <c r="P2740" s="281">
        <f t="shared" si="616"/>
        <v>0</v>
      </c>
    </row>
    <row r="2741" spans="1:16" x14ac:dyDescent="0.2">
      <c r="A2741" s="155">
        <v>263001</v>
      </c>
      <c r="B2741" s="156" t="s">
        <v>631</v>
      </c>
      <c r="C2741" s="174">
        <f t="shared" si="610"/>
        <v>0</v>
      </c>
      <c r="D2741" s="174">
        <f t="shared" si="611"/>
        <v>0</v>
      </c>
      <c r="E2741" s="174">
        <f t="shared" si="612"/>
        <v>0</v>
      </c>
      <c r="F2741" s="174">
        <f t="shared" si="619"/>
        <v>0</v>
      </c>
      <c r="G2741" s="174">
        <f>+F2741</f>
        <v>0</v>
      </c>
      <c r="H2741" s="174">
        <f>+F2741-G2741</f>
        <v>0</v>
      </c>
      <c r="M2741" s="174">
        <f t="shared" si="613"/>
        <v>0</v>
      </c>
      <c r="N2741" s="174">
        <f t="shared" si="614"/>
        <v>0</v>
      </c>
      <c r="O2741" s="295">
        <f t="shared" si="615"/>
        <v>0</v>
      </c>
      <c r="P2741" s="281">
        <f t="shared" si="616"/>
        <v>0</v>
      </c>
    </row>
    <row r="2742" spans="1:16" x14ac:dyDescent="0.2">
      <c r="A2742" s="155">
        <v>263002</v>
      </c>
      <c r="B2742" s="156" t="s">
        <v>2374</v>
      </c>
      <c r="C2742" s="174">
        <f t="shared" si="610"/>
        <v>0</v>
      </c>
      <c r="D2742" s="174">
        <f t="shared" si="611"/>
        <v>0</v>
      </c>
      <c r="E2742" s="174">
        <f t="shared" si="612"/>
        <v>0</v>
      </c>
      <c r="F2742" s="174">
        <f t="shared" si="619"/>
        <v>0</v>
      </c>
      <c r="G2742" s="174">
        <f>+F2742</f>
        <v>0</v>
      </c>
      <c r="H2742" s="174">
        <f>+F2742-G2742</f>
        <v>0</v>
      </c>
      <c r="M2742" s="174">
        <f t="shared" si="613"/>
        <v>0</v>
      </c>
      <c r="N2742" s="174">
        <f t="shared" si="614"/>
        <v>0</v>
      </c>
      <c r="O2742" s="295">
        <f t="shared" si="615"/>
        <v>0</v>
      </c>
      <c r="P2742" s="281">
        <f t="shared" si="616"/>
        <v>0</v>
      </c>
    </row>
    <row r="2743" spans="1:16" x14ac:dyDescent="0.2">
      <c r="A2743" s="155">
        <v>263003</v>
      </c>
      <c r="B2743" s="156" t="s">
        <v>632</v>
      </c>
      <c r="C2743" s="174">
        <f t="shared" si="610"/>
        <v>0</v>
      </c>
      <c r="D2743" s="174">
        <f t="shared" si="611"/>
        <v>0</v>
      </c>
      <c r="E2743" s="174">
        <f t="shared" si="612"/>
        <v>0</v>
      </c>
      <c r="F2743" s="174">
        <f t="shared" si="619"/>
        <v>0</v>
      </c>
      <c r="G2743" s="174">
        <f>+F2743</f>
        <v>0</v>
      </c>
      <c r="H2743" s="174">
        <f>+F2743-G2743</f>
        <v>0</v>
      </c>
      <c r="M2743" s="174">
        <f t="shared" si="613"/>
        <v>0</v>
      </c>
      <c r="N2743" s="174">
        <f t="shared" si="614"/>
        <v>0</v>
      </c>
      <c r="O2743" s="295">
        <f t="shared" si="615"/>
        <v>0</v>
      </c>
      <c r="P2743" s="281">
        <f t="shared" si="616"/>
        <v>0</v>
      </c>
    </row>
    <row r="2744" spans="1:16" x14ac:dyDescent="0.2">
      <c r="A2744" s="155">
        <v>263004</v>
      </c>
      <c r="B2744" s="156" t="s">
        <v>2375</v>
      </c>
      <c r="C2744" s="174">
        <f t="shared" si="610"/>
        <v>0</v>
      </c>
      <c r="D2744" s="174">
        <f t="shared" si="611"/>
        <v>0</v>
      </c>
      <c r="E2744" s="174">
        <f t="shared" si="612"/>
        <v>0</v>
      </c>
      <c r="F2744" s="174">
        <f t="shared" si="619"/>
        <v>0</v>
      </c>
      <c r="G2744" s="174">
        <f>+F2744</f>
        <v>0</v>
      </c>
      <c r="H2744" s="174">
        <f>+F2744-G2744</f>
        <v>0</v>
      </c>
      <c r="M2744" s="174">
        <f t="shared" si="613"/>
        <v>0</v>
      </c>
      <c r="N2744" s="174">
        <f t="shared" si="614"/>
        <v>0</v>
      </c>
      <c r="O2744" s="295">
        <f t="shared" si="615"/>
        <v>0</v>
      </c>
      <c r="P2744" s="281">
        <f t="shared" si="616"/>
        <v>0</v>
      </c>
    </row>
    <row r="2745" spans="1:16" x14ac:dyDescent="0.2">
      <c r="A2745" s="155">
        <v>263090</v>
      </c>
      <c r="B2745" s="156" t="s">
        <v>421</v>
      </c>
      <c r="C2745" s="174">
        <f t="shared" si="610"/>
        <v>0</v>
      </c>
      <c r="D2745" s="174">
        <f t="shared" si="611"/>
        <v>0</v>
      </c>
      <c r="E2745" s="174">
        <f t="shared" si="612"/>
        <v>0</v>
      </c>
      <c r="F2745" s="174">
        <f t="shared" si="619"/>
        <v>0</v>
      </c>
      <c r="G2745" s="174">
        <f>+F2745</f>
        <v>0</v>
      </c>
      <c r="H2745" s="174">
        <f>+F2745-G2745</f>
        <v>0</v>
      </c>
      <c r="M2745" s="174">
        <f t="shared" si="613"/>
        <v>0</v>
      </c>
      <c r="N2745" s="174">
        <f t="shared" si="614"/>
        <v>0</v>
      </c>
      <c r="O2745" s="295">
        <f t="shared" si="615"/>
        <v>0</v>
      </c>
      <c r="P2745" s="281">
        <f t="shared" si="616"/>
        <v>0</v>
      </c>
    </row>
    <row r="2746" spans="1:16" s="172" customFormat="1" x14ac:dyDescent="0.2">
      <c r="A2746" s="170">
        <v>270000</v>
      </c>
      <c r="B2746" s="169" t="s">
        <v>1772</v>
      </c>
      <c r="C2746" s="189">
        <f t="shared" si="610"/>
        <v>77985775518</v>
      </c>
      <c r="D2746" s="189">
        <f t="shared" si="611"/>
        <v>0</v>
      </c>
      <c r="E2746" s="189">
        <f t="shared" si="612"/>
        <v>318305026</v>
      </c>
      <c r="F2746" s="189">
        <f t="shared" si="619"/>
        <v>78304080544</v>
      </c>
      <c r="G2746" s="189">
        <f>+G2747+G2754+G2760+G2764+G2778+G2788+G2795+G2798+G2808+G2811</f>
        <v>78304080544</v>
      </c>
      <c r="H2746" s="189">
        <f>+H2747+H2754+H2760+H2764+H2778+H2788+H2795+H2798+H2808+H2811</f>
        <v>0</v>
      </c>
      <c r="M2746" s="174">
        <f t="shared" si="613"/>
        <v>78304080544</v>
      </c>
      <c r="N2746" s="174">
        <f t="shared" si="614"/>
        <v>0</v>
      </c>
      <c r="O2746" s="295">
        <f t="shared" si="615"/>
        <v>234912241632</v>
      </c>
      <c r="P2746" s="281">
        <f t="shared" si="616"/>
        <v>2</v>
      </c>
    </row>
    <row r="2747" spans="1:16" s="171" customFormat="1" x14ac:dyDescent="0.2">
      <c r="A2747" s="180">
        <v>270100</v>
      </c>
      <c r="B2747" s="181" t="s">
        <v>2376</v>
      </c>
      <c r="C2747" s="182">
        <f t="shared" si="610"/>
        <v>9939251947</v>
      </c>
      <c r="D2747" s="182">
        <f t="shared" si="611"/>
        <v>0</v>
      </c>
      <c r="E2747" s="182">
        <f t="shared" si="612"/>
        <v>0</v>
      </c>
      <c r="F2747" s="182">
        <f t="shared" si="619"/>
        <v>9939251947</v>
      </c>
      <c r="G2747" s="183">
        <f>SUM(G2748:G2753)</f>
        <v>9939251947</v>
      </c>
      <c r="H2747" s="183">
        <f>SUM(H2748:H2753)</f>
        <v>0</v>
      </c>
      <c r="M2747" s="174">
        <f t="shared" si="613"/>
        <v>9939251947</v>
      </c>
      <c r="N2747" s="174">
        <f t="shared" si="614"/>
        <v>0</v>
      </c>
      <c r="O2747" s="295">
        <f t="shared" si="615"/>
        <v>29817755841</v>
      </c>
      <c r="P2747" s="281">
        <f t="shared" si="616"/>
        <v>2</v>
      </c>
    </row>
    <row r="2748" spans="1:16" x14ac:dyDescent="0.2">
      <c r="A2748" s="155">
        <v>270101</v>
      </c>
      <c r="B2748" s="156" t="s">
        <v>727</v>
      </c>
      <c r="C2748" s="174">
        <f t="shared" si="610"/>
        <v>0</v>
      </c>
      <c r="D2748" s="174">
        <f t="shared" si="611"/>
        <v>0</v>
      </c>
      <c r="E2748" s="174">
        <f t="shared" si="612"/>
        <v>0</v>
      </c>
      <c r="F2748" s="174">
        <f t="shared" si="619"/>
        <v>0</v>
      </c>
      <c r="G2748" s="174">
        <f t="shared" ref="G2748:G2753" si="624">+F2748</f>
        <v>0</v>
      </c>
      <c r="H2748" s="174">
        <f t="shared" ref="H2748:H2753" si="625">+F2748-G2748</f>
        <v>0</v>
      </c>
      <c r="M2748" s="174">
        <f t="shared" si="613"/>
        <v>0</v>
      </c>
      <c r="N2748" s="174">
        <f t="shared" si="614"/>
        <v>0</v>
      </c>
      <c r="O2748" s="295">
        <f t="shared" si="615"/>
        <v>0</v>
      </c>
      <c r="P2748" s="281">
        <f t="shared" si="616"/>
        <v>0</v>
      </c>
    </row>
    <row r="2749" spans="1:16" x14ac:dyDescent="0.2">
      <c r="A2749" s="155">
        <v>270102</v>
      </c>
      <c r="B2749" s="156" t="s">
        <v>2377</v>
      </c>
      <c r="C2749" s="174">
        <f t="shared" si="610"/>
        <v>0</v>
      </c>
      <c r="D2749" s="174">
        <f t="shared" si="611"/>
        <v>0</v>
      </c>
      <c r="E2749" s="174">
        <f t="shared" si="612"/>
        <v>0</v>
      </c>
      <c r="F2749" s="174">
        <f t="shared" si="619"/>
        <v>0</v>
      </c>
      <c r="G2749" s="174">
        <f t="shared" si="624"/>
        <v>0</v>
      </c>
      <c r="H2749" s="174">
        <f t="shared" si="625"/>
        <v>0</v>
      </c>
      <c r="M2749" s="174">
        <f t="shared" si="613"/>
        <v>0</v>
      </c>
      <c r="N2749" s="174">
        <f t="shared" si="614"/>
        <v>0</v>
      </c>
      <c r="O2749" s="295">
        <f t="shared" si="615"/>
        <v>0</v>
      </c>
      <c r="P2749" s="281">
        <f t="shared" si="616"/>
        <v>0</v>
      </c>
    </row>
    <row r="2750" spans="1:16" x14ac:dyDescent="0.2">
      <c r="A2750" s="155">
        <v>270103</v>
      </c>
      <c r="B2750" s="156" t="s">
        <v>510</v>
      </c>
      <c r="C2750" s="174">
        <f t="shared" si="610"/>
        <v>9936224156</v>
      </c>
      <c r="D2750" s="174">
        <f t="shared" si="611"/>
        <v>0</v>
      </c>
      <c r="E2750" s="174">
        <f t="shared" si="612"/>
        <v>0</v>
      </c>
      <c r="F2750" s="174">
        <f t="shared" si="619"/>
        <v>9936224156</v>
      </c>
      <c r="G2750" s="174">
        <f t="shared" si="624"/>
        <v>9936224156</v>
      </c>
      <c r="H2750" s="174">
        <f t="shared" si="625"/>
        <v>0</v>
      </c>
      <c r="M2750" s="174">
        <f t="shared" si="613"/>
        <v>9936224156</v>
      </c>
      <c r="N2750" s="174">
        <f t="shared" si="614"/>
        <v>0</v>
      </c>
      <c r="O2750" s="295">
        <f t="shared" si="615"/>
        <v>29808672468</v>
      </c>
      <c r="P2750" s="281">
        <f t="shared" si="616"/>
        <v>2</v>
      </c>
    </row>
    <row r="2751" spans="1:16" x14ac:dyDescent="0.2">
      <c r="A2751" s="155">
        <v>270104</v>
      </c>
      <c r="B2751" s="156" t="s">
        <v>733</v>
      </c>
      <c r="C2751" s="174">
        <f t="shared" si="610"/>
        <v>0</v>
      </c>
      <c r="D2751" s="174">
        <f t="shared" si="611"/>
        <v>0</v>
      </c>
      <c r="E2751" s="174">
        <f t="shared" si="612"/>
        <v>0</v>
      </c>
      <c r="F2751" s="174">
        <f t="shared" si="619"/>
        <v>0</v>
      </c>
      <c r="G2751" s="174">
        <f t="shared" si="624"/>
        <v>0</v>
      </c>
      <c r="H2751" s="174">
        <f t="shared" si="625"/>
        <v>0</v>
      </c>
      <c r="M2751" s="174">
        <f t="shared" si="613"/>
        <v>0</v>
      </c>
      <c r="N2751" s="174">
        <f t="shared" si="614"/>
        <v>0</v>
      </c>
      <c r="O2751" s="295">
        <f t="shared" si="615"/>
        <v>0</v>
      </c>
      <c r="P2751" s="281">
        <f t="shared" si="616"/>
        <v>0</v>
      </c>
    </row>
    <row r="2752" spans="1:16" x14ac:dyDescent="0.2">
      <c r="A2752" s="155">
        <v>270105</v>
      </c>
      <c r="B2752" s="156" t="s">
        <v>830</v>
      </c>
      <c r="C2752" s="174">
        <f t="shared" si="610"/>
        <v>1803946</v>
      </c>
      <c r="D2752" s="174">
        <f t="shared" si="611"/>
        <v>0</v>
      </c>
      <c r="E2752" s="174">
        <f t="shared" si="612"/>
        <v>0</v>
      </c>
      <c r="F2752" s="174">
        <f t="shared" si="619"/>
        <v>1803946</v>
      </c>
      <c r="G2752" s="174">
        <f t="shared" si="624"/>
        <v>1803946</v>
      </c>
      <c r="H2752" s="174">
        <f t="shared" si="625"/>
        <v>0</v>
      </c>
      <c r="M2752" s="174">
        <f t="shared" si="613"/>
        <v>1803946</v>
      </c>
      <c r="N2752" s="174">
        <f t="shared" si="614"/>
        <v>0</v>
      </c>
      <c r="O2752" s="295">
        <f t="shared" si="615"/>
        <v>5411838</v>
      </c>
      <c r="P2752" s="281">
        <f t="shared" si="616"/>
        <v>2</v>
      </c>
    </row>
    <row r="2753" spans="1:16" x14ac:dyDescent="0.2">
      <c r="A2753" s="155">
        <v>270190</v>
      </c>
      <c r="B2753" s="156" t="s">
        <v>2378</v>
      </c>
      <c r="C2753" s="174">
        <f t="shared" si="610"/>
        <v>1223845</v>
      </c>
      <c r="D2753" s="174">
        <f t="shared" si="611"/>
        <v>0</v>
      </c>
      <c r="E2753" s="174">
        <f t="shared" si="612"/>
        <v>0</v>
      </c>
      <c r="F2753" s="174">
        <f t="shared" si="619"/>
        <v>1223845</v>
      </c>
      <c r="G2753" s="174">
        <f t="shared" si="624"/>
        <v>1223845</v>
      </c>
      <c r="H2753" s="174">
        <f t="shared" si="625"/>
        <v>0</v>
      </c>
      <c r="M2753" s="174">
        <f t="shared" si="613"/>
        <v>1223845</v>
      </c>
      <c r="N2753" s="174">
        <f t="shared" si="614"/>
        <v>0</v>
      </c>
      <c r="O2753" s="295">
        <f t="shared" si="615"/>
        <v>3671535</v>
      </c>
      <c r="P2753" s="281">
        <f t="shared" si="616"/>
        <v>2</v>
      </c>
    </row>
    <row r="2754" spans="1:16" s="171" customFormat="1" x14ac:dyDescent="0.2">
      <c r="A2754" s="180">
        <v>270500</v>
      </c>
      <c r="B2754" s="181" t="s">
        <v>633</v>
      </c>
      <c r="C2754" s="182">
        <f t="shared" si="610"/>
        <v>0</v>
      </c>
      <c r="D2754" s="182">
        <f t="shared" si="611"/>
        <v>0</v>
      </c>
      <c r="E2754" s="182">
        <f t="shared" si="612"/>
        <v>0</v>
      </c>
      <c r="F2754" s="182">
        <f t="shared" si="619"/>
        <v>0</v>
      </c>
      <c r="G2754" s="183">
        <f>SUM(G2755:G2759)</f>
        <v>0</v>
      </c>
      <c r="H2754" s="183">
        <f>SUM(H2755:H2759)</f>
        <v>0</v>
      </c>
      <c r="M2754" s="174">
        <f t="shared" si="613"/>
        <v>0</v>
      </c>
      <c r="N2754" s="174">
        <f t="shared" si="614"/>
        <v>0</v>
      </c>
      <c r="O2754" s="295">
        <f t="shared" si="615"/>
        <v>0</v>
      </c>
      <c r="P2754" s="281">
        <f t="shared" si="616"/>
        <v>0</v>
      </c>
    </row>
    <row r="2755" spans="1:16" x14ac:dyDescent="0.2">
      <c r="A2755" s="155">
        <v>270501</v>
      </c>
      <c r="B2755" s="156" t="s">
        <v>595</v>
      </c>
      <c r="C2755" s="174">
        <f t="shared" si="610"/>
        <v>0</v>
      </c>
      <c r="D2755" s="174">
        <f t="shared" si="611"/>
        <v>0</v>
      </c>
      <c r="E2755" s="174">
        <f t="shared" si="612"/>
        <v>0</v>
      </c>
      <c r="F2755" s="174">
        <f t="shared" si="619"/>
        <v>0</v>
      </c>
      <c r="G2755" s="174">
        <f>+F2755</f>
        <v>0</v>
      </c>
      <c r="H2755" s="174">
        <f>+F2755-G2755</f>
        <v>0</v>
      </c>
      <c r="M2755" s="174">
        <f t="shared" si="613"/>
        <v>0</v>
      </c>
      <c r="N2755" s="174">
        <f t="shared" si="614"/>
        <v>0</v>
      </c>
      <c r="O2755" s="295">
        <f t="shared" si="615"/>
        <v>0</v>
      </c>
      <c r="P2755" s="281">
        <f t="shared" si="616"/>
        <v>0</v>
      </c>
    </row>
    <row r="2756" spans="1:16" x14ac:dyDescent="0.2">
      <c r="A2756" s="155">
        <v>270502</v>
      </c>
      <c r="B2756" s="156" t="s">
        <v>600</v>
      </c>
      <c r="C2756" s="174">
        <f t="shared" si="610"/>
        <v>0</v>
      </c>
      <c r="D2756" s="174">
        <f t="shared" si="611"/>
        <v>0</v>
      </c>
      <c r="E2756" s="174">
        <f t="shared" si="612"/>
        <v>0</v>
      </c>
      <c r="F2756" s="174">
        <f t="shared" si="619"/>
        <v>0</v>
      </c>
      <c r="G2756" s="174">
        <f>+F2756</f>
        <v>0</v>
      </c>
      <c r="H2756" s="174">
        <f>+F2756-G2756</f>
        <v>0</v>
      </c>
      <c r="M2756" s="174">
        <f t="shared" si="613"/>
        <v>0</v>
      </c>
      <c r="N2756" s="174">
        <f t="shared" si="614"/>
        <v>0</v>
      </c>
      <c r="O2756" s="295">
        <f t="shared" si="615"/>
        <v>0</v>
      </c>
      <c r="P2756" s="281">
        <f t="shared" si="616"/>
        <v>0</v>
      </c>
    </row>
    <row r="2757" spans="1:16" x14ac:dyDescent="0.2">
      <c r="A2757" s="155">
        <v>270503</v>
      </c>
      <c r="B2757" s="156" t="s">
        <v>1894</v>
      </c>
      <c r="C2757" s="174">
        <f t="shared" si="610"/>
        <v>0</v>
      </c>
      <c r="D2757" s="174">
        <f t="shared" si="611"/>
        <v>0</v>
      </c>
      <c r="E2757" s="174">
        <f t="shared" si="612"/>
        <v>0</v>
      </c>
      <c r="F2757" s="174">
        <f t="shared" si="619"/>
        <v>0</v>
      </c>
      <c r="G2757" s="174">
        <f>+F2757</f>
        <v>0</v>
      </c>
      <c r="H2757" s="174">
        <f>+F2757-G2757</f>
        <v>0</v>
      </c>
      <c r="M2757" s="174">
        <f t="shared" si="613"/>
        <v>0</v>
      </c>
      <c r="N2757" s="174">
        <f t="shared" si="614"/>
        <v>0</v>
      </c>
      <c r="O2757" s="295">
        <f t="shared" si="615"/>
        <v>0</v>
      </c>
      <c r="P2757" s="281">
        <f t="shared" si="616"/>
        <v>0</v>
      </c>
    </row>
    <row r="2758" spans="1:16" x14ac:dyDescent="0.2">
      <c r="A2758" s="155">
        <v>270507</v>
      </c>
      <c r="B2758" s="156" t="s">
        <v>2379</v>
      </c>
      <c r="C2758" s="174">
        <f t="shared" si="610"/>
        <v>0</v>
      </c>
      <c r="D2758" s="174">
        <f t="shared" si="611"/>
        <v>0</v>
      </c>
      <c r="E2758" s="174">
        <f t="shared" si="612"/>
        <v>0</v>
      </c>
      <c r="F2758" s="174">
        <f t="shared" si="619"/>
        <v>0</v>
      </c>
      <c r="G2758" s="174">
        <f>+F2758</f>
        <v>0</v>
      </c>
      <c r="H2758" s="174">
        <f>+F2758-G2758</f>
        <v>0</v>
      </c>
      <c r="M2758" s="174">
        <f t="shared" si="613"/>
        <v>0</v>
      </c>
      <c r="N2758" s="174">
        <f t="shared" si="614"/>
        <v>0</v>
      </c>
      <c r="O2758" s="295">
        <f t="shared" si="615"/>
        <v>0</v>
      </c>
      <c r="P2758" s="281">
        <f t="shared" si="616"/>
        <v>0</v>
      </c>
    </row>
    <row r="2759" spans="1:16" x14ac:dyDescent="0.2">
      <c r="A2759" s="155">
        <v>270590</v>
      </c>
      <c r="B2759" s="156" t="s">
        <v>634</v>
      </c>
      <c r="C2759" s="174">
        <f t="shared" si="610"/>
        <v>0</v>
      </c>
      <c r="D2759" s="174">
        <f t="shared" si="611"/>
        <v>0</v>
      </c>
      <c r="E2759" s="174">
        <f t="shared" si="612"/>
        <v>0</v>
      </c>
      <c r="F2759" s="174">
        <f t="shared" si="619"/>
        <v>0</v>
      </c>
      <c r="G2759" s="174">
        <f>+F2759</f>
        <v>0</v>
      </c>
      <c r="H2759" s="174">
        <f>+F2759-G2759</f>
        <v>0</v>
      </c>
      <c r="M2759" s="174">
        <f t="shared" si="613"/>
        <v>0</v>
      </c>
      <c r="N2759" s="174">
        <f t="shared" si="614"/>
        <v>0</v>
      </c>
      <c r="O2759" s="295">
        <f t="shared" si="615"/>
        <v>0</v>
      </c>
      <c r="P2759" s="281">
        <f t="shared" si="616"/>
        <v>0</v>
      </c>
    </row>
    <row r="2760" spans="1:16" s="171" customFormat="1" x14ac:dyDescent="0.2">
      <c r="A2760" s="180">
        <v>270700</v>
      </c>
      <c r="B2760" s="181" t="s">
        <v>2380</v>
      </c>
      <c r="C2760" s="182">
        <f t="shared" si="610"/>
        <v>0</v>
      </c>
      <c r="D2760" s="182">
        <f t="shared" si="611"/>
        <v>0</v>
      </c>
      <c r="E2760" s="182">
        <f t="shared" si="612"/>
        <v>0</v>
      </c>
      <c r="F2760" s="182">
        <f t="shared" si="619"/>
        <v>0</v>
      </c>
      <c r="G2760" s="183">
        <f>SUM(G2761:G2763)</f>
        <v>0</v>
      </c>
      <c r="H2760" s="183">
        <f>SUM(H2761:H2763)</f>
        <v>0</v>
      </c>
      <c r="M2760" s="174">
        <f t="shared" si="613"/>
        <v>0</v>
      </c>
      <c r="N2760" s="174">
        <f t="shared" si="614"/>
        <v>0</v>
      </c>
      <c r="O2760" s="295">
        <f t="shared" si="615"/>
        <v>0</v>
      </c>
      <c r="P2760" s="281">
        <f t="shared" si="616"/>
        <v>0</v>
      </c>
    </row>
    <row r="2761" spans="1:16" x14ac:dyDescent="0.2">
      <c r="A2761" s="155">
        <v>270701</v>
      </c>
      <c r="B2761" s="156" t="s">
        <v>639</v>
      </c>
      <c r="C2761" s="174">
        <f t="shared" ref="C2761:C2824" si="626">IF(ISERROR(VLOOKUP($A2761,MZ_ANTERIOR,3,0)),0,VLOOKUP($A2761,MZ_ANTERIOR,3,0))</f>
        <v>0</v>
      </c>
      <c r="D2761" s="174">
        <f t="shared" ref="D2761:D2824" si="627">IF(ISERROR(VLOOKUP($A2761,MZ_ANTERIOR,4,0)),0,VLOOKUP($A2761,MZ_ANTERIOR,4,0))</f>
        <v>0</v>
      </c>
      <c r="E2761" s="174">
        <f t="shared" ref="E2761:E2824" si="628">IF(ISERROR(VLOOKUP($A2761,MZ_ANTERIOR,5,0)),0,VLOOKUP($A2761,MZ_ANTERIOR,5,0))</f>
        <v>0</v>
      </c>
      <c r="F2761" s="174">
        <f t="shared" si="619"/>
        <v>0</v>
      </c>
      <c r="G2761" s="174">
        <f>+F2761</f>
        <v>0</v>
      </c>
      <c r="H2761" s="174">
        <f>+F2761-G2761</f>
        <v>0</v>
      </c>
      <c r="M2761" s="174">
        <f t="shared" si="613"/>
        <v>0</v>
      </c>
      <c r="N2761" s="174">
        <f t="shared" si="614"/>
        <v>0</v>
      </c>
      <c r="O2761" s="295">
        <f t="shared" si="615"/>
        <v>0</v>
      </c>
      <c r="P2761" s="281">
        <f t="shared" si="616"/>
        <v>0</v>
      </c>
    </row>
    <row r="2762" spans="1:16" x14ac:dyDescent="0.2">
      <c r="A2762" s="155">
        <v>270702</v>
      </c>
      <c r="B2762" s="156" t="s">
        <v>1744</v>
      </c>
      <c r="C2762" s="174">
        <f t="shared" si="626"/>
        <v>0</v>
      </c>
      <c r="D2762" s="174">
        <f t="shared" si="627"/>
        <v>0</v>
      </c>
      <c r="E2762" s="174">
        <f t="shared" si="628"/>
        <v>0</v>
      </c>
      <c r="F2762" s="174">
        <f t="shared" si="619"/>
        <v>0</v>
      </c>
      <c r="G2762" s="174">
        <f>+F2762</f>
        <v>0</v>
      </c>
      <c r="H2762" s="174">
        <f>+F2762-G2762</f>
        <v>0</v>
      </c>
      <c r="M2762" s="174">
        <f t="shared" ref="M2762:M2825" si="629">+G2762+H2762</f>
        <v>0</v>
      </c>
      <c r="N2762" s="174">
        <f t="shared" ref="N2762:N2825" si="630">+F2762-M2762</f>
        <v>0</v>
      </c>
      <c r="O2762" s="295">
        <f t="shared" ref="O2762:O2825" si="631">SUM(C2762:H2762)</f>
        <v>0</v>
      </c>
      <c r="P2762" s="281">
        <f t="shared" ref="P2762:P2825" si="632">IF(D2762&lt;&gt;0,1,IF(G2762&lt;&gt;0,2,IF(F2762&lt;&gt;0,3,IF(E2762&lt;&gt;0,4,0))))</f>
        <v>0</v>
      </c>
    </row>
    <row r="2763" spans="1:16" x14ac:dyDescent="0.2">
      <c r="A2763" s="155">
        <v>270704</v>
      </c>
      <c r="B2763" s="156" t="s">
        <v>2381</v>
      </c>
      <c r="C2763" s="174">
        <f t="shared" si="626"/>
        <v>0</v>
      </c>
      <c r="D2763" s="174">
        <f t="shared" si="627"/>
        <v>0</v>
      </c>
      <c r="E2763" s="174">
        <f t="shared" si="628"/>
        <v>0</v>
      </c>
      <c r="F2763" s="174">
        <f t="shared" si="619"/>
        <v>0</v>
      </c>
      <c r="G2763" s="174">
        <f>+F2763</f>
        <v>0</v>
      </c>
      <c r="H2763" s="174">
        <f>+F2763-G2763</f>
        <v>0</v>
      </c>
      <c r="M2763" s="174">
        <f t="shared" si="629"/>
        <v>0</v>
      </c>
      <c r="N2763" s="174">
        <f t="shared" si="630"/>
        <v>0</v>
      </c>
      <c r="O2763" s="295">
        <f t="shared" si="631"/>
        <v>0</v>
      </c>
      <c r="P2763" s="281">
        <f t="shared" si="632"/>
        <v>0</v>
      </c>
    </row>
    <row r="2764" spans="1:16" s="171" customFormat="1" x14ac:dyDescent="0.2">
      <c r="A2764" s="180">
        <v>271000</v>
      </c>
      <c r="B2764" s="181" t="s">
        <v>635</v>
      </c>
      <c r="C2764" s="182">
        <f t="shared" si="626"/>
        <v>0</v>
      </c>
      <c r="D2764" s="182">
        <f t="shared" si="627"/>
        <v>0</v>
      </c>
      <c r="E2764" s="182">
        <f t="shared" si="628"/>
        <v>0</v>
      </c>
      <c r="F2764" s="182">
        <f t="shared" si="619"/>
        <v>0</v>
      </c>
      <c r="G2764" s="183">
        <f>SUM(G2765:G2777)</f>
        <v>0</v>
      </c>
      <c r="H2764" s="183">
        <f>SUM(H2765:H2777)</f>
        <v>0</v>
      </c>
      <c r="M2764" s="174">
        <f t="shared" si="629"/>
        <v>0</v>
      </c>
      <c r="N2764" s="174">
        <f t="shared" si="630"/>
        <v>0</v>
      </c>
      <c r="O2764" s="295">
        <f t="shared" si="631"/>
        <v>0</v>
      </c>
      <c r="P2764" s="281">
        <f t="shared" si="632"/>
        <v>0</v>
      </c>
    </row>
    <row r="2765" spans="1:16" x14ac:dyDescent="0.2">
      <c r="A2765" s="155">
        <v>271005</v>
      </c>
      <c r="B2765" s="156" t="s">
        <v>1246</v>
      </c>
      <c r="C2765" s="174">
        <f t="shared" si="626"/>
        <v>0</v>
      </c>
      <c r="D2765" s="174">
        <f t="shared" si="627"/>
        <v>0</v>
      </c>
      <c r="E2765" s="174">
        <f t="shared" si="628"/>
        <v>0</v>
      </c>
      <c r="F2765" s="174">
        <f t="shared" si="619"/>
        <v>0</v>
      </c>
      <c r="G2765" s="174">
        <f t="shared" ref="G2765:G2777" si="633">+F2765</f>
        <v>0</v>
      </c>
      <c r="H2765" s="174">
        <f t="shared" ref="H2765:H2777" si="634">+F2765-G2765</f>
        <v>0</v>
      </c>
      <c r="M2765" s="174">
        <f t="shared" si="629"/>
        <v>0</v>
      </c>
      <c r="N2765" s="174">
        <f t="shared" si="630"/>
        <v>0</v>
      </c>
      <c r="O2765" s="295">
        <f t="shared" si="631"/>
        <v>0</v>
      </c>
      <c r="P2765" s="281">
        <f t="shared" si="632"/>
        <v>0</v>
      </c>
    </row>
    <row r="2766" spans="1:16" x14ac:dyDescent="0.2">
      <c r="A2766" s="155">
        <v>271006</v>
      </c>
      <c r="B2766" s="156" t="s">
        <v>636</v>
      </c>
      <c r="C2766" s="174">
        <f t="shared" si="626"/>
        <v>0</v>
      </c>
      <c r="D2766" s="174">
        <f t="shared" si="627"/>
        <v>0</v>
      </c>
      <c r="E2766" s="174">
        <f t="shared" si="628"/>
        <v>0</v>
      </c>
      <c r="F2766" s="174">
        <f t="shared" si="619"/>
        <v>0</v>
      </c>
      <c r="G2766" s="174">
        <f t="shared" si="633"/>
        <v>0</v>
      </c>
      <c r="H2766" s="174">
        <f t="shared" si="634"/>
        <v>0</v>
      </c>
      <c r="M2766" s="174">
        <f t="shared" si="629"/>
        <v>0</v>
      </c>
      <c r="N2766" s="174">
        <f t="shared" si="630"/>
        <v>0</v>
      </c>
      <c r="O2766" s="295">
        <f t="shared" si="631"/>
        <v>0</v>
      </c>
      <c r="P2766" s="281">
        <f t="shared" si="632"/>
        <v>0</v>
      </c>
    </row>
    <row r="2767" spans="1:16" x14ac:dyDescent="0.2">
      <c r="A2767" s="155">
        <v>271007</v>
      </c>
      <c r="B2767" s="156" t="s">
        <v>637</v>
      </c>
      <c r="C2767" s="174">
        <f t="shared" si="626"/>
        <v>0</v>
      </c>
      <c r="D2767" s="174">
        <f t="shared" si="627"/>
        <v>0</v>
      </c>
      <c r="E2767" s="174">
        <f t="shared" si="628"/>
        <v>0</v>
      </c>
      <c r="F2767" s="174">
        <f t="shared" si="619"/>
        <v>0</v>
      </c>
      <c r="G2767" s="174">
        <f t="shared" si="633"/>
        <v>0</v>
      </c>
      <c r="H2767" s="174">
        <f t="shared" si="634"/>
        <v>0</v>
      </c>
      <c r="M2767" s="174">
        <f t="shared" si="629"/>
        <v>0</v>
      </c>
      <c r="N2767" s="174">
        <f t="shared" si="630"/>
        <v>0</v>
      </c>
      <c r="O2767" s="295">
        <f t="shared" si="631"/>
        <v>0</v>
      </c>
      <c r="P2767" s="281">
        <f t="shared" si="632"/>
        <v>0</v>
      </c>
    </row>
    <row r="2768" spans="1:16" x14ac:dyDescent="0.2">
      <c r="A2768" s="155">
        <v>271008</v>
      </c>
      <c r="B2768" s="156" t="s">
        <v>638</v>
      </c>
      <c r="C2768" s="174">
        <f t="shared" si="626"/>
        <v>0</v>
      </c>
      <c r="D2768" s="174">
        <f t="shared" si="627"/>
        <v>0</v>
      </c>
      <c r="E2768" s="174">
        <f t="shared" si="628"/>
        <v>0</v>
      </c>
      <c r="F2768" s="174">
        <f t="shared" ref="F2768:F2831" si="635">+C2768-D2768+E2768</f>
        <v>0</v>
      </c>
      <c r="G2768" s="174">
        <f t="shared" si="633"/>
        <v>0</v>
      </c>
      <c r="H2768" s="174">
        <f t="shared" si="634"/>
        <v>0</v>
      </c>
      <c r="M2768" s="174">
        <f t="shared" si="629"/>
        <v>0</v>
      </c>
      <c r="N2768" s="174">
        <f t="shared" si="630"/>
        <v>0</v>
      </c>
      <c r="O2768" s="295">
        <f t="shared" si="631"/>
        <v>0</v>
      </c>
      <c r="P2768" s="281">
        <f t="shared" si="632"/>
        <v>0</v>
      </c>
    </row>
    <row r="2769" spans="1:16" x14ac:dyDescent="0.2">
      <c r="A2769" s="155">
        <v>271009</v>
      </c>
      <c r="B2769" s="156" t="s">
        <v>639</v>
      </c>
      <c r="C2769" s="174">
        <f t="shared" si="626"/>
        <v>0</v>
      </c>
      <c r="D2769" s="174">
        <f t="shared" si="627"/>
        <v>0</v>
      </c>
      <c r="E2769" s="174">
        <f t="shared" si="628"/>
        <v>0</v>
      </c>
      <c r="F2769" s="174">
        <f t="shared" si="635"/>
        <v>0</v>
      </c>
      <c r="G2769" s="174">
        <f t="shared" si="633"/>
        <v>0</v>
      </c>
      <c r="H2769" s="174">
        <f t="shared" si="634"/>
        <v>0</v>
      </c>
      <c r="M2769" s="174">
        <f t="shared" si="629"/>
        <v>0</v>
      </c>
      <c r="N2769" s="174">
        <f t="shared" si="630"/>
        <v>0</v>
      </c>
      <c r="O2769" s="295">
        <f t="shared" si="631"/>
        <v>0</v>
      </c>
      <c r="P2769" s="281">
        <f t="shared" si="632"/>
        <v>0</v>
      </c>
    </row>
    <row r="2770" spans="1:16" x14ac:dyDescent="0.2">
      <c r="A2770" s="155">
        <v>271010</v>
      </c>
      <c r="B2770" s="156" t="s">
        <v>640</v>
      </c>
      <c r="C2770" s="174">
        <f t="shared" si="626"/>
        <v>0</v>
      </c>
      <c r="D2770" s="174">
        <f t="shared" si="627"/>
        <v>0</v>
      </c>
      <c r="E2770" s="174">
        <f t="shared" si="628"/>
        <v>0</v>
      </c>
      <c r="F2770" s="174">
        <f t="shared" si="635"/>
        <v>0</v>
      </c>
      <c r="G2770" s="174">
        <f t="shared" si="633"/>
        <v>0</v>
      </c>
      <c r="H2770" s="174">
        <f t="shared" si="634"/>
        <v>0</v>
      </c>
      <c r="M2770" s="174">
        <f t="shared" si="629"/>
        <v>0</v>
      </c>
      <c r="N2770" s="174">
        <f t="shared" si="630"/>
        <v>0</v>
      </c>
      <c r="O2770" s="295">
        <f t="shared" si="631"/>
        <v>0</v>
      </c>
      <c r="P2770" s="281">
        <f t="shared" si="632"/>
        <v>0</v>
      </c>
    </row>
    <row r="2771" spans="1:16" x14ac:dyDescent="0.2">
      <c r="A2771" s="155">
        <v>271011</v>
      </c>
      <c r="B2771" s="156" t="s">
        <v>641</v>
      </c>
      <c r="C2771" s="174">
        <f t="shared" si="626"/>
        <v>0</v>
      </c>
      <c r="D2771" s="174">
        <f t="shared" si="627"/>
        <v>0</v>
      </c>
      <c r="E2771" s="174">
        <f t="shared" si="628"/>
        <v>0</v>
      </c>
      <c r="F2771" s="174">
        <f t="shared" si="635"/>
        <v>0</v>
      </c>
      <c r="G2771" s="174">
        <f t="shared" si="633"/>
        <v>0</v>
      </c>
      <c r="H2771" s="174">
        <f t="shared" si="634"/>
        <v>0</v>
      </c>
      <c r="M2771" s="174">
        <f t="shared" si="629"/>
        <v>0</v>
      </c>
      <c r="N2771" s="174">
        <f t="shared" si="630"/>
        <v>0</v>
      </c>
      <c r="O2771" s="295">
        <f t="shared" si="631"/>
        <v>0</v>
      </c>
      <c r="P2771" s="281">
        <f t="shared" si="632"/>
        <v>0</v>
      </c>
    </row>
    <row r="2772" spans="1:16" x14ac:dyDescent="0.2">
      <c r="A2772" s="155">
        <v>271012</v>
      </c>
      <c r="B2772" s="156" t="s">
        <v>770</v>
      </c>
      <c r="C2772" s="174">
        <f t="shared" si="626"/>
        <v>0</v>
      </c>
      <c r="D2772" s="174">
        <f t="shared" si="627"/>
        <v>0</v>
      </c>
      <c r="E2772" s="174">
        <f t="shared" si="628"/>
        <v>0</v>
      </c>
      <c r="F2772" s="174">
        <f t="shared" si="635"/>
        <v>0</v>
      </c>
      <c r="G2772" s="174">
        <f t="shared" si="633"/>
        <v>0</v>
      </c>
      <c r="H2772" s="174">
        <f t="shared" si="634"/>
        <v>0</v>
      </c>
      <c r="M2772" s="174">
        <f t="shared" si="629"/>
        <v>0</v>
      </c>
      <c r="N2772" s="174">
        <f t="shared" si="630"/>
        <v>0</v>
      </c>
      <c r="O2772" s="295">
        <f t="shared" si="631"/>
        <v>0</v>
      </c>
      <c r="P2772" s="281">
        <f t="shared" si="632"/>
        <v>0</v>
      </c>
    </row>
    <row r="2773" spans="1:16" x14ac:dyDescent="0.2">
      <c r="A2773" s="155">
        <v>271014</v>
      </c>
      <c r="B2773" s="156" t="s">
        <v>684</v>
      </c>
      <c r="C2773" s="174">
        <f t="shared" si="626"/>
        <v>0</v>
      </c>
      <c r="D2773" s="174">
        <f t="shared" si="627"/>
        <v>0</v>
      </c>
      <c r="E2773" s="174">
        <f t="shared" si="628"/>
        <v>0</v>
      </c>
      <c r="F2773" s="174">
        <f t="shared" si="635"/>
        <v>0</v>
      </c>
      <c r="G2773" s="174">
        <f t="shared" si="633"/>
        <v>0</v>
      </c>
      <c r="H2773" s="174">
        <f t="shared" si="634"/>
        <v>0</v>
      </c>
      <c r="M2773" s="174">
        <f t="shared" si="629"/>
        <v>0</v>
      </c>
      <c r="N2773" s="174">
        <f t="shared" si="630"/>
        <v>0</v>
      </c>
      <c r="O2773" s="295">
        <f t="shared" si="631"/>
        <v>0</v>
      </c>
      <c r="P2773" s="281">
        <f t="shared" si="632"/>
        <v>0</v>
      </c>
    </row>
    <row r="2774" spans="1:16" x14ac:dyDescent="0.2">
      <c r="A2774" s="155">
        <v>271015</v>
      </c>
      <c r="B2774" s="156" t="s">
        <v>950</v>
      </c>
      <c r="C2774" s="174">
        <f t="shared" si="626"/>
        <v>0</v>
      </c>
      <c r="D2774" s="174">
        <f t="shared" si="627"/>
        <v>0</v>
      </c>
      <c r="E2774" s="174">
        <f t="shared" si="628"/>
        <v>0</v>
      </c>
      <c r="F2774" s="174">
        <f t="shared" si="635"/>
        <v>0</v>
      </c>
      <c r="G2774" s="174">
        <f t="shared" si="633"/>
        <v>0</v>
      </c>
      <c r="H2774" s="174">
        <f t="shared" si="634"/>
        <v>0</v>
      </c>
      <c r="M2774" s="174">
        <f t="shared" si="629"/>
        <v>0</v>
      </c>
      <c r="N2774" s="174">
        <f t="shared" si="630"/>
        <v>0</v>
      </c>
      <c r="O2774" s="295">
        <f t="shared" si="631"/>
        <v>0</v>
      </c>
      <c r="P2774" s="281">
        <f t="shared" si="632"/>
        <v>0</v>
      </c>
    </row>
    <row r="2775" spans="1:16" x14ac:dyDescent="0.2">
      <c r="A2775" s="155">
        <v>271016</v>
      </c>
      <c r="B2775" s="156" t="s">
        <v>189</v>
      </c>
      <c r="C2775" s="174">
        <f t="shared" si="626"/>
        <v>0</v>
      </c>
      <c r="D2775" s="174">
        <f t="shared" si="627"/>
        <v>0</v>
      </c>
      <c r="E2775" s="174">
        <f t="shared" si="628"/>
        <v>0</v>
      </c>
      <c r="F2775" s="174">
        <f t="shared" si="635"/>
        <v>0</v>
      </c>
      <c r="G2775" s="174">
        <f t="shared" si="633"/>
        <v>0</v>
      </c>
      <c r="H2775" s="174">
        <f t="shared" si="634"/>
        <v>0</v>
      </c>
      <c r="M2775" s="174">
        <f t="shared" si="629"/>
        <v>0</v>
      </c>
      <c r="N2775" s="174">
        <f t="shared" si="630"/>
        <v>0</v>
      </c>
      <c r="O2775" s="295">
        <f t="shared" si="631"/>
        <v>0</v>
      </c>
      <c r="P2775" s="281">
        <f t="shared" si="632"/>
        <v>0</v>
      </c>
    </row>
    <row r="2776" spans="1:16" x14ac:dyDescent="0.2">
      <c r="A2776" s="155">
        <v>271017</v>
      </c>
      <c r="B2776" s="156" t="s">
        <v>2382</v>
      </c>
      <c r="C2776" s="174">
        <f t="shared" si="626"/>
        <v>0</v>
      </c>
      <c r="D2776" s="174">
        <f t="shared" si="627"/>
        <v>0</v>
      </c>
      <c r="E2776" s="174">
        <f t="shared" si="628"/>
        <v>0</v>
      </c>
      <c r="F2776" s="174">
        <f t="shared" si="635"/>
        <v>0</v>
      </c>
      <c r="G2776" s="174">
        <f t="shared" si="633"/>
        <v>0</v>
      </c>
      <c r="H2776" s="174">
        <f t="shared" si="634"/>
        <v>0</v>
      </c>
      <c r="M2776" s="174">
        <f t="shared" si="629"/>
        <v>0</v>
      </c>
      <c r="N2776" s="174">
        <f t="shared" si="630"/>
        <v>0</v>
      </c>
      <c r="O2776" s="295">
        <f t="shared" si="631"/>
        <v>0</v>
      </c>
      <c r="P2776" s="281">
        <f t="shared" si="632"/>
        <v>0</v>
      </c>
    </row>
    <row r="2777" spans="1:16" x14ac:dyDescent="0.2">
      <c r="A2777" s="155">
        <v>271090</v>
      </c>
      <c r="B2777" s="156" t="s">
        <v>642</v>
      </c>
      <c r="C2777" s="174">
        <f t="shared" si="626"/>
        <v>0</v>
      </c>
      <c r="D2777" s="174">
        <f t="shared" si="627"/>
        <v>0</v>
      </c>
      <c r="E2777" s="174">
        <f t="shared" si="628"/>
        <v>0</v>
      </c>
      <c r="F2777" s="174">
        <f t="shared" si="635"/>
        <v>0</v>
      </c>
      <c r="G2777" s="174">
        <f t="shared" si="633"/>
        <v>0</v>
      </c>
      <c r="H2777" s="174">
        <f t="shared" si="634"/>
        <v>0</v>
      </c>
      <c r="M2777" s="174">
        <f t="shared" si="629"/>
        <v>0</v>
      </c>
      <c r="N2777" s="174">
        <f t="shared" si="630"/>
        <v>0</v>
      </c>
      <c r="O2777" s="295">
        <f t="shared" si="631"/>
        <v>0</v>
      </c>
      <c r="P2777" s="281">
        <f t="shared" si="632"/>
        <v>0</v>
      </c>
    </row>
    <row r="2778" spans="1:16" s="171" customFormat="1" x14ac:dyDescent="0.2">
      <c r="A2778" s="180">
        <v>271500</v>
      </c>
      <c r="B2778" s="181" t="s">
        <v>643</v>
      </c>
      <c r="C2778" s="182">
        <f t="shared" si="626"/>
        <v>0</v>
      </c>
      <c r="D2778" s="182">
        <f t="shared" si="627"/>
        <v>0</v>
      </c>
      <c r="E2778" s="182">
        <f t="shared" si="628"/>
        <v>0</v>
      </c>
      <c r="F2778" s="182">
        <f t="shared" si="635"/>
        <v>0</v>
      </c>
      <c r="G2778" s="183">
        <f>SUM(G2779:G2787)</f>
        <v>0</v>
      </c>
      <c r="H2778" s="183">
        <f>SUM(H2779:H2787)</f>
        <v>0</v>
      </c>
      <c r="M2778" s="174">
        <f t="shared" si="629"/>
        <v>0</v>
      </c>
      <c r="N2778" s="174">
        <f t="shared" si="630"/>
        <v>0</v>
      </c>
      <c r="O2778" s="295">
        <f t="shared" si="631"/>
        <v>0</v>
      </c>
      <c r="P2778" s="281">
        <f t="shared" si="632"/>
        <v>0</v>
      </c>
    </row>
    <row r="2779" spans="1:16" x14ac:dyDescent="0.2">
      <c r="A2779" s="155">
        <v>271501</v>
      </c>
      <c r="B2779" s="156" t="s">
        <v>687</v>
      </c>
      <c r="C2779" s="174">
        <f t="shared" si="626"/>
        <v>0</v>
      </c>
      <c r="D2779" s="174">
        <f t="shared" si="627"/>
        <v>0</v>
      </c>
      <c r="E2779" s="174">
        <f t="shared" si="628"/>
        <v>0</v>
      </c>
      <c r="F2779" s="174">
        <f t="shared" si="635"/>
        <v>0</v>
      </c>
      <c r="G2779" s="174">
        <f t="shared" ref="G2779:G2787" si="636">+F2779</f>
        <v>0</v>
      </c>
      <c r="H2779" s="174">
        <f t="shared" ref="H2779:H2787" si="637">+F2779-G2779</f>
        <v>0</v>
      </c>
      <c r="M2779" s="174">
        <f t="shared" si="629"/>
        <v>0</v>
      </c>
      <c r="N2779" s="174">
        <f t="shared" si="630"/>
        <v>0</v>
      </c>
      <c r="O2779" s="295">
        <f t="shared" si="631"/>
        <v>0</v>
      </c>
      <c r="P2779" s="281">
        <f t="shared" si="632"/>
        <v>0</v>
      </c>
    </row>
    <row r="2780" spans="1:16" x14ac:dyDescent="0.2">
      <c r="A2780" s="155">
        <v>271502</v>
      </c>
      <c r="B2780" s="156" t="s">
        <v>688</v>
      </c>
      <c r="C2780" s="174">
        <f t="shared" si="626"/>
        <v>0</v>
      </c>
      <c r="D2780" s="174">
        <f t="shared" si="627"/>
        <v>0</v>
      </c>
      <c r="E2780" s="174">
        <f t="shared" si="628"/>
        <v>0</v>
      </c>
      <c r="F2780" s="174">
        <f t="shared" si="635"/>
        <v>0</v>
      </c>
      <c r="G2780" s="174">
        <f t="shared" si="636"/>
        <v>0</v>
      </c>
      <c r="H2780" s="174">
        <f t="shared" si="637"/>
        <v>0</v>
      </c>
      <c r="M2780" s="174">
        <f t="shared" si="629"/>
        <v>0</v>
      </c>
      <c r="N2780" s="174">
        <f t="shared" si="630"/>
        <v>0</v>
      </c>
      <c r="O2780" s="295">
        <f t="shared" si="631"/>
        <v>0</v>
      </c>
      <c r="P2780" s="281">
        <f t="shared" si="632"/>
        <v>0</v>
      </c>
    </row>
    <row r="2781" spans="1:16" x14ac:dyDescent="0.2">
      <c r="A2781" s="155">
        <v>271503</v>
      </c>
      <c r="B2781" s="156" t="s">
        <v>689</v>
      </c>
      <c r="C2781" s="174">
        <f t="shared" si="626"/>
        <v>0</v>
      </c>
      <c r="D2781" s="174">
        <f t="shared" si="627"/>
        <v>0</v>
      </c>
      <c r="E2781" s="174">
        <f t="shared" si="628"/>
        <v>0</v>
      </c>
      <c r="F2781" s="174">
        <f t="shared" si="635"/>
        <v>0</v>
      </c>
      <c r="G2781" s="174">
        <f t="shared" si="636"/>
        <v>0</v>
      </c>
      <c r="H2781" s="174">
        <f t="shared" si="637"/>
        <v>0</v>
      </c>
      <c r="M2781" s="174">
        <f t="shared" si="629"/>
        <v>0</v>
      </c>
      <c r="N2781" s="174">
        <f t="shared" si="630"/>
        <v>0</v>
      </c>
      <c r="O2781" s="295">
        <f t="shared" si="631"/>
        <v>0</v>
      </c>
      <c r="P2781" s="281">
        <f t="shared" si="632"/>
        <v>0</v>
      </c>
    </row>
    <row r="2782" spans="1:16" x14ac:dyDescent="0.2">
      <c r="A2782" s="155">
        <v>271504</v>
      </c>
      <c r="B2782" s="156" t="s">
        <v>691</v>
      </c>
      <c r="C2782" s="174">
        <f t="shared" si="626"/>
        <v>0</v>
      </c>
      <c r="D2782" s="174">
        <f t="shared" si="627"/>
        <v>0</v>
      </c>
      <c r="E2782" s="174">
        <f t="shared" si="628"/>
        <v>0</v>
      </c>
      <c r="F2782" s="174">
        <f t="shared" si="635"/>
        <v>0</v>
      </c>
      <c r="G2782" s="174">
        <f t="shared" si="636"/>
        <v>0</v>
      </c>
      <c r="H2782" s="174">
        <f t="shared" si="637"/>
        <v>0</v>
      </c>
      <c r="M2782" s="174">
        <f t="shared" si="629"/>
        <v>0</v>
      </c>
      <c r="N2782" s="174">
        <f t="shared" si="630"/>
        <v>0</v>
      </c>
      <c r="O2782" s="295">
        <f t="shared" si="631"/>
        <v>0</v>
      </c>
      <c r="P2782" s="281">
        <f t="shared" si="632"/>
        <v>0</v>
      </c>
    </row>
    <row r="2783" spans="1:16" x14ac:dyDescent="0.2">
      <c r="A2783" s="155">
        <v>271506</v>
      </c>
      <c r="B2783" s="156" t="s">
        <v>690</v>
      </c>
      <c r="C2783" s="174">
        <f t="shared" si="626"/>
        <v>0</v>
      </c>
      <c r="D2783" s="174">
        <f t="shared" si="627"/>
        <v>0</v>
      </c>
      <c r="E2783" s="174">
        <f t="shared" si="628"/>
        <v>0</v>
      </c>
      <c r="F2783" s="174">
        <f t="shared" si="635"/>
        <v>0</v>
      </c>
      <c r="G2783" s="174">
        <f t="shared" si="636"/>
        <v>0</v>
      </c>
      <c r="H2783" s="174">
        <f t="shared" si="637"/>
        <v>0</v>
      </c>
      <c r="M2783" s="174">
        <f t="shared" si="629"/>
        <v>0</v>
      </c>
      <c r="N2783" s="174">
        <f t="shared" si="630"/>
        <v>0</v>
      </c>
      <c r="O2783" s="295">
        <f t="shared" si="631"/>
        <v>0</v>
      </c>
      <c r="P2783" s="281">
        <f t="shared" si="632"/>
        <v>0</v>
      </c>
    </row>
    <row r="2784" spans="1:16" x14ac:dyDescent="0.2">
      <c r="A2784" s="155">
        <v>271507</v>
      </c>
      <c r="B2784" s="156" t="s">
        <v>693</v>
      </c>
      <c r="C2784" s="174">
        <f t="shared" si="626"/>
        <v>0</v>
      </c>
      <c r="D2784" s="174">
        <f t="shared" si="627"/>
        <v>0</v>
      </c>
      <c r="E2784" s="174">
        <f t="shared" si="628"/>
        <v>0</v>
      </c>
      <c r="F2784" s="174">
        <f t="shared" si="635"/>
        <v>0</v>
      </c>
      <c r="G2784" s="174">
        <f t="shared" si="636"/>
        <v>0</v>
      </c>
      <c r="H2784" s="174">
        <f t="shared" si="637"/>
        <v>0</v>
      </c>
      <c r="M2784" s="174">
        <f t="shared" si="629"/>
        <v>0</v>
      </c>
      <c r="N2784" s="174">
        <f t="shared" si="630"/>
        <v>0</v>
      </c>
      <c r="O2784" s="295">
        <f t="shared" si="631"/>
        <v>0</v>
      </c>
      <c r="P2784" s="281">
        <f t="shared" si="632"/>
        <v>0</v>
      </c>
    </row>
    <row r="2785" spans="1:16" x14ac:dyDescent="0.2">
      <c r="A2785" s="155">
        <v>271509</v>
      </c>
      <c r="B2785" s="156" t="s">
        <v>692</v>
      </c>
      <c r="C2785" s="174">
        <f t="shared" si="626"/>
        <v>0</v>
      </c>
      <c r="D2785" s="174">
        <f t="shared" si="627"/>
        <v>0</v>
      </c>
      <c r="E2785" s="174">
        <f t="shared" si="628"/>
        <v>0</v>
      </c>
      <c r="F2785" s="174">
        <f t="shared" si="635"/>
        <v>0</v>
      </c>
      <c r="G2785" s="174">
        <f t="shared" si="636"/>
        <v>0</v>
      </c>
      <c r="H2785" s="174">
        <f t="shared" si="637"/>
        <v>0</v>
      </c>
      <c r="M2785" s="174">
        <f t="shared" si="629"/>
        <v>0</v>
      </c>
      <c r="N2785" s="174">
        <f t="shared" si="630"/>
        <v>0</v>
      </c>
      <c r="O2785" s="295">
        <f t="shared" si="631"/>
        <v>0</v>
      </c>
      <c r="P2785" s="281">
        <f t="shared" si="632"/>
        <v>0</v>
      </c>
    </row>
    <row r="2786" spans="1:16" x14ac:dyDescent="0.2">
      <c r="A2786" s="155">
        <v>271512</v>
      </c>
      <c r="B2786" s="156" t="s">
        <v>694</v>
      </c>
      <c r="C2786" s="174">
        <f t="shared" si="626"/>
        <v>0</v>
      </c>
      <c r="D2786" s="174">
        <f t="shared" si="627"/>
        <v>0</v>
      </c>
      <c r="E2786" s="174">
        <f t="shared" si="628"/>
        <v>0</v>
      </c>
      <c r="F2786" s="174">
        <f t="shared" si="635"/>
        <v>0</v>
      </c>
      <c r="G2786" s="174">
        <f t="shared" si="636"/>
        <v>0</v>
      </c>
      <c r="H2786" s="174">
        <f t="shared" si="637"/>
        <v>0</v>
      </c>
      <c r="M2786" s="174">
        <f t="shared" si="629"/>
        <v>0</v>
      </c>
      <c r="N2786" s="174">
        <f t="shared" si="630"/>
        <v>0</v>
      </c>
      <c r="O2786" s="295">
        <f t="shared" si="631"/>
        <v>0</v>
      </c>
      <c r="P2786" s="281">
        <f t="shared" si="632"/>
        <v>0</v>
      </c>
    </row>
    <row r="2787" spans="1:16" x14ac:dyDescent="0.2">
      <c r="A2787" s="155">
        <v>271590</v>
      </c>
      <c r="B2787" s="156" t="s">
        <v>644</v>
      </c>
      <c r="C2787" s="174">
        <f t="shared" si="626"/>
        <v>0</v>
      </c>
      <c r="D2787" s="174">
        <f t="shared" si="627"/>
        <v>0</v>
      </c>
      <c r="E2787" s="174">
        <f t="shared" si="628"/>
        <v>0</v>
      </c>
      <c r="F2787" s="174">
        <f t="shared" si="635"/>
        <v>0</v>
      </c>
      <c r="G2787" s="174">
        <f t="shared" si="636"/>
        <v>0</v>
      </c>
      <c r="H2787" s="174">
        <f t="shared" si="637"/>
        <v>0</v>
      </c>
      <c r="M2787" s="174">
        <f t="shared" si="629"/>
        <v>0</v>
      </c>
      <c r="N2787" s="174">
        <f t="shared" si="630"/>
        <v>0</v>
      </c>
      <c r="O2787" s="295">
        <f t="shared" si="631"/>
        <v>0</v>
      </c>
      <c r="P2787" s="281">
        <f t="shared" si="632"/>
        <v>0</v>
      </c>
    </row>
    <row r="2788" spans="1:16" s="171" customFormat="1" x14ac:dyDescent="0.2">
      <c r="A2788" s="180">
        <v>272000</v>
      </c>
      <c r="B2788" s="181" t="s">
        <v>645</v>
      </c>
      <c r="C2788" s="182">
        <f t="shared" si="626"/>
        <v>0</v>
      </c>
      <c r="D2788" s="182">
        <f t="shared" si="627"/>
        <v>0</v>
      </c>
      <c r="E2788" s="182">
        <f t="shared" si="628"/>
        <v>0</v>
      </c>
      <c r="F2788" s="182">
        <f t="shared" si="635"/>
        <v>0</v>
      </c>
      <c r="G2788" s="183">
        <f>SUM(G2789:G2794)</f>
        <v>0</v>
      </c>
      <c r="H2788" s="183">
        <f>SUM(H2789:H2794)</f>
        <v>0</v>
      </c>
      <c r="M2788" s="174">
        <f t="shared" si="629"/>
        <v>0</v>
      </c>
      <c r="N2788" s="174">
        <f t="shared" si="630"/>
        <v>0</v>
      </c>
      <c r="O2788" s="295">
        <f t="shared" si="631"/>
        <v>0</v>
      </c>
      <c r="P2788" s="281">
        <f t="shared" si="632"/>
        <v>0</v>
      </c>
    </row>
    <row r="2789" spans="1:16" x14ac:dyDescent="0.2">
      <c r="A2789" s="155">
        <v>272003</v>
      </c>
      <c r="B2789" s="156" t="s">
        <v>646</v>
      </c>
      <c r="C2789" s="174">
        <f t="shared" si="626"/>
        <v>0</v>
      </c>
      <c r="D2789" s="174">
        <f t="shared" si="627"/>
        <v>0</v>
      </c>
      <c r="E2789" s="174">
        <f t="shared" si="628"/>
        <v>0</v>
      </c>
      <c r="F2789" s="174">
        <f t="shared" si="635"/>
        <v>0</v>
      </c>
      <c r="G2789" s="174">
        <f t="shared" ref="G2789:G2794" si="638">+F2789</f>
        <v>0</v>
      </c>
      <c r="H2789" s="174">
        <f t="shared" ref="H2789:H2794" si="639">+F2789-G2789</f>
        <v>0</v>
      </c>
      <c r="M2789" s="174">
        <f t="shared" si="629"/>
        <v>0</v>
      </c>
      <c r="N2789" s="174">
        <f t="shared" si="630"/>
        <v>0</v>
      </c>
      <c r="O2789" s="295">
        <f t="shared" si="631"/>
        <v>0</v>
      </c>
      <c r="P2789" s="281">
        <f t="shared" si="632"/>
        <v>0</v>
      </c>
    </row>
    <row r="2790" spans="1:16" x14ac:dyDescent="0.2">
      <c r="A2790" s="155">
        <v>272004</v>
      </c>
      <c r="B2790" s="156" t="s">
        <v>2383</v>
      </c>
      <c r="C2790" s="174">
        <f t="shared" si="626"/>
        <v>0</v>
      </c>
      <c r="D2790" s="174">
        <f t="shared" si="627"/>
        <v>0</v>
      </c>
      <c r="E2790" s="174">
        <f t="shared" si="628"/>
        <v>0</v>
      </c>
      <c r="F2790" s="174">
        <f t="shared" si="635"/>
        <v>0</v>
      </c>
      <c r="G2790" s="174">
        <f t="shared" si="638"/>
        <v>0</v>
      </c>
      <c r="H2790" s="174">
        <f t="shared" si="639"/>
        <v>0</v>
      </c>
      <c r="M2790" s="174">
        <f t="shared" si="629"/>
        <v>0</v>
      </c>
      <c r="N2790" s="174">
        <f t="shared" si="630"/>
        <v>0</v>
      </c>
      <c r="O2790" s="295">
        <f t="shared" si="631"/>
        <v>0</v>
      </c>
      <c r="P2790" s="281">
        <f t="shared" si="632"/>
        <v>0</v>
      </c>
    </row>
    <row r="2791" spans="1:16" x14ac:dyDescent="0.2">
      <c r="A2791" s="155">
        <v>272005</v>
      </c>
      <c r="B2791" s="156" t="s">
        <v>198</v>
      </c>
      <c r="C2791" s="174">
        <f t="shared" si="626"/>
        <v>0</v>
      </c>
      <c r="D2791" s="174">
        <f t="shared" si="627"/>
        <v>0</v>
      </c>
      <c r="E2791" s="174">
        <f t="shared" si="628"/>
        <v>0</v>
      </c>
      <c r="F2791" s="174">
        <f t="shared" si="635"/>
        <v>0</v>
      </c>
      <c r="G2791" s="174">
        <f t="shared" si="638"/>
        <v>0</v>
      </c>
      <c r="H2791" s="174">
        <f t="shared" si="639"/>
        <v>0</v>
      </c>
      <c r="M2791" s="174">
        <f t="shared" si="629"/>
        <v>0</v>
      </c>
      <c r="N2791" s="174">
        <f t="shared" si="630"/>
        <v>0</v>
      </c>
      <c r="O2791" s="295">
        <f t="shared" si="631"/>
        <v>0</v>
      </c>
      <c r="P2791" s="281">
        <f t="shared" si="632"/>
        <v>0</v>
      </c>
    </row>
    <row r="2792" spans="1:16" x14ac:dyDescent="0.2">
      <c r="A2792" s="155">
        <v>272006</v>
      </c>
      <c r="B2792" s="156" t="s">
        <v>2384</v>
      </c>
      <c r="C2792" s="174">
        <f t="shared" si="626"/>
        <v>0</v>
      </c>
      <c r="D2792" s="174">
        <f t="shared" si="627"/>
        <v>0</v>
      </c>
      <c r="E2792" s="174">
        <f t="shared" si="628"/>
        <v>0</v>
      </c>
      <c r="F2792" s="174">
        <f t="shared" si="635"/>
        <v>0</v>
      </c>
      <c r="G2792" s="174">
        <f t="shared" si="638"/>
        <v>0</v>
      </c>
      <c r="H2792" s="174">
        <f t="shared" si="639"/>
        <v>0</v>
      </c>
      <c r="M2792" s="174">
        <f t="shared" si="629"/>
        <v>0</v>
      </c>
      <c r="N2792" s="174">
        <f t="shared" si="630"/>
        <v>0</v>
      </c>
      <c r="O2792" s="295">
        <f t="shared" si="631"/>
        <v>0</v>
      </c>
      <c r="P2792" s="281">
        <f t="shared" si="632"/>
        <v>0</v>
      </c>
    </row>
    <row r="2793" spans="1:16" x14ac:dyDescent="0.2">
      <c r="A2793" s="155">
        <v>272007</v>
      </c>
      <c r="B2793" s="156" t="s">
        <v>199</v>
      </c>
      <c r="C2793" s="174">
        <f t="shared" si="626"/>
        <v>0</v>
      </c>
      <c r="D2793" s="174">
        <f t="shared" si="627"/>
        <v>0</v>
      </c>
      <c r="E2793" s="174">
        <f t="shared" si="628"/>
        <v>0</v>
      </c>
      <c r="F2793" s="174">
        <f t="shared" si="635"/>
        <v>0</v>
      </c>
      <c r="G2793" s="174">
        <f t="shared" si="638"/>
        <v>0</v>
      </c>
      <c r="H2793" s="174">
        <f t="shared" si="639"/>
        <v>0</v>
      </c>
      <c r="M2793" s="174">
        <f t="shared" si="629"/>
        <v>0</v>
      </c>
      <c r="N2793" s="174">
        <f t="shared" si="630"/>
        <v>0</v>
      </c>
      <c r="O2793" s="295">
        <f t="shared" si="631"/>
        <v>0</v>
      </c>
      <c r="P2793" s="281">
        <f t="shared" si="632"/>
        <v>0</v>
      </c>
    </row>
    <row r="2794" spans="1:16" x14ac:dyDescent="0.2">
      <c r="A2794" s="155">
        <v>272008</v>
      </c>
      <c r="B2794" s="156" t="s">
        <v>2385</v>
      </c>
      <c r="C2794" s="174">
        <f t="shared" si="626"/>
        <v>0</v>
      </c>
      <c r="D2794" s="174">
        <f t="shared" si="627"/>
        <v>0</v>
      </c>
      <c r="E2794" s="174">
        <f t="shared" si="628"/>
        <v>0</v>
      </c>
      <c r="F2794" s="174">
        <f t="shared" si="635"/>
        <v>0</v>
      </c>
      <c r="G2794" s="174">
        <f t="shared" si="638"/>
        <v>0</v>
      </c>
      <c r="H2794" s="174">
        <f t="shared" si="639"/>
        <v>0</v>
      </c>
      <c r="M2794" s="174">
        <f t="shared" si="629"/>
        <v>0</v>
      </c>
      <c r="N2794" s="174">
        <f t="shared" si="630"/>
        <v>0</v>
      </c>
      <c r="O2794" s="295">
        <f t="shared" si="631"/>
        <v>0</v>
      </c>
      <c r="P2794" s="281">
        <f t="shared" si="632"/>
        <v>0</v>
      </c>
    </row>
    <row r="2795" spans="1:16" s="171" customFormat="1" x14ac:dyDescent="0.2">
      <c r="A2795" s="180">
        <v>272200</v>
      </c>
      <c r="B2795" s="181" t="s">
        <v>0</v>
      </c>
      <c r="C2795" s="182">
        <f t="shared" si="626"/>
        <v>0</v>
      </c>
      <c r="D2795" s="182">
        <f t="shared" si="627"/>
        <v>0</v>
      </c>
      <c r="E2795" s="182">
        <f t="shared" si="628"/>
        <v>0</v>
      </c>
      <c r="F2795" s="182">
        <f t="shared" si="635"/>
        <v>0</v>
      </c>
      <c r="G2795" s="183">
        <f>SUM(G2796:G2797)</f>
        <v>0</v>
      </c>
      <c r="H2795" s="183">
        <f>SUM(H2796:H2797)</f>
        <v>0</v>
      </c>
      <c r="M2795" s="174">
        <f t="shared" si="629"/>
        <v>0</v>
      </c>
      <c r="N2795" s="174">
        <f t="shared" si="630"/>
        <v>0</v>
      </c>
      <c r="O2795" s="295">
        <f t="shared" si="631"/>
        <v>0</v>
      </c>
      <c r="P2795" s="281">
        <f t="shared" si="632"/>
        <v>0</v>
      </c>
    </row>
    <row r="2796" spans="1:16" x14ac:dyDescent="0.2">
      <c r="A2796" s="155">
        <v>272201</v>
      </c>
      <c r="B2796" s="156" t="s">
        <v>2386</v>
      </c>
      <c r="C2796" s="174">
        <f t="shared" si="626"/>
        <v>0</v>
      </c>
      <c r="D2796" s="174">
        <f t="shared" si="627"/>
        <v>0</v>
      </c>
      <c r="E2796" s="174">
        <f t="shared" si="628"/>
        <v>0</v>
      </c>
      <c r="F2796" s="174">
        <f t="shared" si="635"/>
        <v>0</v>
      </c>
      <c r="G2796" s="174">
        <f>+F2796</f>
        <v>0</v>
      </c>
      <c r="H2796" s="174">
        <f>+F2796-G2796</f>
        <v>0</v>
      </c>
      <c r="M2796" s="174">
        <f t="shared" si="629"/>
        <v>0</v>
      </c>
      <c r="N2796" s="174">
        <f t="shared" si="630"/>
        <v>0</v>
      </c>
      <c r="O2796" s="295">
        <f t="shared" si="631"/>
        <v>0</v>
      </c>
      <c r="P2796" s="281">
        <f t="shared" si="632"/>
        <v>0</v>
      </c>
    </row>
    <row r="2797" spans="1:16" x14ac:dyDescent="0.2">
      <c r="A2797" s="155">
        <v>272202</v>
      </c>
      <c r="B2797" s="156" t="s">
        <v>2387</v>
      </c>
      <c r="C2797" s="174">
        <f t="shared" si="626"/>
        <v>0</v>
      </c>
      <c r="D2797" s="174">
        <f t="shared" si="627"/>
        <v>0</v>
      </c>
      <c r="E2797" s="174">
        <f t="shared" si="628"/>
        <v>0</v>
      </c>
      <c r="F2797" s="174">
        <f t="shared" si="635"/>
        <v>0</v>
      </c>
      <c r="G2797" s="174">
        <f>+F2797</f>
        <v>0</v>
      </c>
      <c r="H2797" s="174">
        <f>+F2797-G2797</f>
        <v>0</v>
      </c>
      <c r="M2797" s="174">
        <f t="shared" si="629"/>
        <v>0</v>
      </c>
      <c r="N2797" s="174">
        <f t="shared" si="630"/>
        <v>0</v>
      </c>
      <c r="O2797" s="295">
        <f t="shared" si="631"/>
        <v>0</v>
      </c>
      <c r="P2797" s="281">
        <f t="shared" si="632"/>
        <v>0</v>
      </c>
    </row>
    <row r="2798" spans="1:16" s="171" customFormat="1" x14ac:dyDescent="0.2">
      <c r="A2798" s="180">
        <v>272500</v>
      </c>
      <c r="B2798" s="181" t="s">
        <v>1</v>
      </c>
      <c r="C2798" s="182">
        <f t="shared" si="626"/>
        <v>0</v>
      </c>
      <c r="D2798" s="182">
        <f t="shared" si="627"/>
        <v>0</v>
      </c>
      <c r="E2798" s="182">
        <f t="shared" si="628"/>
        <v>0</v>
      </c>
      <c r="F2798" s="182">
        <f t="shared" si="635"/>
        <v>0</v>
      </c>
      <c r="G2798" s="183">
        <f>SUM(G2799:G2807)</f>
        <v>0</v>
      </c>
      <c r="H2798" s="183">
        <f>SUM(H2799:H2807)</f>
        <v>0</v>
      </c>
      <c r="M2798" s="174">
        <f t="shared" si="629"/>
        <v>0</v>
      </c>
      <c r="N2798" s="174">
        <f t="shared" si="630"/>
        <v>0</v>
      </c>
      <c r="O2798" s="295">
        <f t="shared" si="631"/>
        <v>0</v>
      </c>
      <c r="P2798" s="281">
        <f t="shared" si="632"/>
        <v>0</v>
      </c>
    </row>
    <row r="2799" spans="1:16" x14ac:dyDescent="0.2">
      <c r="A2799" s="155">
        <v>272501</v>
      </c>
      <c r="B2799" s="156" t="s">
        <v>2</v>
      </c>
      <c r="C2799" s="174">
        <f t="shared" si="626"/>
        <v>0</v>
      </c>
      <c r="D2799" s="174">
        <f t="shared" si="627"/>
        <v>0</v>
      </c>
      <c r="E2799" s="174">
        <f t="shared" si="628"/>
        <v>0</v>
      </c>
      <c r="F2799" s="174">
        <f t="shared" si="635"/>
        <v>0</v>
      </c>
      <c r="G2799" s="174">
        <f t="shared" ref="G2799:G2807" si="640">+F2799</f>
        <v>0</v>
      </c>
      <c r="H2799" s="174">
        <f t="shared" ref="H2799:H2807" si="641">+F2799-G2799</f>
        <v>0</v>
      </c>
      <c r="M2799" s="174">
        <f t="shared" si="629"/>
        <v>0</v>
      </c>
      <c r="N2799" s="174">
        <f t="shared" si="630"/>
        <v>0</v>
      </c>
      <c r="O2799" s="295">
        <f t="shared" si="631"/>
        <v>0</v>
      </c>
      <c r="P2799" s="281">
        <f t="shared" si="632"/>
        <v>0</v>
      </c>
    </row>
    <row r="2800" spans="1:16" x14ac:dyDescent="0.2">
      <c r="A2800" s="155">
        <v>272502</v>
      </c>
      <c r="B2800" s="156" t="s">
        <v>3</v>
      </c>
      <c r="C2800" s="174">
        <f t="shared" si="626"/>
        <v>0</v>
      </c>
      <c r="D2800" s="174">
        <f t="shared" si="627"/>
        <v>0</v>
      </c>
      <c r="E2800" s="174">
        <f t="shared" si="628"/>
        <v>0</v>
      </c>
      <c r="F2800" s="174">
        <f t="shared" si="635"/>
        <v>0</v>
      </c>
      <c r="G2800" s="174">
        <f t="shared" si="640"/>
        <v>0</v>
      </c>
      <c r="H2800" s="174">
        <f t="shared" si="641"/>
        <v>0</v>
      </c>
      <c r="M2800" s="174">
        <f t="shared" si="629"/>
        <v>0</v>
      </c>
      <c r="N2800" s="174">
        <f t="shared" si="630"/>
        <v>0</v>
      </c>
      <c r="O2800" s="295">
        <f t="shared" si="631"/>
        <v>0</v>
      </c>
      <c r="P2800" s="281">
        <f t="shared" si="632"/>
        <v>0</v>
      </c>
    </row>
    <row r="2801" spans="1:16" x14ac:dyDescent="0.2">
      <c r="A2801" s="155">
        <v>272503</v>
      </c>
      <c r="B2801" s="156" t="s">
        <v>4</v>
      </c>
      <c r="C2801" s="174">
        <f t="shared" si="626"/>
        <v>0</v>
      </c>
      <c r="D2801" s="174">
        <f t="shared" si="627"/>
        <v>0</v>
      </c>
      <c r="E2801" s="174">
        <f t="shared" si="628"/>
        <v>0</v>
      </c>
      <c r="F2801" s="174">
        <f t="shared" si="635"/>
        <v>0</v>
      </c>
      <c r="G2801" s="174">
        <f t="shared" si="640"/>
        <v>0</v>
      </c>
      <c r="H2801" s="174">
        <f t="shared" si="641"/>
        <v>0</v>
      </c>
      <c r="M2801" s="174">
        <f t="shared" si="629"/>
        <v>0</v>
      </c>
      <c r="N2801" s="174">
        <f t="shared" si="630"/>
        <v>0</v>
      </c>
      <c r="O2801" s="295">
        <f t="shared" si="631"/>
        <v>0</v>
      </c>
      <c r="P2801" s="281">
        <f t="shared" si="632"/>
        <v>0</v>
      </c>
    </row>
    <row r="2802" spans="1:16" x14ac:dyDescent="0.2">
      <c r="A2802" s="155">
        <v>272504</v>
      </c>
      <c r="B2802" s="156" t="s">
        <v>5</v>
      </c>
      <c r="C2802" s="174">
        <f t="shared" si="626"/>
        <v>0</v>
      </c>
      <c r="D2802" s="174">
        <f t="shared" si="627"/>
        <v>0</v>
      </c>
      <c r="E2802" s="174">
        <f t="shared" si="628"/>
        <v>0</v>
      </c>
      <c r="F2802" s="174">
        <f t="shared" si="635"/>
        <v>0</v>
      </c>
      <c r="G2802" s="174">
        <f t="shared" si="640"/>
        <v>0</v>
      </c>
      <c r="H2802" s="174">
        <f t="shared" si="641"/>
        <v>0</v>
      </c>
      <c r="M2802" s="174">
        <f t="shared" si="629"/>
        <v>0</v>
      </c>
      <c r="N2802" s="174">
        <f t="shared" si="630"/>
        <v>0</v>
      </c>
      <c r="O2802" s="295">
        <f t="shared" si="631"/>
        <v>0</v>
      </c>
      <c r="P2802" s="281">
        <f t="shared" si="632"/>
        <v>0</v>
      </c>
    </row>
    <row r="2803" spans="1:16" x14ac:dyDescent="0.2">
      <c r="A2803" s="155">
        <v>272505</v>
      </c>
      <c r="B2803" s="156" t="s">
        <v>6</v>
      </c>
      <c r="C2803" s="174">
        <f t="shared" si="626"/>
        <v>0</v>
      </c>
      <c r="D2803" s="174">
        <f t="shared" si="627"/>
        <v>0</v>
      </c>
      <c r="E2803" s="174">
        <f t="shared" si="628"/>
        <v>0</v>
      </c>
      <c r="F2803" s="174">
        <f t="shared" si="635"/>
        <v>0</v>
      </c>
      <c r="G2803" s="174">
        <f t="shared" si="640"/>
        <v>0</v>
      </c>
      <c r="H2803" s="174">
        <f t="shared" si="641"/>
        <v>0</v>
      </c>
      <c r="M2803" s="174">
        <f t="shared" si="629"/>
        <v>0</v>
      </c>
      <c r="N2803" s="174">
        <f t="shared" si="630"/>
        <v>0</v>
      </c>
      <c r="O2803" s="295">
        <f t="shared" si="631"/>
        <v>0</v>
      </c>
      <c r="P2803" s="281">
        <f t="shared" si="632"/>
        <v>0</v>
      </c>
    </row>
    <row r="2804" spans="1:16" x14ac:dyDescent="0.2">
      <c r="A2804" s="155">
        <v>272506</v>
      </c>
      <c r="B2804" s="156" t="s">
        <v>7</v>
      </c>
      <c r="C2804" s="174">
        <f t="shared" si="626"/>
        <v>0</v>
      </c>
      <c r="D2804" s="174">
        <f t="shared" si="627"/>
        <v>0</v>
      </c>
      <c r="E2804" s="174">
        <f t="shared" si="628"/>
        <v>0</v>
      </c>
      <c r="F2804" s="174">
        <f t="shared" si="635"/>
        <v>0</v>
      </c>
      <c r="G2804" s="174">
        <f t="shared" si="640"/>
        <v>0</v>
      </c>
      <c r="H2804" s="174">
        <f t="shared" si="641"/>
        <v>0</v>
      </c>
      <c r="M2804" s="174">
        <f t="shared" si="629"/>
        <v>0</v>
      </c>
      <c r="N2804" s="174">
        <f t="shared" si="630"/>
        <v>0</v>
      </c>
      <c r="O2804" s="295">
        <f t="shared" si="631"/>
        <v>0</v>
      </c>
      <c r="P2804" s="281">
        <f t="shared" si="632"/>
        <v>0</v>
      </c>
    </row>
    <row r="2805" spans="1:16" x14ac:dyDescent="0.2">
      <c r="A2805" s="155">
        <v>272507</v>
      </c>
      <c r="B2805" s="156" t="s">
        <v>10</v>
      </c>
      <c r="C2805" s="174">
        <f t="shared" si="626"/>
        <v>0</v>
      </c>
      <c r="D2805" s="174">
        <f t="shared" si="627"/>
        <v>0</v>
      </c>
      <c r="E2805" s="174">
        <f t="shared" si="628"/>
        <v>0</v>
      </c>
      <c r="F2805" s="174">
        <f t="shared" si="635"/>
        <v>0</v>
      </c>
      <c r="G2805" s="174">
        <f t="shared" si="640"/>
        <v>0</v>
      </c>
      <c r="H2805" s="174">
        <f t="shared" si="641"/>
        <v>0</v>
      </c>
      <c r="M2805" s="174">
        <f t="shared" si="629"/>
        <v>0</v>
      </c>
      <c r="N2805" s="174">
        <f t="shared" si="630"/>
        <v>0</v>
      </c>
      <c r="O2805" s="295">
        <f t="shared" si="631"/>
        <v>0</v>
      </c>
      <c r="P2805" s="281">
        <f t="shared" si="632"/>
        <v>0</v>
      </c>
    </row>
    <row r="2806" spans="1:16" x14ac:dyDescent="0.2">
      <c r="A2806" s="155">
        <v>272508</v>
      </c>
      <c r="B2806" s="156" t="s">
        <v>1166</v>
      </c>
      <c r="C2806" s="174">
        <f t="shared" si="626"/>
        <v>0</v>
      </c>
      <c r="D2806" s="174">
        <f t="shared" si="627"/>
        <v>0</v>
      </c>
      <c r="E2806" s="174">
        <f t="shared" si="628"/>
        <v>0</v>
      </c>
      <c r="F2806" s="174">
        <f t="shared" si="635"/>
        <v>0</v>
      </c>
      <c r="G2806" s="174">
        <f t="shared" si="640"/>
        <v>0</v>
      </c>
      <c r="H2806" s="174">
        <f t="shared" si="641"/>
        <v>0</v>
      </c>
      <c r="M2806" s="174">
        <f t="shared" si="629"/>
        <v>0</v>
      </c>
      <c r="N2806" s="174">
        <f t="shared" si="630"/>
        <v>0</v>
      </c>
      <c r="O2806" s="295">
        <f t="shared" si="631"/>
        <v>0</v>
      </c>
      <c r="P2806" s="281">
        <f t="shared" si="632"/>
        <v>0</v>
      </c>
    </row>
    <row r="2807" spans="1:16" x14ac:dyDescent="0.2">
      <c r="A2807" s="155">
        <v>272590</v>
      </c>
      <c r="B2807" s="156" t="s">
        <v>8</v>
      </c>
      <c r="C2807" s="174">
        <f t="shared" si="626"/>
        <v>0</v>
      </c>
      <c r="D2807" s="174">
        <f t="shared" si="627"/>
        <v>0</v>
      </c>
      <c r="E2807" s="174">
        <f t="shared" si="628"/>
        <v>0</v>
      </c>
      <c r="F2807" s="174">
        <f t="shared" si="635"/>
        <v>0</v>
      </c>
      <c r="G2807" s="174">
        <f t="shared" si="640"/>
        <v>0</v>
      </c>
      <c r="H2807" s="174">
        <f t="shared" si="641"/>
        <v>0</v>
      </c>
      <c r="M2807" s="174">
        <f t="shared" si="629"/>
        <v>0</v>
      </c>
      <c r="N2807" s="174">
        <f t="shared" si="630"/>
        <v>0</v>
      </c>
      <c r="O2807" s="295">
        <f t="shared" si="631"/>
        <v>0</v>
      </c>
      <c r="P2807" s="281">
        <f t="shared" si="632"/>
        <v>0</v>
      </c>
    </row>
    <row r="2808" spans="1:16" s="171" customFormat="1" x14ac:dyDescent="0.2">
      <c r="A2808" s="180">
        <v>273000</v>
      </c>
      <c r="B2808" s="181" t="s">
        <v>2388</v>
      </c>
      <c r="C2808" s="182">
        <f t="shared" si="626"/>
        <v>0</v>
      </c>
      <c r="D2808" s="182">
        <f t="shared" si="627"/>
        <v>0</v>
      </c>
      <c r="E2808" s="182">
        <f t="shared" si="628"/>
        <v>0</v>
      </c>
      <c r="F2808" s="182">
        <f t="shared" si="635"/>
        <v>0</v>
      </c>
      <c r="G2808" s="183">
        <f>SUM(G2809:G2810)</f>
        <v>0</v>
      </c>
      <c r="H2808" s="183">
        <f>SUM(H2809:H2810)</f>
        <v>0</v>
      </c>
      <c r="M2808" s="174">
        <f t="shared" si="629"/>
        <v>0</v>
      </c>
      <c r="N2808" s="174">
        <f t="shared" si="630"/>
        <v>0</v>
      </c>
      <c r="O2808" s="295">
        <f t="shared" si="631"/>
        <v>0</v>
      </c>
      <c r="P2808" s="281">
        <f t="shared" si="632"/>
        <v>0</v>
      </c>
    </row>
    <row r="2809" spans="1:16" x14ac:dyDescent="0.2">
      <c r="A2809" s="155">
        <v>273001</v>
      </c>
      <c r="B2809" s="156" t="s">
        <v>9</v>
      </c>
      <c r="C2809" s="174">
        <f t="shared" si="626"/>
        <v>0</v>
      </c>
      <c r="D2809" s="174">
        <f t="shared" si="627"/>
        <v>0</v>
      </c>
      <c r="E2809" s="174">
        <f t="shared" si="628"/>
        <v>0</v>
      </c>
      <c r="F2809" s="174">
        <f t="shared" si="635"/>
        <v>0</v>
      </c>
      <c r="G2809" s="174">
        <f>+F2809</f>
        <v>0</v>
      </c>
      <c r="H2809" s="174">
        <f>+F2809-G2809</f>
        <v>0</v>
      </c>
      <c r="M2809" s="174">
        <f t="shared" si="629"/>
        <v>0</v>
      </c>
      <c r="N2809" s="174">
        <f t="shared" si="630"/>
        <v>0</v>
      </c>
      <c r="O2809" s="295">
        <f t="shared" si="631"/>
        <v>0</v>
      </c>
      <c r="P2809" s="281">
        <f t="shared" si="632"/>
        <v>0</v>
      </c>
    </row>
    <row r="2810" spans="1:16" x14ac:dyDescent="0.2">
      <c r="A2810" s="155">
        <v>273002</v>
      </c>
      <c r="B2810" s="156" t="s">
        <v>10</v>
      </c>
      <c r="C2810" s="174">
        <f t="shared" si="626"/>
        <v>0</v>
      </c>
      <c r="D2810" s="174">
        <f t="shared" si="627"/>
        <v>0</v>
      </c>
      <c r="E2810" s="174">
        <f t="shared" si="628"/>
        <v>0</v>
      </c>
      <c r="F2810" s="174">
        <f t="shared" si="635"/>
        <v>0</v>
      </c>
      <c r="G2810" s="174">
        <f>+F2810</f>
        <v>0</v>
      </c>
      <c r="H2810" s="174">
        <f>+F2810-G2810</f>
        <v>0</v>
      </c>
      <c r="M2810" s="174">
        <f t="shared" si="629"/>
        <v>0</v>
      </c>
      <c r="N2810" s="174">
        <f t="shared" si="630"/>
        <v>0</v>
      </c>
      <c r="O2810" s="295">
        <f t="shared" si="631"/>
        <v>0</v>
      </c>
      <c r="P2810" s="281">
        <f t="shared" si="632"/>
        <v>0</v>
      </c>
    </row>
    <row r="2811" spans="1:16" s="171" customFormat="1" x14ac:dyDescent="0.2">
      <c r="A2811" s="180">
        <v>279000</v>
      </c>
      <c r="B2811" s="181" t="s">
        <v>11</v>
      </c>
      <c r="C2811" s="182">
        <f t="shared" si="626"/>
        <v>68046523571</v>
      </c>
      <c r="D2811" s="182">
        <f t="shared" si="627"/>
        <v>0</v>
      </c>
      <c r="E2811" s="182">
        <f t="shared" si="628"/>
        <v>318305026</v>
      </c>
      <c r="F2811" s="182">
        <f t="shared" si="635"/>
        <v>68364828597</v>
      </c>
      <c r="G2811" s="183">
        <f>SUM(G2812:G2833)</f>
        <v>68364828597</v>
      </c>
      <c r="H2811" s="183">
        <f>SUM(H2812:H2833)</f>
        <v>0</v>
      </c>
      <c r="M2811" s="174">
        <f t="shared" si="629"/>
        <v>68364828597</v>
      </c>
      <c r="N2811" s="174">
        <f t="shared" si="630"/>
        <v>0</v>
      </c>
      <c r="O2811" s="295">
        <f t="shared" si="631"/>
        <v>205094485791</v>
      </c>
      <c r="P2811" s="281">
        <f t="shared" si="632"/>
        <v>2</v>
      </c>
    </row>
    <row r="2812" spans="1:16" x14ac:dyDescent="0.2">
      <c r="A2812" s="155">
        <v>279014</v>
      </c>
      <c r="B2812" s="156" t="s">
        <v>770</v>
      </c>
      <c r="C2812" s="174">
        <f t="shared" si="626"/>
        <v>0</v>
      </c>
      <c r="D2812" s="174">
        <f t="shared" si="627"/>
        <v>0</v>
      </c>
      <c r="E2812" s="174">
        <f t="shared" si="628"/>
        <v>0</v>
      </c>
      <c r="F2812" s="174">
        <f t="shared" si="635"/>
        <v>0</v>
      </c>
      <c r="G2812" s="174">
        <f t="shared" ref="G2812:G2833" si="642">+F2812</f>
        <v>0</v>
      </c>
      <c r="H2812" s="174">
        <f t="shared" ref="H2812:H2833" si="643">+F2812-G2812</f>
        <v>0</v>
      </c>
      <c r="M2812" s="174">
        <f t="shared" si="629"/>
        <v>0</v>
      </c>
      <c r="N2812" s="174">
        <f t="shared" si="630"/>
        <v>0</v>
      </c>
      <c r="O2812" s="295">
        <f t="shared" si="631"/>
        <v>0</v>
      </c>
      <c r="P2812" s="281">
        <f t="shared" si="632"/>
        <v>0</v>
      </c>
    </row>
    <row r="2813" spans="1:16" x14ac:dyDescent="0.2">
      <c r="A2813" s="155">
        <v>279015</v>
      </c>
      <c r="B2813" s="156" t="s">
        <v>950</v>
      </c>
      <c r="C2813" s="174">
        <f t="shared" si="626"/>
        <v>0</v>
      </c>
      <c r="D2813" s="174">
        <f t="shared" si="627"/>
        <v>0</v>
      </c>
      <c r="E2813" s="174">
        <f t="shared" si="628"/>
        <v>0</v>
      </c>
      <c r="F2813" s="174">
        <f t="shared" si="635"/>
        <v>0</v>
      </c>
      <c r="G2813" s="174">
        <f t="shared" si="642"/>
        <v>0</v>
      </c>
      <c r="H2813" s="174">
        <f t="shared" si="643"/>
        <v>0</v>
      </c>
      <c r="M2813" s="174">
        <f t="shared" si="629"/>
        <v>0</v>
      </c>
      <c r="N2813" s="174">
        <f t="shared" si="630"/>
        <v>0</v>
      </c>
      <c r="O2813" s="295">
        <f t="shared" si="631"/>
        <v>0</v>
      </c>
      <c r="P2813" s="281">
        <f t="shared" si="632"/>
        <v>0</v>
      </c>
    </row>
    <row r="2814" spans="1:16" x14ac:dyDescent="0.2">
      <c r="A2814" s="155">
        <v>279016</v>
      </c>
      <c r="B2814" s="156" t="s">
        <v>189</v>
      </c>
      <c r="C2814" s="174">
        <f t="shared" si="626"/>
        <v>0</v>
      </c>
      <c r="D2814" s="174">
        <f t="shared" si="627"/>
        <v>0</v>
      </c>
      <c r="E2814" s="174">
        <f t="shared" si="628"/>
        <v>0</v>
      </c>
      <c r="F2814" s="174">
        <f t="shared" si="635"/>
        <v>0</v>
      </c>
      <c r="G2814" s="174">
        <f t="shared" si="642"/>
        <v>0</v>
      </c>
      <c r="H2814" s="174">
        <f t="shared" si="643"/>
        <v>0</v>
      </c>
      <c r="M2814" s="174">
        <f t="shared" si="629"/>
        <v>0</v>
      </c>
      <c r="N2814" s="174">
        <f t="shared" si="630"/>
        <v>0</v>
      </c>
      <c r="O2814" s="295">
        <f t="shared" si="631"/>
        <v>0</v>
      </c>
      <c r="P2814" s="281">
        <f t="shared" si="632"/>
        <v>0</v>
      </c>
    </row>
    <row r="2815" spans="1:16" x14ac:dyDescent="0.2">
      <c r="A2815" s="155">
        <v>279017</v>
      </c>
      <c r="B2815" s="156" t="s">
        <v>2389</v>
      </c>
      <c r="C2815" s="174">
        <f t="shared" si="626"/>
        <v>0</v>
      </c>
      <c r="D2815" s="174">
        <f t="shared" si="627"/>
        <v>0</v>
      </c>
      <c r="E2815" s="174">
        <f t="shared" si="628"/>
        <v>0</v>
      </c>
      <c r="F2815" s="174">
        <f t="shared" si="635"/>
        <v>0</v>
      </c>
      <c r="G2815" s="174">
        <f t="shared" si="642"/>
        <v>0</v>
      </c>
      <c r="H2815" s="174">
        <f t="shared" si="643"/>
        <v>0</v>
      </c>
      <c r="M2815" s="174">
        <f t="shared" si="629"/>
        <v>0</v>
      </c>
      <c r="N2815" s="174">
        <f t="shared" si="630"/>
        <v>0</v>
      </c>
      <c r="O2815" s="295">
        <f t="shared" si="631"/>
        <v>0</v>
      </c>
      <c r="P2815" s="281">
        <f t="shared" si="632"/>
        <v>0</v>
      </c>
    </row>
    <row r="2816" spans="1:16" x14ac:dyDescent="0.2">
      <c r="A2816" s="155">
        <v>279018</v>
      </c>
      <c r="B2816" s="156" t="s">
        <v>2390</v>
      </c>
      <c r="C2816" s="174">
        <f t="shared" si="626"/>
        <v>0</v>
      </c>
      <c r="D2816" s="174">
        <f t="shared" si="627"/>
        <v>0</v>
      </c>
      <c r="E2816" s="174">
        <f t="shared" si="628"/>
        <v>0</v>
      </c>
      <c r="F2816" s="174">
        <f t="shared" si="635"/>
        <v>0</v>
      </c>
      <c r="G2816" s="174">
        <f t="shared" si="642"/>
        <v>0</v>
      </c>
      <c r="H2816" s="174">
        <f t="shared" si="643"/>
        <v>0</v>
      </c>
      <c r="M2816" s="174">
        <f t="shared" si="629"/>
        <v>0</v>
      </c>
      <c r="N2816" s="174">
        <f t="shared" si="630"/>
        <v>0</v>
      </c>
      <c r="O2816" s="295">
        <f t="shared" si="631"/>
        <v>0</v>
      </c>
      <c r="P2816" s="281">
        <f t="shared" si="632"/>
        <v>0</v>
      </c>
    </row>
    <row r="2817" spans="1:16" x14ac:dyDescent="0.2">
      <c r="A2817" s="155">
        <v>279019</v>
      </c>
      <c r="B2817" s="156" t="s">
        <v>2391</v>
      </c>
      <c r="C2817" s="174">
        <f t="shared" si="626"/>
        <v>0</v>
      </c>
      <c r="D2817" s="174">
        <f t="shared" si="627"/>
        <v>0</v>
      </c>
      <c r="E2817" s="174">
        <f t="shared" si="628"/>
        <v>0</v>
      </c>
      <c r="F2817" s="174">
        <f t="shared" si="635"/>
        <v>0</v>
      </c>
      <c r="G2817" s="174">
        <f t="shared" si="642"/>
        <v>0</v>
      </c>
      <c r="H2817" s="174">
        <f t="shared" si="643"/>
        <v>0</v>
      </c>
      <c r="M2817" s="174">
        <f t="shared" si="629"/>
        <v>0</v>
      </c>
      <c r="N2817" s="174">
        <f t="shared" si="630"/>
        <v>0</v>
      </c>
      <c r="O2817" s="295">
        <f t="shared" si="631"/>
        <v>0</v>
      </c>
      <c r="P2817" s="281">
        <f t="shared" si="632"/>
        <v>0</v>
      </c>
    </row>
    <row r="2818" spans="1:16" x14ac:dyDescent="0.2">
      <c r="A2818" s="155">
        <v>279020</v>
      </c>
      <c r="B2818" s="156" t="s">
        <v>2392</v>
      </c>
      <c r="C2818" s="174">
        <f t="shared" si="626"/>
        <v>68046523571</v>
      </c>
      <c r="D2818" s="174">
        <f t="shared" si="627"/>
        <v>0</v>
      </c>
      <c r="E2818" s="174">
        <f t="shared" si="628"/>
        <v>318305026</v>
      </c>
      <c r="F2818" s="174">
        <f t="shared" si="635"/>
        <v>68364828597</v>
      </c>
      <c r="G2818" s="174">
        <f t="shared" si="642"/>
        <v>68364828597</v>
      </c>
      <c r="H2818" s="174">
        <f t="shared" si="643"/>
        <v>0</v>
      </c>
      <c r="M2818" s="174">
        <f t="shared" si="629"/>
        <v>68364828597</v>
      </c>
      <c r="N2818" s="174">
        <f t="shared" si="630"/>
        <v>0</v>
      </c>
      <c r="O2818" s="295">
        <f t="shared" si="631"/>
        <v>205094485791</v>
      </c>
      <c r="P2818" s="281">
        <f t="shared" si="632"/>
        <v>2</v>
      </c>
    </row>
    <row r="2819" spans="1:16" x14ac:dyDescent="0.2">
      <c r="A2819" s="155">
        <v>279021</v>
      </c>
      <c r="B2819" s="156" t="s">
        <v>2393</v>
      </c>
      <c r="C2819" s="174">
        <f t="shared" si="626"/>
        <v>0</v>
      </c>
      <c r="D2819" s="174">
        <f t="shared" si="627"/>
        <v>0</v>
      </c>
      <c r="E2819" s="174">
        <f t="shared" si="628"/>
        <v>0</v>
      </c>
      <c r="F2819" s="174">
        <f t="shared" si="635"/>
        <v>0</v>
      </c>
      <c r="G2819" s="174">
        <f t="shared" si="642"/>
        <v>0</v>
      </c>
      <c r="H2819" s="174">
        <f t="shared" si="643"/>
        <v>0</v>
      </c>
      <c r="M2819" s="174">
        <f t="shared" si="629"/>
        <v>0</v>
      </c>
      <c r="N2819" s="174">
        <f t="shared" si="630"/>
        <v>0</v>
      </c>
      <c r="O2819" s="295">
        <f t="shared" si="631"/>
        <v>0</v>
      </c>
      <c r="P2819" s="281">
        <f t="shared" si="632"/>
        <v>0</v>
      </c>
    </row>
    <row r="2820" spans="1:16" x14ac:dyDescent="0.2">
      <c r="A2820" s="155">
        <v>279022</v>
      </c>
      <c r="B2820" s="156" t="s">
        <v>2394</v>
      </c>
      <c r="C2820" s="174">
        <f t="shared" si="626"/>
        <v>0</v>
      </c>
      <c r="D2820" s="174">
        <f t="shared" si="627"/>
        <v>0</v>
      </c>
      <c r="E2820" s="174">
        <f t="shared" si="628"/>
        <v>0</v>
      </c>
      <c r="F2820" s="174">
        <f t="shared" si="635"/>
        <v>0</v>
      </c>
      <c r="G2820" s="174">
        <f t="shared" si="642"/>
        <v>0</v>
      </c>
      <c r="H2820" s="174">
        <f t="shared" si="643"/>
        <v>0</v>
      </c>
      <c r="M2820" s="174">
        <f t="shared" si="629"/>
        <v>0</v>
      </c>
      <c r="N2820" s="174">
        <f t="shared" si="630"/>
        <v>0</v>
      </c>
      <c r="O2820" s="295">
        <f t="shared" si="631"/>
        <v>0</v>
      </c>
      <c r="P2820" s="281">
        <f t="shared" si="632"/>
        <v>0</v>
      </c>
    </row>
    <row r="2821" spans="1:16" x14ac:dyDescent="0.2">
      <c r="A2821" s="155">
        <v>279023</v>
      </c>
      <c r="B2821" s="156" t="s">
        <v>2395</v>
      </c>
      <c r="C2821" s="174">
        <f t="shared" si="626"/>
        <v>0</v>
      </c>
      <c r="D2821" s="174">
        <f t="shared" si="627"/>
        <v>0</v>
      </c>
      <c r="E2821" s="174">
        <f t="shared" si="628"/>
        <v>0</v>
      </c>
      <c r="F2821" s="174">
        <f t="shared" si="635"/>
        <v>0</v>
      </c>
      <c r="G2821" s="174">
        <f t="shared" si="642"/>
        <v>0</v>
      </c>
      <c r="H2821" s="174">
        <f t="shared" si="643"/>
        <v>0</v>
      </c>
      <c r="M2821" s="174">
        <f t="shared" si="629"/>
        <v>0</v>
      </c>
      <c r="N2821" s="174">
        <f t="shared" si="630"/>
        <v>0</v>
      </c>
      <c r="O2821" s="295">
        <f t="shared" si="631"/>
        <v>0</v>
      </c>
      <c r="P2821" s="281">
        <f t="shared" si="632"/>
        <v>0</v>
      </c>
    </row>
    <row r="2822" spans="1:16" x14ac:dyDescent="0.2">
      <c r="A2822" s="155">
        <v>279024</v>
      </c>
      <c r="B2822" s="156" t="s">
        <v>2396</v>
      </c>
      <c r="C2822" s="174">
        <f t="shared" si="626"/>
        <v>0</v>
      </c>
      <c r="D2822" s="174">
        <f t="shared" si="627"/>
        <v>0</v>
      </c>
      <c r="E2822" s="174">
        <f t="shared" si="628"/>
        <v>0</v>
      </c>
      <c r="F2822" s="174">
        <f t="shared" si="635"/>
        <v>0</v>
      </c>
      <c r="G2822" s="174">
        <f t="shared" si="642"/>
        <v>0</v>
      </c>
      <c r="H2822" s="174">
        <f t="shared" si="643"/>
        <v>0</v>
      </c>
      <c r="M2822" s="174">
        <f t="shared" si="629"/>
        <v>0</v>
      </c>
      <c r="N2822" s="174">
        <f t="shared" si="630"/>
        <v>0</v>
      </c>
      <c r="O2822" s="295">
        <f t="shared" si="631"/>
        <v>0</v>
      </c>
      <c r="P2822" s="281">
        <f t="shared" si="632"/>
        <v>0</v>
      </c>
    </row>
    <row r="2823" spans="1:16" x14ac:dyDescent="0.2">
      <c r="A2823" s="155">
        <v>279025</v>
      </c>
      <c r="B2823" s="156" t="s">
        <v>2397</v>
      </c>
      <c r="C2823" s="174">
        <f t="shared" si="626"/>
        <v>0</v>
      </c>
      <c r="D2823" s="174">
        <f t="shared" si="627"/>
        <v>0</v>
      </c>
      <c r="E2823" s="174">
        <f t="shared" si="628"/>
        <v>0</v>
      </c>
      <c r="F2823" s="174">
        <f t="shared" si="635"/>
        <v>0</v>
      </c>
      <c r="G2823" s="174">
        <f t="shared" si="642"/>
        <v>0</v>
      </c>
      <c r="H2823" s="174">
        <f t="shared" si="643"/>
        <v>0</v>
      </c>
      <c r="M2823" s="174">
        <f t="shared" si="629"/>
        <v>0</v>
      </c>
      <c r="N2823" s="174">
        <f t="shared" si="630"/>
        <v>0</v>
      </c>
      <c r="O2823" s="295">
        <f t="shared" si="631"/>
        <v>0</v>
      </c>
      <c r="P2823" s="281">
        <f t="shared" si="632"/>
        <v>0</v>
      </c>
    </row>
    <row r="2824" spans="1:16" x14ac:dyDescent="0.2">
      <c r="A2824" s="155">
        <v>279026</v>
      </c>
      <c r="B2824" s="156" t="s">
        <v>2332</v>
      </c>
      <c r="C2824" s="174">
        <f t="shared" si="626"/>
        <v>0</v>
      </c>
      <c r="D2824" s="174">
        <f t="shared" si="627"/>
        <v>0</v>
      </c>
      <c r="E2824" s="174">
        <f t="shared" si="628"/>
        <v>0</v>
      </c>
      <c r="F2824" s="174">
        <f t="shared" si="635"/>
        <v>0</v>
      </c>
      <c r="G2824" s="174">
        <f t="shared" si="642"/>
        <v>0</v>
      </c>
      <c r="H2824" s="174">
        <f t="shared" si="643"/>
        <v>0</v>
      </c>
      <c r="M2824" s="174">
        <f t="shared" si="629"/>
        <v>0</v>
      </c>
      <c r="N2824" s="174">
        <f t="shared" si="630"/>
        <v>0</v>
      </c>
      <c r="O2824" s="295">
        <f t="shared" si="631"/>
        <v>0</v>
      </c>
      <c r="P2824" s="281">
        <f t="shared" si="632"/>
        <v>0</v>
      </c>
    </row>
    <row r="2825" spans="1:16" x14ac:dyDescent="0.2">
      <c r="A2825" s="155">
        <v>279090</v>
      </c>
      <c r="B2825" s="156" t="s">
        <v>14</v>
      </c>
      <c r="C2825" s="174">
        <f t="shared" ref="C2825:C2888" si="644">IF(ISERROR(VLOOKUP($A2825,MZ_ANTERIOR,3,0)),0,VLOOKUP($A2825,MZ_ANTERIOR,3,0))</f>
        <v>0</v>
      </c>
      <c r="D2825" s="174">
        <f t="shared" ref="D2825:D2888" si="645">IF(ISERROR(VLOOKUP($A2825,MZ_ANTERIOR,4,0)),0,VLOOKUP($A2825,MZ_ANTERIOR,4,0))</f>
        <v>0</v>
      </c>
      <c r="E2825" s="174">
        <f t="shared" ref="E2825:E2888" si="646">IF(ISERROR(VLOOKUP($A2825,MZ_ANTERIOR,5,0)),0,VLOOKUP($A2825,MZ_ANTERIOR,5,0))</f>
        <v>0</v>
      </c>
      <c r="F2825" s="174">
        <f t="shared" si="635"/>
        <v>0</v>
      </c>
      <c r="G2825" s="174">
        <f t="shared" si="642"/>
        <v>0</v>
      </c>
      <c r="H2825" s="174">
        <f t="shared" si="643"/>
        <v>0</v>
      </c>
      <c r="M2825" s="174">
        <f t="shared" si="629"/>
        <v>0</v>
      </c>
      <c r="N2825" s="174">
        <f t="shared" si="630"/>
        <v>0</v>
      </c>
      <c r="O2825" s="295">
        <f t="shared" si="631"/>
        <v>0</v>
      </c>
      <c r="P2825" s="281">
        <f t="shared" si="632"/>
        <v>0</v>
      </c>
    </row>
    <row r="2826" spans="1:16" x14ac:dyDescent="0.2">
      <c r="A2826" s="155">
        <v>279004</v>
      </c>
      <c r="B2826" s="156" t="s">
        <v>12</v>
      </c>
      <c r="C2826" s="174">
        <f t="shared" si="644"/>
        <v>0</v>
      </c>
      <c r="D2826" s="174">
        <f t="shared" si="645"/>
        <v>0</v>
      </c>
      <c r="E2826" s="174">
        <f t="shared" si="646"/>
        <v>0</v>
      </c>
      <c r="F2826" s="174">
        <f t="shared" si="635"/>
        <v>0</v>
      </c>
      <c r="G2826" s="174">
        <f t="shared" si="642"/>
        <v>0</v>
      </c>
      <c r="H2826" s="174">
        <f t="shared" si="643"/>
        <v>0</v>
      </c>
      <c r="M2826" s="174">
        <f t="shared" ref="M2826:M2889" si="647">+G2826+H2826</f>
        <v>0</v>
      </c>
      <c r="N2826" s="174">
        <f t="shared" ref="N2826:N2889" si="648">+F2826-M2826</f>
        <v>0</v>
      </c>
      <c r="O2826" s="295">
        <f t="shared" ref="O2826:O2889" si="649">SUM(C2826:H2826)</f>
        <v>0</v>
      </c>
      <c r="P2826" s="281">
        <f t="shared" ref="P2826:P2889" si="650">IF(D2826&lt;&gt;0,1,IF(G2826&lt;&gt;0,2,IF(F2826&lt;&gt;0,3,IF(E2826&lt;&gt;0,4,0))))</f>
        <v>0</v>
      </c>
    </row>
    <row r="2827" spans="1:16" x14ac:dyDescent="0.2">
      <c r="A2827" s="155">
        <v>279005</v>
      </c>
      <c r="B2827" s="156" t="s">
        <v>13</v>
      </c>
      <c r="C2827" s="174">
        <f t="shared" si="644"/>
        <v>0</v>
      </c>
      <c r="D2827" s="174">
        <f t="shared" si="645"/>
        <v>0</v>
      </c>
      <c r="E2827" s="174">
        <f t="shared" si="646"/>
        <v>0</v>
      </c>
      <c r="F2827" s="174">
        <f t="shared" si="635"/>
        <v>0</v>
      </c>
      <c r="G2827" s="174">
        <f t="shared" si="642"/>
        <v>0</v>
      </c>
      <c r="H2827" s="174">
        <f t="shared" si="643"/>
        <v>0</v>
      </c>
      <c r="M2827" s="174">
        <f t="shared" si="647"/>
        <v>0</v>
      </c>
      <c r="N2827" s="174">
        <f t="shared" si="648"/>
        <v>0</v>
      </c>
      <c r="O2827" s="295">
        <f t="shared" si="649"/>
        <v>0</v>
      </c>
      <c r="P2827" s="281">
        <f t="shared" si="650"/>
        <v>0</v>
      </c>
    </row>
    <row r="2828" spans="1:16" x14ac:dyDescent="0.2">
      <c r="A2828" s="155">
        <v>279011</v>
      </c>
      <c r="B2828" s="156" t="s">
        <v>558</v>
      </c>
      <c r="C2828" s="174">
        <f t="shared" si="644"/>
        <v>0</v>
      </c>
      <c r="D2828" s="174">
        <f t="shared" si="645"/>
        <v>0</v>
      </c>
      <c r="E2828" s="174">
        <f t="shared" si="646"/>
        <v>0</v>
      </c>
      <c r="F2828" s="174">
        <f t="shared" si="635"/>
        <v>0</v>
      </c>
      <c r="G2828" s="174">
        <f t="shared" si="642"/>
        <v>0</v>
      </c>
      <c r="H2828" s="174">
        <f t="shared" si="643"/>
        <v>0</v>
      </c>
      <c r="M2828" s="174">
        <f t="shared" si="647"/>
        <v>0</v>
      </c>
      <c r="N2828" s="174">
        <f t="shared" si="648"/>
        <v>0</v>
      </c>
      <c r="O2828" s="295">
        <f t="shared" si="649"/>
        <v>0</v>
      </c>
      <c r="P2828" s="281">
        <f t="shared" si="650"/>
        <v>0</v>
      </c>
    </row>
    <row r="2829" spans="1:16" x14ac:dyDescent="0.2">
      <c r="A2829" s="155">
        <v>279012</v>
      </c>
      <c r="B2829" s="156" t="s">
        <v>2398</v>
      </c>
      <c r="C2829" s="174">
        <f t="shared" si="644"/>
        <v>0</v>
      </c>
      <c r="D2829" s="174">
        <f t="shared" si="645"/>
        <v>0</v>
      </c>
      <c r="E2829" s="174">
        <f t="shared" si="646"/>
        <v>0</v>
      </c>
      <c r="F2829" s="174">
        <f t="shared" si="635"/>
        <v>0</v>
      </c>
      <c r="G2829" s="174">
        <f t="shared" si="642"/>
        <v>0</v>
      </c>
      <c r="H2829" s="174">
        <f t="shared" si="643"/>
        <v>0</v>
      </c>
      <c r="M2829" s="174">
        <f t="shared" si="647"/>
        <v>0</v>
      </c>
      <c r="N2829" s="174">
        <f t="shared" si="648"/>
        <v>0</v>
      </c>
      <c r="O2829" s="295">
        <f t="shared" si="649"/>
        <v>0</v>
      </c>
      <c r="P2829" s="281">
        <f t="shared" si="650"/>
        <v>0</v>
      </c>
    </row>
    <row r="2830" spans="1:16" x14ac:dyDescent="0.2">
      <c r="A2830" s="155">
        <v>279021</v>
      </c>
      <c r="B2830" s="156" t="s">
        <v>2399</v>
      </c>
      <c r="C2830" s="174">
        <f t="shared" si="644"/>
        <v>0</v>
      </c>
      <c r="D2830" s="174">
        <f t="shared" si="645"/>
        <v>0</v>
      </c>
      <c r="E2830" s="174">
        <f t="shared" si="646"/>
        <v>0</v>
      </c>
      <c r="F2830" s="174">
        <f t="shared" si="635"/>
        <v>0</v>
      </c>
      <c r="G2830" s="174">
        <f t="shared" si="642"/>
        <v>0</v>
      </c>
      <c r="H2830" s="174">
        <f t="shared" si="643"/>
        <v>0</v>
      </c>
      <c r="M2830" s="174">
        <f t="shared" si="647"/>
        <v>0</v>
      </c>
      <c r="N2830" s="174">
        <f t="shared" si="648"/>
        <v>0</v>
      </c>
      <c r="O2830" s="295">
        <f t="shared" si="649"/>
        <v>0</v>
      </c>
      <c r="P2830" s="281">
        <f t="shared" si="650"/>
        <v>0</v>
      </c>
    </row>
    <row r="2831" spans="1:16" x14ac:dyDescent="0.2">
      <c r="A2831" s="155">
        <v>279022</v>
      </c>
      <c r="B2831" s="156" t="s">
        <v>2394</v>
      </c>
      <c r="C2831" s="174">
        <f t="shared" si="644"/>
        <v>0</v>
      </c>
      <c r="D2831" s="174">
        <f t="shared" si="645"/>
        <v>0</v>
      </c>
      <c r="E2831" s="174">
        <f t="shared" si="646"/>
        <v>0</v>
      </c>
      <c r="F2831" s="174">
        <f t="shared" si="635"/>
        <v>0</v>
      </c>
      <c r="G2831" s="174">
        <f t="shared" si="642"/>
        <v>0</v>
      </c>
      <c r="H2831" s="174">
        <f t="shared" si="643"/>
        <v>0</v>
      </c>
      <c r="M2831" s="174">
        <f t="shared" si="647"/>
        <v>0</v>
      </c>
      <c r="N2831" s="174">
        <f t="shared" si="648"/>
        <v>0</v>
      </c>
      <c r="O2831" s="295">
        <f t="shared" si="649"/>
        <v>0</v>
      </c>
      <c r="P2831" s="281">
        <f t="shared" si="650"/>
        <v>0</v>
      </c>
    </row>
    <row r="2832" spans="1:16" x14ac:dyDescent="0.2">
      <c r="A2832" s="155">
        <v>279023</v>
      </c>
      <c r="B2832" s="156" t="s">
        <v>2395</v>
      </c>
      <c r="C2832" s="174">
        <f t="shared" si="644"/>
        <v>0</v>
      </c>
      <c r="D2832" s="174">
        <f t="shared" si="645"/>
        <v>0</v>
      </c>
      <c r="E2832" s="174">
        <f t="shared" si="646"/>
        <v>0</v>
      </c>
      <c r="F2832" s="174">
        <f t="shared" ref="F2832:F2895" si="651">+C2832-D2832+E2832</f>
        <v>0</v>
      </c>
      <c r="G2832" s="174">
        <f t="shared" si="642"/>
        <v>0</v>
      </c>
      <c r="H2832" s="174">
        <f t="shared" si="643"/>
        <v>0</v>
      </c>
      <c r="M2832" s="174">
        <f t="shared" si="647"/>
        <v>0</v>
      </c>
      <c r="N2832" s="174">
        <f t="shared" si="648"/>
        <v>0</v>
      </c>
      <c r="O2832" s="295">
        <f t="shared" si="649"/>
        <v>0</v>
      </c>
      <c r="P2832" s="281">
        <f t="shared" si="650"/>
        <v>0</v>
      </c>
    </row>
    <row r="2833" spans="1:16" x14ac:dyDescent="0.2">
      <c r="A2833" s="155">
        <v>279024</v>
      </c>
      <c r="B2833" s="156" t="s">
        <v>2396</v>
      </c>
      <c r="C2833" s="174">
        <f t="shared" si="644"/>
        <v>0</v>
      </c>
      <c r="D2833" s="174">
        <f t="shared" si="645"/>
        <v>0</v>
      </c>
      <c r="E2833" s="174">
        <f t="shared" si="646"/>
        <v>0</v>
      </c>
      <c r="F2833" s="174">
        <f t="shared" si="651"/>
        <v>0</v>
      </c>
      <c r="G2833" s="174">
        <f t="shared" si="642"/>
        <v>0</v>
      </c>
      <c r="H2833" s="174">
        <f t="shared" si="643"/>
        <v>0</v>
      </c>
      <c r="M2833" s="174">
        <f t="shared" si="647"/>
        <v>0</v>
      </c>
      <c r="N2833" s="174">
        <f t="shared" si="648"/>
        <v>0</v>
      </c>
      <c r="O2833" s="295">
        <f t="shared" si="649"/>
        <v>0</v>
      </c>
      <c r="P2833" s="281">
        <f t="shared" si="650"/>
        <v>0</v>
      </c>
    </row>
    <row r="2834" spans="1:16" s="172" customFormat="1" x14ac:dyDescent="0.2">
      <c r="A2834" s="170">
        <v>290000</v>
      </c>
      <c r="B2834" s="169" t="s">
        <v>15</v>
      </c>
      <c r="C2834" s="189">
        <f t="shared" si="644"/>
        <v>0</v>
      </c>
      <c r="D2834" s="189">
        <f t="shared" si="645"/>
        <v>0</v>
      </c>
      <c r="E2834" s="189">
        <f t="shared" si="646"/>
        <v>0</v>
      </c>
      <c r="F2834" s="189">
        <f t="shared" si="651"/>
        <v>0</v>
      </c>
      <c r="G2834" s="189">
        <f>+G2835+G2840+G2842+G2849+G2857+G2878+G2898+G2917+G2929+G2948+G2950+G2954+G2967</f>
        <v>0</v>
      </c>
      <c r="H2834" s="189">
        <f>+H2835+H2840+H2842+H2849+H2857+H2878+H2898+H2917+H2929+H2948+H2950+H2954+H2967</f>
        <v>0</v>
      </c>
      <c r="M2834" s="174">
        <f t="shared" si="647"/>
        <v>0</v>
      </c>
      <c r="N2834" s="174">
        <f t="shared" si="648"/>
        <v>0</v>
      </c>
      <c r="O2834" s="295">
        <f t="shared" si="649"/>
        <v>0</v>
      </c>
      <c r="P2834" s="281">
        <f t="shared" si="650"/>
        <v>0</v>
      </c>
    </row>
    <row r="2835" spans="1:16" s="171" customFormat="1" x14ac:dyDescent="0.2">
      <c r="A2835" s="180">
        <v>290100</v>
      </c>
      <c r="B2835" s="181" t="s">
        <v>570</v>
      </c>
      <c r="C2835" s="182">
        <f t="shared" si="644"/>
        <v>0</v>
      </c>
      <c r="D2835" s="182">
        <f t="shared" si="645"/>
        <v>0</v>
      </c>
      <c r="E2835" s="182">
        <f t="shared" si="646"/>
        <v>0</v>
      </c>
      <c r="F2835" s="182">
        <f t="shared" si="651"/>
        <v>0</v>
      </c>
      <c r="G2835" s="183">
        <f>SUM(G2836:G2839)</f>
        <v>0</v>
      </c>
      <c r="H2835" s="183">
        <f>SUM(H2836:H2839)</f>
        <v>0</v>
      </c>
      <c r="M2835" s="174">
        <f t="shared" si="647"/>
        <v>0</v>
      </c>
      <c r="N2835" s="174">
        <f t="shared" si="648"/>
        <v>0</v>
      </c>
      <c r="O2835" s="295">
        <f t="shared" si="649"/>
        <v>0</v>
      </c>
      <c r="P2835" s="281">
        <f t="shared" si="650"/>
        <v>0</v>
      </c>
    </row>
    <row r="2836" spans="1:16" x14ac:dyDescent="0.2">
      <c r="A2836" s="155">
        <v>290101</v>
      </c>
      <c r="B2836" s="156" t="s">
        <v>571</v>
      </c>
      <c r="C2836" s="174">
        <f t="shared" si="644"/>
        <v>0</v>
      </c>
      <c r="D2836" s="174">
        <f t="shared" si="645"/>
        <v>0</v>
      </c>
      <c r="E2836" s="174">
        <f t="shared" si="646"/>
        <v>0</v>
      </c>
      <c r="F2836" s="174">
        <f t="shared" si="651"/>
        <v>0</v>
      </c>
      <c r="G2836" s="174">
        <f>+F2836</f>
        <v>0</v>
      </c>
      <c r="H2836" s="174">
        <f>+F2836-G2836</f>
        <v>0</v>
      </c>
      <c r="M2836" s="174">
        <f t="shared" si="647"/>
        <v>0</v>
      </c>
      <c r="N2836" s="174">
        <f t="shared" si="648"/>
        <v>0</v>
      </c>
      <c r="O2836" s="295">
        <f t="shared" si="649"/>
        <v>0</v>
      </c>
      <c r="P2836" s="281">
        <f t="shared" si="650"/>
        <v>0</v>
      </c>
    </row>
    <row r="2837" spans="1:16" x14ac:dyDescent="0.2">
      <c r="A2837" s="155">
        <v>290102</v>
      </c>
      <c r="B2837" s="156" t="s">
        <v>1546</v>
      </c>
      <c r="C2837" s="174">
        <f t="shared" si="644"/>
        <v>0</v>
      </c>
      <c r="D2837" s="174">
        <f t="shared" si="645"/>
        <v>0</v>
      </c>
      <c r="E2837" s="174">
        <f t="shared" si="646"/>
        <v>0</v>
      </c>
      <c r="F2837" s="174">
        <f t="shared" si="651"/>
        <v>0</v>
      </c>
      <c r="G2837" s="174">
        <f>+F2837</f>
        <v>0</v>
      </c>
      <c r="H2837" s="174">
        <f>+F2837-G2837</f>
        <v>0</v>
      </c>
      <c r="M2837" s="174">
        <f t="shared" si="647"/>
        <v>0</v>
      </c>
      <c r="N2837" s="174">
        <f t="shared" si="648"/>
        <v>0</v>
      </c>
      <c r="O2837" s="295">
        <f t="shared" si="649"/>
        <v>0</v>
      </c>
      <c r="P2837" s="281">
        <f t="shared" si="650"/>
        <v>0</v>
      </c>
    </row>
    <row r="2838" spans="1:16" x14ac:dyDescent="0.2">
      <c r="A2838" s="155">
        <v>290103</v>
      </c>
      <c r="B2838" s="156" t="s">
        <v>573</v>
      </c>
      <c r="C2838" s="174">
        <f t="shared" si="644"/>
        <v>0</v>
      </c>
      <c r="D2838" s="174">
        <f t="shared" si="645"/>
        <v>0</v>
      </c>
      <c r="E2838" s="174">
        <f t="shared" si="646"/>
        <v>0</v>
      </c>
      <c r="F2838" s="174">
        <f t="shared" si="651"/>
        <v>0</v>
      </c>
      <c r="G2838" s="174">
        <f>+F2838</f>
        <v>0</v>
      </c>
      <c r="H2838" s="174">
        <f>+F2838-G2838</f>
        <v>0</v>
      </c>
      <c r="M2838" s="174">
        <f t="shared" si="647"/>
        <v>0</v>
      </c>
      <c r="N2838" s="174">
        <f t="shared" si="648"/>
        <v>0</v>
      </c>
      <c r="O2838" s="295">
        <f t="shared" si="649"/>
        <v>0</v>
      </c>
      <c r="P2838" s="281">
        <f t="shared" si="650"/>
        <v>0</v>
      </c>
    </row>
    <row r="2839" spans="1:16" x14ac:dyDescent="0.2">
      <c r="A2839" s="155">
        <v>290190</v>
      </c>
      <c r="B2839" s="156" t="s">
        <v>1383</v>
      </c>
      <c r="C2839" s="174">
        <f t="shared" si="644"/>
        <v>0</v>
      </c>
      <c r="D2839" s="174">
        <f t="shared" si="645"/>
        <v>0</v>
      </c>
      <c r="E2839" s="174">
        <f t="shared" si="646"/>
        <v>0</v>
      </c>
      <c r="F2839" s="174">
        <f t="shared" si="651"/>
        <v>0</v>
      </c>
      <c r="G2839" s="174">
        <f>+F2839</f>
        <v>0</v>
      </c>
      <c r="H2839" s="174">
        <f>+F2839-G2839</f>
        <v>0</v>
      </c>
      <c r="M2839" s="174">
        <f t="shared" si="647"/>
        <v>0</v>
      </c>
      <c r="N2839" s="174">
        <f t="shared" si="648"/>
        <v>0</v>
      </c>
      <c r="O2839" s="295">
        <f t="shared" si="649"/>
        <v>0</v>
      </c>
      <c r="P2839" s="281">
        <f t="shared" si="650"/>
        <v>0</v>
      </c>
    </row>
    <row r="2840" spans="1:16" s="171" customFormat="1" x14ac:dyDescent="0.2">
      <c r="A2840" s="180">
        <v>290200</v>
      </c>
      <c r="B2840" s="181" t="s">
        <v>574</v>
      </c>
      <c r="C2840" s="182">
        <f t="shared" si="644"/>
        <v>0</v>
      </c>
      <c r="D2840" s="182">
        <f t="shared" si="645"/>
        <v>0</v>
      </c>
      <c r="E2840" s="182">
        <f t="shared" si="646"/>
        <v>0</v>
      </c>
      <c r="F2840" s="182">
        <f t="shared" si="651"/>
        <v>0</v>
      </c>
      <c r="G2840" s="183">
        <f>SUM(G2841:G2841)</f>
        <v>0</v>
      </c>
      <c r="H2840" s="183">
        <f>SUM(H2841:H2841)</f>
        <v>0</v>
      </c>
      <c r="M2840" s="174">
        <f t="shared" si="647"/>
        <v>0</v>
      </c>
      <c r="N2840" s="174">
        <f t="shared" si="648"/>
        <v>0</v>
      </c>
      <c r="O2840" s="295">
        <f t="shared" si="649"/>
        <v>0</v>
      </c>
      <c r="P2840" s="281">
        <f t="shared" si="650"/>
        <v>0</v>
      </c>
    </row>
    <row r="2841" spans="1:16" x14ac:dyDescent="0.2">
      <c r="A2841" s="155">
        <v>290201</v>
      </c>
      <c r="B2841" s="156" t="s">
        <v>19</v>
      </c>
      <c r="C2841" s="174">
        <f t="shared" si="644"/>
        <v>0</v>
      </c>
      <c r="D2841" s="174">
        <f t="shared" si="645"/>
        <v>0</v>
      </c>
      <c r="E2841" s="174">
        <f t="shared" si="646"/>
        <v>0</v>
      </c>
      <c r="F2841" s="174">
        <f t="shared" si="651"/>
        <v>0</v>
      </c>
      <c r="G2841" s="174">
        <f>+F2841</f>
        <v>0</v>
      </c>
      <c r="H2841" s="174">
        <f>+F2841-G2841</f>
        <v>0</v>
      </c>
      <c r="M2841" s="174">
        <f t="shared" si="647"/>
        <v>0</v>
      </c>
      <c r="N2841" s="174">
        <f t="shared" si="648"/>
        <v>0</v>
      </c>
      <c r="O2841" s="295">
        <f t="shared" si="649"/>
        <v>0</v>
      </c>
      <c r="P2841" s="281">
        <f t="shared" si="650"/>
        <v>0</v>
      </c>
    </row>
    <row r="2842" spans="1:16" s="171" customFormat="1" x14ac:dyDescent="0.2">
      <c r="A2842" s="180">
        <v>290300</v>
      </c>
      <c r="B2842" s="181" t="s">
        <v>575</v>
      </c>
      <c r="C2842" s="182">
        <f t="shared" si="644"/>
        <v>0</v>
      </c>
      <c r="D2842" s="182">
        <f t="shared" si="645"/>
        <v>0</v>
      </c>
      <c r="E2842" s="182">
        <f t="shared" si="646"/>
        <v>0</v>
      </c>
      <c r="F2842" s="182">
        <f t="shared" si="651"/>
        <v>0</v>
      </c>
      <c r="G2842" s="183">
        <f>SUM(G2843:G2848)</f>
        <v>0</v>
      </c>
      <c r="H2842" s="183">
        <f>SUM(H2843:H2848)</f>
        <v>0</v>
      </c>
      <c r="M2842" s="174">
        <f t="shared" si="647"/>
        <v>0</v>
      </c>
      <c r="N2842" s="174">
        <f t="shared" si="648"/>
        <v>0</v>
      </c>
      <c r="O2842" s="295">
        <f t="shared" si="649"/>
        <v>0</v>
      </c>
      <c r="P2842" s="281">
        <f t="shared" si="650"/>
        <v>0</v>
      </c>
    </row>
    <row r="2843" spans="1:16" x14ac:dyDescent="0.2">
      <c r="A2843" s="155">
        <v>290301</v>
      </c>
      <c r="B2843" s="156" t="s">
        <v>21</v>
      </c>
      <c r="C2843" s="174">
        <f t="shared" si="644"/>
        <v>0</v>
      </c>
      <c r="D2843" s="174">
        <f t="shared" si="645"/>
        <v>0</v>
      </c>
      <c r="E2843" s="174">
        <f t="shared" si="646"/>
        <v>0</v>
      </c>
      <c r="F2843" s="174">
        <f t="shared" si="651"/>
        <v>0</v>
      </c>
      <c r="G2843" s="174">
        <f t="shared" ref="G2843:G2848" si="652">+F2843</f>
        <v>0</v>
      </c>
      <c r="H2843" s="174">
        <f t="shared" ref="H2843:H2848" si="653">+F2843-G2843</f>
        <v>0</v>
      </c>
      <c r="M2843" s="174">
        <f t="shared" si="647"/>
        <v>0</v>
      </c>
      <c r="N2843" s="174">
        <f t="shared" si="648"/>
        <v>0</v>
      </c>
      <c r="O2843" s="295">
        <f t="shared" si="649"/>
        <v>0</v>
      </c>
      <c r="P2843" s="281">
        <f t="shared" si="650"/>
        <v>0</v>
      </c>
    </row>
    <row r="2844" spans="1:16" x14ac:dyDescent="0.2">
      <c r="A2844" s="155">
        <v>290302</v>
      </c>
      <c r="B2844" s="156" t="s">
        <v>22</v>
      </c>
      <c r="C2844" s="174">
        <f t="shared" si="644"/>
        <v>0</v>
      </c>
      <c r="D2844" s="174">
        <f t="shared" si="645"/>
        <v>0</v>
      </c>
      <c r="E2844" s="174">
        <f t="shared" si="646"/>
        <v>0</v>
      </c>
      <c r="F2844" s="174">
        <f t="shared" si="651"/>
        <v>0</v>
      </c>
      <c r="G2844" s="174">
        <f t="shared" si="652"/>
        <v>0</v>
      </c>
      <c r="H2844" s="174">
        <f t="shared" si="653"/>
        <v>0</v>
      </c>
      <c r="M2844" s="174">
        <f t="shared" si="647"/>
        <v>0</v>
      </c>
      <c r="N2844" s="174">
        <f t="shared" si="648"/>
        <v>0</v>
      </c>
      <c r="O2844" s="295">
        <f t="shared" si="649"/>
        <v>0</v>
      </c>
      <c r="P2844" s="281">
        <f t="shared" si="650"/>
        <v>0</v>
      </c>
    </row>
    <row r="2845" spans="1:16" x14ac:dyDescent="0.2">
      <c r="A2845" s="155">
        <v>290303</v>
      </c>
      <c r="B2845" s="156" t="s">
        <v>23</v>
      </c>
      <c r="C2845" s="174">
        <f t="shared" si="644"/>
        <v>0</v>
      </c>
      <c r="D2845" s="174">
        <f t="shared" si="645"/>
        <v>0</v>
      </c>
      <c r="E2845" s="174">
        <f t="shared" si="646"/>
        <v>0</v>
      </c>
      <c r="F2845" s="174">
        <f t="shared" si="651"/>
        <v>0</v>
      </c>
      <c r="G2845" s="174">
        <f t="shared" si="652"/>
        <v>0</v>
      </c>
      <c r="H2845" s="174">
        <f t="shared" si="653"/>
        <v>0</v>
      </c>
      <c r="M2845" s="174">
        <f t="shared" si="647"/>
        <v>0</v>
      </c>
      <c r="N2845" s="174">
        <f t="shared" si="648"/>
        <v>0</v>
      </c>
      <c r="O2845" s="295">
        <f t="shared" si="649"/>
        <v>0</v>
      </c>
      <c r="P2845" s="281">
        <f t="shared" si="650"/>
        <v>0</v>
      </c>
    </row>
    <row r="2846" spans="1:16" x14ac:dyDescent="0.2">
      <c r="A2846" s="155">
        <v>290304</v>
      </c>
      <c r="B2846" s="156" t="s">
        <v>24</v>
      </c>
      <c r="C2846" s="174">
        <f t="shared" si="644"/>
        <v>0</v>
      </c>
      <c r="D2846" s="174">
        <f t="shared" si="645"/>
        <v>0</v>
      </c>
      <c r="E2846" s="174">
        <f t="shared" si="646"/>
        <v>0</v>
      </c>
      <c r="F2846" s="174">
        <f t="shared" si="651"/>
        <v>0</v>
      </c>
      <c r="G2846" s="174">
        <f t="shared" si="652"/>
        <v>0</v>
      </c>
      <c r="H2846" s="174">
        <f t="shared" si="653"/>
        <v>0</v>
      </c>
      <c r="M2846" s="174">
        <f t="shared" si="647"/>
        <v>0</v>
      </c>
      <c r="N2846" s="174">
        <f t="shared" si="648"/>
        <v>0</v>
      </c>
      <c r="O2846" s="295">
        <f t="shared" si="649"/>
        <v>0</v>
      </c>
      <c r="P2846" s="281">
        <f t="shared" si="650"/>
        <v>0</v>
      </c>
    </row>
    <row r="2847" spans="1:16" x14ac:dyDescent="0.2">
      <c r="A2847" s="155">
        <v>290305</v>
      </c>
      <c r="B2847" s="156" t="s">
        <v>576</v>
      </c>
      <c r="C2847" s="174">
        <f t="shared" si="644"/>
        <v>0</v>
      </c>
      <c r="D2847" s="174">
        <f t="shared" si="645"/>
        <v>0</v>
      </c>
      <c r="E2847" s="174">
        <f t="shared" si="646"/>
        <v>0</v>
      </c>
      <c r="F2847" s="174">
        <f t="shared" si="651"/>
        <v>0</v>
      </c>
      <c r="G2847" s="174">
        <f t="shared" si="652"/>
        <v>0</v>
      </c>
      <c r="H2847" s="174">
        <f t="shared" si="653"/>
        <v>0</v>
      </c>
      <c r="M2847" s="174">
        <f t="shared" si="647"/>
        <v>0</v>
      </c>
      <c r="N2847" s="174">
        <f t="shared" si="648"/>
        <v>0</v>
      </c>
      <c r="O2847" s="295">
        <f t="shared" si="649"/>
        <v>0</v>
      </c>
      <c r="P2847" s="281">
        <f t="shared" si="650"/>
        <v>0</v>
      </c>
    </row>
    <row r="2848" spans="1:16" x14ac:dyDescent="0.2">
      <c r="A2848" s="155">
        <v>290390</v>
      </c>
      <c r="B2848" s="156" t="s">
        <v>1308</v>
      </c>
      <c r="C2848" s="174">
        <f t="shared" si="644"/>
        <v>0</v>
      </c>
      <c r="D2848" s="174">
        <f t="shared" si="645"/>
        <v>0</v>
      </c>
      <c r="E2848" s="174">
        <f t="shared" si="646"/>
        <v>0</v>
      </c>
      <c r="F2848" s="174">
        <f t="shared" si="651"/>
        <v>0</v>
      </c>
      <c r="G2848" s="174">
        <f t="shared" si="652"/>
        <v>0</v>
      </c>
      <c r="H2848" s="174">
        <f t="shared" si="653"/>
        <v>0</v>
      </c>
      <c r="M2848" s="174">
        <f t="shared" si="647"/>
        <v>0</v>
      </c>
      <c r="N2848" s="174">
        <f t="shared" si="648"/>
        <v>0</v>
      </c>
      <c r="O2848" s="295">
        <f t="shared" si="649"/>
        <v>0</v>
      </c>
      <c r="P2848" s="281">
        <f t="shared" si="650"/>
        <v>0</v>
      </c>
    </row>
    <row r="2849" spans="1:16" s="171" customFormat="1" x14ac:dyDescent="0.2">
      <c r="A2849" s="180">
        <v>290400</v>
      </c>
      <c r="B2849" s="181" t="s">
        <v>2400</v>
      </c>
      <c r="C2849" s="182">
        <f t="shared" si="644"/>
        <v>0</v>
      </c>
      <c r="D2849" s="182">
        <f t="shared" si="645"/>
        <v>0</v>
      </c>
      <c r="E2849" s="182">
        <f t="shared" si="646"/>
        <v>0</v>
      </c>
      <c r="F2849" s="182">
        <f t="shared" si="651"/>
        <v>0</v>
      </c>
      <c r="G2849" s="183">
        <f>SUM(G2850:G2856)</f>
        <v>0</v>
      </c>
      <c r="H2849" s="183">
        <f>SUM(H2850:H2856)</f>
        <v>0</v>
      </c>
      <c r="M2849" s="174">
        <f t="shared" si="647"/>
        <v>0</v>
      </c>
      <c r="N2849" s="174">
        <f t="shared" si="648"/>
        <v>0</v>
      </c>
      <c r="O2849" s="295">
        <f t="shared" si="649"/>
        <v>0</v>
      </c>
      <c r="P2849" s="281">
        <f t="shared" si="650"/>
        <v>0</v>
      </c>
    </row>
    <row r="2850" spans="1:16" x14ac:dyDescent="0.2">
      <c r="A2850" s="155">
        <v>290401</v>
      </c>
      <c r="B2850" s="156" t="s">
        <v>2401</v>
      </c>
      <c r="C2850" s="174">
        <f t="shared" si="644"/>
        <v>0</v>
      </c>
      <c r="D2850" s="174">
        <f t="shared" si="645"/>
        <v>0</v>
      </c>
      <c r="E2850" s="174">
        <f t="shared" si="646"/>
        <v>0</v>
      </c>
      <c r="F2850" s="174">
        <f t="shared" si="651"/>
        <v>0</v>
      </c>
      <c r="G2850" s="174">
        <f t="shared" ref="G2850:G2856" si="654">+F2850</f>
        <v>0</v>
      </c>
      <c r="H2850" s="174">
        <f t="shared" ref="H2850:H2856" si="655">+F2850-G2850</f>
        <v>0</v>
      </c>
      <c r="M2850" s="174">
        <f t="shared" si="647"/>
        <v>0</v>
      </c>
      <c r="N2850" s="174">
        <f t="shared" si="648"/>
        <v>0</v>
      </c>
      <c r="O2850" s="295">
        <f t="shared" si="649"/>
        <v>0</v>
      </c>
      <c r="P2850" s="281">
        <f t="shared" si="650"/>
        <v>0</v>
      </c>
    </row>
    <row r="2851" spans="1:16" x14ac:dyDescent="0.2">
      <c r="A2851" s="155">
        <v>290402</v>
      </c>
      <c r="B2851" s="156" t="s">
        <v>2402</v>
      </c>
      <c r="C2851" s="174">
        <f t="shared" si="644"/>
        <v>0</v>
      </c>
      <c r="D2851" s="174">
        <f t="shared" si="645"/>
        <v>0</v>
      </c>
      <c r="E2851" s="174">
        <f t="shared" si="646"/>
        <v>0</v>
      </c>
      <c r="F2851" s="174">
        <f t="shared" si="651"/>
        <v>0</v>
      </c>
      <c r="G2851" s="174">
        <f t="shared" si="654"/>
        <v>0</v>
      </c>
      <c r="H2851" s="174">
        <f t="shared" si="655"/>
        <v>0</v>
      </c>
      <c r="M2851" s="174">
        <f t="shared" si="647"/>
        <v>0</v>
      </c>
      <c r="N2851" s="174">
        <f t="shared" si="648"/>
        <v>0</v>
      </c>
      <c r="O2851" s="295">
        <f t="shared" si="649"/>
        <v>0</v>
      </c>
      <c r="P2851" s="281">
        <f t="shared" si="650"/>
        <v>0</v>
      </c>
    </row>
    <row r="2852" spans="1:16" x14ac:dyDescent="0.2">
      <c r="A2852" s="155">
        <v>290403</v>
      </c>
      <c r="B2852" s="156" t="s">
        <v>2403</v>
      </c>
      <c r="C2852" s="174">
        <f t="shared" si="644"/>
        <v>0</v>
      </c>
      <c r="D2852" s="174">
        <f t="shared" si="645"/>
        <v>0</v>
      </c>
      <c r="E2852" s="174">
        <f t="shared" si="646"/>
        <v>0</v>
      </c>
      <c r="F2852" s="174">
        <f t="shared" si="651"/>
        <v>0</v>
      </c>
      <c r="G2852" s="174">
        <f t="shared" si="654"/>
        <v>0</v>
      </c>
      <c r="H2852" s="174">
        <f t="shared" si="655"/>
        <v>0</v>
      </c>
      <c r="M2852" s="174">
        <f t="shared" si="647"/>
        <v>0</v>
      </c>
      <c r="N2852" s="174">
        <f t="shared" si="648"/>
        <v>0</v>
      </c>
      <c r="O2852" s="295">
        <f t="shared" si="649"/>
        <v>0</v>
      </c>
      <c r="P2852" s="281">
        <f t="shared" si="650"/>
        <v>0</v>
      </c>
    </row>
    <row r="2853" spans="1:16" x14ac:dyDescent="0.2">
      <c r="A2853" s="155">
        <v>290404</v>
      </c>
      <c r="B2853" s="156" t="s">
        <v>2404</v>
      </c>
      <c r="C2853" s="174">
        <f t="shared" si="644"/>
        <v>0</v>
      </c>
      <c r="D2853" s="174">
        <f t="shared" si="645"/>
        <v>0</v>
      </c>
      <c r="E2853" s="174">
        <f t="shared" si="646"/>
        <v>0</v>
      </c>
      <c r="F2853" s="174">
        <f t="shared" si="651"/>
        <v>0</v>
      </c>
      <c r="G2853" s="174">
        <f t="shared" si="654"/>
        <v>0</v>
      </c>
      <c r="H2853" s="174">
        <f t="shared" si="655"/>
        <v>0</v>
      </c>
      <c r="M2853" s="174">
        <f t="shared" si="647"/>
        <v>0</v>
      </c>
      <c r="N2853" s="174">
        <f t="shared" si="648"/>
        <v>0</v>
      </c>
      <c r="O2853" s="295">
        <f t="shared" si="649"/>
        <v>0</v>
      </c>
      <c r="P2853" s="281">
        <f t="shared" si="650"/>
        <v>0</v>
      </c>
    </row>
    <row r="2854" spans="1:16" x14ac:dyDescent="0.2">
      <c r="A2854" s="155">
        <v>290405</v>
      </c>
      <c r="B2854" s="156" t="s">
        <v>2405</v>
      </c>
      <c r="C2854" s="174">
        <f t="shared" si="644"/>
        <v>0</v>
      </c>
      <c r="D2854" s="174">
        <f t="shared" si="645"/>
        <v>0</v>
      </c>
      <c r="E2854" s="174">
        <f t="shared" si="646"/>
        <v>0</v>
      </c>
      <c r="F2854" s="174">
        <f t="shared" si="651"/>
        <v>0</v>
      </c>
      <c r="G2854" s="174">
        <f t="shared" si="654"/>
        <v>0</v>
      </c>
      <c r="H2854" s="174">
        <f t="shared" si="655"/>
        <v>0</v>
      </c>
      <c r="M2854" s="174">
        <f t="shared" si="647"/>
        <v>0</v>
      </c>
      <c r="N2854" s="174">
        <f t="shared" si="648"/>
        <v>0</v>
      </c>
      <c r="O2854" s="295">
        <f t="shared" si="649"/>
        <v>0</v>
      </c>
      <c r="P2854" s="281">
        <f t="shared" si="650"/>
        <v>0</v>
      </c>
    </row>
    <row r="2855" spans="1:16" x14ac:dyDescent="0.2">
      <c r="A2855" s="155">
        <v>290406</v>
      </c>
      <c r="B2855" s="156" t="s">
        <v>2406</v>
      </c>
      <c r="C2855" s="174">
        <f t="shared" si="644"/>
        <v>0</v>
      </c>
      <c r="D2855" s="174">
        <f t="shared" si="645"/>
        <v>0</v>
      </c>
      <c r="E2855" s="174">
        <f t="shared" si="646"/>
        <v>0</v>
      </c>
      <c r="F2855" s="174">
        <f t="shared" si="651"/>
        <v>0</v>
      </c>
      <c r="G2855" s="174">
        <f t="shared" si="654"/>
        <v>0</v>
      </c>
      <c r="H2855" s="174">
        <f t="shared" si="655"/>
        <v>0</v>
      </c>
      <c r="M2855" s="174">
        <f t="shared" si="647"/>
        <v>0</v>
      </c>
      <c r="N2855" s="174">
        <f t="shared" si="648"/>
        <v>0</v>
      </c>
      <c r="O2855" s="295">
        <f t="shared" si="649"/>
        <v>0</v>
      </c>
      <c r="P2855" s="281">
        <f t="shared" si="650"/>
        <v>0</v>
      </c>
    </row>
    <row r="2856" spans="1:16" x14ac:dyDescent="0.2">
      <c r="A2856" s="155">
        <v>290490</v>
      </c>
      <c r="B2856" s="156" t="s">
        <v>2407</v>
      </c>
      <c r="C2856" s="174">
        <f t="shared" si="644"/>
        <v>0</v>
      </c>
      <c r="D2856" s="174">
        <f t="shared" si="645"/>
        <v>0</v>
      </c>
      <c r="E2856" s="174">
        <f t="shared" si="646"/>
        <v>0</v>
      </c>
      <c r="F2856" s="174">
        <f t="shared" si="651"/>
        <v>0</v>
      </c>
      <c r="G2856" s="174">
        <f t="shared" si="654"/>
        <v>0</v>
      </c>
      <c r="H2856" s="174">
        <f t="shared" si="655"/>
        <v>0</v>
      </c>
      <c r="M2856" s="174">
        <f t="shared" si="647"/>
        <v>0</v>
      </c>
      <c r="N2856" s="174">
        <f t="shared" si="648"/>
        <v>0</v>
      </c>
      <c r="O2856" s="295">
        <f t="shared" si="649"/>
        <v>0</v>
      </c>
      <c r="P2856" s="281">
        <f t="shared" si="650"/>
        <v>0</v>
      </c>
    </row>
    <row r="2857" spans="1:16" s="171" customFormat="1" x14ac:dyDescent="0.2">
      <c r="A2857" s="180">
        <v>290500</v>
      </c>
      <c r="B2857" s="181" t="s">
        <v>16</v>
      </c>
      <c r="C2857" s="182">
        <f t="shared" si="644"/>
        <v>0</v>
      </c>
      <c r="D2857" s="182">
        <f t="shared" si="645"/>
        <v>0</v>
      </c>
      <c r="E2857" s="182">
        <f t="shared" si="646"/>
        <v>0</v>
      </c>
      <c r="F2857" s="182">
        <f t="shared" si="651"/>
        <v>0</v>
      </c>
      <c r="G2857" s="183">
        <f>SUM(G2858:G2877)</f>
        <v>0</v>
      </c>
      <c r="H2857" s="183">
        <f>SUM(H2858:H2877)</f>
        <v>0</v>
      </c>
      <c r="M2857" s="174">
        <f t="shared" si="647"/>
        <v>0</v>
      </c>
      <c r="N2857" s="174">
        <f t="shared" si="648"/>
        <v>0</v>
      </c>
      <c r="O2857" s="295">
        <f t="shared" si="649"/>
        <v>0</v>
      </c>
      <c r="P2857" s="281">
        <f t="shared" si="650"/>
        <v>0</v>
      </c>
    </row>
    <row r="2858" spans="1:16" x14ac:dyDescent="0.2">
      <c r="A2858" s="155">
        <v>290501</v>
      </c>
      <c r="B2858" s="156" t="s">
        <v>1611</v>
      </c>
      <c r="C2858" s="174">
        <f t="shared" si="644"/>
        <v>0</v>
      </c>
      <c r="D2858" s="174">
        <f t="shared" si="645"/>
        <v>0</v>
      </c>
      <c r="E2858" s="174">
        <f t="shared" si="646"/>
        <v>0</v>
      </c>
      <c r="F2858" s="174">
        <f t="shared" si="651"/>
        <v>0</v>
      </c>
      <c r="G2858" s="174">
        <f t="shared" ref="G2858:G2877" si="656">+F2858</f>
        <v>0</v>
      </c>
      <c r="H2858" s="174">
        <f t="shared" ref="H2858:H2877" si="657">+F2858-G2858</f>
        <v>0</v>
      </c>
      <c r="M2858" s="174">
        <f t="shared" si="647"/>
        <v>0</v>
      </c>
      <c r="N2858" s="174">
        <f t="shared" si="648"/>
        <v>0</v>
      </c>
      <c r="O2858" s="295">
        <f t="shared" si="649"/>
        <v>0</v>
      </c>
      <c r="P2858" s="281">
        <f t="shared" si="650"/>
        <v>0</v>
      </c>
    </row>
    <row r="2859" spans="1:16" x14ac:dyDescent="0.2">
      <c r="A2859" s="155">
        <v>290502</v>
      </c>
      <c r="B2859" s="156" t="s">
        <v>17</v>
      </c>
      <c r="C2859" s="174">
        <f t="shared" si="644"/>
        <v>0</v>
      </c>
      <c r="D2859" s="174">
        <f t="shared" si="645"/>
        <v>0</v>
      </c>
      <c r="E2859" s="174">
        <f t="shared" si="646"/>
        <v>0</v>
      </c>
      <c r="F2859" s="174">
        <f t="shared" si="651"/>
        <v>0</v>
      </c>
      <c r="G2859" s="174">
        <f t="shared" si="656"/>
        <v>0</v>
      </c>
      <c r="H2859" s="174">
        <f t="shared" si="657"/>
        <v>0</v>
      </c>
      <c r="M2859" s="174">
        <f t="shared" si="647"/>
        <v>0</v>
      </c>
      <c r="N2859" s="174">
        <f t="shared" si="648"/>
        <v>0</v>
      </c>
      <c r="O2859" s="295">
        <f t="shared" si="649"/>
        <v>0</v>
      </c>
      <c r="P2859" s="281">
        <f t="shared" si="650"/>
        <v>0</v>
      </c>
    </row>
    <row r="2860" spans="1:16" x14ac:dyDescent="0.2">
      <c r="A2860" s="155">
        <v>290503</v>
      </c>
      <c r="B2860" s="156" t="s">
        <v>451</v>
      </c>
      <c r="C2860" s="174">
        <f t="shared" si="644"/>
        <v>0</v>
      </c>
      <c r="D2860" s="174">
        <f t="shared" si="645"/>
        <v>0</v>
      </c>
      <c r="E2860" s="174">
        <f t="shared" si="646"/>
        <v>0</v>
      </c>
      <c r="F2860" s="174">
        <f t="shared" si="651"/>
        <v>0</v>
      </c>
      <c r="G2860" s="174">
        <f t="shared" si="656"/>
        <v>0</v>
      </c>
      <c r="H2860" s="174">
        <f t="shared" si="657"/>
        <v>0</v>
      </c>
      <c r="M2860" s="174">
        <f t="shared" si="647"/>
        <v>0</v>
      </c>
      <c r="N2860" s="174">
        <f t="shared" si="648"/>
        <v>0</v>
      </c>
      <c r="O2860" s="295">
        <f t="shared" si="649"/>
        <v>0</v>
      </c>
      <c r="P2860" s="281">
        <f t="shared" si="650"/>
        <v>0</v>
      </c>
    </row>
    <row r="2861" spans="1:16" x14ac:dyDescent="0.2">
      <c r="A2861" s="155">
        <v>290504</v>
      </c>
      <c r="B2861" s="156" t="s">
        <v>452</v>
      </c>
      <c r="C2861" s="174">
        <f t="shared" si="644"/>
        <v>0</v>
      </c>
      <c r="D2861" s="174">
        <f t="shared" si="645"/>
        <v>0</v>
      </c>
      <c r="E2861" s="174">
        <f t="shared" si="646"/>
        <v>0</v>
      </c>
      <c r="F2861" s="174">
        <f t="shared" si="651"/>
        <v>0</v>
      </c>
      <c r="G2861" s="174">
        <f t="shared" si="656"/>
        <v>0</v>
      </c>
      <c r="H2861" s="174">
        <f t="shared" si="657"/>
        <v>0</v>
      </c>
      <c r="M2861" s="174">
        <f t="shared" si="647"/>
        <v>0</v>
      </c>
      <c r="N2861" s="174">
        <f t="shared" si="648"/>
        <v>0</v>
      </c>
      <c r="O2861" s="295">
        <f t="shared" si="649"/>
        <v>0</v>
      </c>
      <c r="P2861" s="281">
        <f t="shared" si="650"/>
        <v>0</v>
      </c>
    </row>
    <row r="2862" spans="1:16" x14ac:dyDescent="0.2">
      <c r="A2862" s="155">
        <v>290505</v>
      </c>
      <c r="B2862" s="156" t="s">
        <v>453</v>
      </c>
      <c r="C2862" s="174">
        <f t="shared" si="644"/>
        <v>0</v>
      </c>
      <c r="D2862" s="174">
        <f t="shared" si="645"/>
        <v>0</v>
      </c>
      <c r="E2862" s="174">
        <f t="shared" si="646"/>
        <v>0</v>
      </c>
      <c r="F2862" s="174">
        <f t="shared" si="651"/>
        <v>0</v>
      </c>
      <c r="G2862" s="174">
        <f t="shared" si="656"/>
        <v>0</v>
      </c>
      <c r="H2862" s="174">
        <f t="shared" si="657"/>
        <v>0</v>
      </c>
      <c r="M2862" s="174">
        <f t="shared" si="647"/>
        <v>0</v>
      </c>
      <c r="N2862" s="174">
        <f t="shared" si="648"/>
        <v>0</v>
      </c>
      <c r="O2862" s="295">
        <f t="shared" si="649"/>
        <v>0</v>
      </c>
      <c r="P2862" s="281">
        <f t="shared" si="650"/>
        <v>0</v>
      </c>
    </row>
    <row r="2863" spans="1:16" x14ac:dyDescent="0.2">
      <c r="A2863" s="155">
        <v>290506</v>
      </c>
      <c r="B2863" s="156" t="s">
        <v>2266</v>
      </c>
      <c r="C2863" s="174">
        <f t="shared" si="644"/>
        <v>0</v>
      </c>
      <c r="D2863" s="174">
        <f t="shared" si="645"/>
        <v>0</v>
      </c>
      <c r="E2863" s="174">
        <f t="shared" si="646"/>
        <v>0</v>
      </c>
      <c r="F2863" s="174">
        <f t="shared" si="651"/>
        <v>0</v>
      </c>
      <c r="G2863" s="174">
        <f t="shared" si="656"/>
        <v>0</v>
      </c>
      <c r="H2863" s="174">
        <f t="shared" si="657"/>
        <v>0</v>
      </c>
      <c r="M2863" s="174">
        <f t="shared" si="647"/>
        <v>0</v>
      </c>
      <c r="N2863" s="174">
        <f t="shared" si="648"/>
        <v>0</v>
      </c>
      <c r="O2863" s="295">
        <f t="shared" si="649"/>
        <v>0</v>
      </c>
      <c r="P2863" s="281">
        <f t="shared" si="650"/>
        <v>0</v>
      </c>
    </row>
    <row r="2864" spans="1:16" x14ac:dyDescent="0.2">
      <c r="A2864" s="155">
        <v>290507</v>
      </c>
      <c r="B2864" s="156" t="s">
        <v>2267</v>
      </c>
      <c r="C2864" s="174">
        <f t="shared" si="644"/>
        <v>0</v>
      </c>
      <c r="D2864" s="174">
        <f t="shared" si="645"/>
        <v>0</v>
      </c>
      <c r="E2864" s="174">
        <f t="shared" si="646"/>
        <v>0</v>
      </c>
      <c r="F2864" s="174">
        <f t="shared" si="651"/>
        <v>0</v>
      </c>
      <c r="G2864" s="174">
        <f t="shared" si="656"/>
        <v>0</v>
      </c>
      <c r="H2864" s="174">
        <f t="shared" si="657"/>
        <v>0</v>
      </c>
      <c r="M2864" s="174">
        <f t="shared" si="647"/>
        <v>0</v>
      </c>
      <c r="N2864" s="174">
        <f t="shared" si="648"/>
        <v>0</v>
      </c>
      <c r="O2864" s="295">
        <f t="shared" si="649"/>
        <v>0</v>
      </c>
      <c r="P2864" s="281">
        <f t="shared" si="650"/>
        <v>0</v>
      </c>
    </row>
    <row r="2865" spans="1:16" x14ac:dyDescent="0.2">
      <c r="A2865" s="155">
        <v>290508</v>
      </c>
      <c r="B2865" s="156" t="s">
        <v>933</v>
      </c>
      <c r="C2865" s="174">
        <f t="shared" si="644"/>
        <v>0</v>
      </c>
      <c r="D2865" s="174">
        <f t="shared" si="645"/>
        <v>0</v>
      </c>
      <c r="E2865" s="174">
        <f t="shared" si="646"/>
        <v>0</v>
      </c>
      <c r="F2865" s="174">
        <f t="shared" si="651"/>
        <v>0</v>
      </c>
      <c r="G2865" s="174">
        <f t="shared" si="656"/>
        <v>0</v>
      </c>
      <c r="H2865" s="174">
        <f t="shared" si="657"/>
        <v>0</v>
      </c>
      <c r="M2865" s="174">
        <f t="shared" si="647"/>
        <v>0</v>
      </c>
      <c r="N2865" s="174">
        <f t="shared" si="648"/>
        <v>0</v>
      </c>
      <c r="O2865" s="295">
        <f t="shared" si="649"/>
        <v>0</v>
      </c>
      <c r="P2865" s="281">
        <f t="shared" si="650"/>
        <v>0</v>
      </c>
    </row>
    <row r="2866" spans="1:16" x14ac:dyDescent="0.2">
      <c r="A2866" s="155">
        <v>290509</v>
      </c>
      <c r="B2866" s="156" t="s">
        <v>2268</v>
      </c>
      <c r="C2866" s="174">
        <f t="shared" si="644"/>
        <v>0</v>
      </c>
      <c r="D2866" s="174">
        <f t="shared" si="645"/>
        <v>0</v>
      </c>
      <c r="E2866" s="174">
        <f t="shared" si="646"/>
        <v>0</v>
      </c>
      <c r="F2866" s="174">
        <f t="shared" si="651"/>
        <v>0</v>
      </c>
      <c r="G2866" s="174">
        <f t="shared" si="656"/>
        <v>0</v>
      </c>
      <c r="H2866" s="174">
        <f t="shared" si="657"/>
        <v>0</v>
      </c>
      <c r="M2866" s="174">
        <f t="shared" si="647"/>
        <v>0</v>
      </c>
      <c r="N2866" s="174">
        <f t="shared" si="648"/>
        <v>0</v>
      </c>
      <c r="O2866" s="295">
        <f t="shared" si="649"/>
        <v>0</v>
      </c>
      <c r="P2866" s="281">
        <f t="shared" si="650"/>
        <v>0</v>
      </c>
    </row>
    <row r="2867" spans="1:16" x14ac:dyDescent="0.2">
      <c r="A2867" s="155">
        <v>290510</v>
      </c>
      <c r="B2867" s="156" t="s">
        <v>454</v>
      </c>
      <c r="C2867" s="174">
        <f t="shared" si="644"/>
        <v>0</v>
      </c>
      <c r="D2867" s="174">
        <f t="shared" si="645"/>
        <v>0</v>
      </c>
      <c r="E2867" s="174">
        <f t="shared" si="646"/>
        <v>0</v>
      </c>
      <c r="F2867" s="174">
        <f t="shared" si="651"/>
        <v>0</v>
      </c>
      <c r="G2867" s="174">
        <f t="shared" si="656"/>
        <v>0</v>
      </c>
      <c r="H2867" s="174">
        <f t="shared" si="657"/>
        <v>0</v>
      </c>
      <c r="M2867" s="174">
        <f t="shared" si="647"/>
        <v>0</v>
      </c>
      <c r="N2867" s="174">
        <f t="shared" si="648"/>
        <v>0</v>
      </c>
      <c r="O2867" s="295">
        <f t="shared" si="649"/>
        <v>0</v>
      </c>
      <c r="P2867" s="281">
        <f t="shared" si="650"/>
        <v>0</v>
      </c>
    </row>
    <row r="2868" spans="1:16" x14ac:dyDescent="0.2">
      <c r="A2868" s="155">
        <v>290511</v>
      </c>
      <c r="B2868" s="156" t="s">
        <v>455</v>
      </c>
      <c r="C2868" s="174">
        <f t="shared" si="644"/>
        <v>0</v>
      </c>
      <c r="D2868" s="174">
        <f t="shared" si="645"/>
        <v>0</v>
      </c>
      <c r="E2868" s="174">
        <f t="shared" si="646"/>
        <v>0</v>
      </c>
      <c r="F2868" s="174">
        <f t="shared" si="651"/>
        <v>0</v>
      </c>
      <c r="G2868" s="174">
        <f t="shared" si="656"/>
        <v>0</v>
      </c>
      <c r="H2868" s="174">
        <f t="shared" si="657"/>
        <v>0</v>
      </c>
      <c r="M2868" s="174">
        <f t="shared" si="647"/>
        <v>0</v>
      </c>
      <c r="N2868" s="174">
        <f t="shared" si="648"/>
        <v>0</v>
      </c>
      <c r="O2868" s="295">
        <f t="shared" si="649"/>
        <v>0</v>
      </c>
      <c r="P2868" s="281">
        <f t="shared" si="650"/>
        <v>0</v>
      </c>
    </row>
    <row r="2869" spans="1:16" x14ac:dyDescent="0.2">
      <c r="A2869" s="155">
        <v>290512</v>
      </c>
      <c r="B2869" s="156" t="s">
        <v>456</v>
      </c>
      <c r="C2869" s="174">
        <f t="shared" si="644"/>
        <v>0</v>
      </c>
      <c r="D2869" s="174">
        <f t="shared" si="645"/>
        <v>0</v>
      </c>
      <c r="E2869" s="174">
        <f t="shared" si="646"/>
        <v>0</v>
      </c>
      <c r="F2869" s="174">
        <f t="shared" si="651"/>
        <v>0</v>
      </c>
      <c r="G2869" s="174">
        <f t="shared" si="656"/>
        <v>0</v>
      </c>
      <c r="H2869" s="174">
        <f t="shared" si="657"/>
        <v>0</v>
      </c>
      <c r="M2869" s="174">
        <f t="shared" si="647"/>
        <v>0</v>
      </c>
      <c r="N2869" s="174">
        <f t="shared" si="648"/>
        <v>0</v>
      </c>
      <c r="O2869" s="295">
        <f t="shared" si="649"/>
        <v>0</v>
      </c>
      <c r="P2869" s="281">
        <f t="shared" si="650"/>
        <v>0</v>
      </c>
    </row>
    <row r="2870" spans="1:16" x14ac:dyDescent="0.2">
      <c r="A2870" s="155">
        <v>290513</v>
      </c>
      <c r="B2870" s="156" t="s">
        <v>457</v>
      </c>
      <c r="C2870" s="174">
        <f t="shared" si="644"/>
        <v>0</v>
      </c>
      <c r="D2870" s="174">
        <f t="shared" si="645"/>
        <v>0</v>
      </c>
      <c r="E2870" s="174">
        <f t="shared" si="646"/>
        <v>0</v>
      </c>
      <c r="F2870" s="174">
        <f t="shared" si="651"/>
        <v>0</v>
      </c>
      <c r="G2870" s="174">
        <f t="shared" si="656"/>
        <v>0</v>
      </c>
      <c r="H2870" s="174">
        <f t="shared" si="657"/>
        <v>0</v>
      </c>
      <c r="M2870" s="174">
        <f t="shared" si="647"/>
        <v>0</v>
      </c>
      <c r="N2870" s="174">
        <f t="shared" si="648"/>
        <v>0</v>
      </c>
      <c r="O2870" s="295">
        <f t="shared" si="649"/>
        <v>0</v>
      </c>
      <c r="P2870" s="281">
        <f t="shared" si="650"/>
        <v>0</v>
      </c>
    </row>
    <row r="2871" spans="1:16" x14ac:dyDescent="0.2">
      <c r="A2871" s="155">
        <v>290514</v>
      </c>
      <c r="B2871" s="156" t="s">
        <v>458</v>
      </c>
      <c r="C2871" s="174">
        <f t="shared" si="644"/>
        <v>0</v>
      </c>
      <c r="D2871" s="174">
        <f t="shared" si="645"/>
        <v>0</v>
      </c>
      <c r="E2871" s="174">
        <f t="shared" si="646"/>
        <v>0</v>
      </c>
      <c r="F2871" s="174">
        <f t="shared" si="651"/>
        <v>0</v>
      </c>
      <c r="G2871" s="174">
        <f t="shared" si="656"/>
        <v>0</v>
      </c>
      <c r="H2871" s="174">
        <f t="shared" si="657"/>
        <v>0</v>
      </c>
      <c r="M2871" s="174">
        <f t="shared" si="647"/>
        <v>0</v>
      </c>
      <c r="N2871" s="174">
        <f t="shared" si="648"/>
        <v>0</v>
      </c>
      <c r="O2871" s="295">
        <f t="shared" si="649"/>
        <v>0</v>
      </c>
      <c r="P2871" s="281">
        <f t="shared" si="650"/>
        <v>0</v>
      </c>
    </row>
    <row r="2872" spans="1:16" x14ac:dyDescent="0.2">
      <c r="A2872" s="155">
        <v>290515</v>
      </c>
      <c r="B2872" s="156" t="s">
        <v>459</v>
      </c>
      <c r="C2872" s="174">
        <f t="shared" si="644"/>
        <v>0</v>
      </c>
      <c r="D2872" s="174">
        <f t="shared" si="645"/>
        <v>0</v>
      </c>
      <c r="E2872" s="174">
        <f t="shared" si="646"/>
        <v>0</v>
      </c>
      <c r="F2872" s="174">
        <f t="shared" si="651"/>
        <v>0</v>
      </c>
      <c r="G2872" s="174">
        <f t="shared" si="656"/>
        <v>0</v>
      </c>
      <c r="H2872" s="174">
        <f t="shared" si="657"/>
        <v>0</v>
      </c>
      <c r="M2872" s="174">
        <f t="shared" si="647"/>
        <v>0</v>
      </c>
      <c r="N2872" s="174">
        <f t="shared" si="648"/>
        <v>0</v>
      </c>
      <c r="O2872" s="295">
        <f t="shared" si="649"/>
        <v>0</v>
      </c>
      <c r="P2872" s="281">
        <f t="shared" si="650"/>
        <v>0</v>
      </c>
    </row>
    <row r="2873" spans="1:16" x14ac:dyDescent="0.2">
      <c r="A2873" s="155">
        <v>290516</v>
      </c>
      <c r="B2873" s="156" t="s">
        <v>460</v>
      </c>
      <c r="C2873" s="174">
        <f t="shared" si="644"/>
        <v>0</v>
      </c>
      <c r="D2873" s="174">
        <f t="shared" si="645"/>
        <v>0</v>
      </c>
      <c r="E2873" s="174">
        <f t="shared" si="646"/>
        <v>0</v>
      </c>
      <c r="F2873" s="174">
        <f t="shared" si="651"/>
        <v>0</v>
      </c>
      <c r="G2873" s="174">
        <f t="shared" si="656"/>
        <v>0</v>
      </c>
      <c r="H2873" s="174">
        <f t="shared" si="657"/>
        <v>0</v>
      </c>
      <c r="M2873" s="174">
        <f t="shared" si="647"/>
        <v>0</v>
      </c>
      <c r="N2873" s="174">
        <f t="shared" si="648"/>
        <v>0</v>
      </c>
      <c r="O2873" s="295">
        <f t="shared" si="649"/>
        <v>0</v>
      </c>
      <c r="P2873" s="281">
        <f t="shared" si="650"/>
        <v>0</v>
      </c>
    </row>
    <row r="2874" spans="1:16" x14ac:dyDescent="0.2">
      <c r="A2874" s="155">
        <v>290517</v>
      </c>
      <c r="B2874" s="156" t="s">
        <v>461</v>
      </c>
      <c r="C2874" s="174">
        <f t="shared" si="644"/>
        <v>0</v>
      </c>
      <c r="D2874" s="174">
        <f t="shared" si="645"/>
        <v>0</v>
      </c>
      <c r="E2874" s="174">
        <f t="shared" si="646"/>
        <v>0</v>
      </c>
      <c r="F2874" s="174">
        <f t="shared" si="651"/>
        <v>0</v>
      </c>
      <c r="G2874" s="174">
        <f t="shared" si="656"/>
        <v>0</v>
      </c>
      <c r="H2874" s="174">
        <f t="shared" si="657"/>
        <v>0</v>
      </c>
      <c r="M2874" s="174">
        <f t="shared" si="647"/>
        <v>0</v>
      </c>
      <c r="N2874" s="174">
        <f t="shared" si="648"/>
        <v>0</v>
      </c>
      <c r="O2874" s="295">
        <f t="shared" si="649"/>
        <v>0</v>
      </c>
      <c r="P2874" s="281">
        <f t="shared" si="650"/>
        <v>0</v>
      </c>
    </row>
    <row r="2875" spans="1:16" x14ac:dyDescent="0.2">
      <c r="A2875" s="155">
        <v>290518</v>
      </c>
      <c r="B2875" s="156" t="s">
        <v>2269</v>
      </c>
      <c r="C2875" s="174">
        <f t="shared" si="644"/>
        <v>0</v>
      </c>
      <c r="D2875" s="174">
        <f t="shared" si="645"/>
        <v>0</v>
      </c>
      <c r="E2875" s="174">
        <f t="shared" si="646"/>
        <v>0</v>
      </c>
      <c r="F2875" s="174">
        <f t="shared" si="651"/>
        <v>0</v>
      </c>
      <c r="G2875" s="174">
        <f t="shared" si="656"/>
        <v>0</v>
      </c>
      <c r="H2875" s="174">
        <f t="shared" si="657"/>
        <v>0</v>
      </c>
      <c r="M2875" s="174">
        <f t="shared" si="647"/>
        <v>0</v>
      </c>
      <c r="N2875" s="174">
        <f t="shared" si="648"/>
        <v>0</v>
      </c>
      <c r="O2875" s="295">
        <f t="shared" si="649"/>
        <v>0</v>
      </c>
      <c r="P2875" s="281">
        <f t="shared" si="650"/>
        <v>0</v>
      </c>
    </row>
    <row r="2876" spans="1:16" x14ac:dyDescent="0.2">
      <c r="A2876" s="155">
        <v>290580</v>
      </c>
      <c r="B2876" s="156" t="s">
        <v>2270</v>
      </c>
      <c r="C2876" s="174">
        <f t="shared" si="644"/>
        <v>0</v>
      </c>
      <c r="D2876" s="174">
        <f t="shared" si="645"/>
        <v>0</v>
      </c>
      <c r="E2876" s="174">
        <f t="shared" si="646"/>
        <v>0</v>
      </c>
      <c r="F2876" s="174">
        <f t="shared" si="651"/>
        <v>0</v>
      </c>
      <c r="G2876" s="174">
        <f t="shared" si="656"/>
        <v>0</v>
      </c>
      <c r="H2876" s="174">
        <f t="shared" si="657"/>
        <v>0</v>
      </c>
      <c r="M2876" s="174">
        <f t="shared" si="647"/>
        <v>0</v>
      </c>
      <c r="N2876" s="174">
        <f t="shared" si="648"/>
        <v>0</v>
      </c>
      <c r="O2876" s="295">
        <f t="shared" si="649"/>
        <v>0</v>
      </c>
      <c r="P2876" s="281">
        <f t="shared" si="650"/>
        <v>0</v>
      </c>
    </row>
    <row r="2877" spans="1:16" x14ac:dyDescent="0.2">
      <c r="A2877" s="155">
        <v>290590</v>
      </c>
      <c r="B2877" s="156" t="s">
        <v>462</v>
      </c>
      <c r="C2877" s="174">
        <f t="shared" si="644"/>
        <v>0</v>
      </c>
      <c r="D2877" s="174">
        <f t="shared" si="645"/>
        <v>0</v>
      </c>
      <c r="E2877" s="174">
        <f t="shared" si="646"/>
        <v>0</v>
      </c>
      <c r="F2877" s="174">
        <f t="shared" si="651"/>
        <v>0</v>
      </c>
      <c r="G2877" s="174">
        <f t="shared" si="656"/>
        <v>0</v>
      </c>
      <c r="H2877" s="174">
        <f t="shared" si="657"/>
        <v>0</v>
      </c>
      <c r="M2877" s="174">
        <f t="shared" si="647"/>
        <v>0</v>
      </c>
      <c r="N2877" s="174">
        <f t="shared" si="648"/>
        <v>0</v>
      </c>
      <c r="O2877" s="295">
        <f t="shared" si="649"/>
        <v>0</v>
      </c>
      <c r="P2877" s="281">
        <f t="shared" si="650"/>
        <v>0</v>
      </c>
    </row>
    <row r="2878" spans="1:16" s="171" customFormat="1" x14ac:dyDescent="0.2">
      <c r="A2878" s="180">
        <v>291000</v>
      </c>
      <c r="B2878" s="181" t="s">
        <v>463</v>
      </c>
      <c r="C2878" s="182">
        <f t="shared" si="644"/>
        <v>0</v>
      </c>
      <c r="D2878" s="182">
        <f t="shared" si="645"/>
        <v>0</v>
      </c>
      <c r="E2878" s="182">
        <f t="shared" si="646"/>
        <v>0</v>
      </c>
      <c r="F2878" s="182">
        <f t="shared" si="651"/>
        <v>0</v>
      </c>
      <c r="G2878" s="183">
        <f>SUM(G2879:G2897)</f>
        <v>0</v>
      </c>
      <c r="H2878" s="183">
        <f>SUM(H2879:H2897)</f>
        <v>0</v>
      </c>
      <c r="M2878" s="174">
        <f t="shared" si="647"/>
        <v>0</v>
      </c>
      <c r="N2878" s="174">
        <f t="shared" si="648"/>
        <v>0</v>
      </c>
      <c r="O2878" s="295">
        <f t="shared" si="649"/>
        <v>0</v>
      </c>
      <c r="P2878" s="281">
        <f t="shared" si="650"/>
        <v>0</v>
      </c>
    </row>
    <row r="2879" spans="1:16" x14ac:dyDescent="0.2">
      <c r="A2879" s="155">
        <v>291001</v>
      </c>
      <c r="B2879" s="156" t="s">
        <v>534</v>
      </c>
      <c r="C2879" s="174">
        <f t="shared" si="644"/>
        <v>0</v>
      </c>
      <c r="D2879" s="174">
        <f t="shared" si="645"/>
        <v>0</v>
      </c>
      <c r="E2879" s="174">
        <f t="shared" si="646"/>
        <v>0</v>
      </c>
      <c r="F2879" s="174">
        <f t="shared" si="651"/>
        <v>0</v>
      </c>
      <c r="G2879" s="174">
        <f t="shared" ref="G2879:G2897" si="658">+F2879</f>
        <v>0</v>
      </c>
      <c r="H2879" s="174">
        <f t="shared" ref="H2879:H2897" si="659">+F2879-G2879</f>
        <v>0</v>
      </c>
      <c r="M2879" s="174">
        <f t="shared" si="647"/>
        <v>0</v>
      </c>
      <c r="N2879" s="174">
        <f t="shared" si="648"/>
        <v>0</v>
      </c>
      <c r="O2879" s="295">
        <f t="shared" si="649"/>
        <v>0</v>
      </c>
      <c r="P2879" s="281">
        <f t="shared" si="650"/>
        <v>0</v>
      </c>
    </row>
    <row r="2880" spans="1:16" x14ac:dyDescent="0.2">
      <c r="A2880" s="155">
        <v>291002</v>
      </c>
      <c r="B2880" s="156" t="s">
        <v>1113</v>
      </c>
      <c r="C2880" s="174">
        <f t="shared" si="644"/>
        <v>0</v>
      </c>
      <c r="D2880" s="174">
        <f t="shared" si="645"/>
        <v>0</v>
      </c>
      <c r="E2880" s="174">
        <f t="shared" si="646"/>
        <v>0</v>
      </c>
      <c r="F2880" s="174">
        <f t="shared" si="651"/>
        <v>0</v>
      </c>
      <c r="G2880" s="174">
        <f t="shared" si="658"/>
        <v>0</v>
      </c>
      <c r="H2880" s="174">
        <f t="shared" si="659"/>
        <v>0</v>
      </c>
      <c r="M2880" s="174">
        <f t="shared" si="647"/>
        <v>0</v>
      </c>
      <c r="N2880" s="174">
        <f t="shared" si="648"/>
        <v>0</v>
      </c>
      <c r="O2880" s="295">
        <f t="shared" si="649"/>
        <v>0</v>
      </c>
      <c r="P2880" s="281">
        <f t="shared" si="650"/>
        <v>0</v>
      </c>
    </row>
    <row r="2881" spans="1:16" x14ac:dyDescent="0.2">
      <c r="A2881" s="155">
        <v>291005</v>
      </c>
      <c r="B2881" s="156" t="s">
        <v>2009</v>
      </c>
      <c r="C2881" s="174">
        <f t="shared" si="644"/>
        <v>0</v>
      </c>
      <c r="D2881" s="174">
        <f t="shared" si="645"/>
        <v>0</v>
      </c>
      <c r="E2881" s="174">
        <f t="shared" si="646"/>
        <v>0</v>
      </c>
      <c r="F2881" s="174">
        <f t="shared" si="651"/>
        <v>0</v>
      </c>
      <c r="G2881" s="174">
        <f t="shared" si="658"/>
        <v>0</v>
      </c>
      <c r="H2881" s="174">
        <f t="shared" si="659"/>
        <v>0</v>
      </c>
      <c r="M2881" s="174">
        <f t="shared" si="647"/>
        <v>0</v>
      </c>
      <c r="N2881" s="174">
        <f t="shared" si="648"/>
        <v>0</v>
      </c>
      <c r="O2881" s="295">
        <f t="shared" si="649"/>
        <v>0</v>
      </c>
      <c r="P2881" s="281">
        <f t="shared" si="650"/>
        <v>0</v>
      </c>
    </row>
    <row r="2882" spans="1:16" x14ac:dyDescent="0.2">
      <c r="A2882" s="155">
        <v>291006</v>
      </c>
      <c r="B2882" s="156" t="s">
        <v>1499</v>
      </c>
      <c r="C2882" s="174">
        <f t="shared" si="644"/>
        <v>0</v>
      </c>
      <c r="D2882" s="174">
        <f t="shared" si="645"/>
        <v>0</v>
      </c>
      <c r="E2882" s="174">
        <f t="shared" si="646"/>
        <v>0</v>
      </c>
      <c r="F2882" s="174">
        <f t="shared" si="651"/>
        <v>0</v>
      </c>
      <c r="G2882" s="174">
        <f t="shared" si="658"/>
        <v>0</v>
      </c>
      <c r="H2882" s="174">
        <f t="shared" si="659"/>
        <v>0</v>
      </c>
      <c r="M2882" s="174">
        <f t="shared" si="647"/>
        <v>0</v>
      </c>
      <c r="N2882" s="174">
        <f t="shared" si="648"/>
        <v>0</v>
      </c>
      <c r="O2882" s="295">
        <f t="shared" si="649"/>
        <v>0</v>
      </c>
      <c r="P2882" s="281">
        <f t="shared" si="650"/>
        <v>0</v>
      </c>
    </row>
    <row r="2883" spans="1:16" x14ac:dyDescent="0.2">
      <c r="A2883" s="155">
        <v>291007</v>
      </c>
      <c r="B2883" s="156" t="s">
        <v>464</v>
      </c>
      <c r="C2883" s="174">
        <f t="shared" si="644"/>
        <v>0</v>
      </c>
      <c r="D2883" s="174">
        <f t="shared" si="645"/>
        <v>0</v>
      </c>
      <c r="E2883" s="174">
        <f t="shared" si="646"/>
        <v>0</v>
      </c>
      <c r="F2883" s="174">
        <f t="shared" si="651"/>
        <v>0</v>
      </c>
      <c r="G2883" s="174">
        <f t="shared" si="658"/>
        <v>0</v>
      </c>
      <c r="H2883" s="174">
        <f t="shared" si="659"/>
        <v>0</v>
      </c>
      <c r="M2883" s="174">
        <f t="shared" si="647"/>
        <v>0</v>
      </c>
      <c r="N2883" s="174">
        <f t="shared" si="648"/>
        <v>0</v>
      </c>
      <c r="O2883" s="295">
        <f t="shared" si="649"/>
        <v>0</v>
      </c>
      <c r="P2883" s="281">
        <f t="shared" si="650"/>
        <v>0</v>
      </c>
    </row>
    <row r="2884" spans="1:16" x14ac:dyDescent="0.2">
      <c r="A2884" s="155">
        <v>291010</v>
      </c>
      <c r="B2884" s="156" t="s">
        <v>465</v>
      </c>
      <c r="C2884" s="174">
        <f t="shared" si="644"/>
        <v>0</v>
      </c>
      <c r="D2884" s="174">
        <f t="shared" si="645"/>
        <v>0</v>
      </c>
      <c r="E2884" s="174">
        <f t="shared" si="646"/>
        <v>0</v>
      </c>
      <c r="F2884" s="174">
        <f t="shared" si="651"/>
        <v>0</v>
      </c>
      <c r="G2884" s="174">
        <f t="shared" si="658"/>
        <v>0</v>
      </c>
      <c r="H2884" s="174">
        <f t="shared" si="659"/>
        <v>0</v>
      </c>
      <c r="M2884" s="174">
        <f t="shared" si="647"/>
        <v>0</v>
      </c>
      <c r="N2884" s="174">
        <f t="shared" si="648"/>
        <v>0</v>
      </c>
      <c r="O2884" s="295">
        <f t="shared" si="649"/>
        <v>0</v>
      </c>
      <c r="P2884" s="281">
        <f t="shared" si="650"/>
        <v>0</v>
      </c>
    </row>
    <row r="2885" spans="1:16" x14ac:dyDescent="0.2">
      <c r="A2885" s="155">
        <v>291011</v>
      </c>
      <c r="B2885" s="156" t="s">
        <v>466</v>
      </c>
      <c r="C2885" s="174">
        <f t="shared" si="644"/>
        <v>0</v>
      </c>
      <c r="D2885" s="174">
        <f t="shared" si="645"/>
        <v>0</v>
      </c>
      <c r="E2885" s="174">
        <f t="shared" si="646"/>
        <v>0</v>
      </c>
      <c r="F2885" s="174">
        <f t="shared" si="651"/>
        <v>0</v>
      </c>
      <c r="G2885" s="174">
        <f t="shared" si="658"/>
        <v>0</v>
      </c>
      <c r="H2885" s="174">
        <f t="shared" si="659"/>
        <v>0</v>
      </c>
      <c r="M2885" s="174">
        <f t="shared" si="647"/>
        <v>0</v>
      </c>
      <c r="N2885" s="174">
        <f t="shared" si="648"/>
        <v>0</v>
      </c>
      <c r="O2885" s="295">
        <f t="shared" si="649"/>
        <v>0</v>
      </c>
      <c r="P2885" s="281">
        <f t="shared" si="650"/>
        <v>0</v>
      </c>
    </row>
    <row r="2886" spans="1:16" x14ac:dyDescent="0.2">
      <c r="A2886" s="155">
        <v>291013</v>
      </c>
      <c r="B2886" s="156" t="s">
        <v>558</v>
      </c>
      <c r="C2886" s="174">
        <f t="shared" si="644"/>
        <v>0</v>
      </c>
      <c r="D2886" s="174">
        <f t="shared" si="645"/>
        <v>0</v>
      </c>
      <c r="E2886" s="174">
        <f t="shared" si="646"/>
        <v>0</v>
      </c>
      <c r="F2886" s="174">
        <f t="shared" si="651"/>
        <v>0</v>
      </c>
      <c r="G2886" s="174">
        <f t="shared" si="658"/>
        <v>0</v>
      </c>
      <c r="H2886" s="174">
        <f t="shared" si="659"/>
        <v>0</v>
      </c>
      <c r="M2886" s="174">
        <f t="shared" si="647"/>
        <v>0</v>
      </c>
      <c r="N2886" s="174">
        <f t="shared" si="648"/>
        <v>0</v>
      </c>
      <c r="O2886" s="295">
        <f t="shared" si="649"/>
        <v>0</v>
      </c>
      <c r="P2886" s="281">
        <f t="shared" si="650"/>
        <v>0</v>
      </c>
    </row>
    <row r="2887" spans="1:16" x14ac:dyDescent="0.2">
      <c r="A2887" s="155">
        <v>291017</v>
      </c>
      <c r="B2887" s="156" t="s">
        <v>467</v>
      </c>
      <c r="C2887" s="174">
        <f t="shared" si="644"/>
        <v>0</v>
      </c>
      <c r="D2887" s="174">
        <f t="shared" si="645"/>
        <v>0</v>
      </c>
      <c r="E2887" s="174">
        <f t="shared" si="646"/>
        <v>0</v>
      </c>
      <c r="F2887" s="174">
        <f t="shared" si="651"/>
        <v>0</v>
      </c>
      <c r="G2887" s="174">
        <f t="shared" si="658"/>
        <v>0</v>
      </c>
      <c r="H2887" s="174">
        <f t="shared" si="659"/>
        <v>0</v>
      </c>
      <c r="M2887" s="174">
        <f t="shared" si="647"/>
        <v>0</v>
      </c>
      <c r="N2887" s="174">
        <f t="shared" si="648"/>
        <v>0</v>
      </c>
      <c r="O2887" s="295">
        <f t="shared" si="649"/>
        <v>0</v>
      </c>
      <c r="P2887" s="281">
        <f t="shared" si="650"/>
        <v>0</v>
      </c>
    </row>
    <row r="2888" spans="1:16" x14ac:dyDescent="0.2">
      <c r="A2888" s="155">
        <v>291018</v>
      </c>
      <c r="B2888" s="156" t="s">
        <v>468</v>
      </c>
      <c r="C2888" s="174">
        <f t="shared" si="644"/>
        <v>0</v>
      </c>
      <c r="D2888" s="174">
        <f t="shared" si="645"/>
        <v>0</v>
      </c>
      <c r="E2888" s="174">
        <f t="shared" si="646"/>
        <v>0</v>
      </c>
      <c r="F2888" s="174">
        <f t="shared" si="651"/>
        <v>0</v>
      </c>
      <c r="G2888" s="174">
        <f t="shared" si="658"/>
        <v>0</v>
      </c>
      <c r="H2888" s="174">
        <f t="shared" si="659"/>
        <v>0</v>
      </c>
      <c r="M2888" s="174">
        <f t="shared" si="647"/>
        <v>0</v>
      </c>
      <c r="N2888" s="174">
        <f t="shared" si="648"/>
        <v>0</v>
      </c>
      <c r="O2888" s="295">
        <f t="shared" si="649"/>
        <v>0</v>
      </c>
      <c r="P2888" s="281">
        <f t="shared" si="650"/>
        <v>0</v>
      </c>
    </row>
    <row r="2889" spans="1:16" x14ac:dyDescent="0.2">
      <c r="A2889" s="155">
        <v>291019</v>
      </c>
      <c r="B2889" s="156" t="s">
        <v>469</v>
      </c>
      <c r="C2889" s="174">
        <f t="shared" ref="C2889:C2952" si="660">IF(ISERROR(VLOOKUP($A2889,MZ_ANTERIOR,3,0)),0,VLOOKUP($A2889,MZ_ANTERIOR,3,0))</f>
        <v>0</v>
      </c>
      <c r="D2889" s="174">
        <f t="shared" ref="D2889:D2952" si="661">IF(ISERROR(VLOOKUP($A2889,MZ_ANTERIOR,4,0)),0,VLOOKUP($A2889,MZ_ANTERIOR,4,0))</f>
        <v>0</v>
      </c>
      <c r="E2889" s="174">
        <f t="shared" ref="E2889:E2952" si="662">IF(ISERROR(VLOOKUP($A2889,MZ_ANTERIOR,5,0)),0,VLOOKUP($A2889,MZ_ANTERIOR,5,0))</f>
        <v>0</v>
      </c>
      <c r="F2889" s="174">
        <f t="shared" si="651"/>
        <v>0</v>
      </c>
      <c r="G2889" s="174">
        <f t="shared" si="658"/>
        <v>0</v>
      </c>
      <c r="H2889" s="174">
        <f t="shared" si="659"/>
        <v>0</v>
      </c>
      <c r="M2889" s="174">
        <f t="shared" si="647"/>
        <v>0</v>
      </c>
      <c r="N2889" s="174">
        <f t="shared" si="648"/>
        <v>0</v>
      </c>
      <c r="O2889" s="295">
        <f t="shared" si="649"/>
        <v>0</v>
      </c>
      <c r="P2889" s="281">
        <f t="shared" si="650"/>
        <v>0</v>
      </c>
    </row>
    <row r="2890" spans="1:16" x14ac:dyDescent="0.2">
      <c r="A2890" s="155">
        <v>291020</v>
      </c>
      <c r="B2890" s="156" t="s">
        <v>457</v>
      </c>
      <c r="C2890" s="174">
        <f t="shared" si="660"/>
        <v>0</v>
      </c>
      <c r="D2890" s="174">
        <f t="shared" si="661"/>
        <v>0</v>
      </c>
      <c r="E2890" s="174">
        <f t="shared" si="662"/>
        <v>0</v>
      </c>
      <c r="F2890" s="174">
        <f t="shared" si="651"/>
        <v>0</v>
      </c>
      <c r="G2890" s="174">
        <f t="shared" si="658"/>
        <v>0</v>
      </c>
      <c r="H2890" s="174">
        <f t="shared" si="659"/>
        <v>0</v>
      </c>
      <c r="M2890" s="174">
        <f t="shared" ref="M2890:M2953" si="663">+G2890+H2890</f>
        <v>0</v>
      </c>
      <c r="N2890" s="174">
        <f t="shared" ref="N2890:N2953" si="664">+F2890-M2890</f>
        <v>0</v>
      </c>
      <c r="O2890" s="295">
        <f t="shared" ref="O2890:O2953" si="665">SUM(C2890:H2890)</f>
        <v>0</v>
      </c>
      <c r="P2890" s="281">
        <f t="shared" ref="P2890:P2953" si="666">IF(D2890&lt;&gt;0,1,IF(G2890&lt;&gt;0,2,IF(F2890&lt;&gt;0,3,IF(E2890&lt;&gt;0,4,0))))</f>
        <v>0</v>
      </c>
    </row>
    <row r="2891" spans="1:16" x14ac:dyDescent="0.2">
      <c r="A2891" s="155">
        <v>291021</v>
      </c>
      <c r="B2891" s="156" t="s">
        <v>459</v>
      </c>
      <c r="C2891" s="174">
        <f t="shared" si="660"/>
        <v>0</v>
      </c>
      <c r="D2891" s="174">
        <f t="shared" si="661"/>
        <v>0</v>
      </c>
      <c r="E2891" s="174">
        <f t="shared" si="662"/>
        <v>0</v>
      </c>
      <c r="F2891" s="174">
        <f t="shared" si="651"/>
        <v>0</v>
      </c>
      <c r="G2891" s="174">
        <f t="shared" si="658"/>
        <v>0</v>
      </c>
      <c r="H2891" s="174">
        <f t="shared" si="659"/>
        <v>0</v>
      </c>
      <c r="M2891" s="174">
        <f t="shared" si="663"/>
        <v>0</v>
      </c>
      <c r="N2891" s="174">
        <f t="shared" si="664"/>
        <v>0</v>
      </c>
      <c r="O2891" s="295">
        <f t="shared" si="665"/>
        <v>0</v>
      </c>
      <c r="P2891" s="281">
        <f t="shared" si="666"/>
        <v>0</v>
      </c>
    </row>
    <row r="2892" spans="1:16" x14ac:dyDescent="0.2">
      <c r="A2892" s="155">
        <v>291022</v>
      </c>
      <c r="B2892" s="156" t="s">
        <v>470</v>
      </c>
      <c r="C2892" s="174">
        <f t="shared" si="660"/>
        <v>0</v>
      </c>
      <c r="D2892" s="174">
        <f t="shared" si="661"/>
        <v>0</v>
      </c>
      <c r="E2892" s="174">
        <f t="shared" si="662"/>
        <v>0</v>
      </c>
      <c r="F2892" s="174">
        <f t="shared" si="651"/>
        <v>0</v>
      </c>
      <c r="G2892" s="174">
        <f t="shared" si="658"/>
        <v>0</v>
      </c>
      <c r="H2892" s="174">
        <f t="shared" si="659"/>
        <v>0</v>
      </c>
      <c r="M2892" s="174">
        <f t="shared" si="663"/>
        <v>0</v>
      </c>
      <c r="N2892" s="174">
        <f t="shared" si="664"/>
        <v>0</v>
      </c>
      <c r="O2892" s="295">
        <f t="shared" si="665"/>
        <v>0</v>
      </c>
      <c r="P2892" s="281">
        <f t="shared" si="666"/>
        <v>0</v>
      </c>
    </row>
    <row r="2893" spans="1:16" x14ac:dyDescent="0.2">
      <c r="A2893" s="155">
        <v>291023</v>
      </c>
      <c r="B2893" s="156" t="s">
        <v>471</v>
      </c>
      <c r="C2893" s="174">
        <f t="shared" si="660"/>
        <v>0</v>
      </c>
      <c r="D2893" s="174">
        <f t="shared" si="661"/>
        <v>0</v>
      </c>
      <c r="E2893" s="174">
        <f t="shared" si="662"/>
        <v>0</v>
      </c>
      <c r="F2893" s="174">
        <f t="shared" si="651"/>
        <v>0</v>
      </c>
      <c r="G2893" s="174">
        <f t="shared" si="658"/>
        <v>0</v>
      </c>
      <c r="H2893" s="174">
        <f t="shared" si="659"/>
        <v>0</v>
      </c>
      <c r="M2893" s="174">
        <f t="shared" si="663"/>
        <v>0</v>
      </c>
      <c r="N2893" s="174">
        <f t="shared" si="664"/>
        <v>0</v>
      </c>
      <c r="O2893" s="295">
        <f t="shared" si="665"/>
        <v>0</v>
      </c>
      <c r="P2893" s="281">
        <f t="shared" si="666"/>
        <v>0</v>
      </c>
    </row>
    <row r="2894" spans="1:16" x14ac:dyDescent="0.2">
      <c r="A2894" s="155">
        <v>291025</v>
      </c>
      <c r="B2894" s="156" t="s">
        <v>2007</v>
      </c>
      <c r="C2894" s="174">
        <f t="shared" si="660"/>
        <v>0</v>
      </c>
      <c r="D2894" s="174">
        <f t="shared" si="661"/>
        <v>0</v>
      </c>
      <c r="E2894" s="174">
        <f t="shared" si="662"/>
        <v>0</v>
      </c>
      <c r="F2894" s="174">
        <f t="shared" si="651"/>
        <v>0</v>
      </c>
      <c r="G2894" s="174">
        <f t="shared" si="658"/>
        <v>0</v>
      </c>
      <c r="H2894" s="174">
        <f t="shared" si="659"/>
        <v>0</v>
      </c>
      <c r="M2894" s="174">
        <f t="shared" si="663"/>
        <v>0</v>
      </c>
      <c r="N2894" s="174">
        <f t="shared" si="664"/>
        <v>0</v>
      </c>
      <c r="O2894" s="295">
        <f t="shared" si="665"/>
        <v>0</v>
      </c>
      <c r="P2894" s="281">
        <f t="shared" si="666"/>
        <v>0</v>
      </c>
    </row>
    <row r="2895" spans="1:16" x14ac:dyDescent="0.2">
      <c r="A2895" s="155">
        <v>291026</v>
      </c>
      <c r="B2895" s="156" t="s">
        <v>1134</v>
      </c>
      <c r="C2895" s="174">
        <f t="shared" si="660"/>
        <v>0</v>
      </c>
      <c r="D2895" s="174">
        <f t="shared" si="661"/>
        <v>0</v>
      </c>
      <c r="E2895" s="174">
        <f t="shared" si="662"/>
        <v>0</v>
      </c>
      <c r="F2895" s="174">
        <f t="shared" si="651"/>
        <v>0</v>
      </c>
      <c r="G2895" s="174">
        <f t="shared" si="658"/>
        <v>0</v>
      </c>
      <c r="H2895" s="174">
        <f t="shared" si="659"/>
        <v>0</v>
      </c>
      <c r="M2895" s="174">
        <f t="shared" si="663"/>
        <v>0</v>
      </c>
      <c r="N2895" s="174">
        <f t="shared" si="664"/>
        <v>0</v>
      </c>
      <c r="O2895" s="295">
        <f t="shared" si="665"/>
        <v>0</v>
      </c>
      <c r="P2895" s="281">
        <f t="shared" si="666"/>
        <v>0</v>
      </c>
    </row>
    <row r="2896" spans="1:16" x14ac:dyDescent="0.2">
      <c r="A2896" s="155">
        <v>291090</v>
      </c>
      <c r="B2896" s="156" t="s">
        <v>472</v>
      </c>
      <c r="C2896" s="174">
        <f t="shared" si="660"/>
        <v>0</v>
      </c>
      <c r="D2896" s="174">
        <f t="shared" si="661"/>
        <v>0</v>
      </c>
      <c r="E2896" s="174">
        <f t="shared" si="662"/>
        <v>0</v>
      </c>
      <c r="F2896" s="174">
        <f t="shared" ref="F2896:F2959" si="667">+C2896-D2896+E2896</f>
        <v>0</v>
      </c>
      <c r="G2896" s="174">
        <f t="shared" si="658"/>
        <v>0</v>
      </c>
      <c r="H2896" s="174">
        <f t="shared" si="659"/>
        <v>0</v>
      </c>
      <c r="M2896" s="174">
        <f t="shared" si="663"/>
        <v>0</v>
      </c>
      <c r="N2896" s="174">
        <f t="shared" si="664"/>
        <v>0</v>
      </c>
      <c r="O2896" s="295">
        <f t="shared" si="665"/>
        <v>0</v>
      </c>
      <c r="P2896" s="281">
        <f t="shared" si="666"/>
        <v>0</v>
      </c>
    </row>
    <row r="2897" spans="1:16" x14ac:dyDescent="0.2">
      <c r="A2897" s="155">
        <v>291024</v>
      </c>
      <c r="B2897" s="156" t="s">
        <v>1611</v>
      </c>
      <c r="C2897" s="174">
        <f t="shared" si="660"/>
        <v>0</v>
      </c>
      <c r="D2897" s="174">
        <f t="shared" si="661"/>
        <v>0</v>
      </c>
      <c r="E2897" s="174">
        <f t="shared" si="662"/>
        <v>0</v>
      </c>
      <c r="F2897" s="174">
        <f t="shared" si="667"/>
        <v>0</v>
      </c>
      <c r="G2897" s="174">
        <f t="shared" si="658"/>
        <v>0</v>
      </c>
      <c r="H2897" s="174">
        <f t="shared" si="659"/>
        <v>0</v>
      </c>
      <c r="M2897" s="174">
        <f t="shared" si="663"/>
        <v>0</v>
      </c>
      <c r="N2897" s="174">
        <f t="shared" si="664"/>
        <v>0</v>
      </c>
      <c r="O2897" s="295">
        <f t="shared" si="665"/>
        <v>0</v>
      </c>
      <c r="P2897" s="281">
        <f t="shared" si="666"/>
        <v>0</v>
      </c>
    </row>
    <row r="2898" spans="1:16" s="171" customFormat="1" x14ac:dyDescent="0.2">
      <c r="A2898" s="180">
        <v>291500</v>
      </c>
      <c r="B2898" s="181" t="s">
        <v>2408</v>
      </c>
      <c r="C2898" s="182">
        <f t="shared" si="660"/>
        <v>0</v>
      </c>
      <c r="D2898" s="182">
        <f t="shared" si="661"/>
        <v>0</v>
      </c>
      <c r="E2898" s="182">
        <f t="shared" si="662"/>
        <v>0</v>
      </c>
      <c r="F2898" s="182">
        <f t="shared" si="667"/>
        <v>0</v>
      </c>
      <c r="G2898" s="183">
        <f>SUM(G2899:G2916)</f>
        <v>0</v>
      </c>
      <c r="H2898" s="183">
        <f>SUM(H2899:H2916)</f>
        <v>0</v>
      </c>
      <c r="M2898" s="174">
        <f t="shared" si="663"/>
        <v>0</v>
      </c>
      <c r="N2898" s="174">
        <f t="shared" si="664"/>
        <v>0</v>
      </c>
      <c r="O2898" s="295">
        <f t="shared" si="665"/>
        <v>0</v>
      </c>
      <c r="P2898" s="281">
        <f t="shared" si="666"/>
        <v>0</v>
      </c>
    </row>
    <row r="2899" spans="1:16" x14ac:dyDescent="0.2">
      <c r="A2899" s="155">
        <v>291501</v>
      </c>
      <c r="B2899" s="156" t="s">
        <v>473</v>
      </c>
      <c r="C2899" s="174">
        <f t="shared" si="660"/>
        <v>0</v>
      </c>
      <c r="D2899" s="174">
        <f t="shared" si="661"/>
        <v>0</v>
      </c>
      <c r="E2899" s="174">
        <f t="shared" si="662"/>
        <v>0</v>
      </c>
      <c r="F2899" s="174">
        <f t="shared" si="667"/>
        <v>0</v>
      </c>
      <c r="G2899" s="174">
        <f t="shared" ref="G2899:G2916" si="668">+F2899</f>
        <v>0</v>
      </c>
      <c r="H2899" s="174">
        <f t="shared" ref="H2899:H2916" si="669">+F2899-G2899</f>
        <v>0</v>
      </c>
      <c r="M2899" s="174">
        <f t="shared" si="663"/>
        <v>0</v>
      </c>
      <c r="N2899" s="174">
        <f t="shared" si="664"/>
        <v>0</v>
      </c>
      <c r="O2899" s="295">
        <f t="shared" si="665"/>
        <v>0</v>
      </c>
      <c r="P2899" s="281">
        <f t="shared" si="666"/>
        <v>0</v>
      </c>
    </row>
    <row r="2900" spans="1:16" x14ac:dyDescent="0.2">
      <c r="A2900" s="155">
        <v>291502</v>
      </c>
      <c r="B2900" s="156" t="s">
        <v>474</v>
      </c>
      <c r="C2900" s="174">
        <f t="shared" si="660"/>
        <v>0</v>
      </c>
      <c r="D2900" s="174">
        <f t="shared" si="661"/>
        <v>0</v>
      </c>
      <c r="E2900" s="174">
        <f t="shared" si="662"/>
        <v>0</v>
      </c>
      <c r="F2900" s="174">
        <f t="shared" si="667"/>
        <v>0</v>
      </c>
      <c r="G2900" s="174">
        <f t="shared" si="668"/>
        <v>0</v>
      </c>
      <c r="H2900" s="174">
        <f t="shared" si="669"/>
        <v>0</v>
      </c>
      <c r="M2900" s="174">
        <f t="shared" si="663"/>
        <v>0</v>
      </c>
      <c r="N2900" s="174">
        <f t="shared" si="664"/>
        <v>0</v>
      </c>
      <c r="O2900" s="295">
        <f t="shared" si="665"/>
        <v>0</v>
      </c>
      <c r="P2900" s="281">
        <f t="shared" si="666"/>
        <v>0</v>
      </c>
    </row>
    <row r="2901" spans="1:16" x14ac:dyDescent="0.2">
      <c r="A2901" s="155">
        <v>291503</v>
      </c>
      <c r="B2901" s="156" t="s">
        <v>475</v>
      </c>
      <c r="C2901" s="174">
        <f t="shared" si="660"/>
        <v>0</v>
      </c>
      <c r="D2901" s="174">
        <f t="shared" si="661"/>
        <v>0</v>
      </c>
      <c r="E2901" s="174">
        <f t="shared" si="662"/>
        <v>0</v>
      </c>
      <c r="F2901" s="174">
        <f t="shared" si="667"/>
        <v>0</v>
      </c>
      <c r="G2901" s="174">
        <f t="shared" si="668"/>
        <v>0</v>
      </c>
      <c r="H2901" s="174">
        <f t="shared" si="669"/>
        <v>0</v>
      </c>
      <c r="M2901" s="174">
        <f t="shared" si="663"/>
        <v>0</v>
      </c>
      <c r="N2901" s="174">
        <f t="shared" si="664"/>
        <v>0</v>
      </c>
      <c r="O2901" s="295">
        <f t="shared" si="665"/>
        <v>0</v>
      </c>
      <c r="P2901" s="281">
        <f t="shared" si="666"/>
        <v>0</v>
      </c>
    </row>
    <row r="2902" spans="1:16" x14ac:dyDescent="0.2">
      <c r="A2902" s="155">
        <v>291504</v>
      </c>
      <c r="B2902" s="156" t="s">
        <v>476</v>
      </c>
      <c r="C2902" s="174">
        <f t="shared" si="660"/>
        <v>0</v>
      </c>
      <c r="D2902" s="174">
        <f t="shared" si="661"/>
        <v>0</v>
      </c>
      <c r="E2902" s="174">
        <f t="shared" si="662"/>
        <v>0</v>
      </c>
      <c r="F2902" s="174">
        <f t="shared" si="667"/>
        <v>0</v>
      </c>
      <c r="G2902" s="174">
        <f t="shared" si="668"/>
        <v>0</v>
      </c>
      <c r="H2902" s="174">
        <f t="shared" si="669"/>
        <v>0</v>
      </c>
      <c r="M2902" s="174">
        <f t="shared" si="663"/>
        <v>0</v>
      </c>
      <c r="N2902" s="174">
        <f t="shared" si="664"/>
        <v>0</v>
      </c>
      <c r="O2902" s="295">
        <f t="shared" si="665"/>
        <v>0</v>
      </c>
      <c r="P2902" s="281">
        <f t="shared" si="666"/>
        <v>0</v>
      </c>
    </row>
    <row r="2903" spans="1:16" x14ac:dyDescent="0.2">
      <c r="A2903" s="155">
        <v>291508</v>
      </c>
      <c r="B2903" s="156" t="s">
        <v>556</v>
      </c>
      <c r="C2903" s="174">
        <f t="shared" si="660"/>
        <v>0</v>
      </c>
      <c r="D2903" s="174">
        <f t="shared" si="661"/>
        <v>0</v>
      </c>
      <c r="E2903" s="174">
        <f t="shared" si="662"/>
        <v>0</v>
      </c>
      <c r="F2903" s="174">
        <f t="shared" si="667"/>
        <v>0</v>
      </c>
      <c r="G2903" s="174">
        <f t="shared" si="668"/>
        <v>0</v>
      </c>
      <c r="H2903" s="174">
        <f t="shared" si="669"/>
        <v>0</v>
      </c>
      <c r="M2903" s="174">
        <f t="shared" si="663"/>
        <v>0</v>
      </c>
      <c r="N2903" s="174">
        <f t="shared" si="664"/>
        <v>0</v>
      </c>
      <c r="O2903" s="295">
        <f t="shared" si="665"/>
        <v>0</v>
      </c>
      <c r="P2903" s="281">
        <f t="shared" si="666"/>
        <v>0</v>
      </c>
    </row>
    <row r="2904" spans="1:16" x14ac:dyDescent="0.2">
      <c r="A2904" s="155">
        <v>291511</v>
      </c>
      <c r="B2904" s="156" t="s">
        <v>550</v>
      </c>
      <c r="C2904" s="174">
        <f t="shared" si="660"/>
        <v>0</v>
      </c>
      <c r="D2904" s="174">
        <f t="shared" si="661"/>
        <v>0</v>
      </c>
      <c r="E2904" s="174">
        <f t="shared" si="662"/>
        <v>0</v>
      </c>
      <c r="F2904" s="174">
        <f t="shared" si="667"/>
        <v>0</v>
      </c>
      <c r="G2904" s="174">
        <f t="shared" si="668"/>
        <v>0</v>
      </c>
      <c r="H2904" s="174">
        <f t="shared" si="669"/>
        <v>0</v>
      </c>
      <c r="M2904" s="174">
        <f t="shared" si="663"/>
        <v>0</v>
      </c>
      <c r="N2904" s="174">
        <f t="shared" si="664"/>
        <v>0</v>
      </c>
      <c r="O2904" s="295">
        <f t="shared" si="665"/>
        <v>0</v>
      </c>
      <c r="P2904" s="281">
        <f t="shared" si="666"/>
        <v>0</v>
      </c>
    </row>
    <row r="2905" spans="1:16" x14ac:dyDescent="0.2">
      <c r="A2905" s="155">
        <v>291512</v>
      </c>
      <c r="B2905" s="156" t="s">
        <v>1497</v>
      </c>
      <c r="C2905" s="174">
        <f t="shared" si="660"/>
        <v>0</v>
      </c>
      <c r="D2905" s="174">
        <f t="shared" si="661"/>
        <v>0</v>
      </c>
      <c r="E2905" s="174">
        <f t="shared" si="662"/>
        <v>0</v>
      </c>
      <c r="F2905" s="174">
        <f t="shared" si="667"/>
        <v>0</v>
      </c>
      <c r="G2905" s="174">
        <f t="shared" si="668"/>
        <v>0</v>
      </c>
      <c r="H2905" s="174">
        <f t="shared" si="669"/>
        <v>0</v>
      </c>
      <c r="M2905" s="174">
        <f t="shared" si="663"/>
        <v>0</v>
      </c>
      <c r="N2905" s="174">
        <f t="shared" si="664"/>
        <v>0</v>
      </c>
      <c r="O2905" s="295">
        <f t="shared" si="665"/>
        <v>0</v>
      </c>
      <c r="P2905" s="281">
        <f t="shared" si="666"/>
        <v>0</v>
      </c>
    </row>
    <row r="2906" spans="1:16" x14ac:dyDescent="0.2">
      <c r="A2906" s="155">
        <v>291513</v>
      </c>
      <c r="B2906" s="156" t="s">
        <v>2409</v>
      </c>
      <c r="C2906" s="174">
        <f t="shared" si="660"/>
        <v>0</v>
      </c>
      <c r="D2906" s="174">
        <f t="shared" si="661"/>
        <v>0</v>
      </c>
      <c r="E2906" s="174">
        <f t="shared" si="662"/>
        <v>0</v>
      </c>
      <c r="F2906" s="174">
        <f t="shared" si="667"/>
        <v>0</v>
      </c>
      <c r="G2906" s="174">
        <f t="shared" si="668"/>
        <v>0</v>
      </c>
      <c r="H2906" s="174">
        <f t="shared" si="669"/>
        <v>0</v>
      </c>
      <c r="M2906" s="174">
        <f t="shared" si="663"/>
        <v>0</v>
      </c>
      <c r="N2906" s="174">
        <f t="shared" si="664"/>
        <v>0</v>
      </c>
      <c r="O2906" s="295">
        <f t="shared" si="665"/>
        <v>0</v>
      </c>
      <c r="P2906" s="281">
        <f t="shared" si="666"/>
        <v>0</v>
      </c>
    </row>
    <row r="2907" spans="1:16" x14ac:dyDescent="0.2">
      <c r="A2907" s="155">
        <v>291514</v>
      </c>
      <c r="B2907" s="156" t="s">
        <v>2410</v>
      </c>
      <c r="C2907" s="174">
        <f t="shared" si="660"/>
        <v>0</v>
      </c>
      <c r="D2907" s="174">
        <f t="shared" si="661"/>
        <v>0</v>
      </c>
      <c r="E2907" s="174">
        <f t="shared" si="662"/>
        <v>0</v>
      </c>
      <c r="F2907" s="174">
        <f t="shared" si="667"/>
        <v>0</v>
      </c>
      <c r="G2907" s="174">
        <f t="shared" si="668"/>
        <v>0</v>
      </c>
      <c r="H2907" s="174">
        <f t="shared" si="669"/>
        <v>0</v>
      </c>
      <c r="M2907" s="174">
        <f t="shared" si="663"/>
        <v>0</v>
      </c>
      <c r="N2907" s="174">
        <f t="shared" si="664"/>
        <v>0</v>
      </c>
      <c r="O2907" s="295">
        <f t="shared" si="665"/>
        <v>0</v>
      </c>
      <c r="P2907" s="281">
        <f t="shared" si="666"/>
        <v>0</v>
      </c>
    </row>
    <row r="2908" spans="1:16" x14ac:dyDescent="0.2">
      <c r="A2908" s="155">
        <v>291515</v>
      </c>
      <c r="B2908" s="156" t="s">
        <v>2411</v>
      </c>
      <c r="C2908" s="174">
        <f t="shared" si="660"/>
        <v>0</v>
      </c>
      <c r="D2908" s="174">
        <f t="shared" si="661"/>
        <v>0</v>
      </c>
      <c r="E2908" s="174">
        <f t="shared" si="662"/>
        <v>0</v>
      </c>
      <c r="F2908" s="174">
        <f t="shared" si="667"/>
        <v>0</v>
      </c>
      <c r="G2908" s="174">
        <f t="shared" si="668"/>
        <v>0</v>
      </c>
      <c r="H2908" s="174">
        <f t="shared" si="669"/>
        <v>0</v>
      </c>
      <c r="M2908" s="174">
        <f t="shared" si="663"/>
        <v>0</v>
      </c>
      <c r="N2908" s="174">
        <f t="shared" si="664"/>
        <v>0</v>
      </c>
      <c r="O2908" s="295">
        <f t="shared" si="665"/>
        <v>0</v>
      </c>
      <c r="P2908" s="281">
        <f t="shared" si="666"/>
        <v>0</v>
      </c>
    </row>
    <row r="2909" spans="1:16" x14ac:dyDescent="0.2">
      <c r="A2909" s="155">
        <v>291516</v>
      </c>
      <c r="B2909" s="156" t="s">
        <v>2412</v>
      </c>
      <c r="C2909" s="174">
        <f t="shared" si="660"/>
        <v>0</v>
      </c>
      <c r="D2909" s="174">
        <f t="shared" si="661"/>
        <v>0</v>
      </c>
      <c r="E2909" s="174">
        <f t="shared" si="662"/>
        <v>0</v>
      </c>
      <c r="F2909" s="174">
        <f t="shared" si="667"/>
        <v>0</v>
      </c>
      <c r="G2909" s="174">
        <f t="shared" si="668"/>
        <v>0</v>
      </c>
      <c r="H2909" s="174">
        <f t="shared" si="669"/>
        <v>0</v>
      </c>
      <c r="M2909" s="174">
        <f t="shared" si="663"/>
        <v>0</v>
      </c>
      <c r="N2909" s="174">
        <f t="shared" si="664"/>
        <v>0</v>
      </c>
      <c r="O2909" s="295">
        <f t="shared" si="665"/>
        <v>0</v>
      </c>
      <c r="P2909" s="281">
        <f t="shared" si="666"/>
        <v>0</v>
      </c>
    </row>
    <row r="2910" spans="1:16" x14ac:dyDescent="0.2">
      <c r="A2910" s="155">
        <v>291517</v>
      </c>
      <c r="B2910" s="156" t="s">
        <v>2413</v>
      </c>
      <c r="C2910" s="174">
        <f t="shared" si="660"/>
        <v>0</v>
      </c>
      <c r="D2910" s="174">
        <f t="shared" si="661"/>
        <v>0</v>
      </c>
      <c r="E2910" s="174">
        <f t="shared" si="662"/>
        <v>0</v>
      </c>
      <c r="F2910" s="174">
        <f t="shared" si="667"/>
        <v>0</v>
      </c>
      <c r="G2910" s="174">
        <f t="shared" si="668"/>
        <v>0</v>
      </c>
      <c r="H2910" s="174">
        <f t="shared" si="669"/>
        <v>0</v>
      </c>
      <c r="M2910" s="174">
        <f t="shared" si="663"/>
        <v>0</v>
      </c>
      <c r="N2910" s="174">
        <f t="shared" si="664"/>
        <v>0</v>
      </c>
      <c r="O2910" s="295">
        <f t="shared" si="665"/>
        <v>0</v>
      </c>
      <c r="P2910" s="281">
        <f t="shared" si="666"/>
        <v>0</v>
      </c>
    </row>
    <row r="2911" spans="1:16" x14ac:dyDescent="0.2">
      <c r="A2911" s="155">
        <v>291518</v>
      </c>
      <c r="B2911" s="156" t="s">
        <v>2414</v>
      </c>
      <c r="C2911" s="174">
        <f t="shared" si="660"/>
        <v>0</v>
      </c>
      <c r="D2911" s="174">
        <f t="shared" si="661"/>
        <v>0</v>
      </c>
      <c r="E2911" s="174">
        <f t="shared" si="662"/>
        <v>0</v>
      </c>
      <c r="F2911" s="174">
        <f t="shared" si="667"/>
        <v>0</v>
      </c>
      <c r="G2911" s="174">
        <f t="shared" si="668"/>
        <v>0</v>
      </c>
      <c r="H2911" s="174">
        <f t="shared" si="669"/>
        <v>0</v>
      </c>
      <c r="M2911" s="174">
        <f t="shared" si="663"/>
        <v>0</v>
      </c>
      <c r="N2911" s="174">
        <f t="shared" si="664"/>
        <v>0</v>
      </c>
      <c r="O2911" s="295">
        <f t="shared" si="665"/>
        <v>0</v>
      </c>
      <c r="P2911" s="281">
        <f t="shared" si="666"/>
        <v>0</v>
      </c>
    </row>
    <row r="2912" spans="1:16" x14ac:dyDescent="0.2">
      <c r="A2912" s="155">
        <v>291519</v>
      </c>
      <c r="B2912" s="156" t="s">
        <v>2415</v>
      </c>
      <c r="C2912" s="174">
        <f t="shared" si="660"/>
        <v>0</v>
      </c>
      <c r="D2912" s="174">
        <f t="shared" si="661"/>
        <v>0</v>
      </c>
      <c r="E2912" s="174">
        <f t="shared" si="662"/>
        <v>0</v>
      </c>
      <c r="F2912" s="174">
        <f t="shared" si="667"/>
        <v>0</v>
      </c>
      <c r="G2912" s="174">
        <f t="shared" si="668"/>
        <v>0</v>
      </c>
      <c r="H2912" s="174">
        <f t="shared" si="669"/>
        <v>0</v>
      </c>
      <c r="M2912" s="174">
        <f t="shared" si="663"/>
        <v>0</v>
      </c>
      <c r="N2912" s="174">
        <f t="shared" si="664"/>
        <v>0</v>
      </c>
      <c r="O2912" s="295">
        <f t="shared" si="665"/>
        <v>0</v>
      </c>
      <c r="P2912" s="281">
        <f t="shared" si="666"/>
        <v>0</v>
      </c>
    </row>
    <row r="2913" spans="1:16" x14ac:dyDescent="0.2">
      <c r="A2913" s="155">
        <v>291520</v>
      </c>
      <c r="B2913" s="156" t="s">
        <v>2416</v>
      </c>
      <c r="C2913" s="174">
        <f t="shared" si="660"/>
        <v>0</v>
      </c>
      <c r="D2913" s="174">
        <f t="shared" si="661"/>
        <v>0</v>
      </c>
      <c r="E2913" s="174">
        <f t="shared" si="662"/>
        <v>0</v>
      </c>
      <c r="F2913" s="174">
        <f t="shared" si="667"/>
        <v>0</v>
      </c>
      <c r="G2913" s="174">
        <f t="shared" si="668"/>
        <v>0</v>
      </c>
      <c r="H2913" s="174">
        <f t="shared" si="669"/>
        <v>0</v>
      </c>
      <c r="M2913" s="174">
        <f t="shared" si="663"/>
        <v>0</v>
      </c>
      <c r="N2913" s="174">
        <f t="shared" si="664"/>
        <v>0</v>
      </c>
      <c r="O2913" s="295">
        <f t="shared" si="665"/>
        <v>0</v>
      </c>
      <c r="P2913" s="281">
        <f t="shared" si="666"/>
        <v>0</v>
      </c>
    </row>
    <row r="2914" spans="1:16" x14ac:dyDescent="0.2">
      <c r="A2914" s="155">
        <v>291521</v>
      </c>
      <c r="B2914" s="156" t="s">
        <v>1203</v>
      </c>
      <c r="C2914" s="174">
        <f t="shared" si="660"/>
        <v>0</v>
      </c>
      <c r="D2914" s="174">
        <f t="shared" si="661"/>
        <v>0</v>
      </c>
      <c r="E2914" s="174">
        <f t="shared" si="662"/>
        <v>0</v>
      </c>
      <c r="F2914" s="174">
        <f t="shared" si="667"/>
        <v>0</v>
      </c>
      <c r="G2914" s="174">
        <f t="shared" si="668"/>
        <v>0</v>
      </c>
      <c r="H2914" s="174">
        <f t="shared" si="669"/>
        <v>0</v>
      </c>
      <c r="M2914" s="174">
        <f t="shared" si="663"/>
        <v>0</v>
      </c>
      <c r="N2914" s="174">
        <f t="shared" si="664"/>
        <v>0</v>
      </c>
      <c r="O2914" s="295">
        <f t="shared" si="665"/>
        <v>0</v>
      </c>
      <c r="P2914" s="281">
        <f t="shared" si="666"/>
        <v>0</v>
      </c>
    </row>
    <row r="2915" spans="1:16" x14ac:dyDescent="0.2">
      <c r="A2915" s="155">
        <v>291522</v>
      </c>
      <c r="B2915" s="156" t="s">
        <v>2201</v>
      </c>
      <c r="C2915" s="174">
        <f t="shared" si="660"/>
        <v>0</v>
      </c>
      <c r="D2915" s="174">
        <f t="shared" si="661"/>
        <v>0</v>
      </c>
      <c r="E2915" s="174">
        <f t="shared" si="662"/>
        <v>0</v>
      </c>
      <c r="F2915" s="174">
        <f t="shared" si="667"/>
        <v>0</v>
      </c>
      <c r="G2915" s="174">
        <f t="shared" si="668"/>
        <v>0</v>
      </c>
      <c r="H2915" s="174">
        <f t="shared" si="669"/>
        <v>0</v>
      </c>
      <c r="M2915" s="174">
        <f t="shared" si="663"/>
        <v>0</v>
      </c>
      <c r="N2915" s="174">
        <f t="shared" si="664"/>
        <v>0</v>
      </c>
      <c r="O2915" s="295">
        <f t="shared" si="665"/>
        <v>0</v>
      </c>
      <c r="P2915" s="281">
        <f t="shared" si="666"/>
        <v>0</v>
      </c>
    </row>
    <row r="2916" spans="1:16" x14ac:dyDescent="0.2">
      <c r="A2916" s="155">
        <v>291590</v>
      </c>
      <c r="B2916" s="156" t="s">
        <v>1204</v>
      </c>
      <c r="C2916" s="174">
        <f t="shared" si="660"/>
        <v>0</v>
      </c>
      <c r="D2916" s="174">
        <f t="shared" si="661"/>
        <v>0</v>
      </c>
      <c r="E2916" s="174">
        <f t="shared" si="662"/>
        <v>0</v>
      </c>
      <c r="F2916" s="174">
        <f t="shared" si="667"/>
        <v>0</v>
      </c>
      <c r="G2916" s="174">
        <f t="shared" si="668"/>
        <v>0</v>
      </c>
      <c r="H2916" s="174">
        <f t="shared" si="669"/>
        <v>0</v>
      </c>
      <c r="M2916" s="174">
        <f t="shared" si="663"/>
        <v>0</v>
      </c>
      <c r="N2916" s="174">
        <f t="shared" si="664"/>
        <v>0</v>
      </c>
      <c r="O2916" s="295">
        <f t="shared" si="665"/>
        <v>0</v>
      </c>
      <c r="P2916" s="281">
        <f t="shared" si="666"/>
        <v>0</v>
      </c>
    </row>
    <row r="2917" spans="1:16" s="171" customFormat="1" x14ac:dyDescent="0.2">
      <c r="A2917" s="180">
        <v>291700</v>
      </c>
      <c r="B2917" s="181" t="s">
        <v>2417</v>
      </c>
      <c r="C2917" s="182">
        <f t="shared" si="660"/>
        <v>0</v>
      </c>
      <c r="D2917" s="182">
        <f t="shared" si="661"/>
        <v>0</v>
      </c>
      <c r="E2917" s="182">
        <f t="shared" si="662"/>
        <v>0</v>
      </c>
      <c r="F2917" s="182">
        <f t="shared" si="667"/>
        <v>0</v>
      </c>
      <c r="G2917" s="183">
        <f>SUM(G2918:G2928)</f>
        <v>0</v>
      </c>
      <c r="H2917" s="183">
        <f>SUM(H2918:H2928)</f>
        <v>0</v>
      </c>
      <c r="M2917" s="174">
        <f t="shared" si="663"/>
        <v>0</v>
      </c>
      <c r="N2917" s="174">
        <f t="shared" si="664"/>
        <v>0</v>
      </c>
      <c r="O2917" s="295">
        <f t="shared" si="665"/>
        <v>0</v>
      </c>
      <c r="P2917" s="281">
        <f t="shared" si="666"/>
        <v>0</v>
      </c>
    </row>
    <row r="2918" spans="1:16" x14ac:dyDescent="0.2">
      <c r="A2918" s="155">
        <v>291701</v>
      </c>
      <c r="B2918" s="156" t="s">
        <v>2418</v>
      </c>
      <c r="C2918" s="174">
        <f t="shared" si="660"/>
        <v>0</v>
      </c>
      <c r="D2918" s="174">
        <f t="shared" si="661"/>
        <v>0</v>
      </c>
      <c r="E2918" s="174">
        <f t="shared" si="662"/>
        <v>0</v>
      </c>
      <c r="F2918" s="174">
        <f t="shared" si="667"/>
        <v>0</v>
      </c>
      <c r="G2918" s="174">
        <f t="shared" ref="G2918:G2928" si="670">+F2918</f>
        <v>0</v>
      </c>
      <c r="H2918" s="174">
        <f t="shared" ref="H2918:H2928" si="671">+F2918-G2918</f>
        <v>0</v>
      </c>
      <c r="M2918" s="174">
        <f t="shared" si="663"/>
        <v>0</v>
      </c>
      <c r="N2918" s="174">
        <f t="shared" si="664"/>
        <v>0</v>
      </c>
      <c r="O2918" s="295">
        <f t="shared" si="665"/>
        <v>0</v>
      </c>
      <c r="P2918" s="281">
        <f t="shared" si="666"/>
        <v>0</v>
      </c>
    </row>
    <row r="2919" spans="1:16" x14ac:dyDescent="0.2">
      <c r="A2919" s="155">
        <v>291702</v>
      </c>
      <c r="B2919" s="156" t="s">
        <v>1565</v>
      </c>
      <c r="C2919" s="174">
        <f t="shared" si="660"/>
        <v>0</v>
      </c>
      <c r="D2919" s="174">
        <f t="shared" si="661"/>
        <v>0</v>
      </c>
      <c r="E2919" s="174">
        <f t="shared" si="662"/>
        <v>0</v>
      </c>
      <c r="F2919" s="174">
        <f t="shared" si="667"/>
        <v>0</v>
      </c>
      <c r="G2919" s="174">
        <f t="shared" si="670"/>
        <v>0</v>
      </c>
      <c r="H2919" s="174">
        <f t="shared" si="671"/>
        <v>0</v>
      </c>
      <c r="M2919" s="174">
        <f t="shared" si="663"/>
        <v>0</v>
      </c>
      <c r="N2919" s="174">
        <f t="shared" si="664"/>
        <v>0</v>
      </c>
      <c r="O2919" s="295">
        <f t="shared" si="665"/>
        <v>0</v>
      </c>
      <c r="P2919" s="281">
        <f t="shared" si="666"/>
        <v>0</v>
      </c>
    </row>
    <row r="2920" spans="1:16" x14ac:dyDescent="0.2">
      <c r="A2920" s="155">
        <v>291703</v>
      </c>
      <c r="B2920" s="156" t="s">
        <v>1362</v>
      </c>
      <c r="C2920" s="174">
        <f t="shared" si="660"/>
        <v>0</v>
      </c>
      <c r="D2920" s="174">
        <f t="shared" si="661"/>
        <v>0</v>
      </c>
      <c r="E2920" s="174">
        <f t="shared" si="662"/>
        <v>0</v>
      </c>
      <c r="F2920" s="174">
        <f t="shared" si="667"/>
        <v>0</v>
      </c>
      <c r="G2920" s="174">
        <f t="shared" si="670"/>
        <v>0</v>
      </c>
      <c r="H2920" s="174">
        <f t="shared" si="671"/>
        <v>0</v>
      </c>
      <c r="M2920" s="174">
        <f t="shared" si="663"/>
        <v>0</v>
      </c>
      <c r="N2920" s="174">
        <f t="shared" si="664"/>
        <v>0</v>
      </c>
      <c r="O2920" s="295">
        <f t="shared" si="665"/>
        <v>0</v>
      </c>
      <c r="P2920" s="281">
        <f t="shared" si="666"/>
        <v>0</v>
      </c>
    </row>
    <row r="2921" spans="1:16" x14ac:dyDescent="0.2">
      <c r="A2921" s="155">
        <v>291704</v>
      </c>
      <c r="B2921" s="156" t="s">
        <v>2419</v>
      </c>
      <c r="C2921" s="174">
        <f t="shared" si="660"/>
        <v>0</v>
      </c>
      <c r="D2921" s="174">
        <f t="shared" si="661"/>
        <v>0</v>
      </c>
      <c r="E2921" s="174">
        <f t="shared" si="662"/>
        <v>0</v>
      </c>
      <c r="F2921" s="174">
        <f t="shared" si="667"/>
        <v>0</v>
      </c>
      <c r="G2921" s="174">
        <f t="shared" si="670"/>
        <v>0</v>
      </c>
      <c r="H2921" s="174">
        <f t="shared" si="671"/>
        <v>0</v>
      </c>
      <c r="M2921" s="174">
        <f t="shared" si="663"/>
        <v>0</v>
      </c>
      <c r="N2921" s="174">
        <f t="shared" si="664"/>
        <v>0</v>
      </c>
      <c r="O2921" s="295">
        <f t="shared" si="665"/>
        <v>0</v>
      </c>
      <c r="P2921" s="281">
        <f t="shared" si="666"/>
        <v>0</v>
      </c>
    </row>
    <row r="2922" spans="1:16" x14ac:dyDescent="0.2">
      <c r="A2922" s="155">
        <v>291705</v>
      </c>
      <c r="B2922" s="156" t="s">
        <v>2077</v>
      </c>
      <c r="C2922" s="174">
        <f t="shared" si="660"/>
        <v>0</v>
      </c>
      <c r="D2922" s="174">
        <f t="shared" si="661"/>
        <v>0</v>
      </c>
      <c r="E2922" s="174">
        <f t="shared" si="662"/>
        <v>0</v>
      </c>
      <c r="F2922" s="174">
        <f t="shared" si="667"/>
        <v>0</v>
      </c>
      <c r="G2922" s="174">
        <f t="shared" si="670"/>
        <v>0</v>
      </c>
      <c r="H2922" s="174">
        <f t="shared" si="671"/>
        <v>0</v>
      </c>
      <c r="M2922" s="174">
        <f t="shared" si="663"/>
        <v>0</v>
      </c>
      <c r="N2922" s="174">
        <f t="shared" si="664"/>
        <v>0</v>
      </c>
      <c r="O2922" s="295">
        <f t="shared" si="665"/>
        <v>0</v>
      </c>
      <c r="P2922" s="281">
        <f t="shared" si="666"/>
        <v>0</v>
      </c>
    </row>
    <row r="2923" spans="1:16" x14ac:dyDescent="0.2">
      <c r="A2923" s="155">
        <v>291706</v>
      </c>
      <c r="B2923" s="156" t="s">
        <v>2420</v>
      </c>
      <c r="C2923" s="174">
        <f t="shared" si="660"/>
        <v>0</v>
      </c>
      <c r="D2923" s="174">
        <f t="shared" si="661"/>
        <v>0</v>
      </c>
      <c r="E2923" s="174">
        <f t="shared" si="662"/>
        <v>0</v>
      </c>
      <c r="F2923" s="174">
        <f t="shared" si="667"/>
        <v>0</v>
      </c>
      <c r="G2923" s="174">
        <f t="shared" si="670"/>
        <v>0</v>
      </c>
      <c r="H2923" s="174">
        <f t="shared" si="671"/>
        <v>0</v>
      </c>
      <c r="M2923" s="174">
        <f t="shared" si="663"/>
        <v>0</v>
      </c>
      <c r="N2923" s="174">
        <f t="shared" si="664"/>
        <v>0</v>
      </c>
      <c r="O2923" s="295">
        <f t="shared" si="665"/>
        <v>0</v>
      </c>
      <c r="P2923" s="281">
        <f t="shared" si="666"/>
        <v>0</v>
      </c>
    </row>
    <row r="2924" spans="1:16" x14ac:dyDescent="0.2">
      <c r="A2924" s="155">
        <v>291707</v>
      </c>
      <c r="B2924" s="156" t="s">
        <v>2078</v>
      </c>
      <c r="C2924" s="174">
        <f t="shared" si="660"/>
        <v>0</v>
      </c>
      <c r="D2924" s="174">
        <f t="shared" si="661"/>
        <v>0</v>
      </c>
      <c r="E2924" s="174">
        <f t="shared" si="662"/>
        <v>0</v>
      </c>
      <c r="F2924" s="174">
        <f t="shared" si="667"/>
        <v>0</v>
      </c>
      <c r="G2924" s="174">
        <f t="shared" si="670"/>
        <v>0</v>
      </c>
      <c r="H2924" s="174">
        <f t="shared" si="671"/>
        <v>0</v>
      </c>
      <c r="M2924" s="174">
        <f t="shared" si="663"/>
        <v>0</v>
      </c>
      <c r="N2924" s="174">
        <f t="shared" si="664"/>
        <v>0</v>
      </c>
      <c r="O2924" s="295">
        <f t="shared" si="665"/>
        <v>0</v>
      </c>
      <c r="P2924" s="281">
        <f t="shared" si="666"/>
        <v>0</v>
      </c>
    </row>
    <row r="2925" spans="1:16" x14ac:dyDescent="0.2">
      <c r="A2925" s="155">
        <v>291708</v>
      </c>
      <c r="B2925" s="156" t="s">
        <v>2421</v>
      </c>
      <c r="C2925" s="174">
        <f t="shared" si="660"/>
        <v>0</v>
      </c>
      <c r="D2925" s="174">
        <f t="shared" si="661"/>
        <v>0</v>
      </c>
      <c r="E2925" s="174">
        <f t="shared" si="662"/>
        <v>0</v>
      </c>
      <c r="F2925" s="174">
        <f t="shared" si="667"/>
        <v>0</v>
      </c>
      <c r="G2925" s="174">
        <f t="shared" si="670"/>
        <v>0</v>
      </c>
      <c r="H2925" s="174">
        <f t="shared" si="671"/>
        <v>0</v>
      </c>
      <c r="M2925" s="174">
        <f t="shared" si="663"/>
        <v>0</v>
      </c>
      <c r="N2925" s="174">
        <f t="shared" si="664"/>
        <v>0</v>
      </c>
      <c r="O2925" s="295">
        <f t="shared" si="665"/>
        <v>0</v>
      </c>
      <c r="P2925" s="281">
        <f t="shared" si="666"/>
        <v>0</v>
      </c>
    </row>
    <row r="2926" spans="1:16" x14ac:dyDescent="0.2">
      <c r="A2926" s="155">
        <v>291709</v>
      </c>
      <c r="B2926" s="156" t="s">
        <v>2422</v>
      </c>
      <c r="C2926" s="174">
        <f t="shared" si="660"/>
        <v>0</v>
      </c>
      <c r="D2926" s="174">
        <f t="shared" si="661"/>
        <v>0</v>
      </c>
      <c r="E2926" s="174">
        <f t="shared" si="662"/>
        <v>0</v>
      </c>
      <c r="F2926" s="174">
        <f t="shared" si="667"/>
        <v>0</v>
      </c>
      <c r="G2926" s="174">
        <f t="shared" si="670"/>
        <v>0</v>
      </c>
      <c r="H2926" s="174">
        <f t="shared" si="671"/>
        <v>0</v>
      </c>
      <c r="M2926" s="174">
        <f t="shared" si="663"/>
        <v>0</v>
      </c>
      <c r="N2926" s="174">
        <f t="shared" si="664"/>
        <v>0</v>
      </c>
      <c r="O2926" s="295">
        <f t="shared" si="665"/>
        <v>0</v>
      </c>
      <c r="P2926" s="281">
        <f t="shared" si="666"/>
        <v>0</v>
      </c>
    </row>
    <row r="2927" spans="1:16" x14ac:dyDescent="0.2">
      <c r="A2927" s="155">
        <v>291710</v>
      </c>
      <c r="B2927" s="156" t="s">
        <v>2423</v>
      </c>
      <c r="C2927" s="174">
        <f t="shared" si="660"/>
        <v>0</v>
      </c>
      <c r="D2927" s="174">
        <f t="shared" si="661"/>
        <v>0</v>
      </c>
      <c r="E2927" s="174">
        <f t="shared" si="662"/>
        <v>0</v>
      </c>
      <c r="F2927" s="174">
        <f t="shared" si="667"/>
        <v>0</v>
      </c>
      <c r="G2927" s="174">
        <f t="shared" si="670"/>
        <v>0</v>
      </c>
      <c r="H2927" s="174">
        <f t="shared" si="671"/>
        <v>0</v>
      </c>
      <c r="M2927" s="174">
        <f t="shared" si="663"/>
        <v>0</v>
      </c>
      <c r="N2927" s="174">
        <f t="shared" si="664"/>
        <v>0</v>
      </c>
      <c r="O2927" s="295">
        <f t="shared" si="665"/>
        <v>0</v>
      </c>
      <c r="P2927" s="281">
        <f t="shared" si="666"/>
        <v>0</v>
      </c>
    </row>
    <row r="2928" spans="1:16" x14ac:dyDescent="0.2">
      <c r="A2928" s="155">
        <v>291790</v>
      </c>
      <c r="B2928" s="156" t="s">
        <v>2424</v>
      </c>
      <c r="C2928" s="174">
        <f t="shared" si="660"/>
        <v>0</v>
      </c>
      <c r="D2928" s="174">
        <f t="shared" si="661"/>
        <v>0</v>
      </c>
      <c r="E2928" s="174">
        <f t="shared" si="662"/>
        <v>0</v>
      </c>
      <c r="F2928" s="174">
        <f t="shared" si="667"/>
        <v>0</v>
      </c>
      <c r="G2928" s="174">
        <f t="shared" si="670"/>
        <v>0</v>
      </c>
      <c r="H2928" s="174">
        <f t="shared" si="671"/>
        <v>0</v>
      </c>
      <c r="M2928" s="174">
        <f t="shared" si="663"/>
        <v>0</v>
      </c>
      <c r="N2928" s="174">
        <f t="shared" si="664"/>
        <v>0</v>
      </c>
      <c r="O2928" s="295">
        <f t="shared" si="665"/>
        <v>0</v>
      </c>
      <c r="P2928" s="281">
        <f t="shared" si="666"/>
        <v>0</v>
      </c>
    </row>
    <row r="2929" spans="1:16" s="171" customFormat="1" x14ac:dyDescent="0.2">
      <c r="A2929" s="180">
        <v>291800</v>
      </c>
      <c r="B2929" s="181" t="s">
        <v>2425</v>
      </c>
      <c r="C2929" s="182">
        <f t="shared" si="660"/>
        <v>0</v>
      </c>
      <c r="D2929" s="182">
        <f t="shared" si="661"/>
        <v>0</v>
      </c>
      <c r="E2929" s="182">
        <f t="shared" si="662"/>
        <v>0</v>
      </c>
      <c r="F2929" s="182">
        <f t="shared" si="667"/>
        <v>0</v>
      </c>
      <c r="G2929" s="183">
        <f>SUM(G2930:G2947)</f>
        <v>0</v>
      </c>
      <c r="H2929" s="183">
        <f>SUM(H2930:H2947)</f>
        <v>0</v>
      </c>
      <c r="M2929" s="174">
        <f t="shared" si="663"/>
        <v>0</v>
      </c>
      <c r="N2929" s="174">
        <f t="shared" si="664"/>
        <v>0</v>
      </c>
      <c r="O2929" s="295">
        <f t="shared" si="665"/>
        <v>0</v>
      </c>
      <c r="P2929" s="281">
        <f t="shared" si="666"/>
        <v>0</v>
      </c>
    </row>
    <row r="2930" spans="1:16" x14ac:dyDescent="0.2">
      <c r="A2930" s="155">
        <v>291801</v>
      </c>
      <c r="B2930" s="156" t="s">
        <v>2186</v>
      </c>
      <c r="C2930" s="174">
        <f t="shared" si="660"/>
        <v>0</v>
      </c>
      <c r="D2930" s="174">
        <f t="shared" si="661"/>
        <v>0</v>
      </c>
      <c r="E2930" s="174">
        <f t="shared" si="662"/>
        <v>0</v>
      </c>
      <c r="F2930" s="174">
        <f t="shared" si="667"/>
        <v>0</v>
      </c>
      <c r="G2930" s="174">
        <f t="shared" ref="G2930:G2947" si="672">+F2930</f>
        <v>0</v>
      </c>
      <c r="H2930" s="174">
        <f t="shared" ref="H2930:H2947" si="673">+F2930-G2930</f>
        <v>0</v>
      </c>
      <c r="M2930" s="174">
        <f t="shared" si="663"/>
        <v>0</v>
      </c>
      <c r="N2930" s="174">
        <f t="shared" si="664"/>
        <v>0</v>
      </c>
      <c r="O2930" s="295">
        <f t="shared" si="665"/>
        <v>0</v>
      </c>
      <c r="P2930" s="281">
        <f t="shared" si="666"/>
        <v>0</v>
      </c>
    </row>
    <row r="2931" spans="1:16" x14ac:dyDescent="0.2">
      <c r="A2931" s="155">
        <v>291802</v>
      </c>
      <c r="B2931" s="156" t="s">
        <v>2221</v>
      </c>
      <c r="C2931" s="174">
        <f t="shared" si="660"/>
        <v>0</v>
      </c>
      <c r="D2931" s="174">
        <f t="shared" si="661"/>
        <v>0</v>
      </c>
      <c r="E2931" s="174">
        <f t="shared" si="662"/>
        <v>0</v>
      </c>
      <c r="F2931" s="174">
        <f t="shared" si="667"/>
        <v>0</v>
      </c>
      <c r="G2931" s="174">
        <f t="shared" si="672"/>
        <v>0</v>
      </c>
      <c r="H2931" s="174">
        <f t="shared" si="673"/>
        <v>0</v>
      </c>
      <c r="M2931" s="174">
        <f t="shared" si="663"/>
        <v>0</v>
      </c>
      <c r="N2931" s="174">
        <f t="shared" si="664"/>
        <v>0</v>
      </c>
      <c r="O2931" s="295">
        <f t="shared" si="665"/>
        <v>0</v>
      </c>
      <c r="P2931" s="281">
        <f t="shared" si="666"/>
        <v>0</v>
      </c>
    </row>
    <row r="2932" spans="1:16" x14ac:dyDescent="0.2">
      <c r="A2932" s="155">
        <v>291803</v>
      </c>
      <c r="B2932" s="156" t="s">
        <v>1983</v>
      </c>
      <c r="C2932" s="174">
        <f t="shared" si="660"/>
        <v>0</v>
      </c>
      <c r="D2932" s="174">
        <f t="shared" si="661"/>
        <v>0</v>
      </c>
      <c r="E2932" s="174">
        <f t="shared" si="662"/>
        <v>0</v>
      </c>
      <c r="F2932" s="174">
        <f t="shared" si="667"/>
        <v>0</v>
      </c>
      <c r="G2932" s="174">
        <f t="shared" si="672"/>
        <v>0</v>
      </c>
      <c r="H2932" s="174">
        <f t="shared" si="673"/>
        <v>0</v>
      </c>
      <c r="M2932" s="174">
        <f t="shared" si="663"/>
        <v>0</v>
      </c>
      <c r="N2932" s="174">
        <f t="shared" si="664"/>
        <v>0</v>
      </c>
      <c r="O2932" s="295">
        <f t="shared" si="665"/>
        <v>0</v>
      </c>
      <c r="P2932" s="281">
        <f t="shared" si="666"/>
        <v>0</v>
      </c>
    </row>
    <row r="2933" spans="1:16" x14ac:dyDescent="0.2">
      <c r="A2933" s="155">
        <v>291804</v>
      </c>
      <c r="B2933" s="156" t="s">
        <v>2086</v>
      </c>
      <c r="C2933" s="174">
        <f t="shared" si="660"/>
        <v>0</v>
      </c>
      <c r="D2933" s="174">
        <f t="shared" si="661"/>
        <v>0</v>
      </c>
      <c r="E2933" s="174">
        <f t="shared" si="662"/>
        <v>0</v>
      </c>
      <c r="F2933" s="174">
        <f t="shared" si="667"/>
        <v>0</v>
      </c>
      <c r="G2933" s="174">
        <f t="shared" si="672"/>
        <v>0</v>
      </c>
      <c r="H2933" s="174">
        <f t="shared" si="673"/>
        <v>0</v>
      </c>
      <c r="M2933" s="174">
        <f t="shared" si="663"/>
        <v>0</v>
      </c>
      <c r="N2933" s="174">
        <f t="shared" si="664"/>
        <v>0</v>
      </c>
      <c r="O2933" s="295">
        <f t="shared" si="665"/>
        <v>0</v>
      </c>
      <c r="P2933" s="281">
        <f t="shared" si="666"/>
        <v>0</v>
      </c>
    </row>
    <row r="2934" spans="1:16" x14ac:dyDescent="0.2">
      <c r="A2934" s="155">
        <v>291805</v>
      </c>
      <c r="B2934" s="156" t="s">
        <v>576</v>
      </c>
      <c r="C2934" s="174">
        <f t="shared" si="660"/>
        <v>0</v>
      </c>
      <c r="D2934" s="174">
        <f t="shared" si="661"/>
        <v>0</v>
      </c>
      <c r="E2934" s="174">
        <f t="shared" si="662"/>
        <v>0</v>
      </c>
      <c r="F2934" s="174">
        <f t="shared" si="667"/>
        <v>0</v>
      </c>
      <c r="G2934" s="174">
        <f t="shared" si="672"/>
        <v>0</v>
      </c>
      <c r="H2934" s="174">
        <f t="shared" si="673"/>
        <v>0</v>
      </c>
      <c r="M2934" s="174">
        <f t="shared" si="663"/>
        <v>0</v>
      </c>
      <c r="N2934" s="174">
        <f t="shared" si="664"/>
        <v>0</v>
      </c>
      <c r="O2934" s="295">
        <f t="shared" si="665"/>
        <v>0</v>
      </c>
      <c r="P2934" s="281">
        <f t="shared" si="666"/>
        <v>0</v>
      </c>
    </row>
    <row r="2935" spans="1:16" x14ac:dyDescent="0.2">
      <c r="A2935" s="155">
        <v>291806</v>
      </c>
      <c r="B2935" s="156" t="s">
        <v>1110</v>
      </c>
      <c r="C2935" s="174">
        <f t="shared" si="660"/>
        <v>0</v>
      </c>
      <c r="D2935" s="174">
        <f t="shared" si="661"/>
        <v>0</v>
      </c>
      <c r="E2935" s="174">
        <f t="shared" si="662"/>
        <v>0</v>
      </c>
      <c r="F2935" s="174">
        <f t="shared" si="667"/>
        <v>0</v>
      </c>
      <c r="G2935" s="174">
        <f t="shared" si="672"/>
        <v>0</v>
      </c>
      <c r="H2935" s="174">
        <f t="shared" si="673"/>
        <v>0</v>
      </c>
      <c r="M2935" s="174">
        <f t="shared" si="663"/>
        <v>0</v>
      </c>
      <c r="N2935" s="174">
        <f t="shared" si="664"/>
        <v>0</v>
      </c>
      <c r="O2935" s="295">
        <f t="shared" si="665"/>
        <v>0</v>
      </c>
      <c r="P2935" s="281">
        <f t="shared" si="666"/>
        <v>0</v>
      </c>
    </row>
    <row r="2936" spans="1:16" x14ac:dyDescent="0.2">
      <c r="A2936" s="155">
        <v>291807</v>
      </c>
      <c r="B2936" s="156" t="s">
        <v>2222</v>
      </c>
      <c r="C2936" s="174">
        <f t="shared" si="660"/>
        <v>0</v>
      </c>
      <c r="D2936" s="174">
        <f t="shared" si="661"/>
        <v>0</v>
      </c>
      <c r="E2936" s="174">
        <f t="shared" si="662"/>
        <v>0</v>
      </c>
      <c r="F2936" s="174">
        <f t="shared" si="667"/>
        <v>0</v>
      </c>
      <c r="G2936" s="174">
        <f t="shared" si="672"/>
        <v>0</v>
      </c>
      <c r="H2936" s="174">
        <f t="shared" si="673"/>
        <v>0</v>
      </c>
      <c r="M2936" s="174">
        <f t="shared" si="663"/>
        <v>0</v>
      </c>
      <c r="N2936" s="174">
        <f t="shared" si="664"/>
        <v>0</v>
      </c>
      <c r="O2936" s="295">
        <f t="shared" si="665"/>
        <v>0</v>
      </c>
      <c r="P2936" s="281">
        <f t="shared" si="666"/>
        <v>0</v>
      </c>
    </row>
    <row r="2937" spans="1:16" x14ac:dyDescent="0.2">
      <c r="A2937" s="155">
        <v>291808</v>
      </c>
      <c r="B2937" s="156" t="s">
        <v>2187</v>
      </c>
      <c r="C2937" s="174">
        <f t="shared" si="660"/>
        <v>0</v>
      </c>
      <c r="D2937" s="174">
        <f t="shared" si="661"/>
        <v>0</v>
      </c>
      <c r="E2937" s="174">
        <f t="shared" si="662"/>
        <v>0</v>
      </c>
      <c r="F2937" s="174">
        <f t="shared" si="667"/>
        <v>0</v>
      </c>
      <c r="G2937" s="174">
        <f t="shared" si="672"/>
        <v>0</v>
      </c>
      <c r="H2937" s="174">
        <f t="shared" si="673"/>
        <v>0</v>
      </c>
      <c r="M2937" s="174">
        <f t="shared" si="663"/>
        <v>0</v>
      </c>
      <c r="N2937" s="174">
        <f t="shared" si="664"/>
        <v>0</v>
      </c>
      <c r="O2937" s="295">
        <f t="shared" si="665"/>
        <v>0</v>
      </c>
      <c r="P2937" s="281">
        <f t="shared" si="666"/>
        <v>0</v>
      </c>
    </row>
    <row r="2938" spans="1:16" x14ac:dyDescent="0.2">
      <c r="A2938" s="155">
        <v>291809</v>
      </c>
      <c r="B2938" s="156" t="s">
        <v>2223</v>
      </c>
      <c r="C2938" s="174">
        <f t="shared" si="660"/>
        <v>0</v>
      </c>
      <c r="D2938" s="174">
        <f t="shared" si="661"/>
        <v>0</v>
      </c>
      <c r="E2938" s="174">
        <f t="shared" si="662"/>
        <v>0</v>
      </c>
      <c r="F2938" s="174">
        <f t="shared" si="667"/>
        <v>0</v>
      </c>
      <c r="G2938" s="174">
        <f t="shared" si="672"/>
        <v>0</v>
      </c>
      <c r="H2938" s="174">
        <f t="shared" si="673"/>
        <v>0</v>
      </c>
      <c r="M2938" s="174">
        <f t="shared" si="663"/>
        <v>0</v>
      </c>
      <c r="N2938" s="174">
        <f t="shared" si="664"/>
        <v>0</v>
      </c>
      <c r="O2938" s="295">
        <f t="shared" si="665"/>
        <v>0</v>
      </c>
      <c r="P2938" s="281">
        <f t="shared" si="666"/>
        <v>0</v>
      </c>
    </row>
    <row r="2939" spans="1:16" x14ac:dyDescent="0.2">
      <c r="A2939" s="155">
        <v>291810</v>
      </c>
      <c r="B2939" s="156" t="s">
        <v>1111</v>
      </c>
      <c r="C2939" s="174">
        <f t="shared" si="660"/>
        <v>0</v>
      </c>
      <c r="D2939" s="174">
        <f t="shared" si="661"/>
        <v>0</v>
      </c>
      <c r="E2939" s="174">
        <f t="shared" si="662"/>
        <v>0</v>
      </c>
      <c r="F2939" s="174">
        <f t="shared" si="667"/>
        <v>0</v>
      </c>
      <c r="G2939" s="174">
        <f t="shared" si="672"/>
        <v>0</v>
      </c>
      <c r="H2939" s="174">
        <f t="shared" si="673"/>
        <v>0</v>
      </c>
      <c r="M2939" s="174">
        <f t="shared" si="663"/>
        <v>0</v>
      </c>
      <c r="N2939" s="174">
        <f t="shared" si="664"/>
        <v>0</v>
      </c>
      <c r="O2939" s="295">
        <f t="shared" si="665"/>
        <v>0</v>
      </c>
      <c r="P2939" s="281">
        <f t="shared" si="666"/>
        <v>0</v>
      </c>
    </row>
    <row r="2940" spans="1:16" x14ac:dyDescent="0.2">
      <c r="A2940" s="155">
        <v>291811</v>
      </c>
      <c r="B2940" s="156" t="s">
        <v>2224</v>
      </c>
      <c r="C2940" s="174">
        <f t="shared" si="660"/>
        <v>0</v>
      </c>
      <c r="D2940" s="174">
        <f t="shared" si="661"/>
        <v>0</v>
      </c>
      <c r="E2940" s="174">
        <f t="shared" si="662"/>
        <v>0</v>
      </c>
      <c r="F2940" s="174">
        <f t="shared" si="667"/>
        <v>0</v>
      </c>
      <c r="G2940" s="174">
        <f t="shared" si="672"/>
        <v>0</v>
      </c>
      <c r="H2940" s="174">
        <f t="shared" si="673"/>
        <v>0</v>
      </c>
      <c r="M2940" s="174">
        <f t="shared" si="663"/>
        <v>0</v>
      </c>
      <c r="N2940" s="174">
        <f t="shared" si="664"/>
        <v>0</v>
      </c>
      <c r="O2940" s="295">
        <f t="shared" si="665"/>
        <v>0</v>
      </c>
      <c r="P2940" s="281">
        <f t="shared" si="666"/>
        <v>0</v>
      </c>
    </row>
    <row r="2941" spans="1:16" x14ac:dyDescent="0.2">
      <c r="A2941" s="155">
        <v>291812</v>
      </c>
      <c r="B2941" s="156" t="s">
        <v>2225</v>
      </c>
      <c r="C2941" s="174">
        <f t="shared" si="660"/>
        <v>0</v>
      </c>
      <c r="D2941" s="174">
        <f t="shared" si="661"/>
        <v>0</v>
      </c>
      <c r="E2941" s="174">
        <f t="shared" si="662"/>
        <v>0</v>
      </c>
      <c r="F2941" s="174">
        <f t="shared" si="667"/>
        <v>0</v>
      </c>
      <c r="G2941" s="174">
        <f t="shared" si="672"/>
        <v>0</v>
      </c>
      <c r="H2941" s="174">
        <f t="shared" si="673"/>
        <v>0</v>
      </c>
      <c r="M2941" s="174">
        <f t="shared" si="663"/>
        <v>0</v>
      </c>
      <c r="N2941" s="174">
        <f t="shared" si="664"/>
        <v>0</v>
      </c>
      <c r="O2941" s="295">
        <f t="shared" si="665"/>
        <v>0</v>
      </c>
      <c r="P2941" s="281">
        <f t="shared" si="666"/>
        <v>0</v>
      </c>
    </row>
    <row r="2942" spans="1:16" x14ac:dyDescent="0.2">
      <c r="A2942" s="155">
        <v>291813</v>
      </c>
      <c r="B2942" s="156" t="s">
        <v>2226</v>
      </c>
      <c r="C2942" s="174">
        <f t="shared" si="660"/>
        <v>0</v>
      </c>
      <c r="D2942" s="174">
        <f t="shared" si="661"/>
        <v>0</v>
      </c>
      <c r="E2942" s="174">
        <f t="shared" si="662"/>
        <v>0</v>
      </c>
      <c r="F2942" s="174">
        <f t="shared" si="667"/>
        <v>0</v>
      </c>
      <c r="G2942" s="174">
        <f t="shared" si="672"/>
        <v>0</v>
      </c>
      <c r="H2942" s="174">
        <f t="shared" si="673"/>
        <v>0</v>
      </c>
      <c r="M2942" s="174">
        <f t="shared" si="663"/>
        <v>0</v>
      </c>
      <c r="N2942" s="174">
        <f t="shared" si="664"/>
        <v>0</v>
      </c>
      <c r="O2942" s="295">
        <f t="shared" si="665"/>
        <v>0</v>
      </c>
      <c r="P2942" s="281">
        <f t="shared" si="666"/>
        <v>0</v>
      </c>
    </row>
    <row r="2943" spans="1:16" x14ac:dyDescent="0.2">
      <c r="A2943" s="155">
        <v>291814</v>
      </c>
      <c r="B2943" s="156" t="s">
        <v>1175</v>
      </c>
      <c r="C2943" s="174">
        <f t="shared" si="660"/>
        <v>0</v>
      </c>
      <c r="D2943" s="174">
        <f t="shared" si="661"/>
        <v>0</v>
      </c>
      <c r="E2943" s="174">
        <f t="shared" si="662"/>
        <v>0</v>
      </c>
      <c r="F2943" s="174">
        <f t="shared" si="667"/>
        <v>0</v>
      </c>
      <c r="G2943" s="174">
        <f t="shared" si="672"/>
        <v>0</v>
      </c>
      <c r="H2943" s="174">
        <f t="shared" si="673"/>
        <v>0</v>
      </c>
      <c r="M2943" s="174">
        <f t="shared" si="663"/>
        <v>0</v>
      </c>
      <c r="N2943" s="174">
        <f t="shared" si="664"/>
        <v>0</v>
      </c>
      <c r="O2943" s="295">
        <f t="shared" si="665"/>
        <v>0</v>
      </c>
      <c r="P2943" s="281">
        <f t="shared" si="666"/>
        <v>0</v>
      </c>
    </row>
    <row r="2944" spans="1:16" x14ac:dyDescent="0.2">
      <c r="A2944" s="155">
        <v>291815</v>
      </c>
      <c r="B2944" s="156" t="s">
        <v>2227</v>
      </c>
      <c r="C2944" s="174">
        <f t="shared" si="660"/>
        <v>0</v>
      </c>
      <c r="D2944" s="174">
        <f t="shared" si="661"/>
        <v>0</v>
      </c>
      <c r="E2944" s="174">
        <f t="shared" si="662"/>
        <v>0</v>
      </c>
      <c r="F2944" s="174">
        <f t="shared" si="667"/>
        <v>0</v>
      </c>
      <c r="G2944" s="174">
        <f t="shared" si="672"/>
        <v>0</v>
      </c>
      <c r="H2944" s="174">
        <f t="shared" si="673"/>
        <v>0</v>
      </c>
      <c r="M2944" s="174">
        <f t="shared" si="663"/>
        <v>0</v>
      </c>
      <c r="N2944" s="174">
        <f t="shared" si="664"/>
        <v>0</v>
      </c>
      <c r="O2944" s="295">
        <f t="shared" si="665"/>
        <v>0</v>
      </c>
      <c r="P2944" s="281">
        <f t="shared" si="666"/>
        <v>0</v>
      </c>
    </row>
    <row r="2945" spans="1:16" x14ac:dyDescent="0.2">
      <c r="A2945" s="155">
        <v>291816</v>
      </c>
      <c r="B2945" s="156" t="s">
        <v>2228</v>
      </c>
      <c r="C2945" s="174">
        <f t="shared" si="660"/>
        <v>0</v>
      </c>
      <c r="D2945" s="174">
        <f t="shared" si="661"/>
        <v>0</v>
      </c>
      <c r="E2945" s="174">
        <f t="shared" si="662"/>
        <v>0</v>
      </c>
      <c r="F2945" s="174">
        <f t="shared" si="667"/>
        <v>0</v>
      </c>
      <c r="G2945" s="174">
        <f t="shared" si="672"/>
        <v>0</v>
      </c>
      <c r="H2945" s="174">
        <f t="shared" si="673"/>
        <v>0</v>
      </c>
      <c r="M2945" s="174">
        <f t="shared" si="663"/>
        <v>0</v>
      </c>
      <c r="N2945" s="174">
        <f t="shared" si="664"/>
        <v>0</v>
      </c>
      <c r="O2945" s="295">
        <f t="shared" si="665"/>
        <v>0</v>
      </c>
      <c r="P2945" s="281">
        <f t="shared" si="666"/>
        <v>0</v>
      </c>
    </row>
    <row r="2946" spans="1:16" x14ac:dyDescent="0.2">
      <c r="A2946" s="155">
        <v>291817</v>
      </c>
      <c r="B2946" s="156" t="s">
        <v>2229</v>
      </c>
      <c r="C2946" s="174">
        <f t="shared" si="660"/>
        <v>0</v>
      </c>
      <c r="D2946" s="174">
        <f t="shared" si="661"/>
        <v>0</v>
      </c>
      <c r="E2946" s="174">
        <f t="shared" si="662"/>
        <v>0</v>
      </c>
      <c r="F2946" s="174">
        <f t="shared" si="667"/>
        <v>0</v>
      </c>
      <c r="G2946" s="174">
        <f t="shared" si="672"/>
        <v>0</v>
      </c>
      <c r="H2946" s="174">
        <f t="shared" si="673"/>
        <v>0</v>
      </c>
      <c r="M2946" s="174">
        <f t="shared" si="663"/>
        <v>0</v>
      </c>
      <c r="N2946" s="174">
        <f t="shared" si="664"/>
        <v>0</v>
      </c>
      <c r="O2946" s="295">
        <f t="shared" si="665"/>
        <v>0</v>
      </c>
      <c r="P2946" s="281">
        <f t="shared" si="666"/>
        <v>0</v>
      </c>
    </row>
    <row r="2947" spans="1:16" x14ac:dyDescent="0.2">
      <c r="A2947" s="155">
        <v>291818</v>
      </c>
      <c r="B2947" s="156" t="s">
        <v>1177</v>
      </c>
      <c r="C2947" s="174">
        <f t="shared" si="660"/>
        <v>0</v>
      </c>
      <c r="D2947" s="174">
        <f t="shared" si="661"/>
        <v>0</v>
      </c>
      <c r="E2947" s="174">
        <f t="shared" si="662"/>
        <v>0</v>
      </c>
      <c r="F2947" s="174">
        <f t="shared" si="667"/>
        <v>0</v>
      </c>
      <c r="G2947" s="174">
        <f t="shared" si="672"/>
        <v>0</v>
      </c>
      <c r="H2947" s="174">
        <f t="shared" si="673"/>
        <v>0</v>
      </c>
      <c r="M2947" s="174">
        <f t="shared" si="663"/>
        <v>0</v>
      </c>
      <c r="N2947" s="174">
        <f t="shared" si="664"/>
        <v>0</v>
      </c>
      <c r="O2947" s="295">
        <f t="shared" si="665"/>
        <v>0</v>
      </c>
      <c r="P2947" s="281">
        <f t="shared" si="666"/>
        <v>0</v>
      </c>
    </row>
    <row r="2948" spans="1:16" s="171" customFormat="1" x14ac:dyDescent="0.2">
      <c r="A2948" s="180">
        <v>291900</v>
      </c>
      <c r="B2948" s="181" t="s">
        <v>1235</v>
      </c>
      <c r="C2948" s="182">
        <f t="shared" si="660"/>
        <v>0</v>
      </c>
      <c r="D2948" s="182">
        <f t="shared" si="661"/>
        <v>0</v>
      </c>
      <c r="E2948" s="182">
        <f t="shared" si="662"/>
        <v>0</v>
      </c>
      <c r="F2948" s="182">
        <f t="shared" si="667"/>
        <v>0</v>
      </c>
      <c r="G2948" s="183">
        <f>SUM(G2949:G2949)</f>
        <v>0</v>
      </c>
      <c r="H2948" s="183">
        <f>SUM(H2949:H2949)</f>
        <v>0</v>
      </c>
      <c r="M2948" s="174">
        <f t="shared" si="663"/>
        <v>0</v>
      </c>
      <c r="N2948" s="174">
        <f t="shared" si="664"/>
        <v>0</v>
      </c>
      <c r="O2948" s="295">
        <f t="shared" si="665"/>
        <v>0</v>
      </c>
      <c r="P2948" s="281">
        <f t="shared" si="666"/>
        <v>0</v>
      </c>
    </row>
    <row r="2949" spans="1:16" x14ac:dyDescent="0.2">
      <c r="A2949" s="155">
        <v>291901</v>
      </c>
      <c r="B2949" s="156" t="s">
        <v>1236</v>
      </c>
      <c r="C2949" s="174">
        <f t="shared" si="660"/>
        <v>0</v>
      </c>
      <c r="D2949" s="174">
        <f t="shared" si="661"/>
        <v>0</v>
      </c>
      <c r="E2949" s="174">
        <f t="shared" si="662"/>
        <v>0</v>
      </c>
      <c r="F2949" s="174">
        <f t="shared" si="667"/>
        <v>0</v>
      </c>
      <c r="G2949" s="174">
        <f>+F2949</f>
        <v>0</v>
      </c>
      <c r="H2949" s="174">
        <f>+F2949-G2949</f>
        <v>0</v>
      </c>
      <c r="M2949" s="174">
        <f t="shared" si="663"/>
        <v>0</v>
      </c>
      <c r="N2949" s="174">
        <f t="shared" si="664"/>
        <v>0</v>
      </c>
      <c r="O2949" s="295">
        <f t="shared" si="665"/>
        <v>0</v>
      </c>
      <c r="P2949" s="281">
        <f t="shared" si="666"/>
        <v>0</v>
      </c>
    </row>
    <row r="2950" spans="1:16" s="171" customFormat="1" x14ac:dyDescent="0.2">
      <c r="A2950" s="180">
        <v>292100</v>
      </c>
      <c r="B2950" s="181" t="s">
        <v>2087</v>
      </c>
      <c r="C2950" s="182">
        <f t="shared" si="660"/>
        <v>0</v>
      </c>
      <c r="D2950" s="182">
        <f t="shared" si="661"/>
        <v>0</v>
      </c>
      <c r="E2950" s="182">
        <f t="shared" si="662"/>
        <v>0</v>
      </c>
      <c r="F2950" s="182">
        <f t="shared" si="667"/>
        <v>0</v>
      </c>
      <c r="G2950" s="183">
        <f>SUM(G2951:G2953)</f>
        <v>0</v>
      </c>
      <c r="H2950" s="183">
        <f>SUM(H2951:H2953)</f>
        <v>0</v>
      </c>
      <c r="M2950" s="174">
        <f t="shared" si="663"/>
        <v>0</v>
      </c>
      <c r="N2950" s="174">
        <f t="shared" si="664"/>
        <v>0</v>
      </c>
      <c r="O2950" s="295">
        <f t="shared" si="665"/>
        <v>0</v>
      </c>
      <c r="P2950" s="281">
        <f t="shared" si="666"/>
        <v>0</v>
      </c>
    </row>
    <row r="2951" spans="1:16" x14ac:dyDescent="0.2">
      <c r="A2951" s="155">
        <v>292101</v>
      </c>
      <c r="B2951" s="156" t="s">
        <v>1363</v>
      </c>
      <c r="C2951" s="174">
        <f t="shared" si="660"/>
        <v>0</v>
      </c>
      <c r="D2951" s="174">
        <f t="shared" si="661"/>
        <v>0</v>
      </c>
      <c r="E2951" s="174">
        <f t="shared" si="662"/>
        <v>0</v>
      </c>
      <c r="F2951" s="174">
        <f t="shared" si="667"/>
        <v>0</v>
      </c>
      <c r="G2951" s="174">
        <f>+F2951</f>
        <v>0</v>
      </c>
      <c r="H2951" s="174">
        <f>+F2951-G2951</f>
        <v>0</v>
      </c>
      <c r="M2951" s="174">
        <f t="shared" si="663"/>
        <v>0</v>
      </c>
      <c r="N2951" s="174">
        <f t="shared" si="664"/>
        <v>0</v>
      </c>
      <c r="O2951" s="295">
        <f t="shared" si="665"/>
        <v>0</v>
      </c>
      <c r="P2951" s="281">
        <f t="shared" si="666"/>
        <v>0</v>
      </c>
    </row>
    <row r="2952" spans="1:16" x14ac:dyDescent="0.2">
      <c r="A2952" s="155">
        <v>292102</v>
      </c>
      <c r="B2952" s="156" t="s">
        <v>1364</v>
      </c>
      <c r="C2952" s="174">
        <f t="shared" si="660"/>
        <v>0</v>
      </c>
      <c r="D2952" s="174">
        <f t="shared" si="661"/>
        <v>0</v>
      </c>
      <c r="E2952" s="174">
        <f t="shared" si="662"/>
        <v>0</v>
      </c>
      <c r="F2952" s="174">
        <f t="shared" si="667"/>
        <v>0</v>
      </c>
      <c r="G2952" s="174">
        <f>+F2952</f>
        <v>0</v>
      </c>
      <c r="H2952" s="174">
        <f>+F2952-G2952</f>
        <v>0</v>
      </c>
      <c r="M2952" s="174">
        <f t="shared" si="663"/>
        <v>0</v>
      </c>
      <c r="N2952" s="174">
        <f t="shared" si="664"/>
        <v>0</v>
      </c>
      <c r="O2952" s="295">
        <f t="shared" si="665"/>
        <v>0</v>
      </c>
      <c r="P2952" s="281">
        <f t="shared" si="666"/>
        <v>0</v>
      </c>
    </row>
    <row r="2953" spans="1:16" x14ac:dyDescent="0.2">
      <c r="A2953" s="155">
        <v>292103</v>
      </c>
      <c r="B2953" s="156" t="s">
        <v>1365</v>
      </c>
      <c r="C2953" s="174">
        <f t="shared" ref="C2953:C3016" si="674">IF(ISERROR(VLOOKUP($A2953,MZ_ANTERIOR,3,0)),0,VLOOKUP($A2953,MZ_ANTERIOR,3,0))</f>
        <v>0</v>
      </c>
      <c r="D2953" s="174">
        <f t="shared" ref="D2953:D3016" si="675">IF(ISERROR(VLOOKUP($A2953,MZ_ANTERIOR,4,0)),0,VLOOKUP($A2953,MZ_ANTERIOR,4,0))</f>
        <v>0</v>
      </c>
      <c r="E2953" s="174">
        <f t="shared" ref="E2953:E3016" si="676">IF(ISERROR(VLOOKUP($A2953,MZ_ANTERIOR,5,0)),0,VLOOKUP($A2953,MZ_ANTERIOR,5,0))</f>
        <v>0</v>
      </c>
      <c r="F2953" s="174">
        <f t="shared" si="667"/>
        <v>0</v>
      </c>
      <c r="G2953" s="174">
        <f>+F2953</f>
        <v>0</v>
      </c>
      <c r="H2953" s="174">
        <f>+F2953-G2953</f>
        <v>0</v>
      </c>
      <c r="M2953" s="174">
        <f t="shared" si="663"/>
        <v>0</v>
      </c>
      <c r="N2953" s="174">
        <f t="shared" si="664"/>
        <v>0</v>
      </c>
      <c r="O2953" s="295">
        <f t="shared" si="665"/>
        <v>0</v>
      </c>
      <c r="P2953" s="281">
        <f t="shared" si="666"/>
        <v>0</v>
      </c>
    </row>
    <row r="2954" spans="1:16" s="171" customFormat="1" x14ac:dyDescent="0.2">
      <c r="A2954" s="180">
        <v>292500</v>
      </c>
      <c r="B2954" s="181" t="s">
        <v>2426</v>
      </c>
      <c r="C2954" s="182">
        <f t="shared" si="674"/>
        <v>0</v>
      </c>
      <c r="D2954" s="182">
        <f t="shared" si="675"/>
        <v>0</v>
      </c>
      <c r="E2954" s="182">
        <f t="shared" si="676"/>
        <v>0</v>
      </c>
      <c r="F2954" s="182">
        <f t="shared" si="667"/>
        <v>0</v>
      </c>
      <c r="G2954" s="183">
        <f>SUM(G2955:G2966)</f>
        <v>0</v>
      </c>
      <c r="H2954" s="183">
        <f>SUM(H2955:H2966)</f>
        <v>0</v>
      </c>
      <c r="M2954" s="174">
        <f t="shared" ref="M2954:M3017" si="677">+G2954+H2954</f>
        <v>0</v>
      </c>
      <c r="N2954" s="174">
        <f t="shared" ref="N2954:N3017" si="678">+F2954-M2954</f>
        <v>0</v>
      </c>
      <c r="O2954" s="295">
        <f t="shared" ref="O2954:O3017" si="679">SUM(C2954:H2954)</f>
        <v>0</v>
      </c>
      <c r="P2954" s="281">
        <f t="shared" ref="P2954:P3017" si="680">IF(D2954&lt;&gt;0,1,IF(G2954&lt;&gt;0,2,IF(F2954&lt;&gt;0,3,IF(E2954&lt;&gt;0,4,0))))</f>
        <v>0</v>
      </c>
    </row>
    <row r="2955" spans="1:16" x14ac:dyDescent="0.2">
      <c r="A2955" s="155">
        <v>292501</v>
      </c>
      <c r="B2955" s="156" t="s">
        <v>2427</v>
      </c>
      <c r="C2955" s="174">
        <f t="shared" si="674"/>
        <v>0</v>
      </c>
      <c r="D2955" s="174">
        <f t="shared" si="675"/>
        <v>0</v>
      </c>
      <c r="E2955" s="174">
        <f t="shared" si="676"/>
        <v>0</v>
      </c>
      <c r="F2955" s="174">
        <f t="shared" si="667"/>
        <v>0</v>
      </c>
      <c r="G2955" s="174">
        <f t="shared" ref="G2955:G2966" si="681">+F2955</f>
        <v>0</v>
      </c>
      <c r="H2955" s="174">
        <f t="shared" ref="H2955:H2966" si="682">+F2955-G2955</f>
        <v>0</v>
      </c>
      <c r="M2955" s="174">
        <f t="shared" si="677"/>
        <v>0</v>
      </c>
      <c r="N2955" s="174">
        <f t="shared" si="678"/>
        <v>0</v>
      </c>
      <c r="O2955" s="295">
        <f t="shared" si="679"/>
        <v>0</v>
      </c>
      <c r="P2955" s="281">
        <f t="shared" si="680"/>
        <v>0</v>
      </c>
    </row>
    <row r="2956" spans="1:16" x14ac:dyDescent="0.2">
      <c r="A2956" s="155">
        <v>292502</v>
      </c>
      <c r="B2956" s="156" t="s">
        <v>2428</v>
      </c>
      <c r="C2956" s="174">
        <f t="shared" si="674"/>
        <v>0</v>
      </c>
      <c r="D2956" s="174">
        <f t="shared" si="675"/>
        <v>0</v>
      </c>
      <c r="E2956" s="174">
        <f t="shared" si="676"/>
        <v>0</v>
      </c>
      <c r="F2956" s="174">
        <f t="shared" si="667"/>
        <v>0</v>
      </c>
      <c r="G2956" s="174">
        <f t="shared" si="681"/>
        <v>0</v>
      </c>
      <c r="H2956" s="174">
        <f t="shared" si="682"/>
        <v>0</v>
      </c>
      <c r="M2956" s="174">
        <f t="shared" si="677"/>
        <v>0</v>
      </c>
      <c r="N2956" s="174">
        <f t="shared" si="678"/>
        <v>0</v>
      </c>
      <c r="O2956" s="295">
        <f t="shared" si="679"/>
        <v>0</v>
      </c>
      <c r="P2956" s="281">
        <f t="shared" si="680"/>
        <v>0</v>
      </c>
    </row>
    <row r="2957" spans="1:16" x14ac:dyDescent="0.2">
      <c r="A2957" s="155">
        <v>292503</v>
      </c>
      <c r="B2957" s="156" t="s">
        <v>2429</v>
      </c>
      <c r="C2957" s="174">
        <f t="shared" si="674"/>
        <v>0</v>
      </c>
      <c r="D2957" s="174">
        <f t="shared" si="675"/>
        <v>0</v>
      </c>
      <c r="E2957" s="174">
        <f t="shared" si="676"/>
        <v>0</v>
      </c>
      <c r="F2957" s="174">
        <f t="shared" si="667"/>
        <v>0</v>
      </c>
      <c r="G2957" s="174">
        <f t="shared" si="681"/>
        <v>0</v>
      </c>
      <c r="H2957" s="174">
        <f t="shared" si="682"/>
        <v>0</v>
      </c>
      <c r="M2957" s="174">
        <f t="shared" si="677"/>
        <v>0</v>
      </c>
      <c r="N2957" s="174">
        <f t="shared" si="678"/>
        <v>0</v>
      </c>
      <c r="O2957" s="295">
        <f t="shared" si="679"/>
        <v>0</v>
      </c>
      <c r="P2957" s="281">
        <f t="shared" si="680"/>
        <v>0</v>
      </c>
    </row>
    <row r="2958" spans="1:16" x14ac:dyDescent="0.2">
      <c r="A2958" s="155">
        <v>292504</v>
      </c>
      <c r="B2958" s="156" t="s">
        <v>2430</v>
      </c>
      <c r="C2958" s="174">
        <f t="shared" si="674"/>
        <v>0</v>
      </c>
      <c r="D2958" s="174">
        <f t="shared" si="675"/>
        <v>0</v>
      </c>
      <c r="E2958" s="174">
        <f t="shared" si="676"/>
        <v>0</v>
      </c>
      <c r="F2958" s="174">
        <f t="shared" si="667"/>
        <v>0</v>
      </c>
      <c r="G2958" s="174">
        <f t="shared" si="681"/>
        <v>0</v>
      </c>
      <c r="H2958" s="174">
        <f t="shared" si="682"/>
        <v>0</v>
      </c>
      <c r="M2958" s="174">
        <f t="shared" si="677"/>
        <v>0</v>
      </c>
      <c r="N2958" s="174">
        <f t="shared" si="678"/>
        <v>0</v>
      </c>
      <c r="O2958" s="295">
        <f t="shared" si="679"/>
        <v>0</v>
      </c>
      <c r="P2958" s="281">
        <f t="shared" si="680"/>
        <v>0</v>
      </c>
    </row>
    <row r="2959" spans="1:16" x14ac:dyDescent="0.2">
      <c r="A2959" s="155">
        <v>292505</v>
      </c>
      <c r="B2959" s="156" t="s">
        <v>2431</v>
      </c>
      <c r="C2959" s="174">
        <f t="shared" si="674"/>
        <v>0</v>
      </c>
      <c r="D2959" s="174">
        <f t="shared" si="675"/>
        <v>0</v>
      </c>
      <c r="E2959" s="174">
        <f t="shared" si="676"/>
        <v>0</v>
      </c>
      <c r="F2959" s="174">
        <f t="shared" si="667"/>
        <v>0</v>
      </c>
      <c r="G2959" s="174">
        <f t="shared" si="681"/>
        <v>0</v>
      </c>
      <c r="H2959" s="174">
        <f t="shared" si="682"/>
        <v>0</v>
      </c>
      <c r="M2959" s="174">
        <f t="shared" si="677"/>
        <v>0</v>
      </c>
      <c r="N2959" s="174">
        <f t="shared" si="678"/>
        <v>0</v>
      </c>
      <c r="O2959" s="295">
        <f t="shared" si="679"/>
        <v>0</v>
      </c>
      <c r="P2959" s="281">
        <f t="shared" si="680"/>
        <v>0</v>
      </c>
    </row>
    <row r="2960" spans="1:16" x14ac:dyDescent="0.2">
      <c r="A2960" s="155">
        <v>292506</v>
      </c>
      <c r="B2960" s="156" t="s">
        <v>2432</v>
      </c>
      <c r="C2960" s="174">
        <f t="shared" si="674"/>
        <v>0</v>
      </c>
      <c r="D2960" s="174">
        <f t="shared" si="675"/>
        <v>0</v>
      </c>
      <c r="E2960" s="174">
        <f t="shared" si="676"/>
        <v>0</v>
      </c>
      <c r="F2960" s="174">
        <f t="shared" ref="F2960:F3023" si="683">+C2960-D2960+E2960</f>
        <v>0</v>
      </c>
      <c r="G2960" s="174">
        <f t="shared" si="681"/>
        <v>0</v>
      </c>
      <c r="H2960" s="174">
        <f t="shared" si="682"/>
        <v>0</v>
      </c>
      <c r="M2960" s="174">
        <f t="shared" si="677"/>
        <v>0</v>
      </c>
      <c r="N2960" s="174">
        <f t="shared" si="678"/>
        <v>0</v>
      </c>
      <c r="O2960" s="295">
        <f t="shared" si="679"/>
        <v>0</v>
      </c>
      <c r="P2960" s="281">
        <f t="shared" si="680"/>
        <v>0</v>
      </c>
    </row>
    <row r="2961" spans="1:16" x14ac:dyDescent="0.2">
      <c r="A2961" s="155">
        <v>292507</v>
      </c>
      <c r="B2961" s="156" t="s">
        <v>2335</v>
      </c>
      <c r="C2961" s="174">
        <f t="shared" si="674"/>
        <v>0</v>
      </c>
      <c r="D2961" s="174">
        <f t="shared" si="675"/>
        <v>0</v>
      </c>
      <c r="E2961" s="174">
        <f t="shared" si="676"/>
        <v>0</v>
      </c>
      <c r="F2961" s="174">
        <f t="shared" si="683"/>
        <v>0</v>
      </c>
      <c r="G2961" s="174">
        <f t="shared" si="681"/>
        <v>0</v>
      </c>
      <c r="H2961" s="174">
        <f t="shared" si="682"/>
        <v>0</v>
      </c>
      <c r="M2961" s="174">
        <f t="shared" si="677"/>
        <v>0</v>
      </c>
      <c r="N2961" s="174">
        <f t="shared" si="678"/>
        <v>0</v>
      </c>
      <c r="O2961" s="295">
        <f t="shared" si="679"/>
        <v>0</v>
      </c>
      <c r="P2961" s="281">
        <f t="shared" si="680"/>
        <v>0</v>
      </c>
    </row>
    <row r="2962" spans="1:16" x14ac:dyDescent="0.2">
      <c r="A2962" s="155">
        <v>292508</v>
      </c>
      <c r="B2962" s="156" t="s">
        <v>2336</v>
      </c>
      <c r="C2962" s="174">
        <f t="shared" si="674"/>
        <v>0</v>
      </c>
      <c r="D2962" s="174">
        <f t="shared" si="675"/>
        <v>0</v>
      </c>
      <c r="E2962" s="174">
        <f t="shared" si="676"/>
        <v>0</v>
      </c>
      <c r="F2962" s="174">
        <f t="shared" si="683"/>
        <v>0</v>
      </c>
      <c r="G2962" s="174">
        <f t="shared" si="681"/>
        <v>0</v>
      </c>
      <c r="H2962" s="174">
        <f t="shared" si="682"/>
        <v>0</v>
      </c>
      <c r="M2962" s="174">
        <f t="shared" si="677"/>
        <v>0</v>
      </c>
      <c r="N2962" s="174">
        <f t="shared" si="678"/>
        <v>0</v>
      </c>
      <c r="O2962" s="295">
        <f t="shared" si="679"/>
        <v>0</v>
      </c>
      <c r="P2962" s="281">
        <f t="shared" si="680"/>
        <v>0</v>
      </c>
    </row>
    <row r="2963" spans="1:16" x14ac:dyDescent="0.2">
      <c r="A2963" s="155">
        <v>292509</v>
      </c>
      <c r="B2963" s="156" t="s">
        <v>2337</v>
      </c>
      <c r="C2963" s="174">
        <f t="shared" si="674"/>
        <v>0</v>
      </c>
      <c r="D2963" s="174">
        <f t="shared" si="675"/>
        <v>0</v>
      </c>
      <c r="E2963" s="174">
        <f t="shared" si="676"/>
        <v>0</v>
      </c>
      <c r="F2963" s="174">
        <f t="shared" si="683"/>
        <v>0</v>
      </c>
      <c r="G2963" s="174">
        <f t="shared" si="681"/>
        <v>0</v>
      </c>
      <c r="H2963" s="174">
        <f t="shared" si="682"/>
        <v>0</v>
      </c>
      <c r="M2963" s="174">
        <f t="shared" si="677"/>
        <v>0</v>
      </c>
      <c r="N2963" s="174">
        <f t="shared" si="678"/>
        <v>0</v>
      </c>
      <c r="O2963" s="295">
        <f t="shared" si="679"/>
        <v>0</v>
      </c>
      <c r="P2963" s="281">
        <f t="shared" si="680"/>
        <v>0</v>
      </c>
    </row>
    <row r="2964" spans="1:16" x14ac:dyDescent="0.2">
      <c r="A2964" s="155">
        <v>292510</v>
      </c>
      <c r="B2964" s="156" t="s">
        <v>2433</v>
      </c>
      <c r="C2964" s="174">
        <f t="shared" si="674"/>
        <v>0</v>
      </c>
      <c r="D2964" s="174">
        <f t="shared" si="675"/>
        <v>0</v>
      </c>
      <c r="E2964" s="174">
        <f t="shared" si="676"/>
        <v>0</v>
      </c>
      <c r="F2964" s="174">
        <f t="shared" si="683"/>
        <v>0</v>
      </c>
      <c r="G2964" s="174">
        <f t="shared" si="681"/>
        <v>0</v>
      </c>
      <c r="H2964" s="174">
        <f t="shared" si="682"/>
        <v>0</v>
      </c>
      <c r="M2964" s="174">
        <f t="shared" si="677"/>
        <v>0</v>
      </c>
      <c r="N2964" s="174">
        <f t="shared" si="678"/>
        <v>0</v>
      </c>
      <c r="O2964" s="295">
        <f t="shared" si="679"/>
        <v>0</v>
      </c>
      <c r="P2964" s="281">
        <f t="shared" si="680"/>
        <v>0</v>
      </c>
    </row>
    <row r="2965" spans="1:16" x14ac:dyDescent="0.2">
      <c r="A2965" s="155">
        <v>292511</v>
      </c>
      <c r="B2965" s="156" t="s">
        <v>2434</v>
      </c>
      <c r="C2965" s="174">
        <f t="shared" si="674"/>
        <v>0</v>
      </c>
      <c r="D2965" s="174">
        <f t="shared" si="675"/>
        <v>0</v>
      </c>
      <c r="E2965" s="174">
        <f t="shared" si="676"/>
        <v>0</v>
      </c>
      <c r="F2965" s="174">
        <f t="shared" si="683"/>
        <v>0</v>
      </c>
      <c r="G2965" s="174">
        <f t="shared" si="681"/>
        <v>0</v>
      </c>
      <c r="H2965" s="174">
        <f t="shared" si="682"/>
        <v>0</v>
      </c>
      <c r="M2965" s="174">
        <f t="shared" si="677"/>
        <v>0</v>
      </c>
      <c r="N2965" s="174">
        <f t="shared" si="678"/>
        <v>0</v>
      </c>
      <c r="O2965" s="295">
        <f t="shared" si="679"/>
        <v>0</v>
      </c>
      <c r="P2965" s="281">
        <f t="shared" si="680"/>
        <v>0</v>
      </c>
    </row>
    <row r="2966" spans="1:16" x14ac:dyDescent="0.2">
      <c r="A2966" s="155">
        <v>292580</v>
      </c>
      <c r="B2966" s="156" t="s">
        <v>2435</v>
      </c>
      <c r="C2966" s="174">
        <f t="shared" si="674"/>
        <v>0</v>
      </c>
      <c r="D2966" s="174">
        <f t="shared" si="675"/>
        <v>0</v>
      </c>
      <c r="E2966" s="174">
        <f t="shared" si="676"/>
        <v>0</v>
      </c>
      <c r="F2966" s="174">
        <f t="shared" si="683"/>
        <v>0</v>
      </c>
      <c r="G2966" s="174">
        <f t="shared" si="681"/>
        <v>0</v>
      </c>
      <c r="H2966" s="174">
        <f t="shared" si="682"/>
        <v>0</v>
      </c>
      <c r="M2966" s="174">
        <f t="shared" si="677"/>
        <v>0</v>
      </c>
      <c r="N2966" s="174">
        <f t="shared" si="678"/>
        <v>0</v>
      </c>
      <c r="O2966" s="295">
        <f t="shared" si="679"/>
        <v>0</v>
      </c>
      <c r="P2966" s="281">
        <f t="shared" si="680"/>
        <v>0</v>
      </c>
    </row>
    <row r="2967" spans="1:16" s="171" customFormat="1" x14ac:dyDescent="0.2">
      <c r="A2967" s="180">
        <v>299000</v>
      </c>
      <c r="B2967" s="181" t="s">
        <v>2436</v>
      </c>
      <c r="C2967" s="182">
        <f t="shared" si="674"/>
        <v>0</v>
      </c>
      <c r="D2967" s="182">
        <f t="shared" si="675"/>
        <v>0</v>
      </c>
      <c r="E2967" s="182">
        <f t="shared" si="676"/>
        <v>0</v>
      </c>
      <c r="F2967" s="182">
        <f t="shared" si="683"/>
        <v>0</v>
      </c>
      <c r="G2967" s="183">
        <f>SUM(G2968:G2971)</f>
        <v>0</v>
      </c>
      <c r="H2967" s="183">
        <f>SUM(H2968:H2971)</f>
        <v>0</v>
      </c>
      <c r="M2967" s="174">
        <f t="shared" si="677"/>
        <v>0</v>
      </c>
      <c r="N2967" s="174">
        <f t="shared" si="678"/>
        <v>0</v>
      </c>
      <c r="O2967" s="295">
        <f t="shared" si="679"/>
        <v>0</v>
      </c>
      <c r="P2967" s="281">
        <f t="shared" si="680"/>
        <v>0</v>
      </c>
    </row>
    <row r="2968" spans="1:16" x14ac:dyDescent="0.2">
      <c r="A2968" s="155">
        <v>299001</v>
      </c>
      <c r="B2968" s="156" t="s">
        <v>2437</v>
      </c>
      <c r="C2968" s="174">
        <f t="shared" si="674"/>
        <v>0</v>
      </c>
      <c r="D2968" s="174">
        <f t="shared" si="675"/>
        <v>0</v>
      </c>
      <c r="E2968" s="174">
        <f t="shared" si="676"/>
        <v>0</v>
      </c>
      <c r="F2968" s="174">
        <f t="shared" si="683"/>
        <v>0</v>
      </c>
      <c r="G2968" s="174">
        <f>+F2968</f>
        <v>0</v>
      </c>
      <c r="H2968" s="174">
        <f>+F2968-G2968</f>
        <v>0</v>
      </c>
      <c r="M2968" s="174">
        <f t="shared" si="677"/>
        <v>0</v>
      </c>
      <c r="N2968" s="174">
        <f t="shared" si="678"/>
        <v>0</v>
      </c>
      <c r="O2968" s="295">
        <f t="shared" si="679"/>
        <v>0</v>
      </c>
      <c r="P2968" s="281">
        <f t="shared" si="680"/>
        <v>0</v>
      </c>
    </row>
    <row r="2969" spans="1:16" x14ac:dyDescent="0.2">
      <c r="A2969" s="155">
        <v>299002</v>
      </c>
      <c r="B2969" s="156" t="s">
        <v>2438</v>
      </c>
      <c r="C2969" s="174">
        <f t="shared" si="674"/>
        <v>0</v>
      </c>
      <c r="D2969" s="174">
        <f t="shared" si="675"/>
        <v>0</v>
      </c>
      <c r="E2969" s="174">
        <f t="shared" si="676"/>
        <v>0</v>
      </c>
      <c r="F2969" s="174">
        <f t="shared" si="683"/>
        <v>0</v>
      </c>
      <c r="G2969" s="174">
        <f>+F2969</f>
        <v>0</v>
      </c>
      <c r="H2969" s="174">
        <f>+F2969-G2969</f>
        <v>0</v>
      </c>
      <c r="M2969" s="174">
        <f t="shared" si="677"/>
        <v>0</v>
      </c>
      <c r="N2969" s="174">
        <f t="shared" si="678"/>
        <v>0</v>
      </c>
      <c r="O2969" s="295">
        <f t="shared" si="679"/>
        <v>0</v>
      </c>
      <c r="P2969" s="281">
        <f t="shared" si="680"/>
        <v>0</v>
      </c>
    </row>
    <row r="2970" spans="1:16" x14ac:dyDescent="0.2">
      <c r="A2970" s="155">
        <v>299004</v>
      </c>
      <c r="B2970" s="156" t="s">
        <v>2439</v>
      </c>
      <c r="C2970" s="174">
        <f t="shared" si="674"/>
        <v>0</v>
      </c>
      <c r="D2970" s="174">
        <f t="shared" si="675"/>
        <v>0</v>
      </c>
      <c r="E2970" s="174">
        <f t="shared" si="676"/>
        <v>0</v>
      </c>
      <c r="F2970" s="174">
        <f t="shared" si="683"/>
        <v>0</v>
      </c>
      <c r="G2970" s="174">
        <f>+F2970</f>
        <v>0</v>
      </c>
      <c r="H2970" s="174">
        <f>+F2970-G2970</f>
        <v>0</v>
      </c>
      <c r="M2970" s="174">
        <f t="shared" si="677"/>
        <v>0</v>
      </c>
      <c r="N2970" s="174">
        <f t="shared" si="678"/>
        <v>0</v>
      </c>
      <c r="O2970" s="295">
        <f t="shared" si="679"/>
        <v>0</v>
      </c>
      <c r="P2970" s="281">
        <f t="shared" si="680"/>
        <v>0</v>
      </c>
    </row>
    <row r="2971" spans="1:16" x14ac:dyDescent="0.2">
      <c r="A2971" s="155">
        <v>299090</v>
      </c>
      <c r="B2971" s="156" t="s">
        <v>2440</v>
      </c>
      <c r="C2971" s="174">
        <f t="shared" si="674"/>
        <v>0</v>
      </c>
      <c r="D2971" s="174">
        <f t="shared" si="675"/>
        <v>0</v>
      </c>
      <c r="E2971" s="174">
        <f t="shared" si="676"/>
        <v>0</v>
      </c>
      <c r="F2971" s="174">
        <f t="shared" si="683"/>
        <v>0</v>
      </c>
      <c r="G2971" s="174">
        <f>+F2971</f>
        <v>0</v>
      </c>
      <c r="H2971" s="174">
        <f>+F2971-G2971</f>
        <v>0</v>
      </c>
      <c r="M2971" s="174">
        <f t="shared" si="677"/>
        <v>0</v>
      </c>
      <c r="N2971" s="174">
        <f t="shared" si="678"/>
        <v>0</v>
      </c>
      <c r="O2971" s="295">
        <f t="shared" si="679"/>
        <v>0</v>
      </c>
      <c r="P2971" s="281">
        <f t="shared" si="680"/>
        <v>0</v>
      </c>
    </row>
    <row r="2972" spans="1:16" s="168" customFormat="1" ht="15.75" x14ac:dyDescent="0.2">
      <c r="A2972" s="194">
        <v>300000</v>
      </c>
      <c r="B2972" s="191" t="s">
        <v>1366</v>
      </c>
      <c r="C2972" s="192">
        <f t="shared" si="674"/>
        <v>537106476344</v>
      </c>
      <c r="D2972" s="192">
        <f t="shared" si="675"/>
        <v>0</v>
      </c>
      <c r="E2972" s="192">
        <f t="shared" si="676"/>
        <v>0</v>
      </c>
      <c r="F2972" s="192">
        <f t="shared" si="683"/>
        <v>537106476344</v>
      </c>
      <c r="G2972" s="192">
        <f>+G2973+G3135</f>
        <v>0</v>
      </c>
      <c r="H2972" s="192">
        <f>+H2973+H3135</f>
        <v>537106476344</v>
      </c>
      <c r="M2972" s="174">
        <f t="shared" si="677"/>
        <v>537106476344</v>
      </c>
      <c r="N2972" s="174">
        <f t="shared" si="678"/>
        <v>0</v>
      </c>
      <c r="O2972" s="295">
        <f t="shared" si="679"/>
        <v>1611319429032</v>
      </c>
      <c r="P2972" s="281">
        <f t="shared" si="680"/>
        <v>3</v>
      </c>
    </row>
    <row r="2973" spans="1:16" s="172" customFormat="1" x14ac:dyDescent="0.2">
      <c r="A2973" s="170">
        <v>310000</v>
      </c>
      <c r="B2973" s="169" t="s">
        <v>2441</v>
      </c>
      <c r="C2973" s="189">
        <f t="shared" si="674"/>
        <v>537106476344</v>
      </c>
      <c r="D2973" s="189">
        <f t="shared" si="675"/>
        <v>0</v>
      </c>
      <c r="E2973" s="189">
        <f t="shared" si="676"/>
        <v>0</v>
      </c>
      <c r="F2973" s="189">
        <f t="shared" si="683"/>
        <v>537106476344</v>
      </c>
      <c r="G2973" s="190">
        <f>+G2974+G2982+G2987+G2989+G2993+G2996+G2999+G3002+G3007+G3015+G3034+G3037+G3043+G3045+G3049+G3058+G3069+G3074+G3095+G3112+G3114+G3119+G3124+G3129+G3132</f>
        <v>0</v>
      </c>
      <c r="H2973" s="190">
        <f>+H2974+H2982+H2987+H2989+H2993+H2996+H2999+H3002+H3007+H3015+H3034+H3037+H3043+H3045+H3049+H3058+H3069+H3074+H3095+H3112+H3114+H3119+H3124+H3129+H3132</f>
        <v>537106476344</v>
      </c>
      <c r="M2973" s="174">
        <f t="shared" si="677"/>
        <v>537106476344</v>
      </c>
      <c r="N2973" s="174">
        <f t="shared" si="678"/>
        <v>0</v>
      </c>
      <c r="O2973" s="295">
        <f t="shared" si="679"/>
        <v>1611319429032</v>
      </c>
      <c r="P2973" s="281">
        <f t="shared" si="680"/>
        <v>3</v>
      </c>
    </row>
    <row r="2974" spans="1:16" s="171" customFormat="1" x14ac:dyDescent="0.2">
      <c r="A2974" s="180">
        <v>310500</v>
      </c>
      <c r="B2974" s="181" t="s">
        <v>1367</v>
      </c>
      <c r="C2974" s="182">
        <f t="shared" si="674"/>
        <v>259224071960</v>
      </c>
      <c r="D2974" s="182">
        <f t="shared" si="675"/>
        <v>0</v>
      </c>
      <c r="E2974" s="182">
        <f t="shared" si="676"/>
        <v>0</v>
      </c>
      <c r="F2974" s="182">
        <f t="shared" si="683"/>
        <v>259224071960</v>
      </c>
      <c r="G2974" s="183">
        <f>SUM(G2975:G2981)</f>
        <v>0</v>
      </c>
      <c r="H2974" s="183">
        <f>SUM(H2975:H2981)</f>
        <v>259224071960</v>
      </c>
      <c r="M2974" s="174">
        <f t="shared" si="677"/>
        <v>259224071960</v>
      </c>
      <c r="N2974" s="174">
        <f t="shared" si="678"/>
        <v>0</v>
      </c>
      <c r="O2974" s="295">
        <f t="shared" si="679"/>
        <v>777672215880</v>
      </c>
      <c r="P2974" s="281">
        <f t="shared" si="680"/>
        <v>3</v>
      </c>
    </row>
    <row r="2975" spans="1:16" x14ac:dyDescent="0.2">
      <c r="A2975" s="155">
        <v>310506</v>
      </c>
      <c r="B2975" s="156" t="s">
        <v>2442</v>
      </c>
      <c r="C2975" s="174">
        <f t="shared" si="674"/>
        <v>259224071960</v>
      </c>
      <c r="D2975" s="174">
        <f t="shared" si="675"/>
        <v>0</v>
      </c>
      <c r="E2975" s="174">
        <f t="shared" si="676"/>
        <v>0</v>
      </c>
      <c r="F2975" s="174">
        <f t="shared" si="683"/>
        <v>259224071960</v>
      </c>
      <c r="G2975" s="174">
        <f t="shared" ref="G2975:G2981" si="684">+F2975-H2975</f>
        <v>0</v>
      </c>
      <c r="H2975" s="174">
        <f t="shared" ref="H2975:H2981" si="685">+F2975</f>
        <v>259224071960</v>
      </c>
      <c r="M2975" s="174">
        <f t="shared" si="677"/>
        <v>259224071960</v>
      </c>
      <c r="N2975" s="174">
        <f t="shared" si="678"/>
        <v>0</v>
      </c>
      <c r="O2975" s="295">
        <f t="shared" si="679"/>
        <v>777672215880</v>
      </c>
      <c r="P2975" s="281">
        <f t="shared" si="680"/>
        <v>3</v>
      </c>
    </row>
    <row r="2976" spans="1:16" x14ac:dyDescent="0.2">
      <c r="A2976" s="155">
        <v>310501</v>
      </c>
      <c r="B2976" s="156" t="s">
        <v>1368</v>
      </c>
      <c r="C2976" s="174">
        <f t="shared" si="674"/>
        <v>0</v>
      </c>
      <c r="D2976" s="174">
        <f t="shared" si="675"/>
        <v>0</v>
      </c>
      <c r="E2976" s="174">
        <f t="shared" si="676"/>
        <v>0</v>
      </c>
      <c r="F2976" s="174">
        <f t="shared" si="683"/>
        <v>0</v>
      </c>
      <c r="G2976" s="174">
        <f t="shared" si="684"/>
        <v>0</v>
      </c>
      <c r="H2976" s="174">
        <f t="shared" si="685"/>
        <v>0</v>
      </c>
      <c r="M2976" s="174">
        <f t="shared" si="677"/>
        <v>0</v>
      </c>
      <c r="N2976" s="174">
        <f t="shared" si="678"/>
        <v>0</v>
      </c>
      <c r="O2976" s="295">
        <f t="shared" si="679"/>
        <v>0</v>
      </c>
      <c r="P2976" s="281">
        <f t="shared" si="680"/>
        <v>0</v>
      </c>
    </row>
    <row r="2977" spans="1:16" x14ac:dyDescent="0.2">
      <c r="A2977" s="155">
        <v>310502</v>
      </c>
      <c r="B2977" s="156" t="s">
        <v>1369</v>
      </c>
      <c r="C2977" s="174">
        <f t="shared" si="674"/>
        <v>0</v>
      </c>
      <c r="D2977" s="174">
        <f t="shared" si="675"/>
        <v>0</v>
      </c>
      <c r="E2977" s="174">
        <f t="shared" si="676"/>
        <v>0</v>
      </c>
      <c r="F2977" s="174">
        <f t="shared" si="683"/>
        <v>0</v>
      </c>
      <c r="G2977" s="174">
        <f t="shared" si="684"/>
        <v>0</v>
      </c>
      <c r="H2977" s="174">
        <f t="shared" si="685"/>
        <v>0</v>
      </c>
      <c r="M2977" s="174">
        <f t="shared" si="677"/>
        <v>0</v>
      </c>
      <c r="N2977" s="174">
        <f t="shared" si="678"/>
        <v>0</v>
      </c>
      <c r="O2977" s="295">
        <f t="shared" si="679"/>
        <v>0</v>
      </c>
      <c r="P2977" s="281">
        <f t="shared" si="680"/>
        <v>0</v>
      </c>
    </row>
    <row r="2978" spans="1:16" x14ac:dyDescent="0.2">
      <c r="A2978" s="155">
        <v>310503</v>
      </c>
      <c r="B2978" s="156" t="s">
        <v>2443</v>
      </c>
      <c r="C2978" s="174">
        <f t="shared" si="674"/>
        <v>0</v>
      </c>
      <c r="D2978" s="174">
        <f t="shared" si="675"/>
        <v>0</v>
      </c>
      <c r="E2978" s="174">
        <f t="shared" si="676"/>
        <v>0</v>
      </c>
      <c r="F2978" s="174">
        <f t="shared" si="683"/>
        <v>0</v>
      </c>
      <c r="G2978" s="174">
        <f t="shared" si="684"/>
        <v>0</v>
      </c>
      <c r="H2978" s="174">
        <f t="shared" si="685"/>
        <v>0</v>
      </c>
      <c r="M2978" s="174">
        <f t="shared" si="677"/>
        <v>0</v>
      </c>
      <c r="N2978" s="174">
        <f t="shared" si="678"/>
        <v>0</v>
      </c>
      <c r="O2978" s="295">
        <f t="shared" si="679"/>
        <v>0</v>
      </c>
      <c r="P2978" s="281">
        <f t="shared" si="680"/>
        <v>0</v>
      </c>
    </row>
    <row r="2979" spans="1:16" x14ac:dyDescent="0.2">
      <c r="A2979" s="155">
        <v>310504</v>
      </c>
      <c r="B2979" s="156" t="s">
        <v>1370</v>
      </c>
      <c r="C2979" s="174">
        <f t="shared" si="674"/>
        <v>0</v>
      </c>
      <c r="D2979" s="174">
        <f t="shared" si="675"/>
        <v>0</v>
      </c>
      <c r="E2979" s="174">
        <f t="shared" si="676"/>
        <v>0</v>
      </c>
      <c r="F2979" s="174">
        <f t="shared" si="683"/>
        <v>0</v>
      </c>
      <c r="G2979" s="174">
        <f t="shared" si="684"/>
        <v>0</v>
      </c>
      <c r="H2979" s="174">
        <f t="shared" si="685"/>
        <v>0</v>
      </c>
      <c r="M2979" s="174">
        <f t="shared" si="677"/>
        <v>0</v>
      </c>
      <c r="N2979" s="174">
        <f t="shared" si="678"/>
        <v>0</v>
      </c>
      <c r="O2979" s="295">
        <f t="shared" si="679"/>
        <v>0</v>
      </c>
      <c r="P2979" s="281">
        <f t="shared" si="680"/>
        <v>0</v>
      </c>
    </row>
    <row r="2980" spans="1:16" x14ac:dyDescent="0.2">
      <c r="A2980" s="155">
        <v>310505</v>
      </c>
      <c r="B2980" s="156" t="s">
        <v>1799</v>
      </c>
      <c r="C2980" s="174">
        <f t="shared" si="674"/>
        <v>0</v>
      </c>
      <c r="D2980" s="174">
        <f t="shared" si="675"/>
        <v>0</v>
      </c>
      <c r="E2980" s="174">
        <f t="shared" si="676"/>
        <v>0</v>
      </c>
      <c r="F2980" s="174">
        <f t="shared" si="683"/>
        <v>0</v>
      </c>
      <c r="G2980" s="174">
        <f t="shared" si="684"/>
        <v>0</v>
      </c>
      <c r="H2980" s="174">
        <f t="shared" si="685"/>
        <v>0</v>
      </c>
      <c r="M2980" s="174">
        <f t="shared" si="677"/>
        <v>0</v>
      </c>
      <c r="N2980" s="174">
        <f t="shared" si="678"/>
        <v>0</v>
      </c>
      <c r="O2980" s="295">
        <f t="shared" si="679"/>
        <v>0</v>
      </c>
      <c r="P2980" s="281">
        <f t="shared" si="680"/>
        <v>0</v>
      </c>
    </row>
    <row r="2981" spans="1:16" x14ac:dyDescent="0.2">
      <c r="A2981" s="155">
        <v>310590</v>
      </c>
      <c r="B2981" s="156" t="s">
        <v>2444</v>
      </c>
      <c r="C2981" s="174">
        <f t="shared" si="674"/>
        <v>0</v>
      </c>
      <c r="D2981" s="174">
        <f t="shared" si="675"/>
        <v>0</v>
      </c>
      <c r="E2981" s="174">
        <f t="shared" si="676"/>
        <v>0</v>
      </c>
      <c r="F2981" s="174">
        <f t="shared" si="683"/>
        <v>0</v>
      </c>
      <c r="G2981" s="174">
        <f t="shared" si="684"/>
        <v>0</v>
      </c>
      <c r="H2981" s="174">
        <f t="shared" si="685"/>
        <v>0</v>
      </c>
      <c r="M2981" s="174">
        <f t="shared" si="677"/>
        <v>0</v>
      </c>
      <c r="N2981" s="174">
        <f t="shared" si="678"/>
        <v>0</v>
      </c>
      <c r="O2981" s="295">
        <f t="shared" si="679"/>
        <v>0</v>
      </c>
      <c r="P2981" s="281">
        <f t="shared" si="680"/>
        <v>0</v>
      </c>
    </row>
    <row r="2982" spans="1:16" s="171" customFormat="1" x14ac:dyDescent="0.2">
      <c r="A2982" s="180">
        <v>310600</v>
      </c>
      <c r="B2982" s="181" t="s">
        <v>2445</v>
      </c>
      <c r="C2982" s="182">
        <f t="shared" si="674"/>
        <v>0</v>
      </c>
      <c r="D2982" s="182">
        <f t="shared" si="675"/>
        <v>0</v>
      </c>
      <c r="E2982" s="182">
        <f t="shared" si="676"/>
        <v>0</v>
      </c>
      <c r="F2982" s="182">
        <f t="shared" si="683"/>
        <v>0</v>
      </c>
      <c r="G2982" s="183">
        <f>SUM(G2983:G2986)</f>
        <v>0</v>
      </c>
      <c r="H2982" s="183">
        <f>SUM(H2983:H2986)</f>
        <v>0</v>
      </c>
      <c r="M2982" s="174">
        <f t="shared" si="677"/>
        <v>0</v>
      </c>
      <c r="N2982" s="174">
        <f t="shared" si="678"/>
        <v>0</v>
      </c>
      <c r="O2982" s="295">
        <f t="shared" si="679"/>
        <v>0</v>
      </c>
      <c r="P2982" s="281">
        <f t="shared" si="680"/>
        <v>0</v>
      </c>
    </row>
    <row r="2983" spans="1:16" x14ac:dyDescent="0.2">
      <c r="A2983" s="155">
        <v>310601</v>
      </c>
      <c r="B2983" s="156" t="s">
        <v>2446</v>
      </c>
      <c r="C2983" s="174">
        <f t="shared" si="674"/>
        <v>0</v>
      </c>
      <c r="D2983" s="174">
        <f t="shared" si="675"/>
        <v>0</v>
      </c>
      <c r="E2983" s="174">
        <f t="shared" si="676"/>
        <v>0</v>
      </c>
      <c r="F2983" s="174">
        <f t="shared" si="683"/>
        <v>0</v>
      </c>
      <c r="G2983" s="174">
        <f>+F2983-H2983</f>
        <v>0</v>
      </c>
      <c r="H2983" s="174">
        <f>+F2983</f>
        <v>0</v>
      </c>
      <c r="M2983" s="174">
        <f t="shared" si="677"/>
        <v>0</v>
      </c>
      <c r="N2983" s="174">
        <f t="shared" si="678"/>
        <v>0</v>
      </c>
      <c r="O2983" s="295">
        <f t="shared" si="679"/>
        <v>0</v>
      </c>
      <c r="P2983" s="281">
        <f t="shared" si="680"/>
        <v>0</v>
      </c>
    </row>
    <row r="2984" spans="1:16" x14ac:dyDescent="0.2">
      <c r="A2984" s="155">
        <v>310602</v>
      </c>
      <c r="B2984" s="156" t="s">
        <v>2447</v>
      </c>
      <c r="C2984" s="174">
        <f t="shared" si="674"/>
        <v>0</v>
      </c>
      <c r="D2984" s="174">
        <f t="shared" si="675"/>
        <v>0</v>
      </c>
      <c r="E2984" s="174">
        <f t="shared" si="676"/>
        <v>0</v>
      </c>
      <c r="F2984" s="174">
        <f t="shared" si="683"/>
        <v>0</v>
      </c>
      <c r="G2984" s="174">
        <f>+F2984-H2984</f>
        <v>0</v>
      </c>
      <c r="H2984" s="174">
        <f>+F2984</f>
        <v>0</v>
      </c>
      <c r="M2984" s="174">
        <f t="shared" si="677"/>
        <v>0</v>
      </c>
      <c r="N2984" s="174">
        <f t="shared" si="678"/>
        <v>0</v>
      </c>
      <c r="O2984" s="295">
        <f t="shared" si="679"/>
        <v>0</v>
      </c>
      <c r="P2984" s="281">
        <f t="shared" si="680"/>
        <v>0</v>
      </c>
    </row>
    <row r="2985" spans="1:16" x14ac:dyDescent="0.2">
      <c r="A2985" s="155">
        <v>310603</v>
      </c>
      <c r="B2985" s="156" t="s">
        <v>2448</v>
      </c>
      <c r="C2985" s="174">
        <f t="shared" si="674"/>
        <v>0</v>
      </c>
      <c r="D2985" s="174">
        <f t="shared" si="675"/>
        <v>0</v>
      </c>
      <c r="E2985" s="174">
        <f t="shared" si="676"/>
        <v>0</v>
      </c>
      <c r="F2985" s="174">
        <f t="shared" si="683"/>
        <v>0</v>
      </c>
      <c r="G2985" s="174">
        <f>+F2985-H2985</f>
        <v>0</v>
      </c>
      <c r="H2985" s="174">
        <f>+F2985</f>
        <v>0</v>
      </c>
      <c r="M2985" s="174">
        <f t="shared" si="677"/>
        <v>0</v>
      </c>
      <c r="N2985" s="174">
        <f t="shared" si="678"/>
        <v>0</v>
      </c>
      <c r="O2985" s="295">
        <f t="shared" si="679"/>
        <v>0</v>
      </c>
      <c r="P2985" s="281">
        <f t="shared" si="680"/>
        <v>0</v>
      </c>
    </row>
    <row r="2986" spans="1:16" x14ac:dyDescent="0.2">
      <c r="A2986" s="155">
        <v>310604</v>
      </c>
      <c r="B2986" s="156" t="s">
        <v>2449</v>
      </c>
      <c r="C2986" s="174">
        <f t="shared" si="674"/>
        <v>0</v>
      </c>
      <c r="D2986" s="174">
        <f t="shared" si="675"/>
        <v>0</v>
      </c>
      <c r="E2986" s="174">
        <f t="shared" si="676"/>
        <v>0</v>
      </c>
      <c r="F2986" s="174">
        <f t="shared" si="683"/>
        <v>0</v>
      </c>
      <c r="G2986" s="174">
        <f>+F2986-H2986</f>
        <v>0</v>
      </c>
      <c r="H2986" s="174">
        <f>+F2986</f>
        <v>0</v>
      </c>
      <c r="M2986" s="174">
        <f t="shared" si="677"/>
        <v>0</v>
      </c>
      <c r="N2986" s="174">
        <f t="shared" si="678"/>
        <v>0</v>
      </c>
      <c r="O2986" s="295">
        <f t="shared" si="679"/>
        <v>0</v>
      </c>
      <c r="P2986" s="281">
        <f t="shared" si="680"/>
        <v>0</v>
      </c>
    </row>
    <row r="2987" spans="1:16" s="171" customFormat="1" x14ac:dyDescent="0.2">
      <c r="A2987" s="180">
        <v>310700</v>
      </c>
      <c r="B2987" s="181" t="s">
        <v>1725</v>
      </c>
      <c r="C2987" s="182">
        <f t="shared" si="674"/>
        <v>0</v>
      </c>
      <c r="D2987" s="182">
        <f t="shared" si="675"/>
        <v>0</v>
      </c>
      <c r="E2987" s="182">
        <f t="shared" si="676"/>
        <v>0</v>
      </c>
      <c r="F2987" s="182">
        <f t="shared" si="683"/>
        <v>0</v>
      </c>
      <c r="G2987" s="183">
        <f>SUM(G2988:G2988)</f>
        <v>0</v>
      </c>
      <c r="H2987" s="183">
        <f>SUM(H2988:H2988)</f>
        <v>0</v>
      </c>
      <c r="M2987" s="174">
        <f t="shared" si="677"/>
        <v>0</v>
      </c>
      <c r="N2987" s="174">
        <f t="shared" si="678"/>
        <v>0</v>
      </c>
      <c r="O2987" s="295">
        <f t="shared" si="679"/>
        <v>0</v>
      </c>
      <c r="P2987" s="281">
        <f t="shared" si="680"/>
        <v>0</v>
      </c>
    </row>
    <row r="2988" spans="1:16" x14ac:dyDescent="0.2">
      <c r="A2988" s="155">
        <v>310701</v>
      </c>
      <c r="B2988" s="156" t="s">
        <v>1323</v>
      </c>
      <c r="C2988" s="174">
        <f t="shared" si="674"/>
        <v>0</v>
      </c>
      <c r="D2988" s="174">
        <f t="shared" si="675"/>
        <v>0</v>
      </c>
      <c r="E2988" s="174">
        <f t="shared" si="676"/>
        <v>0</v>
      </c>
      <c r="F2988" s="174">
        <f t="shared" si="683"/>
        <v>0</v>
      </c>
      <c r="G2988" s="174">
        <f>+F2988-H2988</f>
        <v>0</v>
      </c>
      <c r="H2988" s="174">
        <f>+F2988</f>
        <v>0</v>
      </c>
      <c r="M2988" s="174">
        <f t="shared" si="677"/>
        <v>0</v>
      </c>
      <c r="N2988" s="174">
        <f t="shared" si="678"/>
        <v>0</v>
      </c>
      <c r="O2988" s="295">
        <f t="shared" si="679"/>
        <v>0</v>
      </c>
      <c r="P2988" s="281">
        <f t="shared" si="680"/>
        <v>0</v>
      </c>
    </row>
    <row r="2989" spans="1:16" s="171" customFormat="1" x14ac:dyDescent="0.2">
      <c r="A2989" s="180">
        <v>310800</v>
      </c>
      <c r="B2989" s="181" t="s">
        <v>1726</v>
      </c>
      <c r="C2989" s="182">
        <f t="shared" si="674"/>
        <v>0</v>
      </c>
      <c r="D2989" s="182">
        <f t="shared" si="675"/>
        <v>0</v>
      </c>
      <c r="E2989" s="182">
        <f t="shared" si="676"/>
        <v>0</v>
      </c>
      <c r="F2989" s="182">
        <f t="shared" si="683"/>
        <v>0</v>
      </c>
      <c r="G2989" s="183">
        <f>SUM(G2990:G2992)</f>
        <v>0</v>
      </c>
      <c r="H2989" s="183">
        <f>SUM(H2990:H2992)</f>
        <v>0</v>
      </c>
      <c r="M2989" s="174">
        <f t="shared" si="677"/>
        <v>0</v>
      </c>
      <c r="N2989" s="174">
        <f t="shared" si="678"/>
        <v>0</v>
      </c>
      <c r="O2989" s="295">
        <f t="shared" si="679"/>
        <v>0</v>
      </c>
      <c r="P2989" s="281">
        <f t="shared" si="680"/>
        <v>0</v>
      </c>
    </row>
    <row r="2990" spans="1:16" x14ac:dyDescent="0.2">
      <c r="A2990" s="155">
        <v>310801</v>
      </c>
      <c r="B2990" s="156" t="s">
        <v>1727</v>
      </c>
      <c r="C2990" s="174">
        <f t="shared" si="674"/>
        <v>0</v>
      </c>
      <c r="D2990" s="174">
        <f t="shared" si="675"/>
        <v>0</v>
      </c>
      <c r="E2990" s="174">
        <f t="shared" si="676"/>
        <v>0</v>
      </c>
      <c r="F2990" s="174">
        <f t="shared" si="683"/>
        <v>0</v>
      </c>
      <c r="G2990" s="174">
        <f>+F2990-H2990</f>
        <v>0</v>
      </c>
      <c r="H2990" s="174">
        <f>+F2990</f>
        <v>0</v>
      </c>
      <c r="M2990" s="174">
        <f t="shared" si="677"/>
        <v>0</v>
      </c>
      <c r="N2990" s="174">
        <f t="shared" si="678"/>
        <v>0</v>
      </c>
      <c r="O2990" s="295">
        <f t="shared" si="679"/>
        <v>0</v>
      </c>
      <c r="P2990" s="281">
        <f t="shared" si="680"/>
        <v>0</v>
      </c>
    </row>
    <row r="2991" spans="1:16" x14ac:dyDescent="0.2">
      <c r="A2991" s="155">
        <v>310802</v>
      </c>
      <c r="B2991" s="156" t="s">
        <v>2450</v>
      </c>
      <c r="C2991" s="174">
        <f t="shared" si="674"/>
        <v>0</v>
      </c>
      <c r="D2991" s="174">
        <f t="shared" si="675"/>
        <v>0</v>
      </c>
      <c r="E2991" s="174">
        <f t="shared" si="676"/>
        <v>0</v>
      </c>
      <c r="F2991" s="174">
        <f t="shared" si="683"/>
        <v>0</v>
      </c>
      <c r="G2991" s="174">
        <f>+F2991-H2991</f>
        <v>0</v>
      </c>
      <c r="H2991" s="174">
        <f>+F2991</f>
        <v>0</v>
      </c>
      <c r="M2991" s="174">
        <f t="shared" si="677"/>
        <v>0</v>
      </c>
      <c r="N2991" s="174">
        <f t="shared" si="678"/>
        <v>0</v>
      </c>
      <c r="O2991" s="295">
        <f t="shared" si="679"/>
        <v>0</v>
      </c>
      <c r="P2991" s="281">
        <f t="shared" si="680"/>
        <v>0</v>
      </c>
    </row>
    <row r="2992" spans="1:16" x14ac:dyDescent="0.2">
      <c r="A2992" s="155">
        <v>310803</v>
      </c>
      <c r="B2992" s="156" t="s">
        <v>2451</v>
      </c>
      <c r="C2992" s="174">
        <f t="shared" si="674"/>
        <v>0</v>
      </c>
      <c r="D2992" s="174">
        <f t="shared" si="675"/>
        <v>0</v>
      </c>
      <c r="E2992" s="174">
        <f t="shared" si="676"/>
        <v>0</v>
      </c>
      <c r="F2992" s="174">
        <f t="shared" si="683"/>
        <v>0</v>
      </c>
      <c r="G2992" s="174">
        <f>+F2992-H2992</f>
        <v>0</v>
      </c>
      <c r="H2992" s="174">
        <f>+F2992</f>
        <v>0</v>
      </c>
      <c r="M2992" s="174">
        <f t="shared" si="677"/>
        <v>0</v>
      </c>
      <c r="N2992" s="174">
        <f t="shared" si="678"/>
        <v>0</v>
      </c>
      <c r="O2992" s="295">
        <f t="shared" si="679"/>
        <v>0</v>
      </c>
      <c r="P2992" s="281">
        <f t="shared" si="680"/>
        <v>0</v>
      </c>
    </row>
    <row r="2993" spans="1:16" s="171" customFormat="1" x14ac:dyDescent="0.2">
      <c r="A2993" s="180">
        <v>310900</v>
      </c>
      <c r="B2993" s="181" t="s">
        <v>1625</v>
      </c>
      <c r="C2993" s="182">
        <f t="shared" si="674"/>
        <v>277882404384</v>
      </c>
      <c r="D2993" s="182">
        <f t="shared" si="675"/>
        <v>0</v>
      </c>
      <c r="E2993" s="182">
        <f t="shared" si="676"/>
        <v>0</v>
      </c>
      <c r="F2993" s="182">
        <f t="shared" si="683"/>
        <v>277882404384</v>
      </c>
      <c r="G2993" s="183">
        <f>SUM(G2994:G2995)</f>
        <v>0</v>
      </c>
      <c r="H2993" s="183">
        <f>SUM(H2994:H2995)</f>
        <v>277882404384</v>
      </c>
      <c r="M2993" s="174">
        <f t="shared" si="677"/>
        <v>277882404384</v>
      </c>
      <c r="N2993" s="174">
        <f t="shared" si="678"/>
        <v>0</v>
      </c>
      <c r="O2993" s="295">
        <f t="shared" si="679"/>
        <v>833647213152</v>
      </c>
      <c r="P2993" s="281">
        <f t="shared" si="680"/>
        <v>3</v>
      </c>
    </row>
    <row r="2994" spans="1:16" x14ac:dyDescent="0.2">
      <c r="A2994" s="155">
        <v>310901</v>
      </c>
      <c r="B2994" s="156" t="s">
        <v>2452</v>
      </c>
      <c r="C2994" s="174">
        <f t="shared" si="674"/>
        <v>277882404384</v>
      </c>
      <c r="D2994" s="174">
        <f t="shared" si="675"/>
        <v>0</v>
      </c>
      <c r="E2994" s="174">
        <f t="shared" si="676"/>
        <v>0</v>
      </c>
      <c r="F2994" s="174">
        <f t="shared" si="683"/>
        <v>277882404384</v>
      </c>
      <c r="G2994" s="174">
        <f>+F2994-H2994</f>
        <v>0</v>
      </c>
      <c r="H2994" s="174">
        <f>+F2994</f>
        <v>277882404384</v>
      </c>
      <c r="M2994" s="174">
        <f t="shared" si="677"/>
        <v>277882404384</v>
      </c>
      <c r="N2994" s="174">
        <f t="shared" si="678"/>
        <v>0</v>
      </c>
      <c r="O2994" s="295">
        <f t="shared" si="679"/>
        <v>833647213152</v>
      </c>
      <c r="P2994" s="281">
        <f t="shared" si="680"/>
        <v>3</v>
      </c>
    </row>
    <row r="2995" spans="1:16" x14ac:dyDescent="0.2">
      <c r="A2995" s="155">
        <v>310902</v>
      </c>
      <c r="B2995" s="156" t="s">
        <v>2453</v>
      </c>
      <c r="C2995" s="174">
        <f t="shared" si="674"/>
        <v>0</v>
      </c>
      <c r="D2995" s="174">
        <f t="shared" si="675"/>
        <v>0</v>
      </c>
      <c r="E2995" s="174">
        <f t="shared" si="676"/>
        <v>0</v>
      </c>
      <c r="F2995" s="174">
        <f t="shared" si="683"/>
        <v>0</v>
      </c>
      <c r="G2995" s="174">
        <f>+F2995-H2995</f>
        <v>0</v>
      </c>
      <c r="H2995" s="174">
        <f>+F2995</f>
        <v>0</v>
      </c>
      <c r="M2995" s="174">
        <f t="shared" si="677"/>
        <v>0</v>
      </c>
      <c r="N2995" s="174">
        <f t="shared" si="678"/>
        <v>0</v>
      </c>
      <c r="O2995" s="295">
        <f t="shared" si="679"/>
        <v>0</v>
      </c>
      <c r="P2995" s="281">
        <f t="shared" si="680"/>
        <v>0</v>
      </c>
    </row>
    <row r="2996" spans="1:16" s="171" customFormat="1" x14ac:dyDescent="0.2">
      <c r="A2996" s="180">
        <v>311000</v>
      </c>
      <c r="B2996" s="181" t="s">
        <v>2454</v>
      </c>
      <c r="C2996" s="182">
        <f t="shared" si="674"/>
        <v>0</v>
      </c>
      <c r="D2996" s="182">
        <f t="shared" si="675"/>
        <v>0</v>
      </c>
      <c r="E2996" s="182">
        <f t="shared" si="676"/>
        <v>0</v>
      </c>
      <c r="F2996" s="182">
        <f t="shared" si="683"/>
        <v>0</v>
      </c>
      <c r="G2996" s="183">
        <f>SUM(G2997:G2998)</f>
        <v>0</v>
      </c>
      <c r="H2996" s="183">
        <f>SUM(H2997:H2998)</f>
        <v>0</v>
      </c>
      <c r="M2996" s="174">
        <f t="shared" si="677"/>
        <v>0</v>
      </c>
      <c r="N2996" s="174">
        <f t="shared" si="678"/>
        <v>0</v>
      </c>
      <c r="O2996" s="295">
        <f t="shared" si="679"/>
        <v>0</v>
      </c>
      <c r="P2996" s="281">
        <f t="shared" si="680"/>
        <v>0</v>
      </c>
    </row>
    <row r="2997" spans="1:16" x14ac:dyDescent="0.2">
      <c r="A2997" s="155">
        <v>311001</v>
      </c>
      <c r="B2997" s="156" t="s">
        <v>1747</v>
      </c>
      <c r="C2997" s="174">
        <f t="shared" si="674"/>
        <v>0</v>
      </c>
      <c r="D2997" s="174">
        <f t="shared" si="675"/>
        <v>0</v>
      </c>
      <c r="E2997" s="174">
        <f t="shared" si="676"/>
        <v>0</v>
      </c>
      <c r="F2997" s="174">
        <f t="shared" si="683"/>
        <v>0</v>
      </c>
      <c r="G2997" s="174">
        <f>+F2997-H2997</f>
        <v>0</v>
      </c>
      <c r="H2997" s="174">
        <f>+F2997</f>
        <v>0</v>
      </c>
      <c r="M2997" s="174">
        <f t="shared" si="677"/>
        <v>0</v>
      </c>
      <c r="N2997" s="174">
        <f t="shared" si="678"/>
        <v>0</v>
      </c>
      <c r="O2997" s="295">
        <f t="shared" si="679"/>
        <v>0</v>
      </c>
      <c r="P2997" s="281">
        <f t="shared" si="680"/>
        <v>0</v>
      </c>
    </row>
    <row r="2998" spans="1:16" x14ac:dyDescent="0.2">
      <c r="A2998" s="155">
        <v>311002</v>
      </c>
      <c r="B2998" s="156" t="s">
        <v>1748</v>
      </c>
      <c r="C2998" s="174">
        <f t="shared" si="674"/>
        <v>0</v>
      </c>
      <c r="D2998" s="174">
        <f t="shared" si="675"/>
        <v>0</v>
      </c>
      <c r="E2998" s="174">
        <f t="shared" si="676"/>
        <v>0</v>
      </c>
      <c r="F2998" s="174">
        <f t="shared" si="683"/>
        <v>0</v>
      </c>
      <c r="G2998" s="174">
        <f>+F2998-H2998</f>
        <v>0</v>
      </c>
      <c r="H2998" s="174">
        <f>+F2998</f>
        <v>0</v>
      </c>
      <c r="M2998" s="174">
        <f t="shared" si="677"/>
        <v>0</v>
      </c>
      <c r="N2998" s="174">
        <f t="shared" si="678"/>
        <v>0</v>
      </c>
      <c r="O2998" s="295">
        <f t="shared" si="679"/>
        <v>0</v>
      </c>
      <c r="P2998" s="281">
        <f t="shared" si="680"/>
        <v>0</v>
      </c>
    </row>
    <row r="2999" spans="1:16" s="171" customFormat="1" x14ac:dyDescent="0.2">
      <c r="A2999" s="180">
        <v>311100</v>
      </c>
      <c r="B2999" s="181" t="s">
        <v>2455</v>
      </c>
      <c r="C2999" s="182">
        <f t="shared" si="674"/>
        <v>0</v>
      </c>
      <c r="D2999" s="182">
        <f t="shared" si="675"/>
        <v>0</v>
      </c>
      <c r="E2999" s="182">
        <f t="shared" si="676"/>
        <v>0</v>
      </c>
      <c r="F2999" s="182">
        <f t="shared" si="683"/>
        <v>0</v>
      </c>
      <c r="G2999" s="183">
        <f>SUM(G3000:G3001)</f>
        <v>0</v>
      </c>
      <c r="H2999" s="183">
        <f>SUM(H3000:H3001)</f>
        <v>0</v>
      </c>
      <c r="M2999" s="174">
        <f t="shared" si="677"/>
        <v>0</v>
      </c>
      <c r="N2999" s="174">
        <f t="shared" si="678"/>
        <v>0</v>
      </c>
      <c r="O2999" s="295">
        <f t="shared" si="679"/>
        <v>0</v>
      </c>
      <c r="P2999" s="281">
        <f t="shared" si="680"/>
        <v>0</v>
      </c>
    </row>
    <row r="3000" spans="1:16" x14ac:dyDescent="0.2">
      <c r="A3000" s="155">
        <v>311101</v>
      </c>
      <c r="B3000" s="156" t="s">
        <v>2456</v>
      </c>
      <c r="C3000" s="174">
        <f t="shared" si="674"/>
        <v>0</v>
      </c>
      <c r="D3000" s="174">
        <f t="shared" si="675"/>
        <v>0</v>
      </c>
      <c r="E3000" s="174">
        <f t="shared" si="676"/>
        <v>0</v>
      </c>
      <c r="F3000" s="174">
        <f t="shared" si="683"/>
        <v>0</v>
      </c>
      <c r="G3000" s="174">
        <f>+F3000-H3000</f>
        <v>0</v>
      </c>
      <c r="H3000" s="174">
        <f>+F3000</f>
        <v>0</v>
      </c>
      <c r="M3000" s="174">
        <f t="shared" si="677"/>
        <v>0</v>
      </c>
      <c r="N3000" s="174">
        <f t="shared" si="678"/>
        <v>0</v>
      </c>
      <c r="O3000" s="295">
        <f t="shared" si="679"/>
        <v>0</v>
      </c>
      <c r="P3000" s="281">
        <f t="shared" si="680"/>
        <v>0</v>
      </c>
    </row>
    <row r="3001" spans="1:16" x14ac:dyDescent="0.2">
      <c r="A3001" s="155">
        <v>311102</v>
      </c>
      <c r="B3001" s="156" t="s">
        <v>2457</v>
      </c>
      <c r="C3001" s="174">
        <f t="shared" si="674"/>
        <v>0</v>
      </c>
      <c r="D3001" s="174">
        <f t="shared" si="675"/>
        <v>0</v>
      </c>
      <c r="E3001" s="174">
        <f t="shared" si="676"/>
        <v>0</v>
      </c>
      <c r="F3001" s="174">
        <f t="shared" si="683"/>
        <v>0</v>
      </c>
      <c r="G3001" s="174">
        <f>+F3001-H3001</f>
        <v>0</v>
      </c>
      <c r="H3001" s="174">
        <f>+F3001</f>
        <v>0</v>
      </c>
      <c r="M3001" s="174">
        <f t="shared" si="677"/>
        <v>0</v>
      </c>
      <c r="N3001" s="174">
        <f t="shared" si="678"/>
        <v>0</v>
      </c>
      <c r="O3001" s="295">
        <f t="shared" si="679"/>
        <v>0</v>
      </c>
      <c r="P3001" s="281">
        <f t="shared" si="680"/>
        <v>0</v>
      </c>
    </row>
    <row r="3002" spans="1:16" s="171" customFormat="1" x14ac:dyDescent="0.2">
      <c r="A3002" s="180">
        <v>311300</v>
      </c>
      <c r="B3002" s="181" t="s">
        <v>481</v>
      </c>
      <c r="C3002" s="182">
        <f t="shared" si="674"/>
        <v>0</v>
      </c>
      <c r="D3002" s="182">
        <f t="shared" si="675"/>
        <v>0</v>
      </c>
      <c r="E3002" s="182">
        <f t="shared" si="676"/>
        <v>0</v>
      </c>
      <c r="F3002" s="182">
        <f t="shared" si="683"/>
        <v>0</v>
      </c>
      <c r="G3002" s="183">
        <f>SUM(G3003:G3006)</f>
        <v>0</v>
      </c>
      <c r="H3002" s="183">
        <f>SUM(H3003:H3006)</f>
        <v>0</v>
      </c>
      <c r="M3002" s="174">
        <f t="shared" si="677"/>
        <v>0</v>
      </c>
      <c r="N3002" s="174">
        <f t="shared" si="678"/>
        <v>0</v>
      </c>
      <c r="O3002" s="295">
        <f t="shared" si="679"/>
        <v>0</v>
      </c>
      <c r="P3002" s="281">
        <f t="shared" si="680"/>
        <v>0</v>
      </c>
    </row>
    <row r="3003" spans="1:16" x14ac:dyDescent="0.2">
      <c r="A3003" s="155">
        <v>311301</v>
      </c>
      <c r="B3003" s="156" t="s">
        <v>482</v>
      </c>
      <c r="C3003" s="174">
        <f t="shared" si="674"/>
        <v>0</v>
      </c>
      <c r="D3003" s="174">
        <f t="shared" si="675"/>
        <v>0</v>
      </c>
      <c r="E3003" s="174">
        <f t="shared" si="676"/>
        <v>0</v>
      </c>
      <c r="F3003" s="174">
        <f t="shared" si="683"/>
        <v>0</v>
      </c>
      <c r="G3003" s="174">
        <f>+F3003-H3003</f>
        <v>0</v>
      </c>
      <c r="H3003" s="174">
        <f>+F3003</f>
        <v>0</v>
      </c>
      <c r="M3003" s="174">
        <f t="shared" si="677"/>
        <v>0</v>
      </c>
      <c r="N3003" s="174">
        <f t="shared" si="678"/>
        <v>0</v>
      </c>
      <c r="O3003" s="295">
        <f t="shared" si="679"/>
        <v>0</v>
      </c>
      <c r="P3003" s="281">
        <f t="shared" si="680"/>
        <v>0</v>
      </c>
    </row>
    <row r="3004" spans="1:16" x14ac:dyDescent="0.2">
      <c r="A3004" s="155">
        <v>311302</v>
      </c>
      <c r="B3004" s="156" t="s">
        <v>2458</v>
      </c>
      <c r="C3004" s="174">
        <f t="shared" si="674"/>
        <v>0</v>
      </c>
      <c r="D3004" s="174">
        <f t="shared" si="675"/>
        <v>0</v>
      </c>
      <c r="E3004" s="174">
        <f t="shared" si="676"/>
        <v>0</v>
      </c>
      <c r="F3004" s="174">
        <f t="shared" si="683"/>
        <v>0</v>
      </c>
      <c r="G3004" s="174">
        <f>+F3004-H3004</f>
        <v>0</v>
      </c>
      <c r="H3004" s="174">
        <f>+F3004</f>
        <v>0</v>
      </c>
      <c r="M3004" s="174">
        <f t="shared" si="677"/>
        <v>0</v>
      </c>
      <c r="N3004" s="174">
        <f t="shared" si="678"/>
        <v>0</v>
      </c>
      <c r="O3004" s="295">
        <f t="shared" si="679"/>
        <v>0</v>
      </c>
      <c r="P3004" s="281">
        <f t="shared" si="680"/>
        <v>0</v>
      </c>
    </row>
    <row r="3005" spans="1:16" x14ac:dyDescent="0.2">
      <c r="A3005" s="155">
        <v>311303</v>
      </c>
      <c r="B3005" s="156" t="s">
        <v>483</v>
      </c>
      <c r="C3005" s="174">
        <f t="shared" si="674"/>
        <v>0</v>
      </c>
      <c r="D3005" s="174">
        <f t="shared" si="675"/>
        <v>0</v>
      </c>
      <c r="E3005" s="174">
        <f t="shared" si="676"/>
        <v>0</v>
      </c>
      <c r="F3005" s="174">
        <f t="shared" si="683"/>
        <v>0</v>
      </c>
      <c r="G3005" s="174">
        <f>+F3005-H3005</f>
        <v>0</v>
      </c>
      <c r="H3005" s="174">
        <f>+F3005</f>
        <v>0</v>
      </c>
      <c r="M3005" s="174">
        <f t="shared" si="677"/>
        <v>0</v>
      </c>
      <c r="N3005" s="174">
        <f t="shared" si="678"/>
        <v>0</v>
      </c>
      <c r="O3005" s="295">
        <f t="shared" si="679"/>
        <v>0</v>
      </c>
      <c r="P3005" s="281">
        <f t="shared" si="680"/>
        <v>0</v>
      </c>
    </row>
    <row r="3006" spans="1:16" x14ac:dyDescent="0.2">
      <c r="A3006" s="155">
        <v>311304</v>
      </c>
      <c r="B3006" s="156" t="s">
        <v>2459</v>
      </c>
      <c r="C3006" s="174">
        <f t="shared" si="674"/>
        <v>0</v>
      </c>
      <c r="D3006" s="174">
        <f t="shared" si="675"/>
        <v>0</v>
      </c>
      <c r="E3006" s="174">
        <f t="shared" si="676"/>
        <v>0</v>
      </c>
      <c r="F3006" s="174">
        <f t="shared" si="683"/>
        <v>0</v>
      </c>
      <c r="G3006" s="174">
        <f>+F3006-H3006</f>
        <v>0</v>
      </c>
      <c r="H3006" s="174">
        <f>+F3006</f>
        <v>0</v>
      </c>
      <c r="M3006" s="174">
        <f t="shared" si="677"/>
        <v>0</v>
      </c>
      <c r="N3006" s="174">
        <f t="shared" si="678"/>
        <v>0</v>
      </c>
      <c r="O3006" s="295">
        <f t="shared" si="679"/>
        <v>0</v>
      </c>
      <c r="P3006" s="281">
        <f t="shared" si="680"/>
        <v>0</v>
      </c>
    </row>
    <row r="3007" spans="1:16" s="171" customFormat="1" x14ac:dyDescent="0.2">
      <c r="A3007" s="180">
        <v>311400</v>
      </c>
      <c r="B3007" s="181" t="s">
        <v>2460</v>
      </c>
      <c r="C3007" s="182">
        <f t="shared" si="674"/>
        <v>0</v>
      </c>
      <c r="D3007" s="182">
        <f t="shared" si="675"/>
        <v>0</v>
      </c>
      <c r="E3007" s="182">
        <f t="shared" si="676"/>
        <v>0</v>
      </c>
      <c r="F3007" s="182">
        <f t="shared" si="683"/>
        <v>0</v>
      </c>
      <c r="G3007" s="183">
        <f>SUM(G3008:G3014)</f>
        <v>0</v>
      </c>
      <c r="H3007" s="183">
        <f>SUM(H3008:H3014)</f>
        <v>0</v>
      </c>
      <c r="M3007" s="174">
        <f t="shared" si="677"/>
        <v>0</v>
      </c>
      <c r="N3007" s="174">
        <f t="shared" si="678"/>
        <v>0</v>
      </c>
      <c r="O3007" s="295">
        <f t="shared" si="679"/>
        <v>0</v>
      </c>
      <c r="P3007" s="281">
        <f t="shared" si="680"/>
        <v>0</v>
      </c>
    </row>
    <row r="3008" spans="1:16" x14ac:dyDescent="0.2">
      <c r="A3008" s="155">
        <v>311401</v>
      </c>
      <c r="B3008" s="156" t="s">
        <v>2461</v>
      </c>
      <c r="C3008" s="174">
        <f t="shared" si="674"/>
        <v>0</v>
      </c>
      <c r="D3008" s="174">
        <f t="shared" si="675"/>
        <v>0</v>
      </c>
      <c r="E3008" s="174">
        <f t="shared" si="676"/>
        <v>0</v>
      </c>
      <c r="F3008" s="174">
        <f t="shared" si="683"/>
        <v>0</v>
      </c>
      <c r="G3008" s="174">
        <f t="shared" ref="G3008:G3014" si="686">+F3008-H3008</f>
        <v>0</v>
      </c>
      <c r="H3008" s="174">
        <f t="shared" ref="H3008:H3014" si="687">+F3008</f>
        <v>0</v>
      </c>
      <c r="M3008" s="174">
        <f t="shared" si="677"/>
        <v>0</v>
      </c>
      <c r="N3008" s="174">
        <f t="shared" si="678"/>
        <v>0</v>
      </c>
      <c r="O3008" s="295">
        <f t="shared" si="679"/>
        <v>0</v>
      </c>
      <c r="P3008" s="281">
        <f t="shared" si="680"/>
        <v>0</v>
      </c>
    </row>
    <row r="3009" spans="1:16" x14ac:dyDescent="0.2">
      <c r="A3009" s="155">
        <v>311402</v>
      </c>
      <c r="B3009" s="156" t="s">
        <v>484</v>
      </c>
      <c r="C3009" s="174">
        <f t="shared" si="674"/>
        <v>0</v>
      </c>
      <c r="D3009" s="174">
        <f t="shared" si="675"/>
        <v>0</v>
      </c>
      <c r="E3009" s="174">
        <f t="shared" si="676"/>
        <v>0</v>
      </c>
      <c r="F3009" s="174">
        <f t="shared" si="683"/>
        <v>0</v>
      </c>
      <c r="G3009" s="174">
        <f t="shared" si="686"/>
        <v>0</v>
      </c>
      <c r="H3009" s="174">
        <f t="shared" si="687"/>
        <v>0</v>
      </c>
      <c r="M3009" s="174">
        <f t="shared" si="677"/>
        <v>0</v>
      </c>
      <c r="N3009" s="174">
        <f t="shared" si="678"/>
        <v>0</v>
      </c>
      <c r="O3009" s="295">
        <f t="shared" si="679"/>
        <v>0</v>
      </c>
      <c r="P3009" s="281">
        <f t="shared" si="680"/>
        <v>0</v>
      </c>
    </row>
    <row r="3010" spans="1:16" x14ac:dyDescent="0.2">
      <c r="A3010" s="155">
        <v>311403</v>
      </c>
      <c r="B3010" s="156" t="s">
        <v>2462</v>
      </c>
      <c r="C3010" s="174">
        <f t="shared" si="674"/>
        <v>0</v>
      </c>
      <c r="D3010" s="174">
        <f t="shared" si="675"/>
        <v>0</v>
      </c>
      <c r="E3010" s="174">
        <f t="shared" si="676"/>
        <v>0</v>
      </c>
      <c r="F3010" s="174">
        <f t="shared" si="683"/>
        <v>0</v>
      </c>
      <c r="G3010" s="174">
        <f t="shared" si="686"/>
        <v>0</v>
      </c>
      <c r="H3010" s="174">
        <f t="shared" si="687"/>
        <v>0</v>
      </c>
      <c r="M3010" s="174">
        <f t="shared" si="677"/>
        <v>0</v>
      </c>
      <c r="N3010" s="174">
        <f t="shared" si="678"/>
        <v>0</v>
      </c>
      <c r="O3010" s="295">
        <f t="shared" si="679"/>
        <v>0</v>
      </c>
      <c r="P3010" s="281">
        <f t="shared" si="680"/>
        <v>0</v>
      </c>
    </row>
    <row r="3011" spans="1:16" x14ac:dyDescent="0.2">
      <c r="A3011" s="155">
        <v>311404</v>
      </c>
      <c r="B3011" s="156" t="s">
        <v>485</v>
      </c>
      <c r="C3011" s="174">
        <f t="shared" si="674"/>
        <v>0</v>
      </c>
      <c r="D3011" s="174">
        <f t="shared" si="675"/>
        <v>0</v>
      </c>
      <c r="E3011" s="174">
        <f t="shared" si="676"/>
        <v>0</v>
      </c>
      <c r="F3011" s="174">
        <f t="shared" si="683"/>
        <v>0</v>
      </c>
      <c r="G3011" s="174">
        <f t="shared" si="686"/>
        <v>0</v>
      </c>
      <c r="H3011" s="174">
        <f t="shared" si="687"/>
        <v>0</v>
      </c>
      <c r="M3011" s="174">
        <f t="shared" si="677"/>
        <v>0</v>
      </c>
      <c r="N3011" s="174">
        <f t="shared" si="678"/>
        <v>0</v>
      </c>
      <c r="O3011" s="295">
        <f t="shared" si="679"/>
        <v>0</v>
      </c>
      <c r="P3011" s="281">
        <f t="shared" si="680"/>
        <v>0</v>
      </c>
    </row>
    <row r="3012" spans="1:16" x14ac:dyDescent="0.2">
      <c r="A3012" s="155">
        <v>311405</v>
      </c>
      <c r="B3012" s="156" t="s">
        <v>486</v>
      </c>
      <c r="C3012" s="174">
        <f t="shared" si="674"/>
        <v>0</v>
      </c>
      <c r="D3012" s="174">
        <f t="shared" si="675"/>
        <v>0</v>
      </c>
      <c r="E3012" s="174">
        <f t="shared" si="676"/>
        <v>0</v>
      </c>
      <c r="F3012" s="174">
        <f t="shared" si="683"/>
        <v>0</v>
      </c>
      <c r="G3012" s="174">
        <f t="shared" si="686"/>
        <v>0</v>
      </c>
      <c r="H3012" s="174">
        <f t="shared" si="687"/>
        <v>0</v>
      </c>
      <c r="M3012" s="174">
        <f t="shared" si="677"/>
        <v>0</v>
      </c>
      <c r="N3012" s="174">
        <f t="shared" si="678"/>
        <v>0</v>
      </c>
      <c r="O3012" s="295">
        <f t="shared" si="679"/>
        <v>0</v>
      </c>
      <c r="P3012" s="281">
        <f t="shared" si="680"/>
        <v>0</v>
      </c>
    </row>
    <row r="3013" spans="1:16" x14ac:dyDescent="0.2">
      <c r="A3013" s="155">
        <v>311411</v>
      </c>
      <c r="B3013" s="156" t="s">
        <v>2463</v>
      </c>
      <c r="C3013" s="174">
        <f t="shared" si="674"/>
        <v>0</v>
      </c>
      <c r="D3013" s="174">
        <f t="shared" si="675"/>
        <v>0</v>
      </c>
      <c r="E3013" s="174">
        <f t="shared" si="676"/>
        <v>0</v>
      </c>
      <c r="F3013" s="174">
        <f t="shared" si="683"/>
        <v>0</v>
      </c>
      <c r="G3013" s="174">
        <f t="shared" si="686"/>
        <v>0</v>
      </c>
      <c r="H3013" s="174">
        <f t="shared" si="687"/>
        <v>0</v>
      </c>
      <c r="M3013" s="174">
        <f t="shared" si="677"/>
        <v>0</v>
      </c>
      <c r="N3013" s="174">
        <f t="shared" si="678"/>
        <v>0</v>
      </c>
      <c r="O3013" s="295">
        <f t="shared" si="679"/>
        <v>0</v>
      </c>
      <c r="P3013" s="281">
        <f t="shared" si="680"/>
        <v>0</v>
      </c>
    </row>
    <row r="3014" spans="1:16" x14ac:dyDescent="0.2">
      <c r="A3014" s="155">
        <v>311490</v>
      </c>
      <c r="B3014" s="156" t="s">
        <v>489</v>
      </c>
      <c r="C3014" s="174">
        <f t="shared" si="674"/>
        <v>0</v>
      </c>
      <c r="D3014" s="174">
        <f t="shared" si="675"/>
        <v>0</v>
      </c>
      <c r="E3014" s="174">
        <f t="shared" si="676"/>
        <v>0</v>
      </c>
      <c r="F3014" s="174">
        <f t="shared" si="683"/>
        <v>0</v>
      </c>
      <c r="G3014" s="174">
        <f t="shared" si="686"/>
        <v>0</v>
      </c>
      <c r="H3014" s="174">
        <f t="shared" si="687"/>
        <v>0</v>
      </c>
      <c r="M3014" s="174">
        <f t="shared" si="677"/>
        <v>0</v>
      </c>
      <c r="N3014" s="174">
        <f t="shared" si="678"/>
        <v>0</v>
      </c>
      <c r="O3014" s="295">
        <f t="shared" si="679"/>
        <v>0</v>
      </c>
      <c r="P3014" s="281">
        <f t="shared" si="680"/>
        <v>0</v>
      </c>
    </row>
    <row r="3015" spans="1:16" s="171" customFormat="1" x14ac:dyDescent="0.2">
      <c r="A3015" s="180">
        <v>311500</v>
      </c>
      <c r="B3015" s="181" t="s">
        <v>1579</v>
      </c>
      <c r="C3015" s="182">
        <f t="shared" si="674"/>
        <v>0</v>
      </c>
      <c r="D3015" s="182">
        <f t="shared" si="675"/>
        <v>0</v>
      </c>
      <c r="E3015" s="182">
        <f t="shared" si="676"/>
        <v>0</v>
      </c>
      <c r="F3015" s="182">
        <f t="shared" si="683"/>
        <v>0</v>
      </c>
      <c r="G3015" s="183">
        <f>SUM(G3016:G3033)</f>
        <v>0</v>
      </c>
      <c r="H3015" s="183">
        <f>SUM(H3016:H3033)</f>
        <v>0</v>
      </c>
      <c r="M3015" s="174">
        <f t="shared" si="677"/>
        <v>0</v>
      </c>
      <c r="N3015" s="174">
        <f t="shared" si="678"/>
        <v>0</v>
      </c>
      <c r="O3015" s="295">
        <f t="shared" si="679"/>
        <v>0</v>
      </c>
      <c r="P3015" s="281">
        <f t="shared" si="680"/>
        <v>0</v>
      </c>
    </row>
    <row r="3016" spans="1:16" x14ac:dyDescent="0.2">
      <c r="A3016" s="155">
        <v>311533</v>
      </c>
      <c r="B3016" s="156" t="s">
        <v>64</v>
      </c>
      <c r="C3016" s="174">
        <f t="shared" si="674"/>
        <v>0</v>
      </c>
      <c r="D3016" s="174">
        <f t="shared" si="675"/>
        <v>0</v>
      </c>
      <c r="E3016" s="174">
        <f t="shared" si="676"/>
        <v>0</v>
      </c>
      <c r="F3016" s="174">
        <f t="shared" si="683"/>
        <v>0</v>
      </c>
      <c r="G3016" s="174">
        <f t="shared" ref="G3016:G3033" si="688">+F3016-H3016</f>
        <v>0</v>
      </c>
      <c r="H3016" s="174">
        <f t="shared" ref="H3016:H3033" si="689">+F3016</f>
        <v>0</v>
      </c>
      <c r="M3016" s="174">
        <f t="shared" si="677"/>
        <v>0</v>
      </c>
      <c r="N3016" s="174">
        <f t="shared" si="678"/>
        <v>0</v>
      </c>
      <c r="O3016" s="295">
        <f t="shared" si="679"/>
        <v>0</v>
      </c>
      <c r="P3016" s="281">
        <f t="shared" si="680"/>
        <v>0</v>
      </c>
    </row>
    <row r="3017" spans="1:16" x14ac:dyDescent="0.2">
      <c r="A3017" s="155">
        <v>311534</v>
      </c>
      <c r="B3017" s="156" t="s">
        <v>65</v>
      </c>
      <c r="C3017" s="174">
        <f t="shared" ref="C3017:C3080" si="690">IF(ISERROR(VLOOKUP($A3017,MZ_ANTERIOR,3,0)),0,VLOOKUP($A3017,MZ_ANTERIOR,3,0))</f>
        <v>0</v>
      </c>
      <c r="D3017" s="174">
        <f t="shared" ref="D3017:D3080" si="691">IF(ISERROR(VLOOKUP($A3017,MZ_ANTERIOR,4,0)),0,VLOOKUP($A3017,MZ_ANTERIOR,4,0))</f>
        <v>0</v>
      </c>
      <c r="E3017" s="174">
        <f t="shared" ref="E3017:E3080" si="692">IF(ISERROR(VLOOKUP($A3017,MZ_ANTERIOR,5,0)),0,VLOOKUP($A3017,MZ_ANTERIOR,5,0))</f>
        <v>0</v>
      </c>
      <c r="F3017" s="174">
        <f t="shared" si="683"/>
        <v>0</v>
      </c>
      <c r="G3017" s="174">
        <f t="shared" si="688"/>
        <v>0</v>
      </c>
      <c r="H3017" s="174">
        <f t="shared" si="689"/>
        <v>0</v>
      </c>
      <c r="M3017" s="174">
        <f t="shared" si="677"/>
        <v>0</v>
      </c>
      <c r="N3017" s="174">
        <f t="shared" si="678"/>
        <v>0</v>
      </c>
      <c r="O3017" s="295">
        <f t="shared" si="679"/>
        <v>0</v>
      </c>
      <c r="P3017" s="281">
        <f t="shared" si="680"/>
        <v>0</v>
      </c>
    </row>
    <row r="3018" spans="1:16" x14ac:dyDescent="0.2">
      <c r="A3018" s="155">
        <v>311535</v>
      </c>
      <c r="B3018" s="156" t="s">
        <v>66</v>
      </c>
      <c r="C3018" s="174">
        <f t="shared" si="690"/>
        <v>0</v>
      </c>
      <c r="D3018" s="174">
        <f t="shared" si="691"/>
        <v>0</v>
      </c>
      <c r="E3018" s="174">
        <f t="shared" si="692"/>
        <v>0</v>
      </c>
      <c r="F3018" s="174">
        <f t="shared" si="683"/>
        <v>0</v>
      </c>
      <c r="G3018" s="174">
        <f t="shared" si="688"/>
        <v>0</v>
      </c>
      <c r="H3018" s="174">
        <f t="shared" si="689"/>
        <v>0</v>
      </c>
      <c r="M3018" s="174">
        <f t="shared" ref="M3018:M3081" si="693">+G3018+H3018</f>
        <v>0</v>
      </c>
      <c r="N3018" s="174">
        <f t="shared" ref="N3018:N3081" si="694">+F3018-M3018</f>
        <v>0</v>
      </c>
      <c r="O3018" s="295">
        <f t="shared" ref="O3018:O3081" si="695">SUM(C3018:H3018)</f>
        <v>0</v>
      </c>
      <c r="P3018" s="281">
        <f t="shared" ref="P3018:P3081" si="696">IF(D3018&lt;&gt;0,1,IF(G3018&lt;&gt;0,2,IF(F3018&lt;&gt;0,3,IF(E3018&lt;&gt;0,4,0))))</f>
        <v>0</v>
      </c>
    </row>
    <row r="3019" spans="1:16" x14ac:dyDescent="0.2">
      <c r="A3019" s="155">
        <v>311536</v>
      </c>
      <c r="B3019" s="156" t="s">
        <v>67</v>
      </c>
      <c r="C3019" s="174">
        <f t="shared" si="690"/>
        <v>0</v>
      </c>
      <c r="D3019" s="174">
        <f t="shared" si="691"/>
        <v>0</v>
      </c>
      <c r="E3019" s="174">
        <f t="shared" si="692"/>
        <v>0</v>
      </c>
      <c r="F3019" s="174">
        <f t="shared" si="683"/>
        <v>0</v>
      </c>
      <c r="G3019" s="174">
        <f t="shared" si="688"/>
        <v>0</v>
      </c>
      <c r="H3019" s="174">
        <f t="shared" si="689"/>
        <v>0</v>
      </c>
      <c r="M3019" s="174">
        <f t="shared" si="693"/>
        <v>0</v>
      </c>
      <c r="N3019" s="174">
        <f t="shared" si="694"/>
        <v>0</v>
      </c>
      <c r="O3019" s="295">
        <f t="shared" si="695"/>
        <v>0</v>
      </c>
      <c r="P3019" s="281">
        <f t="shared" si="696"/>
        <v>0</v>
      </c>
    </row>
    <row r="3020" spans="1:16" x14ac:dyDescent="0.2">
      <c r="A3020" s="155">
        <v>311537</v>
      </c>
      <c r="B3020" s="156" t="s">
        <v>68</v>
      </c>
      <c r="C3020" s="174">
        <f t="shared" si="690"/>
        <v>0</v>
      </c>
      <c r="D3020" s="174">
        <f t="shared" si="691"/>
        <v>0</v>
      </c>
      <c r="E3020" s="174">
        <f t="shared" si="692"/>
        <v>0</v>
      </c>
      <c r="F3020" s="174">
        <f t="shared" si="683"/>
        <v>0</v>
      </c>
      <c r="G3020" s="174">
        <f t="shared" si="688"/>
        <v>0</v>
      </c>
      <c r="H3020" s="174">
        <f t="shared" si="689"/>
        <v>0</v>
      </c>
      <c r="M3020" s="174">
        <f t="shared" si="693"/>
        <v>0</v>
      </c>
      <c r="N3020" s="174">
        <f t="shared" si="694"/>
        <v>0</v>
      </c>
      <c r="O3020" s="295">
        <f t="shared" si="695"/>
        <v>0</v>
      </c>
      <c r="P3020" s="281">
        <f t="shared" si="696"/>
        <v>0</v>
      </c>
    </row>
    <row r="3021" spans="1:16" x14ac:dyDescent="0.2">
      <c r="A3021" s="155">
        <v>311538</v>
      </c>
      <c r="B3021" s="156" t="s">
        <v>69</v>
      </c>
      <c r="C3021" s="174">
        <f t="shared" si="690"/>
        <v>0</v>
      </c>
      <c r="D3021" s="174">
        <f t="shared" si="691"/>
        <v>0</v>
      </c>
      <c r="E3021" s="174">
        <f t="shared" si="692"/>
        <v>0</v>
      </c>
      <c r="F3021" s="174">
        <f t="shared" si="683"/>
        <v>0</v>
      </c>
      <c r="G3021" s="174">
        <f t="shared" si="688"/>
        <v>0</v>
      </c>
      <c r="H3021" s="174">
        <f t="shared" si="689"/>
        <v>0</v>
      </c>
      <c r="M3021" s="174">
        <f t="shared" si="693"/>
        <v>0</v>
      </c>
      <c r="N3021" s="174">
        <f t="shared" si="694"/>
        <v>0</v>
      </c>
      <c r="O3021" s="295">
        <f t="shared" si="695"/>
        <v>0</v>
      </c>
      <c r="P3021" s="281">
        <f t="shared" si="696"/>
        <v>0</v>
      </c>
    </row>
    <row r="3022" spans="1:16" x14ac:dyDescent="0.2">
      <c r="A3022" s="155">
        <v>311552</v>
      </c>
      <c r="B3022" s="156" t="s">
        <v>143</v>
      </c>
      <c r="C3022" s="174">
        <f t="shared" si="690"/>
        <v>0</v>
      </c>
      <c r="D3022" s="174">
        <f t="shared" si="691"/>
        <v>0</v>
      </c>
      <c r="E3022" s="174">
        <f t="shared" si="692"/>
        <v>0</v>
      </c>
      <c r="F3022" s="174">
        <f t="shared" si="683"/>
        <v>0</v>
      </c>
      <c r="G3022" s="174">
        <f t="shared" si="688"/>
        <v>0</v>
      </c>
      <c r="H3022" s="174">
        <f t="shared" si="689"/>
        <v>0</v>
      </c>
      <c r="M3022" s="174">
        <f t="shared" si="693"/>
        <v>0</v>
      </c>
      <c r="N3022" s="174">
        <f t="shared" si="694"/>
        <v>0</v>
      </c>
      <c r="O3022" s="295">
        <f t="shared" si="695"/>
        <v>0</v>
      </c>
      <c r="P3022" s="281">
        <f t="shared" si="696"/>
        <v>0</v>
      </c>
    </row>
    <row r="3023" spans="1:16" x14ac:dyDescent="0.2">
      <c r="A3023" s="155">
        <v>311553</v>
      </c>
      <c r="B3023" s="156" t="s">
        <v>718</v>
      </c>
      <c r="C3023" s="174">
        <f t="shared" si="690"/>
        <v>0</v>
      </c>
      <c r="D3023" s="174">
        <f t="shared" si="691"/>
        <v>0</v>
      </c>
      <c r="E3023" s="174">
        <f t="shared" si="692"/>
        <v>0</v>
      </c>
      <c r="F3023" s="174">
        <f t="shared" si="683"/>
        <v>0</v>
      </c>
      <c r="G3023" s="174">
        <f t="shared" si="688"/>
        <v>0</v>
      </c>
      <c r="H3023" s="174">
        <f t="shared" si="689"/>
        <v>0</v>
      </c>
      <c r="M3023" s="174">
        <f t="shared" si="693"/>
        <v>0</v>
      </c>
      <c r="N3023" s="174">
        <f t="shared" si="694"/>
        <v>0</v>
      </c>
      <c r="O3023" s="295">
        <f t="shared" si="695"/>
        <v>0</v>
      </c>
      <c r="P3023" s="281">
        <f t="shared" si="696"/>
        <v>0</v>
      </c>
    </row>
    <row r="3024" spans="1:16" x14ac:dyDescent="0.2">
      <c r="A3024" s="155">
        <v>311562</v>
      </c>
      <c r="B3024" s="156" t="s">
        <v>123</v>
      </c>
      <c r="C3024" s="174">
        <f t="shared" si="690"/>
        <v>0</v>
      </c>
      <c r="D3024" s="174">
        <f t="shared" si="691"/>
        <v>0</v>
      </c>
      <c r="E3024" s="174">
        <f t="shared" si="692"/>
        <v>0</v>
      </c>
      <c r="F3024" s="174">
        <f t="shared" ref="F3024:F3087" si="697">+C3024-D3024+E3024</f>
        <v>0</v>
      </c>
      <c r="G3024" s="174">
        <f t="shared" si="688"/>
        <v>0</v>
      </c>
      <c r="H3024" s="174">
        <f t="shared" si="689"/>
        <v>0</v>
      </c>
      <c r="M3024" s="174">
        <f t="shared" si="693"/>
        <v>0</v>
      </c>
      <c r="N3024" s="174">
        <f t="shared" si="694"/>
        <v>0</v>
      </c>
      <c r="O3024" s="295">
        <f t="shared" si="695"/>
        <v>0</v>
      </c>
      <c r="P3024" s="281">
        <f t="shared" si="696"/>
        <v>0</v>
      </c>
    </row>
    <row r="3025" spans="1:16" x14ac:dyDescent="0.2">
      <c r="A3025" s="155">
        <v>311564</v>
      </c>
      <c r="B3025" s="156" t="s">
        <v>124</v>
      </c>
      <c r="C3025" s="174">
        <f t="shared" si="690"/>
        <v>0</v>
      </c>
      <c r="D3025" s="174">
        <f t="shared" si="691"/>
        <v>0</v>
      </c>
      <c r="E3025" s="174">
        <f t="shared" si="692"/>
        <v>0</v>
      </c>
      <c r="F3025" s="174">
        <f t="shared" si="697"/>
        <v>0</v>
      </c>
      <c r="G3025" s="174">
        <f t="shared" si="688"/>
        <v>0</v>
      </c>
      <c r="H3025" s="174">
        <f t="shared" si="689"/>
        <v>0</v>
      </c>
      <c r="M3025" s="174">
        <f t="shared" si="693"/>
        <v>0</v>
      </c>
      <c r="N3025" s="174">
        <f t="shared" si="694"/>
        <v>0</v>
      </c>
      <c r="O3025" s="295">
        <f t="shared" si="695"/>
        <v>0</v>
      </c>
      <c r="P3025" s="281">
        <f t="shared" si="696"/>
        <v>0</v>
      </c>
    </row>
    <row r="3026" spans="1:16" x14ac:dyDescent="0.2">
      <c r="A3026" s="155">
        <v>311565</v>
      </c>
      <c r="B3026" s="156" t="s">
        <v>125</v>
      </c>
      <c r="C3026" s="174">
        <f t="shared" si="690"/>
        <v>0</v>
      </c>
      <c r="D3026" s="174">
        <f t="shared" si="691"/>
        <v>0</v>
      </c>
      <c r="E3026" s="174">
        <f t="shared" si="692"/>
        <v>0</v>
      </c>
      <c r="F3026" s="174">
        <f t="shared" si="697"/>
        <v>0</v>
      </c>
      <c r="G3026" s="174">
        <f t="shared" si="688"/>
        <v>0</v>
      </c>
      <c r="H3026" s="174">
        <f t="shared" si="689"/>
        <v>0</v>
      </c>
      <c r="M3026" s="174">
        <f t="shared" si="693"/>
        <v>0</v>
      </c>
      <c r="N3026" s="174">
        <f t="shared" si="694"/>
        <v>0</v>
      </c>
      <c r="O3026" s="295">
        <f t="shared" si="695"/>
        <v>0</v>
      </c>
      <c r="P3026" s="281">
        <f t="shared" si="696"/>
        <v>0</v>
      </c>
    </row>
    <row r="3027" spans="1:16" x14ac:dyDescent="0.2">
      <c r="A3027" s="155">
        <v>311566</v>
      </c>
      <c r="B3027" s="156" t="s">
        <v>128</v>
      </c>
      <c r="C3027" s="174">
        <f t="shared" si="690"/>
        <v>0</v>
      </c>
      <c r="D3027" s="174">
        <f t="shared" si="691"/>
        <v>0</v>
      </c>
      <c r="E3027" s="174">
        <f t="shared" si="692"/>
        <v>0</v>
      </c>
      <c r="F3027" s="174">
        <f t="shared" si="697"/>
        <v>0</v>
      </c>
      <c r="G3027" s="174">
        <f t="shared" si="688"/>
        <v>0</v>
      </c>
      <c r="H3027" s="174">
        <f t="shared" si="689"/>
        <v>0</v>
      </c>
      <c r="M3027" s="174">
        <f t="shared" si="693"/>
        <v>0</v>
      </c>
      <c r="N3027" s="174">
        <f t="shared" si="694"/>
        <v>0</v>
      </c>
      <c r="O3027" s="295">
        <f t="shared" si="695"/>
        <v>0</v>
      </c>
      <c r="P3027" s="281">
        <f t="shared" si="696"/>
        <v>0</v>
      </c>
    </row>
    <row r="3028" spans="1:16" x14ac:dyDescent="0.2">
      <c r="A3028" s="155">
        <v>311567</v>
      </c>
      <c r="B3028" s="156" t="s">
        <v>129</v>
      </c>
      <c r="C3028" s="174">
        <f t="shared" si="690"/>
        <v>0</v>
      </c>
      <c r="D3028" s="174">
        <f t="shared" si="691"/>
        <v>0</v>
      </c>
      <c r="E3028" s="174">
        <f t="shared" si="692"/>
        <v>0</v>
      </c>
      <c r="F3028" s="174">
        <f t="shared" si="697"/>
        <v>0</v>
      </c>
      <c r="G3028" s="174">
        <f t="shared" si="688"/>
        <v>0</v>
      </c>
      <c r="H3028" s="174">
        <f t="shared" si="689"/>
        <v>0</v>
      </c>
      <c r="M3028" s="174">
        <f t="shared" si="693"/>
        <v>0</v>
      </c>
      <c r="N3028" s="174">
        <f t="shared" si="694"/>
        <v>0</v>
      </c>
      <c r="O3028" s="295">
        <f t="shared" si="695"/>
        <v>0</v>
      </c>
      <c r="P3028" s="281">
        <f t="shared" si="696"/>
        <v>0</v>
      </c>
    </row>
    <row r="3029" spans="1:16" x14ac:dyDescent="0.2">
      <c r="A3029" s="155">
        <v>311568</v>
      </c>
      <c r="B3029" s="156" t="s">
        <v>70</v>
      </c>
      <c r="C3029" s="174">
        <f t="shared" si="690"/>
        <v>0</v>
      </c>
      <c r="D3029" s="174">
        <f t="shared" si="691"/>
        <v>0</v>
      </c>
      <c r="E3029" s="174">
        <f t="shared" si="692"/>
        <v>0</v>
      </c>
      <c r="F3029" s="174">
        <f t="shared" si="697"/>
        <v>0</v>
      </c>
      <c r="G3029" s="174">
        <f t="shared" si="688"/>
        <v>0</v>
      </c>
      <c r="H3029" s="174">
        <f t="shared" si="689"/>
        <v>0</v>
      </c>
      <c r="M3029" s="174">
        <f t="shared" si="693"/>
        <v>0</v>
      </c>
      <c r="N3029" s="174">
        <f t="shared" si="694"/>
        <v>0</v>
      </c>
      <c r="O3029" s="295">
        <f t="shared" si="695"/>
        <v>0</v>
      </c>
      <c r="P3029" s="281">
        <f t="shared" si="696"/>
        <v>0</v>
      </c>
    </row>
    <row r="3030" spans="1:16" x14ac:dyDescent="0.2">
      <c r="A3030" s="155">
        <v>311569</v>
      </c>
      <c r="B3030" s="156" t="s">
        <v>240</v>
      </c>
      <c r="C3030" s="174">
        <f t="shared" si="690"/>
        <v>0</v>
      </c>
      <c r="D3030" s="174">
        <f t="shared" si="691"/>
        <v>0</v>
      </c>
      <c r="E3030" s="174">
        <f t="shared" si="692"/>
        <v>0</v>
      </c>
      <c r="F3030" s="174">
        <f t="shared" si="697"/>
        <v>0</v>
      </c>
      <c r="G3030" s="174">
        <f t="shared" si="688"/>
        <v>0</v>
      </c>
      <c r="H3030" s="174">
        <f t="shared" si="689"/>
        <v>0</v>
      </c>
      <c r="M3030" s="174">
        <f t="shared" si="693"/>
        <v>0</v>
      </c>
      <c r="N3030" s="174">
        <f t="shared" si="694"/>
        <v>0</v>
      </c>
      <c r="O3030" s="295">
        <f t="shared" si="695"/>
        <v>0</v>
      </c>
      <c r="P3030" s="281">
        <f t="shared" si="696"/>
        <v>0</v>
      </c>
    </row>
    <row r="3031" spans="1:16" x14ac:dyDescent="0.2">
      <c r="A3031" s="155">
        <v>311570</v>
      </c>
      <c r="B3031" s="156" t="s">
        <v>131</v>
      </c>
      <c r="C3031" s="174">
        <f t="shared" si="690"/>
        <v>0</v>
      </c>
      <c r="D3031" s="174">
        <f t="shared" si="691"/>
        <v>0</v>
      </c>
      <c r="E3031" s="174">
        <f t="shared" si="692"/>
        <v>0</v>
      </c>
      <c r="F3031" s="174">
        <f t="shared" si="697"/>
        <v>0</v>
      </c>
      <c r="G3031" s="174">
        <f t="shared" si="688"/>
        <v>0</v>
      </c>
      <c r="H3031" s="174">
        <f t="shared" si="689"/>
        <v>0</v>
      </c>
      <c r="M3031" s="174">
        <f t="shared" si="693"/>
        <v>0</v>
      </c>
      <c r="N3031" s="174">
        <f t="shared" si="694"/>
        <v>0</v>
      </c>
      <c r="O3031" s="295">
        <f t="shared" si="695"/>
        <v>0</v>
      </c>
      <c r="P3031" s="281">
        <f t="shared" si="696"/>
        <v>0</v>
      </c>
    </row>
    <row r="3032" spans="1:16" x14ac:dyDescent="0.2">
      <c r="A3032" s="155">
        <v>311571</v>
      </c>
      <c r="B3032" s="156" t="s">
        <v>130</v>
      </c>
      <c r="C3032" s="174">
        <f t="shared" si="690"/>
        <v>0</v>
      </c>
      <c r="D3032" s="174">
        <f t="shared" si="691"/>
        <v>0</v>
      </c>
      <c r="E3032" s="174">
        <f t="shared" si="692"/>
        <v>0</v>
      </c>
      <c r="F3032" s="174">
        <f t="shared" si="697"/>
        <v>0</v>
      </c>
      <c r="G3032" s="174">
        <f t="shared" si="688"/>
        <v>0</v>
      </c>
      <c r="H3032" s="174">
        <f t="shared" si="689"/>
        <v>0</v>
      </c>
      <c r="M3032" s="174">
        <f t="shared" si="693"/>
        <v>0</v>
      </c>
      <c r="N3032" s="174">
        <f t="shared" si="694"/>
        <v>0</v>
      </c>
      <c r="O3032" s="295">
        <f t="shared" si="695"/>
        <v>0</v>
      </c>
      <c r="P3032" s="281">
        <f t="shared" si="696"/>
        <v>0</v>
      </c>
    </row>
    <row r="3033" spans="1:16" x14ac:dyDescent="0.2">
      <c r="A3033" s="155">
        <v>311576</v>
      </c>
      <c r="B3033" s="156" t="s">
        <v>1111</v>
      </c>
      <c r="C3033" s="174">
        <f t="shared" si="690"/>
        <v>0</v>
      </c>
      <c r="D3033" s="174">
        <f t="shared" si="691"/>
        <v>0</v>
      </c>
      <c r="E3033" s="174">
        <f t="shared" si="692"/>
        <v>0</v>
      </c>
      <c r="F3033" s="174">
        <f t="shared" si="697"/>
        <v>0</v>
      </c>
      <c r="G3033" s="174">
        <f t="shared" si="688"/>
        <v>0</v>
      </c>
      <c r="H3033" s="174">
        <f t="shared" si="689"/>
        <v>0</v>
      </c>
      <c r="M3033" s="174">
        <f t="shared" si="693"/>
        <v>0</v>
      </c>
      <c r="N3033" s="174">
        <f t="shared" si="694"/>
        <v>0</v>
      </c>
      <c r="O3033" s="295">
        <f t="shared" si="695"/>
        <v>0</v>
      </c>
      <c r="P3033" s="281">
        <f t="shared" si="696"/>
        <v>0</v>
      </c>
    </row>
    <row r="3034" spans="1:16" s="171" customFormat="1" x14ac:dyDescent="0.2">
      <c r="A3034" s="180">
        <v>311600</v>
      </c>
      <c r="B3034" s="181" t="s">
        <v>490</v>
      </c>
      <c r="C3034" s="182">
        <f t="shared" si="690"/>
        <v>0</v>
      </c>
      <c r="D3034" s="182">
        <f t="shared" si="691"/>
        <v>0</v>
      </c>
      <c r="E3034" s="182">
        <f t="shared" si="692"/>
        <v>0</v>
      </c>
      <c r="F3034" s="182">
        <f t="shared" si="697"/>
        <v>0</v>
      </c>
      <c r="G3034" s="183">
        <f>SUM(G3035:G3036)</f>
        <v>0</v>
      </c>
      <c r="H3034" s="183">
        <f>SUM(H3035:H3036)</f>
        <v>0</v>
      </c>
      <c r="M3034" s="174">
        <f t="shared" si="693"/>
        <v>0</v>
      </c>
      <c r="N3034" s="174">
        <f t="shared" si="694"/>
        <v>0</v>
      </c>
      <c r="O3034" s="295">
        <f t="shared" si="695"/>
        <v>0</v>
      </c>
      <c r="P3034" s="281">
        <f t="shared" si="696"/>
        <v>0</v>
      </c>
    </row>
    <row r="3035" spans="1:16" x14ac:dyDescent="0.2">
      <c r="A3035" s="155">
        <v>311601</v>
      </c>
      <c r="B3035" s="156" t="s">
        <v>2464</v>
      </c>
      <c r="C3035" s="174">
        <f t="shared" si="690"/>
        <v>0</v>
      </c>
      <c r="D3035" s="174">
        <f t="shared" si="691"/>
        <v>0</v>
      </c>
      <c r="E3035" s="174">
        <f t="shared" si="692"/>
        <v>0</v>
      </c>
      <c r="F3035" s="174">
        <f t="shared" si="697"/>
        <v>0</v>
      </c>
      <c r="G3035" s="174">
        <f>+F3035-H3035</f>
        <v>0</v>
      </c>
      <c r="H3035" s="174">
        <f>+F3035</f>
        <v>0</v>
      </c>
      <c r="M3035" s="174">
        <f t="shared" si="693"/>
        <v>0</v>
      </c>
      <c r="N3035" s="174">
        <f t="shared" si="694"/>
        <v>0</v>
      </c>
      <c r="O3035" s="295">
        <f t="shared" si="695"/>
        <v>0</v>
      </c>
      <c r="P3035" s="281">
        <f t="shared" si="696"/>
        <v>0</v>
      </c>
    </row>
    <row r="3036" spans="1:16" x14ac:dyDescent="0.2">
      <c r="A3036" s="155">
        <v>311602</v>
      </c>
      <c r="B3036" s="156" t="s">
        <v>1624</v>
      </c>
      <c r="C3036" s="174">
        <f t="shared" si="690"/>
        <v>0</v>
      </c>
      <c r="D3036" s="174">
        <f t="shared" si="691"/>
        <v>0</v>
      </c>
      <c r="E3036" s="174">
        <f t="shared" si="692"/>
        <v>0</v>
      </c>
      <c r="F3036" s="174">
        <f t="shared" si="697"/>
        <v>0</v>
      </c>
      <c r="G3036" s="174">
        <f>+F3036-H3036</f>
        <v>0</v>
      </c>
      <c r="H3036" s="174">
        <f>+F3036</f>
        <v>0</v>
      </c>
      <c r="M3036" s="174">
        <f t="shared" si="693"/>
        <v>0</v>
      </c>
      <c r="N3036" s="174">
        <f t="shared" si="694"/>
        <v>0</v>
      </c>
      <c r="O3036" s="295">
        <f t="shared" si="695"/>
        <v>0</v>
      </c>
      <c r="P3036" s="281">
        <f t="shared" si="696"/>
        <v>0</v>
      </c>
    </row>
    <row r="3037" spans="1:16" s="171" customFormat="1" x14ac:dyDescent="0.2">
      <c r="A3037" s="180">
        <v>311700</v>
      </c>
      <c r="B3037" s="181" t="s">
        <v>1580</v>
      </c>
      <c r="C3037" s="182">
        <f t="shared" si="690"/>
        <v>0</v>
      </c>
      <c r="D3037" s="182">
        <f t="shared" si="691"/>
        <v>0</v>
      </c>
      <c r="E3037" s="182">
        <f t="shared" si="692"/>
        <v>0</v>
      </c>
      <c r="F3037" s="182">
        <f t="shared" si="697"/>
        <v>0</v>
      </c>
      <c r="G3037" s="183">
        <f>SUM(G3038:G3042)</f>
        <v>0</v>
      </c>
      <c r="H3037" s="183">
        <f>SUM(H3038:H3042)</f>
        <v>0</v>
      </c>
      <c r="M3037" s="174">
        <f t="shared" si="693"/>
        <v>0</v>
      </c>
      <c r="N3037" s="174">
        <f t="shared" si="694"/>
        <v>0</v>
      </c>
      <c r="O3037" s="295">
        <f t="shared" si="695"/>
        <v>0</v>
      </c>
      <c r="P3037" s="281">
        <f t="shared" si="696"/>
        <v>0</v>
      </c>
    </row>
    <row r="3038" spans="1:16" x14ac:dyDescent="0.2">
      <c r="A3038" s="155">
        <v>311730</v>
      </c>
      <c r="B3038" s="156" t="s">
        <v>64</v>
      </c>
      <c r="C3038" s="174">
        <f t="shared" si="690"/>
        <v>0</v>
      </c>
      <c r="D3038" s="174">
        <f t="shared" si="691"/>
        <v>0</v>
      </c>
      <c r="E3038" s="174">
        <f t="shared" si="692"/>
        <v>0</v>
      </c>
      <c r="F3038" s="174">
        <f t="shared" si="697"/>
        <v>0</v>
      </c>
      <c r="G3038" s="174">
        <f>+F3038-H3038</f>
        <v>0</v>
      </c>
      <c r="H3038" s="174">
        <f>+F3038</f>
        <v>0</v>
      </c>
      <c r="M3038" s="174">
        <f t="shared" si="693"/>
        <v>0</v>
      </c>
      <c r="N3038" s="174">
        <f t="shared" si="694"/>
        <v>0</v>
      </c>
      <c r="O3038" s="295">
        <f t="shared" si="695"/>
        <v>0</v>
      </c>
      <c r="P3038" s="281">
        <f t="shared" si="696"/>
        <v>0</v>
      </c>
    </row>
    <row r="3039" spans="1:16" x14ac:dyDescent="0.2">
      <c r="A3039" s="155">
        <v>311731</v>
      </c>
      <c r="B3039" s="156" t="s">
        <v>65</v>
      </c>
      <c r="C3039" s="174">
        <f t="shared" si="690"/>
        <v>0</v>
      </c>
      <c r="D3039" s="174">
        <f t="shared" si="691"/>
        <v>0</v>
      </c>
      <c r="E3039" s="174">
        <f t="shared" si="692"/>
        <v>0</v>
      </c>
      <c r="F3039" s="174">
        <f t="shared" si="697"/>
        <v>0</v>
      </c>
      <c r="G3039" s="174">
        <f>+F3039-H3039</f>
        <v>0</v>
      </c>
      <c r="H3039" s="174">
        <f>+F3039</f>
        <v>0</v>
      </c>
      <c r="M3039" s="174">
        <f t="shared" si="693"/>
        <v>0</v>
      </c>
      <c r="N3039" s="174">
        <f t="shared" si="694"/>
        <v>0</v>
      </c>
      <c r="O3039" s="295">
        <f t="shared" si="695"/>
        <v>0</v>
      </c>
      <c r="P3039" s="281">
        <f t="shared" si="696"/>
        <v>0</v>
      </c>
    </row>
    <row r="3040" spans="1:16" x14ac:dyDescent="0.2">
      <c r="A3040" s="155">
        <v>311732</v>
      </c>
      <c r="B3040" s="156" t="s">
        <v>66</v>
      </c>
      <c r="C3040" s="174">
        <f t="shared" si="690"/>
        <v>0</v>
      </c>
      <c r="D3040" s="174">
        <f t="shared" si="691"/>
        <v>0</v>
      </c>
      <c r="E3040" s="174">
        <f t="shared" si="692"/>
        <v>0</v>
      </c>
      <c r="F3040" s="174">
        <f t="shared" si="697"/>
        <v>0</v>
      </c>
      <c r="G3040" s="174">
        <f>+F3040-H3040</f>
        <v>0</v>
      </c>
      <c r="H3040" s="174">
        <f>+F3040</f>
        <v>0</v>
      </c>
      <c r="M3040" s="174">
        <f t="shared" si="693"/>
        <v>0</v>
      </c>
      <c r="N3040" s="174">
        <f t="shared" si="694"/>
        <v>0</v>
      </c>
      <c r="O3040" s="295">
        <f t="shared" si="695"/>
        <v>0</v>
      </c>
      <c r="P3040" s="281">
        <f t="shared" si="696"/>
        <v>0</v>
      </c>
    </row>
    <row r="3041" spans="1:16" x14ac:dyDescent="0.2">
      <c r="A3041" s="155">
        <v>311733</v>
      </c>
      <c r="B3041" s="156" t="s">
        <v>67</v>
      </c>
      <c r="C3041" s="174">
        <f t="shared" si="690"/>
        <v>0</v>
      </c>
      <c r="D3041" s="174">
        <f t="shared" si="691"/>
        <v>0</v>
      </c>
      <c r="E3041" s="174">
        <f t="shared" si="692"/>
        <v>0</v>
      </c>
      <c r="F3041" s="174">
        <f t="shared" si="697"/>
        <v>0</v>
      </c>
      <c r="G3041" s="174">
        <f>+F3041-H3041</f>
        <v>0</v>
      </c>
      <c r="H3041" s="174">
        <f>+F3041</f>
        <v>0</v>
      </c>
      <c r="M3041" s="174">
        <f t="shared" si="693"/>
        <v>0</v>
      </c>
      <c r="N3041" s="174">
        <f t="shared" si="694"/>
        <v>0</v>
      </c>
      <c r="O3041" s="295">
        <f t="shared" si="695"/>
        <v>0</v>
      </c>
      <c r="P3041" s="281">
        <f t="shared" si="696"/>
        <v>0</v>
      </c>
    </row>
    <row r="3042" spans="1:16" x14ac:dyDescent="0.2">
      <c r="A3042" s="155">
        <v>311734</v>
      </c>
      <c r="B3042" s="156" t="s">
        <v>68</v>
      </c>
      <c r="C3042" s="174">
        <f t="shared" si="690"/>
        <v>0</v>
      </c>
      <c r="D3042" s="174">
        <f t="shared" si="691"/>
        <v>0</v>
      </c>
      <c r="E3042" s="174">
        <f t="shared" si="692"/>
        <v>0</v>
      </c>
      <c r="F3042" s="174">
        <f t="shared" si="697"/>
        <v>0</v>
      </c>
      <c r="G3042" s="174">
        <f>+F3042-H3042</f>
        <v>0</v>
      </c>
      <c r="H3042" s="174">
        <f>+F3042</f>
        <v>0</v>
      </c>
      <c r="M3042" s="174">
        <f t="shared" si="693"/>
        <v>0</v>
      </c>
      <c r="N3042" s="174">
        <f t="shared" si="694"/>
        <v>0</v>
      </c>
      <c r="O3042" s="295">
        <f t="shared" si="695"/>
        <v>0</v>
      </c>
      <c r="P3042" s="281">
        <f t="shared" si="696"/>
        <v>0</v>
      </c>
    </row>
    <row r="3043" spans="1:16" s="171" customFormat="1" x14ac:dyDescent="0.2">
      <c r="A3043" s="180">
        <v>311800</v>
      </c>
      <c r="B3043" s="181" t="s">
        <v>1728</v>
      </c>
      <c r="C3043" s="182">
        <f t="shared" si="690"/>
        <v>0</v>
      </c>
      <c r="D3043" s="182">
        <f t="shared" si="691"/>
        <v>0</v>
      </c>
      <c r="E3043" s="182">
        <f t="shared" si="692"/>
        <v>0</v>
      </c>
      <c r="F3043" s="182">
        <f t="shared" si="697"/>
        <v>0</v>
      </c>
      <c r="G3043" s="183">
        <f>SUM(G3044:G3044)</f>
        <v>0</v>
      </c>
      <c r="H3043" s="183">
        <f>SUM(H3044:H3044)</f>
        <v>0</v>
      </c>
      <c r="M3043" s="174">
        <f t="shared" si="693"/>
        <v>0</v>
      </c>
      <c r="N3043" s="174">
        <f t="shared" si="694"/>
        <v>0</v>
      </c>
      <c r="O3043" s="295">
        <f t="shared" si="695"/>
        <v>0</v>
      </c>
      <c r="P3043" s="281">
        <f t="shared" si="696"/>
        <v>0</v>
      </c>
    </row>
    <row r="3044" spans="1:16" x14ac:dyDescent="0.2">
      <c r="A3044" s="155">
        <v>311801</v>
      </c>
      <c r="B3044" s="156" t="s">
        <v>1729</v>
      </c>
      <c r="C3044" s="174">
        <f t="shared" si="690"/>
        <v>0</v>
      </c>
      <c r="D3044" s="174">
        <f t="shared" si="691"/>
        <v>0</v>
      </c>
      <c r="E3044" s="174">
        <f t="shared" si="692"/>
        <v>0</v>
      </c>
      <c r="F3044" s="174">
        <f t="shared" si="697"/>
        <v>0</v>
      </c>
      <c r="G3044" s="174">
        <f>+F3044-H3044</f>
        <v>0</v>
      </c>
      <c r="H3044" s="174">
        <f>+F3044</f>
        <v>0</v>
      </c>
      <c r="M3044" s="174">
        <f t="shared" si="693"/>
        <v>0</v>
      </c>
      <c r="N3044" s="174">
        <f t="shared" si="694"/>
        <v>0</v>
      </c>
      <c r="O3044" s="295">
        <f t="shared" si="695"/>
        <v>0</v>
      </c>
      <c r="P3044" s="281">
        <f t="shared" si="696"/>
        <v>0</v>
      </c>
    </row>
    <row r="3045" spans="1:16" s="171" customFormat="1" x14ac:dyDescent="0.2">
      <c r="A3045" s="180">
        <v>312000</v>
      </c>
      <c r="B3045" s="181" t="s">
        <v>1581</v>
      </c>
      <c r="C3045" s="182">
        <f t="shared" si="690"/>
        <v>0</v>
      </c>
      <c r="D3045" s="182">
        <f t="shared" si="691"/>
        <v>0</v>
      </c>
      <c r="E3045" s="182">
        <f t="shared" si="692"/>
        <v>0</v>
      </c>
      <c r="F3045" s="182">
        <f t="shared" si="697"/>
        <v>0</v>
      </c>
      <c r="G3045" s="183">
        <f>SUM(G3046:G3048)</f>
        <v>0</v>
      </c>
      <c r="H3045" s="183">
        <f>SUM(H3046:H3048)</f>
        <v>0</v>
      </c>
      <c r="M3045" s="174">
        <f t="shared" si="693"/>
        <v>0</v>
      </c>
      <c r="N3045" s="174">
        <f t="shared" si="694"/>
        <v>0</v>
      </c>
      <c r="O3045" s="295">
        <f t="shared" si="695"/>
        <v>0</v>
      </c>
      <c r="P3045" s="281">
        <f t="shared" si="696"/>
        <v>0</v>
      </c>
    </row>
    <row r="3046" spans="1:16" x14ac:dyDescent="0.2">
      <c r="A3046" s="155">
        <v>312001</v>
      </c>
      <c r="B3046" s="156" t="s">
        <v>1582</v>
      </c>
      <c r="C3046" s="174">
        <f t="shared" si="690"/>
        <v>0</v>
      </c>
      <c r="D3046" s="174">
        <f t="shared" si="691"/>
        <v>0</v>
      </c>
      <c r="E3046" s="174">
        <f t="shared" si="692"/>
        <v>0</v>
      </c>
      <c r="F3046" s="174">
        <f t="shared" si="697"/>
        <v>0</v>
      </c>
      <c r="G3046" s="174">
        <f>+F3046-H3046</f>
        <v>0</v>
      </c>
      <c r="H3046" s="174">
        <f>+F3046</f>
        <v>0</v>
      </c>
      <c r="M3046" s="174">
        <f t="shared" si="693"/>
        <v>0</v>
      </c>
      <c r="N3046" s="174">
        <f t="shared" si="694"/>
        <v>0</v>
      </c>
      <c r="O3046" s="295">
        <f t="shared" si="695"/>
        <v>0</v>
      </c>
      <c r="P3046" s="281">
        <f t="shared" si="696"/>
        <v>0</v>
      </c>
    </row>
    <row r="3047" spans="1:16" x14ac:dyDescent="0.2">
      <c r="A3047" s="155">
        <v>312002</v>
      </c>
      <c r="B3047" s="156" t="s">
        <v>1583</v>
      </c>
      <c r="C3047" s="174">
        <f t="shared" si="690"/>
        <v>0</v>
      </c>
      <c r="D3047" s="174">
        <f t="shared" si="691"/>
        <v>0</v>
      </c>
      <c r="E3047" s="174">
        <f t="shared" si="692"/>
        <v>0</v>
      </c>
      <c r="F3047" s="174">
        <f t="shared" si="697"/>
        <v>0</v>
      </c>
      <c r="G3047" s="174">
        <f>+F3047-H3047</f>
        <v>0</v>
      </c>
      <c r="H3047" s="174">
        <f>+F3047</f>
        <v>0</v>
      </c>
      <c r="M3047" s="174">
        <f t="shared" si="693"/>
        <v>0</v>
      </c>
      <c r="N3047" s="174">
        <f t="shared" si="694"/>
        <v>0</v>
      </c>
      <c r="O3047" s="295">
        <f t="shared" si="695"/>
        <v>0</v>
      </c>
      <c r="P3047" s="281">
        <f t="shared" si="696"/>
        <v>0</v>
      </c>
    </row>
    <row r="3048" spans="1:16" x14ac:dyDescent="0.2">
      <c r="A3048" s="155">
        <v>312003</v>
      </c>
      <c r="B3048" s="156" t="s">
        <v>1584</v>
      </c>
      <c r="C3048" s="174">
        <f t="shared" si="690"/>
        <v>0</v>
      </c>
      <c r="D3048" s="174">
        <f t="shared" si="691"/>
        <v>0</v>
      </c>
      <c r="E3048" s="174">
        <f t="shared" si="692"/>
        <v>0</v>
      </c>
      <c r="F3048" s="174">
        <f t="shared" si="697"/>
        <v>0</v>
      </c>
      <c r="G3048" s="174">
        <f>+F3048-H3048</f>
        <v>0</v>
      </c>
      <c r="H3048" s="174">
        <f>+F3048</f>
        <v>0</v>
      </c>
      <c r="M3048" s="174">
        <f t="shared" si="693"/>
        <v>0</v>
      </c>
      <c r="N3048" s="174">
        <f t="shared" si="694"/>
        <v>0</v>
      </c>
      <c r="O3048" s="295">
        <f t="shared" si="695"/>
        <v>0</v>
      </c>
      <c r="P3048" s="281">
        <f t="shared" si="696"/>
        <v>0</v>
      </c>
    </row>
    <row r="3049" spans="1:16" s="171" customFormat="1" x14ac:dyDescent="0.2">
      <c r="A3049" s="180">
        <v>312500</v>
      </c>
      <c r="B3049" s="181" t="s">
        <v>2465</v>
      </c>
      <c r="C3049" s="182">
        <f t="shared" si="690"/>
        <v>0</v>
      </c>
      <c r="D3049" s="182">
        <f t="shared" si="691"/>
        <v>0</v>
      </c>
      <c r="E3049" s="182">
        <f t="shared" si="692"/>
        <v>0</v>
      </c>
      <c r="F3049" s="182">
        <f t="shared" si="697"/>
        <v>0</v>
      </c>
      <c r="G3049" s="183">
        <f>SUM(G3050:G3057)</f>
        <v>0</v>
      </c>
      <c r="H3049" s="183">
        <f>SUM(H3050:H3057)</f>
        <v>0</v>
      </c>
      <c r="M3049" s="174">
        <f t="shared" si="693"/>
        <v>0</v>
      </c>
      <c r="N3049" s="174">
        <f t="shared" si="694"/>
        <v>0</v>
      </c>
      <c r="O3049" s="295">
        <f t="shared" si="695"/>
        <v>0</v>
      </c>
      <c r="P3049" s="281">
        <f t="shared" si="696"/>
        <v>0</v>
      </c>
    </row>
    <row r="3050" spans="1:16" x14ac:dyDescent="0.2">
      <c r="A3050" s="155">
        <v>312532</v>
      </c>
      <c r="B3050" s="156" t="s">
        <v>1587</v>
      </c>
      <c r="C3050" s="174">
        <f t="shared" si="690"/>
        <v>0</v>
      </c>
      <c r="D3050" s="174">
        <f t="shared" si="691"/>
        <v>0</v>
      </c>
      <c r="E3050" s="174">
        <f t="shared" si="692"/>
        <v>0</v>
      </c>
      <c r="F3050" s="174">
        <f t="shared" si="697"/>
        <v>0</v>
      </c>
      <c r="G3050" s="174">
        <f t="shared" ref="G3050:G3057" si="698">+F3050-H3050</f>
        <v>0</v>
      </c>
      <c r="H3050" s="174">
        <f t="shared" ref="H3050:H3057" si="699">+F3050</f>
        <v>0</v>
      </c>
      <c r="M3050" s="174">
        <f t="shared" si="693"/>
        <v>0</v>
      </c>
      <c r="N3050" s="174">
        <f t="shared" si="694"/>
        <v>0</v>
      </c>
      <c r="O3050" s="295">
        <f t="shared" si="695"/>
        <v>0</v>
      </c>
      <c r="P3050" s="281">
        <f t="shared" si="696"/>
        <v>0</v>
      </c>
    </row>
    <row r="3051" spans="1:16" x14ac:dyDescent="0.2">
      <c r="A3051" s="155">
        <v>312533</v>
      </c>
      <c r="B3051" s="156" t="s">
        <v>1588</v>
      </c>
      <c r="C3051" s="174">
        <f t="shared" si="690"/>
        <v>0</v>
      </c>
      <c r="D3051" s="174">
        <f t="shared" si="691"/>
        <v>0</v>
      </c>
      <c r="E3051" s="174">
        <f t="shared" si="692"/>
        <v>0</v>
      </c>
      <c r="F3051" s="174">
        <f t="shared" si="697"/>
        <v>0</v>
      </c>
      <c r="G3051" s="174">
        <f t="shared" si="698"/>
        <v>0</v>
      </c>
      <c r="H3051" s="174">
        <f t="shared" si="699"/>
        <v>0</v>
      </c>
      <c r="M3051" s="174">
        <f t="shared" si="693"/>
        <v>0</v>
      </c>
      <c r="N3051" s="174">
        <f t="shared" si="694"/>
        <v>0</v>
      </c>
      <c r="O3051" s="295">
        <f t="shared" si="695"/>
        <v>0</v>
      </c>
      <c r="P3051" s="281">
        <f t="shared" si="696"/>
        <v>0</v>
      </c>
    </row>
    <row r="3052" spans="1:16" x14ac:dyDescent="0.2">
      <c r="A3052" s="155">
        <v>312534</v>
      </c>
      <c r="B3052" s="156" t="s">
        <v>2181</v>
      </c>
      <c r="C3052" s="174">
        <f t="shared" si="690"/>
        <v>0</v>
      </c>
      <c r="D3052" s="174">
        <f t="shared" si="691"/>
        <v>0</v>
      </c>
      <c r="E3052" s="174">
        <f t="shared" si="692"/>
        <v>0</v>
      </c>
      <c r="F3052" s="174">
        <f t="shared" si="697"/>
        <v>0</v>
      </c>
      <c r="G3052" s="174">
        <f t="shared" si="698"/>
        <v>0</v>
      </c>
      <c r="H3052" s="174">
        <f t="shared" si="699"/>
        <v>0</v>
      </c>
      <c r="M3052" s="174">
        <f t="shared" si="693"/>
        <v>0</v>
      </c>
      <c r="N3052" s="174">
        <f t="shared" si="694"/>
        <v>0</v>
      </c>
      <c r="O3052" s="295">
        <f t="shared" si="695"/>
        <v>0</v>
      </c>
      <c r="P3052" s="281">
        <f t="shared" si="696"/>
        <v>0</v>
      </c>
    </row>
    <row r="3053" spans="1:16" x14ac:dyDescent="0.2">
      <c r="A3053" s="155">
        <v>312525</v>
      </c>
      <c r="B3053" s="156" t="s">
        <v>865</v>
      </c>
      <c r="C3053" s="174">
        <f t="shared" si="690"/>
        <v>0</v>
      </c>
      <c r="D3053" s="174">
        <f t="shared" si="691"/>
        <v>0</v>
      </c>
      <c r="E3053" s="174">
        <f t="shared" si="692"/>
        <v>0</v>
      </c>
      <c r="F3053" s="174">
        <f t="shared" si="697"/>
        <v>0</v>
      </c>
      <c r="G3053" s="174">
        <f t="shared" si="698"/>
        <v>0</v>
      </c>
      <c r="H3053" s="174">
        <f t="shared" si="699"/>
        <v>0</v>
      </c>
      <c r="M3053" s="174">
        <f t="shared" si="693"/>
        <v>0</v>
      </c>
      <c r="N3053" s="174">
        <f t="shared" si="694"/>
        <v>0</v>
      </c>
      <c r="O3053" s="295">
        <f t="shared" si="695"/>
        <v>0</v>
      </c>
      <c r="P3053" s="281">
        <f t="shared" si="696"/>
        <v>0</v>
      </c>
    </row>
    <row r="3054" spans="1:16" x14ac:dyDescent="0.2">
      <c r="A3054" s="155">
        <v>312526</v>
      </c>
      <c r="B3054" s="156" t="s">
        <v>58</v>
      </c>
      <c r="C3054" s="174">
        <f t="shared" si="690"/>
        <v>0</v>
      </c>
      <c r="D3054" s="174">
        <f t="shared" si="691"/>
        <v>0</v>
      </c>
      <c r="E3054" s="174">
        <f t="shared" si="692"/>
        <v>0</v>
      </c>
      <c r="F3054" s="174">
        <f t="shared" si="697"/>
        <v>0</v>
      </c>
      <c r="G3054" s="174">
        <f t="shared" si="698"/>
        <v>0</v>
      </c>
      <c r="H3054" s="174">
        <f t="shared" si="699"/>
        <v>0</v>
      </c>
      <c r="M3054" s="174">
        <f t="shared" si="693"/>
        <v>0</v>
      </c>
      <c r="N3054" s="174">
        <f t="shared" si="694"/>
        <v>0</v>
      </c>
      <c r="O3054" s="295">
        <f t="shared" si="695"/>
        <v>0</v>
      </c>
      <c r="P3054" s="281">
        <f t="shared" si="696"/>
        <v>0</v>
      </c>
    </row>
    <row r="3055" spans="1:16" x14ac:dyDescent="0.2">
      <c r="A3055" s="155">
        <v>312527</v>
      </c>
      <c r="B3055" s="156" t="s">
        <v>1566</v>
      </c>
      <c r="C3055" s="174">
        <f t="shared" si="690"/>
        <v>0</v>
      </c>
      <c r="D3055" s="174">
        <f t="shared" si="691"/>
        <v>0</v>
      </c>
      <c r="E3055" s="174">
        <f t="shared" si="692"/>
        <v>0</v>
      </c>
      <c r="F3055" s="174">
        <f t="shared" si="697"/>
        <v>0</v>
      </c>
      <c r="G3055" s="174">
        <f t="shared" si="698"/>
        <v>0</v>
      </c>
      <c r="H3055" s="174">
        <f t="shared" si="699"/>
        <v>0</v>
      </c>
      <c r="M3055" s="174">
        <f t="shared" si="693"/>
        <v>0</v>
      </c>
      <c r="N3055" s="174">
        <f t="shared" si="694"/>
        <v>0</v>
      </c>
      <c r="O3055" s="295">
        <f t="shared" si="695"/>
        <v>0</v>
      </c>
      <c r="P3055" s="281">
        <f t="shared" si="696"/>
        <v>0</v>
      </c>
    </row>
    <row r="3056" spans="1:16" x14ac:dyDescent="0.2">
      <c r="A3056" s="155">
        <v>312530</v>
      </c>
      <c r="B3056" s="156" t="s">
        <v>972</v>
      </c>
      <c r="C3056" s="174">
        <f t="shared" si="690"/>
        <v>0</v>
      </c>
      <c r="D3056" s="174">
        <f t="shared" si="691"/>
        <v>0</v>
      </c>
      <c r="E3056" s="174">
        <f t="shared" si="692"/>
        <v>0</v>
      </c>
      <c r="F3056" s="174">
        <f t="shared" si="697"/>
        <v>0</v>
      </c>
      <c r="G3056" s="174">
        <f t="shared" si="698"/>
        <v>0</v>
      </c>
      <c r="H3056" s="174">
        <f t="shared" si="699"/>
        <v>0</v>
      </c>
      <c r="M3056" s="174">
        <f t="shared" si="693"/>
        <v>0</v>
      </c>
      <c r="N3056" s="174">
        <f t="shared" si="694"/>
        <v>0</v>
      </c>
      <c r="O3056" s="295">
        <f t="shared" si="695"/>
        <v>0</v>
      </c>
      <c r="P3056" s="281">
        <f t="shared" si="696"/>
        <v>0</v>
      </c>
    </row>
    <row r="3057" spans="1:16" x14ac:dyDescent="0.2">
      <c r="A3057" s="155">
        <v>312531</v>
      </c>
      <c r="B3057" s="156" t="s">
        <v>1716</v>
      </c>
      <c r="C3057" s="174">
        <f t="shared" si="690"/>
        <v>0</v>
      </c>
      <c r="D3057" s="174">
        <f t="shared" si="691"/>
        <v>0</v>
      </c>
      <c r="E3057" s="174">
        <f t="shared" si="692"/>
        <v>0</v>
      </c>
      <c r="F3057" s="174">
        <f t="shared" si="697"/>
        <v>0</v>
      </c>
      <c r="G3057" s="174">
        <f t="shared" si="698"/>
        <v>0</v>
      </c>
      <c r="H3057" s="174">
        <f t="shared" si="699"/>
        <v>0</v>
      </c>
      <c r="M3057" s="174">
        <f t="shared" si="693"/>
        <v>0</v>
      </c>
      <c r="N3057" s="174">
        <f t="shared" si="694"/>
        <v>0</v>
      </c>
      <c r="O3057" s="295">
        <f t="shared" si="695"/>
        <v>0</v>
      </c>
      <c r="P3057" s="281">
        <f t="shared" si="696"/>
        <v>0</v>
      </c>
    </row>
    <row r="3058" spans="1:16" s="171" customFormat="1" x14ac:dyDescent="0.2">
      <c r="A3058" s="180">
        <v>312800</v>
      </c>
      <c r="B3058" s="181" t="s">
        <v>2466</v>
      </c>
      <c r="C3058" s="182">
        <f t="shared" si="690"/>
        <v>0</v>
      </c>
      <c r="D3058" s="182">
        <f t="shared" si="691"/>
        <v>0</v>
      </c>
      <c r="E3058" s="182">
        <f t="shared" si="692"/>
        <v>0</v>
      </c>
      <c r="F3058" s="182">
        <f t="shared" si="697"/>
        <v>0</v>
      </c>
      <c r="G3058" s="183">
        <f>SUM(G3059:G3068)</f>
        <v>0</v>
      </c>
      <c r="H3058" s="183">
        <f>SUM(H3059:H3068)</f>
        <v>0</v>
      </c>
      <c r="M3058" s="174">
        <f t="shared" si="693"/>
        <v>0</v>
      </c>
      <c r="N3058" s="174">
        <f t="shared" si="694"/>
        <v>0</v>
      </c>
      <c r="O3058" s="295">
        <f t="shared" si="695"/>
        <v>0</v>
      </c>
      <c r="P3058" s="281">
        <f t="shared" si="696"/>
        <v>0</v>
      </c>
    </row>
    <row r="3059" spans="1:16" x14ac:dyDescent="0.2">
      <c r="A3059" s="155">
        <v>312808</v>
      </c>
      <c r="B3059" s="156" t="s">
        <v>1587</v>
      </c>
      <c r="C3059" s="174">
        <f t="shared" si="690"/>
        <v>0</v>
      </c>
      <c r="D3059" s="174">
        <f t="shared" si="691"/>
        <v>0</v>
      </c>
      <c r="E3059" s="174">
        <f t="shared" si="692"/>
        <v>0</v>
      </c>
      <c r="F3059" s="174">
        <f t="shared" si="697"/>
        <v>0</v>
      </c>
      <c r="G3059" s="174">
        <f t="shared" ref="G3059:G3068" si="700">+F3059-H3059</f>
        <v>0</v>
      </c>
      <c r="H3059" s="174">
        <f t="shared" ref="H3059:H3068" si="701">+F3059</f>
        <v>0</v>
      </c>
      <c r="M3059" s="174">
        <f t="shared" si="693"/>
        <v>0</v>
      </c>
      <c r="N3059" s="174">
        <f t="shared" si="694"/>
        <v>0</v>
      </c>
      <c r="O3059" s="295">
        <f t="shared" si="695"/>
        <v>0</v>
      </c>
      <c r="P3059" s="281">
        <f t="shared" si="696"/>
        <v>0</v>
      </c>
    </row>
    <row r="3060" spans="1:16" x14ac:dyDescent="0.2">
      <c r="A3060" s="155">
        <v>312809</v>
      </c>
      <c r="B3060" s="156" t="s">
        <v>1588</v>
      </c>
      <c r="C3060" s="174">
        <f t="shared" si="690"/>
        <v>0</v>
      </c>
      <c r="D3060" s="174">
        <f t="shared" si="691"/>
        <v>0</v>
      </c>
      <c r="E3060" s="174">
        <f t="shared" si="692"/>
        <v>0</v>
      </c>
      <c r="F3060" s="174">
        <f t="shared" si="697"/>
        <v>0</v>
      </c>
      <c r="G3060" s="174">
        <f t="shared" si="700"/>
        <v>0</v>
      </c>
      <c r="H3060" s="174">
        <f t="shared" si="701"/>
        <v>0</v>
      </c>
      <c r="M3060" s="174">
        <f t="shared" si="693"/>
        <v>0</v>
      </c>
      <c r="N3060" s="174">
        <f t="shared" si="694"/>
        <v>0</v>
      </c>
      <c r="O3060" s="295">
        <f t="shared" si="695"/>
        <v>0</v>
      </c>
      <c r="P3060" s="281">
        <f t="shared" si="696"/>
        <v>0</v>
      </c>
    </row>
    <row r="3061" spans="1:16" x14ac:dyDescent="0.2">
      <c r="A3061" s="155">
        <v>312810</v>
      </c>
      <c r="B3061" s="156" t="s">
        <v>2181</v>
      </c>
      <c r="C3061" s="174">
        <f t="shared" si="690"/>
        <v>0</v>
      </c>
      <c r="D3061" s="174">
        <f t="shared" si="691"/>
        <v>0</v>
      </c>
      <c r="E3061" s="174">
        <f t="shared" si="692"/>
        <v>0</v>
      </c>
      <c r="F3061" s="174">
        <f t="shared" si="697"/>
        <v>0</v>
      </c>
      <c r="G3061" s="174">
        <f t="shared" si="700"/>
        <v>0</v>
      </c>
      <c r="H3061" s="174">
        <f t="shared" si="701"/>
        <v>0</v>
      </c>
      <c r="M3061" s="174">
        <f t="shared" si="693"/>
        <v>0</v>
      </c>
      <c r="N3061" s="174">
        <f t="shared" si="694"/>
        <v>0</v>
      </c>
      <c r="O3061" s="295">
        <f t="shared" si="695"/>
        <v>0</v>
      </c>
      <c r="P3061" s="281">
        <f t="shared" si="696"/>
        <v>0</v>
      </c>
    </row>
    <row r="3062" spans="1:16" x14ac:dyDescent="0.2">
      <c r="A3062" s="155">
        <v>312801</v>
      </c>
      <c r="B3062" s="156" t="s">
        <v>1717</v>
      </c>
      <c r="C3062" s="174">
        <f t="shared" si="690"/>
        <v>0</v>
      </c>
      <c r="D3062" s="174">
        <f t="shared" si="691"/>
        <v>0</v>
      </c>
      <c r="E3062" s="174">
        <f t="shared" si="692"/>
        <v>0</v>
      </c>
      <c r="F3062" s="174">
        <f t="shared" si="697"/>
        <v>0</v>
      </c>
      <c r="G3062" s="174">
        <f t="shared" si="700"/>
        <v>0</v>
      </c>
      <c r="H3062" s="174">
        <f t="shared" si="701"/>
        <v>0</v>
      </c>
      <c r="M3062" s="174">
        <f t="shared" si="693"/>
        <v>0</v>
      </c>
      <c r="N3062" s="174">
        <f t="shared" si="694"/>
        <v>0</v>
      </c>
      <c r="O3062" s="295">
        <f t="shared" si="695"/>
        <v>0</v>
      </c>
      <c r="P3062" s="281">
        <f t="shared" si="696"/>
        <v>0</v>
      </c>
    </row>
    <row r="3063" spans="1:16" x14ac:dyDescent="0.2">
      <c r="A3063" s="155">
        <v>312802</v>
      </c>
      <c r="B3063" s="156" t="s">
        <v>1718</v>
      </c>
      <c r="C3063" s="174">
        <f t="shared" si="690"/>
        <v>0</v>
      </c>
      <c r="D3063" s="174">
        <f t="shared" si="691"/>
        <v>0</v>
      </c>
      <c r="E3063" s="174">
        <f t="shared" si="692"/>
        <v>0</v>
      </c>
      <c r="F3063" s="174">
        <f t="shared" si="697"/>
        <v>0</v>
      </c>
      <c r="G3063" s="174">
        <f t="shared" si="700"/>
        <v>0</v>
      </c>
      <c r="H3063" s="174">
        <f t="shared" si="701"/>
        <v>0</v>
      </c>
      <c r="M3063" s="174">
        <f t="shared" si="693"/>
        <v>0</v>
      </c>
      <c r="N3063" s="174">
        <f t="shared" si="694"/>
        <v>0</v>
      </c>
      <c r="O3063" s="295">
        <f t="shared" si="695"/>
        <v>0</v>
      </c>
      <c r="P3063" s="281">
        <f t="shared" si="696"/>
        <v>0</v>
      </c>
    </row>
    <row r="3064" spans="1:16" x14ac:dyDescent="0.2">
      <c r="A3064" s="155">
        <v>312803</v>
      </c>
      <c r="B3064" s="156" t="s">
        <v>2467</v>
      </c>
      <c r="C3064" s="174">
        <f t="shared" si="690"/>
        <v>0</v>
      </c>
      <c r="D3064" s="174">
        <f t="shared" si="691"/>
        <v>0</v>
      </c>
      <c r="E3064" s="174">
        <f t="shared" si="692"/>
        <v>0</v>
      </c>
      <c r="F3064" s="174">
        <f t="shared" si="697"/>
        <v>0</v>
      </c>
      <c r="G3064" s="174">
        <f t="shared" si="700"/>
        <v>0</v>
      </c>
      <c r="H3064" s="174">
        <f t="shared" si="701"/>
        <v>0</v>
      </c>
      <c r="M3064" s="174">
        <f t="shared" si="693"/>
        <v>0</v>
      </c>
      <c r="N3064" s="174">
        <f t="shared" si="694"/>
        <v>0</v>
      </c>
      <c r="O3064" s="295">
        <f t="shared" si="695"/>
        <v>0</v>
      </c>
      <c r="P3064" s="281">
        <f t="shared" si="696"/>
        <v>0</v>
      </c>
    </row>
    <row r="3065" spans="1:16" x14ac:dyDescent="0.2">
      <c r="A3065" s="155">
        <v>312804</v>
      </c>
      <c r="B3065" s="156" t="s">
        <v>1719</v>
      </c>
      <c r="C3065" s="174">
        <f t="shared" si="690"/>
        <v>0</v>
      </c>
      <c r="D3065" s="174">
        <f t="shared" si="691"/>
        <v>0</v>
      </c>
      <c r="E3065" s="174">
        <f t="shared" si="692"/>
        <v>0</v>
      </c>
      <c r="F3065" s="174">
        <f t="shared" si="697"/>
        <v>0</v>
      </c>
      <c r="G3065" s="174">
        <f t="shared" si="700"/>
        <v>0</v>
      </c>
      <c r="H3065" s="174">
        <f t="shared" si="701"/>
        <v>0</v>
      </c>
      <c r="M3065" s="174">
        <f t="shared" si="693"/>
        <v>0</v>
      </c>
      <c r="N3065" s="174">
        <f t="shared" si="694"/>
        <v>0</v>
      </c>
      <c r="O3065" s="295">
        <f t="shared" si="695"/>
        <v>0</v>
      </c>
      <c r="P3065" s="281">
        <f t="shared" si="696"/>
        <v>0</v>
      </c>
    </row>
    <row r="3066" spans="1:16" x14ac:dyDescent="0.2">
      <c r="A3066" s="155">
        <v>312805</v>
      </c>
      <c r="B3066" s="156" t="s">
        <v>1720</v>
      </c>
      <c r="C3066" s="174">
        <f t="shared" si="690"/>
        <v>0</v>
      </c>
      <c r="D3066" s="174">
        <f t="shared" si="691"/>
        <v>0</v>
      </c>
      <c r="E3066" s="174">
        <f t="shared" si="692"/>
        <v>0</v>
      </c>
      <c r="F3066" s="174">
        <f t="shared" si="697"/>
        <v>0</v>
      </c>
      <c r="G3066" s="174">
        <f t="shared" si="700"/>
        <v>0</v>
      </c>
      <c r="H3066" s="174">
        <f t="shared" si="701"/>
        <v>0</v>
      </c>
      <c r="M3066" s="174">
        <f t="shared" si="693"/>
        <v>0</v>
      </c>
      <c r="N3066" s="174">
        <f t="shared" si="694"/>
        <v>0</v>
      </c>
      <c r="O3066" s="295">
        <f t="shared" si="695"/>
        <v>0</v>
      </c>
      <c r="P3066" s="281">
        <f t="shared" si="696"/>
        <v>0</v>
      </c>
    </row>
    <row r="3067" spans="1:16" x14ac:dyDescent="0.2">
      <c r="A3067" s="155">
        <v>312806</v>
      </c>
      <c r="B3067" s="156" t="s">
        <v>1742</v>
      </c>
      <c r="C3067" s="174">
        <f t="shared" si="690"/>
        <v>0</v>
      </c>
      <c r="D3067" s="174">
        <f t="shared" si="691"/>
        <v>0</v>
      </c>
      <c r="E3067" s="174">
        <f t="shared" si="692"/>
        <v>0</v>
      </c>
      <c r="F3067" s="174">
        <f t="shared" si="697"/>
        <v>0</v>
      </c>
      <c r="G3067" s="174">
        <f t="shared" si="700"/>
        <v>0</v>
      </c>
      <c r="H3067" s="174">
        <f t="shared" si="701"/>
        <v>0</v>
      </c>
      <c r="M3067" s="174">
        <f t="shared" si="693"/>
        <v>0</v>
      </c>
      <c r="N3067" s="174">
        <f t="shared" si="694"/>
        <v>0</v>
      </c>
      <c r="O3067" s="295">
        <f t="shared" si="695"/>
        <v>0</v>
      </c>
      <c r="P3067" s="281">
        <f t="shared" si="696"/>
        <v>0</v>
      </c>
    </row>
    <row r="3068" spans="1:16" x14ac:dyDescent="0.2">
      <c r="A3068" s="155">
        <v>312807</v>
      </c>
      <c r="B3068" s="156" t="s">
        <v>1721</v>
      </c>
      <c r="C3068" s="174">
        <f t="shared" si="690"/>
        <v>0</v>
      </c>
      <c r="D3068" s="174">
        <f t="shared" si="691"/>
        <v>0</v>
      </c>
      <c r="E3068" s="174">
        <f t="shared" si="692"/>
        <v>0</v>
      </c>
      <c r="F3068" s="174">
        <f t="shared" si="697"/>
        <v>0</v>
      </c>
      <c r="G3068" s="174">
        <f t="shared" si="700"/>
        <v>0</v>
      </c>
      <c r="H3068" s="174">
        <f t="shared" si="701"/>
        <v>0</v>
      </c>
      <c r="M3068" s="174">
        <f t="shared" si="693"/>
        <v>0</v>
      </c>
      <c r="N3068" s="174">
        <f t="shared" si="694"/>
        <v>0</v>
      </c>
      <c r="O3068" s="295">
        <f t="shared" si="695"/>
        <v>0</v>
      </c>
      <c r="P3068" s="281">
        <f t="shared" si="696"/>
        <v>0</v>
      </c>
    </row>
    <row r="3069" spans="1:16" s="171" customFormat="1" x14ac:dyDescent="0.2">
      <c r="A3069" s="180">
        <v>314000</v>
      </c>
      <c r="B3069" s="181" t="s">
        <v>1178</v>
      </c>
      <c r="C3069" s="182">
        <f t="shared" si="690"/>
        <v>0</v>
      </c>
      <c r="D3069" s="182">
        <f t="shared" si="691"/>
        <v>0</v>
      </c>
      <c r="E3069" s="182">
        <f t="shared" si="692"/>
        <v>0</v>
      </c>
      <c r="F3069" s="182">
        <f t="shared" si="697"/>
        <v>0</v>
      </c>
      <c r="G3069" s="183">
        <f>SUM(G3070:G3073)</f>
        <v>0</v>
      </c>
      <c r="H3069" s="183">
        <f>SUM(H3070:H3073)</f>
        <v>0</v>
      </c>
      <c r="M3069" s="174">
        <f t="shared" si="693"/>
        <v>0</v>
      </c>
      <c r="N3069" s="174">
        <f t="shared" si="694"/>
        <v>0</v>
      </c>
      <c r="O3069" s="295">
        <f t="shared" si="695"/>
        <v>0</v>
      </c>
      <c r="P3069" s="281">
        <f t="shared" si="696"/>
        <v>0</v>
      </c>
    </row>
    <row r="3070" spans="1:16" x14ac:dyDescent="0.2">
      <c r="A3070" s="155">
        <v>314001</v>
      </c>
      <c r="B3070" s="156" t="s">
        <v>1722</v>
      </c>
      <c r="C3070" s="174">
        <f t="shared" si="690"/>
        <v>0</v>
      </c>
      <c r="D3070" s="174">
        <f t="shared" si="691"/>
        <v>0</v>
      </c>
      <c r="E3070" s="174">
        <f t="shared" si="692"/>
        <v>0</v>
      </c>
      <c r="F3070" s="174">
        <f t="shared" si="697"/>
        <v>0</v>
      </c>
      <c r="G3070" s="174">
        <f>+F3070-H3070</f>
        <v>0</v>
      </c>
      <c r="H3070" s="174">
        <f>+F3070</f>
        <v>0</v>
      </c>
      <c r="M3070" s="174">
        <f t="shared" si="693"/>
        <v>0</v>
      </c>
      <c r="N3070" s="174">
        <f t="shared" si="694"/>
        <v>0</v>
      </c>
      <c r="O3070" s="295">
        <f t="shared" si="695"/>
        <v>0</v>
      </c>
      <c r="P3070" s="281">
        <f t="shared" si="696"/>
        <v>0</v>
      </c>
    </row>
    <row r="3071" spans="1:16" x14ac:dyDescent="0.2">
      <c r="A3071" s="155">
        <v>314002</v>
      </c>
      <c r="B3071" s="156" t="s">
        <v>2468</v>
      </c>
      <c r="C3071" s="174">
        <f t="shared" si="690"/>
        <v>0</v>
      </c>
      <c r="D3071" s="174">
        <f t="shared" si="691"/>
        <v>0</v>
      </c>
      <c r="E3071" s="174">
        <f t="shared" si="692"/>
        <v>0</v>
      </c>
      <c r="F3071" s="174">
        <f t="shared" si="697"/>
        <v>0</v>
      </c>
      <c r="G3071" s="174">
        <f>+F3071-H3071</f>
        <v>0</v>
      </c>
      <c r="H3071" s="174">
        <f>+F3071</f>
        <v>0</v>
      </c>
      <c r="M3071" s="174">
        <f t="shared" si="693"/>
        <v>0</v>
      </c>
      <c r="N3071" s="174">
        <f t="shared" si="694"/>
        <v>0</v>
      </c>
      <c r="O3071" s="295">
        <f t="shared" si="695"/>
        <v>0</v>
      </c>
      <c r="P3071" s="281">
        <f t="shared" si="696"/>
        <v>0</v>
      </c>
    </row>
    <row r="3072" spans="1:16" x14ac:dyDescent="0.2">
      <c r="A3072" s="155">
        <v>314003</v>
      </c>
      <c r="B3072" s="156" t="s">
        <v>1723</v>
      </c>
      <c r="C3072" s="174">
        <f t="shared" si="690"/>
        <v>0</v>
      </c>
      <c r="D3072" s="174">
        <f t="shared" si="691"/>
        <v>0</v>
      </c>
      <c r="E3072" s="174">
        <f t="shared" si="692"/>
        <v>0</v>
      </c>
      <c r="F3072" s="174">
        <f t="shared" si="697"/>
        <v>0</v>
      </c>
      <c r="G3072" s="174">
        <f>+F3072-H3072</f>
        <v>0</v>
      </c>
      <c r="H3072" s="174">
        <f>+F3072</f>
        <v>0</v>
      </c>
      <c r="M3072" s="174">
        <f t="shared" si="693"/>
        <v>0</v>
      </c>
      <c r="N3072" s="174">
        <f t="shared" si="694"/>
        <v>0</v>
      </c>
      <c r="O3072" s="295">
        <f t="shared" si="695"/>
        <v>0</v>
      </c>
      <c r="P3072" s="281">
        <f t="shared" si="696"/>
        <v>0</v>
      </c>
    </row>
    <row r="3073" spans="1:16" x14ac:dyDescent="0.2">
      <c r="A3073" s="155">
        <v>314004</v>
      </c>
      <c r="B3073" s="156" t="s">
        <v>2469</v>
      </c>
      <c r="C3073" s="174">
        <f t="shared" si="690"/>
        <v>0</v>
      </c>
      <c r="D3073" s="174">
        <f t="shared" si="691"/>
        <v>0</v>
      </c>
      <c r="E3073" s="174">
        <f t="shared" si="692"/>
        <v>0</v>
      </c>
      <c r="F3073" s="174">
        <f t="shared" si="697"/>
        <v>0</v>
      </c>
      <c r="G3073" s="174">
        <f>+F3073-H3073</f>
        <v>0</v>
      </c>
      <c r="H3073" s="174">
        <f>+F3073</f>
        <v>0</v>
      </c>
      <c r="M3073" s="174">
        <f t="shared" si="693"/>
        <v>0</v>
      </c>
      <c r="N3073" s="174">
        <f t="shared" si="694"/>
        <v>0</v>
      </c>
      <c r="O3073" s="295">
        <f t="shared" si="695"/>
        <v>0</v>
      </c>
      <c r="P3073" s="281">
        <f t="shared" si="696"/>
        <v>0</v>
      </c>
    </row>
    <row r="3074" spans="1:16" s="171" customFormat="1" x14ac:dyDescent="0.2">
      <c r="A3074" s="180">
        <v>314500</v>
      </c>
      <c r="B3074" s="181" t="s">
        <v>2470</v>
      </c>
      <c r="C3074" s="182">
        <f t="shared" si="690"/>
        <v>0</v>
      </c>
      <c r="D3074" s="182">
        <f t="shared" si="691"/>
        <v>0</v>
      </c>
      <c r="E3074" s="182">
        <f t="shared" si="692"/>
        <v>0</v>
      </c>
      <c r="F3074" s="182">
        <f t="shared" si="697"/>
        <v>0</v>
      </c>
      <c r="G3074" s="183">
        <f>SUM(G3075:G3094)</f>
        <v>0</v>
      </c>
      <c r="H3074" s="183">
        <f>SUM(H3075:H3094)</f>
        <v>0</v>
      </c>
      <c r="M3074" s="174">
        <f t="shared" si="693"/>
        <v>0</v>
      </c>
      <c r="N3074" s="174">
        <f t="shared" si="694"/>
        <v>0</v>
      </c>
      <c r="O3074" s="295">
        <f t="shared" si="695"/>
        <v>0</v>
      </c>
      <c r="P3074" s="281">
        <f t="shared" si="696"/>
        <v>0</v>
      </c>
    </row>
    <row r="3075" spans="1:16" x14ac:dyDescent="0.2">
      <c r="A3075" s="155">
        <v>314501</v>
      </c>
      <c r="B3075" s="156" t="s">
        <v>2186</v>
      </c>
      <c r="C3075" s="174">
        <f t="shared" si="690"/>
        <v>0</v>
      </c>
      <c r="D3075" s="174">
        <f t="shared" si="691"/>
        <v>0</v>
      </c>
      <c r="E3075" s="174">
        <f t="shared" si="692"/>
        <v>0</v>
      </c>
      <c r="F3075" s="174">
        <f t="shared" si="697"/>
        <v>0</v>
      </c>
      <c r="G3075" s="174">
        <f t="shared" ref="G3075:G3094" si="702">+F3075-H3075</f>
        <v>0</v>
      </c>
      <c r="H3075" s="174">
        <f t="shared" ref="H3075:H3094" si="703">+F3075</f>
        <v>0</v>
      </c>
      <c r="M3075" s="174">
        <f t="shared" si="693"/>
        <v>0</v>
      </c>
      <c r="N3075" s="174">
        <f t="shared" si="694"/>
        <v>0</v>
      </c>
      <c r="O3075" s="295">
        <f t="shared" si="695"/>
        <v>0</v>
      </c>
      <c r="P3075" s="281">
        <f t="shared" si="696"/>
        <v>0</v>
      </c>
    </row>
    <row r="3076" spans="1:16" x14ac:dyDescent="0.2">
      <c r="A3076" s="155">
        <v>314502</v>
      </c>
      <c r="B3076" s="156" t="s">
        <v>2221</v>
      </c>
      <c r="C3076" s="174">
        <f t="shared" si="690"/>
        <v>0</v>
      </c>
      <c r="D3076" s="174">
        <f t="shared" si="691"/>
        <v>0</v>
      </c>
      <c r="E3076" s="174">
        <f t="shared" si="692"/>
        <v>0</v>
      </c>
      <c r="F3076" s="174">
        <f t="shared" si="697"/>
        <v>0</v>
      </c>
      <c r="G3076" s="174">
        <f t="shared" si="702"/>
        <v>0</v>
      </c>
      <c r="H3076" s="174">
        <f t="shared" si="703"/>
        <v>0</v>
      </c>
      <c r="M3076" s="174">
        <f t="shared" si="693"/>
        <v>0</v>
      </c>
      <c r="N3076" s="174">
        <f t="shared" si="694"/>
        <v>0</v>
      </c>
      <c r="O3076" s="295">
        <f t="shared" si="695"/>
        <v>0</v>
      </c>
      <c r="P3076" s="281">
        <f t="shared" si="696"/>
        <v>0</v>
      </c>
    </row>
    <row r="3077" spans="1:16" x14ac:dyDescent="0.2">
      <c r="A3077" s="155">
        <v>314503</v>
      </c>
      <c r="B3077" s="156" t="s">
        <v>1983</v>
      </c>
      <c r="C3077" s="174">
        <f t="shared" si="690"/>
        <v>0</v>
      </c>
      <c r="D3077" s="174">
        <f t="shared" si="691"/>
        <v>0</v>
      </c>
      <c r="E3077" s="174">
        <f t="shared" si="692"/>
        <v>0</v>
      </c>
      <c r="F3077" s="174">
        <f t="shared" si="697"/>
        <v>0</v>
      </c>
      <c r="G3077" s="174">
        <f t="shared" si="702"/>
        <v>0</v>
      </c>
      <c r="H3077" s="174">
        <f t="shared" si="703"/>
        <v>0</v>
      </c>
      <c r="M3077" s="174">
        <f t="shared" si="693"/>
        <v>0</v>
      </c>
      <c r="N3077" s="174">
        <f t="shared" si="694"/>
        <v>0</v>
      </c>
      <c r="O3077" s="295">
        <f t="shared" si="695"/>
        <v>0</v>
      </c>
      <c r="P3077" s="281">
        <f t="shared" si="696"/>
        <v>0</v>
      </c>
    </row>
    <row r="3078" spans="1:16" x14ac:dyDescent="0.2">
      <c r="A3078" s="155">
        <v>314504</v>
      </c>
      <c r="B3078" s="156" t="s">
        <v>2086</v>
      </c>
      <c r="C3078" s="174">
        <f t="shared" si="690"/>
        <v>0</v>
      </c>
      <c r="D3078" s="174">
        <f t="shared" si="691"/>
        <v>0</v>
      </c>
      <c r="E3078" s="174">
        <f t="shared" si="692"/>
        <v>0</v>
      </c>
      <c r="F3078" s="174">
        <f t="shared" si="697"/>
        <v>0</v>
      </c>
      <c r="G3078" s="174">
        <f t="shared" si="702"/>
        <v>0</v>
      </c>
      <c r="H3078" s="174">
        <f t="shared" si="703"/>
        <v>0</v>
      </c>
      <c r="M3078" s="174">
        <f t="shared" si="693"/>
        <v>0</v>
      </c>
      <c r="N3078" s="174">
        <f t="shared" si="694"/>
        <v>0</v>
      </c>
      <c r="O3078" s="295">
        <f t="shared" si="695"/>
        <v>0</v>
      </c>
      <c r="P3078" s="281">
        <f t="shared" si="696"/>
        <v>0</v>
      </c>
    </row>
    <row r="3079" spans="1:16" x14ac:dyDescent="0.2">
      <c r="A3079" s="155">
        <v>314505</v>
      </c>
      <c r="B3079" s="156" t="s">
        <v>576</v>
      </c>
      <c r="C3079" s="174">
        <f t="shared" si="690"/>
        <v>0</v>
      </c>
      <c r="D3079" s="174">
        <f t="shared" si="691"/>
        <v>0</v>
      </c>
      <c r="E3079" s="174">
        <f t="shared" si="692"/>
        <v>0</v>
      </c>
      <c r="F3079" s="174">
        <f t="shared" si="697"/>
        <v>0</v>
      </c>
      <c r="G3079" s="174">
        <f t="shared" si="702"/>
        <v>0</v>
      </c>
      <c r="H3079" s="174">
        <f t="shared" si="703"/>
        <v>0</v>
      </c>
      <c r="M3079" s="174">
        <f t="shared" si="693"/>
        <v>0</v>
      </c>
      <c r="N3079" s="174">
        <f t="shared" si="694"/>
        <v>0</v>
      </c>
      <c r="O3079" s="295">
        <f t="shared" si="695"/>
        <v>0</v>
      </c>
      <c r="P3079" s="281">
        <f t="shared" si="696"/>
        <v>0</v>
      </c>
    </row>
    <row r="3080" spans="1:16" x14ac:dyDescent="0.2">
      <c r="A3080" s="155">
        <v>314506</v>
      </c>
      <c r="B3080" s="156" t="s">
        <v>1110</v>
      </c>
      <c r="C3080" s="174">
        <f t="shared" si="690"/>
        <v>0</v>
      </c>
      <c r="D3080" s="174">
        <f t="shared" si="691"/>
        <v>0</v>
      </c>
      <c r="E3080" s="174">
        <f t="shared" si="692"/>
        <v>0</v>
      </c>
      <c r="F3080" s="174">
        <f t="shared" si="697"/>
        <v>0</v>
      </c>
      <c r="G3080" s="174">
        <f t="shared" si="702"/>
        <v>0</v>
      </c>
      <c r="H3080" s="174">
        <f t="shared" si="703"/>
        <v>0</v>
      </c>
      <c r="M3080" s="174">
        <f t="shared" si="693"/>
        <v>0</v>
      </c>
      <c r="N3080" s="174">
        <f t="shared" si="694"/>
        <v>0</v>
      </c>
      <c r="O3080" s="295">
        <f t="shared" si="695"/>
        <v>0</v>
      </c>
      <c r="P3080" s="281">
        <f t="shared" si="696"/>
        <v>0</v>
      </c>
    </row>
    <row r="3081" spans="1:16" x14ac:dyDescent="0.2">
      <c r="A3081" s="155">
        <v>314507</v>
      </c>
      <c r="B3081" s="156" t="s">
        <v>2222</v>
      </c>
      <c r="C3081" s="174">
        <f t="shared" ref="C3081:C3144" si="704">IF(ISERROR(VLOOKUP($A3081,MZ_ANTERIOR,3,0)),0,VLOOKUP($A3081,MZ_ANTERIOR,3,0))</f>
        <v>0</v>
      </c>
      <c r="D3081" s="174">
        <f t="shared" ref="D3081:D3144" si="705">IF(ISERROR(VLOOKUP($A3081,MZ_ANTERIOR,4,0)),0,VLOOKUP($A3081,MZ_ANTERIOR,4,0))</f>
        <v>0</v>
      </c>
      <c r="E3081" s="174">
        <f t="shared" ref="E3081:E3144" si="706">IF(ISERROR(VLOOKUP($A3081,MZ_ANTERIOR,5,0)),0,VLOOKUP($A3081,MZ_ANTERIOR,5,0))</f>
        <v>0</v>
      </c>
      <c r="F3081" s="174">
        <f t="shared" si="697"/>
        <v>0</v>
      </c>
      <c r="G3081" s="174">
        <f t="shared" si="702"/>
        <v>0</v>
      </c>
      <c r="H3081" s="174">
        <f t="shared" si="703"/>
        <v>0</v>
      </c>
      <c r="M3081" s="174">
        <f t="shared" si="693"/>
        <v>0</v>
      </c>
      <c r="N3081" s="174">
        <f t="shared" si="694"/>
        <v>0</v>
      </c>
      <c r="O3081" s="295">
        <f t="shared" si="695"/>
        <v>0</v>
      </c>
      <c r="P3081" s="281">
        <f t="shared" si="696"/>
        <v>0</v>
      </c>
    </row>
    <row r="3082" spans="1:16" x14ac:dyDescent="0.2">
      <c r="A3082" s="155">
        <v>314508</v>
      </c>
      <c r="B3082" s="156" t="s">
        <v>2187</v>
      </c>
      <c r="C3082" s="174">
        <f t="shared" si="704"/>
        <v>0</v>
      </c>
      <c r="D3082" s="174">
        <f t="shared" si="705"/>
        <v>0</v>
      </c>
      <c r="E3082" s="174">
        <f t="shared" si="706"/>
        <v>0</v>
      </c>
      <c r="F3082" s="174">
        <f t="shared" si="697"/>
        <v>0</v>
      </c>
      <c r="G3082" s="174">
        <f t="shared" si="702"/>
        <v>0</v>
      </c>
      <c r="H3082" s="174">
        <f t="shared" si="703"/>
        <v>0</v>
      </c>
      <c r="M3082" s="174">
        <f t="shared" ref="M3082:M3145" si="707">+G3082+H3082</f>
        <v>0</v>
      </c>
      <c r="N3082" s="174">
        <f t="shared" ref="N3082:N3145" si="708">+F3082-M3082</f>
        <v>0</v>
      </c>
      <c r="O3082" s="295">
        <f t="shared" ref="O3082:O3145" si="709">SUM(C3082:H3082)</f>
        <v>0</v>
      </c>
      <c r="P3082" s="281">
        <f t="shared" ref="P3082:P3145" si="710">IF(D3082&lt;&gt;0,1,IF(G3082&lt;&gt;0,2,IF(F3082&lt;&gt;0,3,IF(E3082&lt;&gt;0,4,0))))</f>
        <v>0</v>
      </c>
    </row>
    <row r="3083" spans="1:16" x14ac:dyDescent="0.2">
      <c r="A3083" s="155">
        <v>314509</v>
      </c>
      <c r="B3083" s="156" t="s">
        <v>2223</v>
      </c>
      <c r="C3083" s="174">
        <f t="shared" si="704"/>
        <v>0</v>
      </c>
      <c r="D3083" s="174">
        <f t="shared" si="705"/>
        <v>0</v>
      </c>
      <c r="E3083" s="174">
        <f t="shared" si="706"/>
        <v>0</v>
      </c>
      <c r="F3083" s="174">
        <f t="shared" si="697"/>
        <v>0</v>
      </c>
      <c r="G3083" s="174">
        <f t="shared" si="702"/>
        <v>0</v>
      </c>
      <c r="H3083" s="174">
        <f t="shared" si="703"/>
        <v>0</v>
      </c>
      <c r="M3083" s="174">
        <f t="shared" si="707"/>
        <v>0</v>
      </c>
      <c r="N3083" s="174">
        <f t="shared" si="708"/>
        <v>0</v>
      </c>
      <c r="O3083" s="295">
        <f t="shared" si="709"/>
        <v>0</v>
      </c>
      <c r="P3083" s="281">
        <f t="shared" si="710"/>
        <v>0</v>
      </c>
    </row>
    <row r="3084" spans="1:16" x14ac:dyDescent="0.2">
      <c r="A3084" s="155">
        <v>314510</v>
      </c>
      <c r="B3084" s="156" t="s">
        <v>1743</v>
      </c>
      <c r="C3084" s="174">
        <f t="shared" si="704"/>
        <v>0</v>
      </c>
      <c r="D3084" s="174">
        <f t="shared" si="705"/>
        <v>0</v>
      </c>
      <c r="E3084" s="174">
        <f t="shared" si="706"/>
        <v>0</v>
      </c>
      <c r="F3084" s="174">
        <f t="shared" si="697"/>
        <v>0</v>
      </c>
      <c r="G3084" s="174">
        <f t="shared" si="702"/>
        <v>0</v>
      </c>
      <c r="H3084" s="174">
        <f t="shared" si="703"/>
        <v>0</v>
      </c>
      <c r="M3084" s="174">
        <f t="shared" si="707"/>
        <v>0</v>
      </c>
      <c r="N3084" s="174">
        <f t="shared" si="708"/>
        <v>0</v>
      </c>
      <c r="O3084" s="295">
        <f t="shared" si="709"/>
        <v>0</v>
      </c>
      <c r="P3084" s="281">
        <f t="shared" si="710"/>
        <v>0</v>
      </c>
    </row>
    <row r="3085" spans="1:16" x14ac:dyDescent="0.2">
      <c r="A3085" s="155">
        <v>314511</v>
      </c>
      <c r="B3085" s="156" t="s">
        <v>2471</v>
      </c>
      <c r="C3085" s="174">
        <f t="shared" si="704"/>
        <v>0</v>
      </c>
      <c r="D3085" s="174">
        <f t="shared" si="705"/>
        <v>0</v>
      </c>
      <c r="E3085" s="174">
        <f t="shared" si="706"/>
        <v>0</v>
      </c>
      <c r="F3085" s="174">
        <f t="shared" si="697"/>
        <v>0</v>
      </c>
      <c r="G3085" s="174">
        <f t="shared" si="702"/>
        <v>0</v>
      </c>
      <c r="H3085" s="174">
        <f t="shared" si="703"/>
        <v>0</v>
      </c>
      <c r="M3085" s="174">
        <f t="shared" si="707"/>
        <v>0</v>
      </c>
      <c r="N3085" s="174">
        <f t="shared" si="708"/>
        <v>0</v>
      </c>
      <c r="O3085" s="295">
        <f t="shared" si="709"/>
        <v>0</v>
      </c>
      <c r="P3085" s="281">
        <f t="shared" si="710"/>
        <v>0</v>
      </c>
    </row>
    <row r="3086" spans="1:16" x14ac:dyDescent="0.2">
      <c r="A3086" s="155">
        <v>314512</v>
      </c>
      <c r="B3086" s="156" t="s">
        <v>1111</v>
      </c>
      <c r="C3086" s="174">
        <f t="shared" si="704"/>
        <v>0</v>
      </c>
      <c r="D3086" s="174">
        <f t="shared" si="705"/>
        <v>0</v>
      </c>
      <c r="E3086" s="174">
        <f t="shared" si="706"/>
        <v>0</v>
      </c>
      <c r="F3086" s="174">
        <f t="shared" si="697"/>
        <v>0</v>
      </c>
      <c r="G3086" s="174">
        <f t="shared" si="702"/>
        <v>0</v>
      </c>
      <c r="H3086" s="174">
        <f t="shared" si="703"/>
        <v>0</v>
      </c>
      <c r="M3086" s="174">
        <f t="shared" si="707"/>
        <v>0</v>
      </c>
      <c r="N3086" s="174">
        <f t="shared" si="708"/>
        <v>0</v>
      </c>
      <c r="O3086" s="295">
        <f t="shared" si="709"/>
        <v>0</v>
      </c>
      <c r="P3086" s="281">
        <f t="shared" si="710"/>
        <v>0</v>
      </c>
    </row>
    <row r="3087" spans="1:16" x14ac:dyDescent="0.2">
      <c r="A3087" s="155">
        <v>314513</v>
      </c>
      <c r="B3087" s="156" t="s">
        <v>2225</v>
      </c>
      <c r="C3087" s="174">
        <f t="shared" si="704"/>
        <v>0</v>
      </c>
      <c r="D3087" s="174">
        <f t="shared" si="705"/>
        <v>0</v>
      </c>
      <c r="E3087" s="174">
        <f t="shared" si="706"/>
        <v>0</v>
      </c>
      <c r="F3087" s="174">
        <f t="shared" si="697"/>
        <v>0</v>
      </c>
      <c r="G3087" s="174">
        <f t="shared" si="702"/>
        <v>0</v>
      </c>
      <c r="H3087" s="174">
        <f t="shared" si="703"/>
        <v>0</v>
      </c>
      <c r="M3087" s="174">
        <f t="shared" si="707"/>
        <v>0</v>
      </c>
      <c r="N3087" s="174">
        <f t="shared" si="708"/>
        <v>0</v>
      </c>
      <c r="O3087" s="295">
        <f t="shared" si="709"/>
        <v>0</v>
      </c>
      <c r="P3087" s="281">
        <f t="shared" si="710"/>
        <v>0</v>
      </c>
    </row>
    <row r="3088" spans="1:16" x14ac:dyDescent="0.2">
      <c r="A3088" s="155">
        <v>314514</v>
      </c>
      <c r="B3088" s="156" t="s">
        <v>2226</v>
      </c>
      <c r="C3088" s="174">
        <f t="shared" si="704"/>
        <v>0</v>
      </c>
      <c r="D3088" s="174">
        <f t="shared" si="705"/>
        <v>0</v>
      </c>
      <c r="E3088" s="174">
        <f t="shared" si="706"/>
        <v>0</v>
      </c>
      <c r="F3088" s="174">
        <f t="shared" ref="F3088:F3151" si="711">+C3088-D3088+E3088</f>
        <v>0</v>
      </c>
      <c r="G3088" s="174">
        <f t="shared" si="702"/>
        <v>0</v>
      </c>
      <c r="H3088" s="174">
        <f t="shared" si="703"/>
        <v>0</v>
      </c>
      <c r="M3088" s="174">
        <f t="shared" si="707"/>
        <v>0</v>
      </c>
      <c r="N3088" s="174">
        <f t="shared" si="708"/>
        <v>0</v>
      </c>
      <c r="O3088" s="295">
        <f t="shared" si="709"/>
        <v>0</v>
      </c>
      <c r="P3088" s="281">
        <f t="shared" si="710"/>
        <v>0</v>
      </c>
    </row>
    <row r="3089" spans="1:16" x14ac:dyDescent="0.2">
      <c r="A3089" s="155">
        <v>314515</v>
      </c>
      <c r="B3089" s="156" t="s">
        <v>1175</v>
      </c>
      <c r="C3089" s="174">
        <f t="shared" si="704"/>
        <v>0</v>
      </c>
      <c r="D3089" s="174">
        <f t="shared" si="705"/>
        <v>0</v>
      </c>
      <c r="E3089" s="174">
        <f t="shared" si="706"/>
        <v>0</v>
      </c>
      <c r="F3089" s="174">
        <f t="shared" si="711"/>
        <v>0</v>
      </c>
      <c r="G3089" s="174">
        <f t="shared" si="702"/>
        <v>0</v>
      </c>
      <c r="H3089" s="174">
        <f t="shared" si="703"/>
        <v>0</v>
      </c>
      <c r="M3089" s="174">
        <f t="shared" si="707"/>
        <v>0</v>
      </c>
      <c r="N3089" s="174">
        <f t="shared" si="708"/>
        <v>0</v>
      </c>
      <c r="O3089" s="295">
        <f t="shared" si="709"/>
        <v>0</v>
      </c>
      <c r="P3089" s="281">
        <f t="shared" si="710"/>
        <v>0</v>
      </c>
    </row>
    <row r="3090" spans="1:16" x14ac:dyDescent="0.2">
      <c r="A3090" s="155">
        <v>314516</v>
      </c>
      <c r="B3090" s="156" t="s">
        <v>2227</v>
      </c>
      <c r="C3090" s="174">
        <f t="shared" si="704"/>
        <v>0</v>
      </c>
      <c r="D3090" s="174">
        <f t="shared" si="705"/>
        <v>0</v>
      </c>
      <c r="E3090" s="174">
        <f t="shared" si="706"/>
        <v>0</v>
      </c>
      <c r="F3090" s="174">
        <f t="shared" si="711"/>
        <v>0</v>
      </c>
      <c r="G3090" s="174">
        <f t="shared" si="702"/>
        <v>0</v>
      </c>
      <c r="H3090" s="174">
        <f t="shared" si="703"/>
        <v>0</v>
      </c>
      <c r="M3090" s="174">
        <f t="shared" si="707"/>
        <v>0</v>
      </c>
      <c r="N3090" s="174">
        <f t="shared" si="708"/>
        <v>0</v>
      </c>
      <c r="O3090" s="295">
        <f t="shared" si="709"/>
        <v>0</v>
      </c>
      <c r="P3090" s="281">
        <f t="shared" si="710"/>
        <v>0</v>
      </c>
    </row>
    <row r="3091" spans="1:16" x14ac:dyDescent="0.2">
      <c r="A3091" s="155">
        <v>314517</v>
      </c>
      <c r="B3091" s="156" t="s">
        <v>2228</v>
      </c>
      <c r="C3091" s="174">
        <f t="shared" si="704"/>
        <v>0</v>
      </c>
      <c r="D3091" s="174">
        <f t="shared" si="705"/>
        <v>0</v>
      </c>
      <c r="E3091" s="174">
        <f t="shared" si="706"/>
        <v>0</v>
      </c>
      <c r="F3091" s="174">
        <f t="shared" si="711"/>
        <v>0</v>
      </c>
      <c r="G3091" s="174">
        <f t="shared" si="702"/>
        <v>0</v>
      </c>
      <c r="H3091" s="174">
        <f t="shared" si="703"/>
        <v>0</v>
      </c>
      <c r="M3091" s="174">
        <f t="shared" si="707"/>
        <v>0</v>
      </c>
      <c r="N3091" s="174">
        <f t="shared" si="708"/>
        <v>0</v>
      </c>
      <c r="O3091" s="295">
        <f t="shared" si="709"/>
        <v>0</v>
      </c>
      <c r="P3091" s="281">
        <f t="shared" si="710"/>
        <v>0</v>
      </c>
    </row>
    <row r="3092" spans="1:16" x14ac:dyDescent="0.2">
      <c r="A3092" s="155">
        <v>314518</v>
      </c>
      <c r="B3092" s="156" t="s">
        <v>2229</v>
      </c>
      <c r="C3092" s="174">
        <f t="shared" si="704"/>
        <v>0</v>
      </c>
      <c r="D3092" s="174">
        <f t="shared" si="705"/>
        <v>0</v>
      </c>
      <c r="E3092" s="174">
        <f t="shared" si="706"/>
        <v>0</v>
      </c>
      <c r="F3092" s="174">
        <f t="shared" si="711"/>
        <v>0</v>
      </c>
      <c r="G3092" s="174">
        <f t="shared" si="702"/>
        <v>0</v>
      </c>
      <c r="H3092" s="174">
        <f t="shared" si="703"/>
        <v>0</v>
      </c>
      <c r="M3092" s="174">
        <f t="shared" si="707"/>
        <v>0</v>
      </c>
      <c r="N3092" s="174">
        <f t="shared" si="708"/>
        <v>0</v>
      </c>
      <c r="O3092" s="295">
        <f t="shared" si="709"/>
        <v>0</v>
      </c>
      <c r="P3092" s="281">
        <f t="shared" si="710"/>
        <v>0</v>
      </c>
    </row>
    <row r="3093" spans="1:16" x14ac:dyDescent="0.2">
      <c r="A3093" s="155">
        <v>314519</v>
      </c>
      <c r="B3093" s="156" t="s">
        <v>1177</v>
      </c>
      <c r="C3093" s="174">
        <f t="shared" si="704"/>
        <v>0</v>
      </c>
      <c r="D3093" s="174">
        <f t="shared" si="705"/>
        <v>0</v>
      </c>
      <c r="E3093" s="174">
        <f t="shared" si="706"/>
        <v>0</v>
      </c>
      <c r="F3093" s="174">
        <f t="shared" si="711"/>
        <v>0</v>
      </c>
      <c r="G3093" s="174">
        <f t="shared" si="702"/>
        <v>0</v>
      </c>
      <c r="H3093" s="174">
        <f t="shared" si="703"/>
        <v>0</v>
      </c>
      <c r="M3093" s="174">
        <f t="shared" si="707"/>
        <v>0</v>
      </c>
      <c r="N3093" s="174">
        <f t="shared" si="708"/>
        <v>0</v>
      </c>
      <c r="O3093" s="295">
        <f t="shared" si="709"/>
        <v>0</v>
      </c>
      <c r="P3093" s="281">
        <f t="shared" si="710"/>
        <v>0</v>
      </c>
    </row>
    <row r="3094" spans="1:16" x14ac:dyDescent="0.2">
      <c r="A3094" s="155">
        <v>314590</v>
      </c>
      <c r="B3094" s="156" t="s">
        <v>2472</v>
      </c>
      <c r="C3094" s="174">
        <f t="shared" si="704"/>
        <v>0</v>
      </c>
      <c r="D3094" s="174">
        <f t="shared" si="705"/>
        <v>0</v>
      </c>
      <c r="E3094" s="174">
        <f t="shared" si="706"/>
        <v>0</v>
      </c>
      <c r="F3094" s="174">
        <f t="shared" si="711"/>
        <v>0</v>
      </c>
      <c r="G3094" s="174">
        <f t="shared" si="702"/>
        <v>0</v>
      </c>
      <c r="H3094" s="174">
        <f t="shared" si="703"/>
        <v>0</v>
      </c>
      <c r="M3094" s="174">
        <f t="shared" si="707"/>
        <v>0</v>
      </c>
      <c r="N3094" s="174">
        <f t="shared" si="708"/>
        <v>0</v>
      </c>
      <c r="O3094" s="295">
        <f t="shared" si="709"/>
        <v>0</v>
      </c>
      <c r="P3094" s="281">
        <f t="shared" si="710"/>
        <v>0</v>
      </c>
    </row>
    <row r="3095" spans="1:16" s="171" customFormat="1" x14ac:dyDescent="0.2">
      <c r="A3095" s="180">
        <v>314600</v>
      </c>
      <c r="B3095" s="181" t="s">
        <v>2473</v>
      </c>
      <c r="C3095" s="182">
        <f t="shared" si="704"/>
        <v>0</v>
      </c>
      <c r="D3095" s="182">
        <f t="shared" si="705"/>
        <v>0</v>
      </c>
      <c r="E3095" s="182">
        <f t="shared" si="706"/>
        <v>0</v>
      </c>
      <c r="F3095" s="182">
        <f t="shared" si="711"/>
        <v>0</v>
      </c>
      <c r="G3095" s="183">
        <f>SUM(G3096:G3111)</f>
        <v>0</v>
      </c>
      <c r="H3095" s="183">
        <f>SUM(H3096:H3111)</f>
        <v>0</v>
      </c>
      <c r="M3095" s="174">
        <f t="shared" si="707"/>
        <v>0</v>
      </c>
      <c r="N3095" s="174">
        <f t="shared" si="708"/>
        <v>0</v>
      </c>
      <c r="O3095" s="295">
        <f t="shared" si="709"/>
        <v>0</v>
      </c>
      <c r="P3095" s="281">
        <f t="shared" si="710"/>
        <v>0</v>
      </c>
    </row>
    <row r="3096" spans="1:16" x14ac:dyDescent="0.2">
      <c r="A3096" s="155">
        <v>314601</v>
      </c>
      <c r="B3096" s="156" t="s">
        <v>1842</v>
      </c>
      <c r="C3096" s="174">
        <f t="shared" si="704"/>
        <v>0</v>
      </c>
      <c r="D3096" s="174">
        <f t="shared" si="705"/>
        <v>0</v>
      </c>
      <c r="E3096" s="174">
        <f t="shared" si="706"/>
        <v>0</v>
      </c>
      <c r="F3096" s="174">
        <f t="shared" si="711"/>
        <v>0</v>
      </c>
      <c r="G3096" s="174">
        <f t="shared" ref="G3096:G3111" si="712">+F3096-H3096</f>
        <v>0</v>
      </c>
      <c r="H3096" s="174">
        <f t="shared" ref="H3096:H3111" si="713">+F3096</f>
        <v>0</v>
      </c>
      <c r="M3096" s="174">
        <f t="shared" si="707"/>
        <v>0</v>
      </c>
      <c r="N3096" s="174">
        <f t="shared" si="708"/>
        <v>0</v>
      </c>
      <c r="O3096" s="295">
        <f t="shared" si="709"/>
        <v>0</v>
      </c>
      <c r="P3096" s="281">
        <f t="shared" si="710"/>
        <v>0</v>
      </c>
    </row>
    <row r="3097" spans="1:16" x14ac:dyDescent="0.2">
      <c r="A3097" s="155">
        <v>314602</v>
      </c>
      <c r="B3097" s="156" t="s">
        <v>1843</v>
      </c>
      <c r="C3097" s="174">
        <f t="shared" si="704"/>
        <v>0</v>
      </c>
      <c r="D3097" s="174">
        <f t="shared" si="705"/>
        <v>0</v>
      </c>
      <c r="E3097" s="174">
        <f t="shared" si="706"/>
        <v>0</v>
      </c>
      <c r="F3097" s="174">
        <f t="shared" si="711"/>
        <v>0</v>
      </c>
      <c r="G3097" s="174">
        <f t="shared" si="712"/>
        <v>0</v>
      </c>
      <c r="H3097" s="174">
        <f t="shared" si="713"/>
        <v>0</v>
      </c>
      <c r="M3097" s="174">
        <f t="shared" si="707"/>
        <v>0</v>
      </c>
      <c r="N3097" s="174">
        <f t="shared" si="708"/>
        <v>0</v>
      </c>
      <c r="O3097" s="295">
        <f t="shared" si="709"/>
        <v>0</v>
      </c>
      <c r="P3097" s="281">
        <f t="shared" si="710"/>
        <v>0</v>
      </c>
    </row>
    <row r="3098" spans="1:16" x14ac:dyDescent="0.2">
      <c r="A3098" s="155">
        <v>314603</v>
      </c>
      <c r="B3098" s="156" t="s">
        <v>1844</v>
      </c>
      <c r="C3098" s="174">
        <f t="shared" si="704"/>
        <v>0</v>
      </c>
      <c r="D3098" s="174">
        <f t="shared" si="705"/>
        <v>0</v>
      </c>
      <c r="E3098" s="174">
        <f t="shared" si="706"/>
        <v>0</v>
      </c>
      <c r="F3098" s="174">
        <f t="shared" si="711"/>
        <v>0</v>
      </c>
      <c r="G3098" s="174">
        <f t="shared" si="712"/>
        <v>0</v>
      </c>
      <c r="H3098" s="174">
        <f t="shared" si="713"/>
        <v>0</v>
      </c>
      <c r="M3098" s="174">
        <f t="shared" si="707"/>
        <v>0</v>
      </c>
      <c r="N3098" s="174">
        <f t="shared" si="708"/>
        <v>0</v>
      </c>
      <c r="O3098" s="295">
        <f t="shared" si="709"/>
        <v>0</v>
      </c>
      <c r="P3098" s="281">
        <f t="shared" si="710"/>
        <v>0</v>
      </c>
    </row>
    <row r="3099" spans="1:16" x14ac:dyDescent="0.2">
      <c r="A3099" s="155">
        <v>314604</v>
      </c>
      <c r="B3099" s="156" t="s">
        <v>1845</v>
      </c>
      <c r="C3099" s="174">
        <f t="shared" si="704"/>
        <v>0</v>
      </c>
      <c r="D3099" s="174">
        <f t="shared" si="705"/>
        <v>0</v>
      </c>
      <c r="E3099" s="174">
        <f t="shared" si="706"/>
        <v>0</v>
      </c>
      <c r="F3099" s="174">
        <f t="shared" si="711"/>
        <v>0</v>
      </c>
      <c r="G3099" s="174">
        <f t="shared" si="712"/>
        <v>0</v>
      </c>
      <c r="H3099" s="174">
        <f t="shared" si="713"/>
        <v>0</v>
      </c>
      <c r="M3099" s="174">
        <f t="shared" si="707"/>
        <v>0</v>
      </c>
      <c r="N3099" s="174">
        <f t="shared" si="708"/>
        <v>0</v>
      </c>
      <c r="O3099" s="295">
        <f t="shared" si="709"/>
        <v>0</v>
      </c>
      <c r="P3099" s="281">
        <f t="shared" si="710"/>
        <v>0</v>
      </c>
    </row>
    <row r="3100" spans="1:16" x14ac:dyDescent="0.2">
      <c r="A3100" s="155">
        <v>314605</v>
      </c>
      <c r="B3100" s="156" t="s">
        <v>1846</v>
      </c>
      <c r="C3100" s="174">
        <f t="shared" si="704"/>
        <v>0</v>
      </c>
      <c r="D3100" s="174">
        <f t="shared" si="705"/>
        <v>0</v>
      </c>
      <c r="E3100" s="174">
        <f t="shared" si="706"/>
        <v>0</v>
      </c>
      <c r="F3100" s="174">
        <f t="shared" si="711"/>
        <v>0</v>
      </c>
      <c r="G3100" s="174">
        <f t="shared" si="712"/>
        <v>0</v>
      </c>
      <c r="H3100" s="174">
        <f t="shared" si="713"/>
        <v>0</v>
      </c>
      <c r="M3100" s="174">
        <f t="shared" si="707"/>
        <v>0</v>
      </c>
      <c r="N3100" s="174">
        <f t="shared" si="708"/>
        <v>0</v>
      </c>
      <c r="O3100" s="295">
        <f t="shared" si="709"/>
        <v>0</v>
      </c>
      <c r="P3100" s="281">
        <f t="shared" si="710"/>
        <v>0</v>
      </c>
    </row>
    <row r="3101" spans="1:16" x14ac:dyDescent="0.2">
      <c r="A3101" s="155">
        <v>314606</v>
      </c>
      <c r="B3101" s="156" t="s">
        <v>1826</v>
      </c>
      <c r="C3101" s="174">
        <f t="shared" si="704"/>
        <v>0</v>
      </c>
      <c r="D3101" s="174">
        <f t="shared" si="705"/>
        <v>0</v>
      </c>
      <c r="E3101" s="174">
        <f t="shared" si="706"/>
        <v>0</v>
      </c>
      <c r="F3101" s="174">
        <f t="shared" si="711"/>
        <v>0</v>
      </c>
      <c r="G3101" s="174">
        <f t="shared" si="712"/>
        <v>0</v>
      </c>
      <c r="H3101" s="174">
        <f t="shared" si="713"/>
        <v>0</v>
      </c>
      <c r="M3101" s="174">
        <f t="shared" si="707"/>
        <v>0</v>
      </c>
      <c r="N3101" s="174">
        <f t="shared" si="708"/>
        <v>0</v>
      </c>
      <c r="O3101" s="295">
        <f t="shared" si="709"/>
        <v>0</v>
      </c>
      <c r="P3101" s="281">
        <f t="shared" si="710"/>
        <v>0</v>
      </c>
    </row>
    <row r="3102" spans="1:16" x14ac:dyDescent="0.2">
      <c r="A3102" s="155">
        <v>314607</v>
      </c>
      <c r="B3102" s="156" t="s">
        <v>1827</v>
      </c>
      <c r="C3102" s="174">
        <f t="shared" si="704"/>
        <v>0</v>
      </c>
      <c r="D3102" s="174">
        <f t="shared" si="705"/>
        <v>0</v>
      </c>
      <c r="E3102" s="174">
        <f t="shared" si="706"/>
        <v>0</v>
      </c>
      <c r="F3102" s="174">
        <f t="shared" si="711"/>
        <v>0</v>
      </c>
      <c r="G3102" s="174">
        <f t="shared" si="712"/>
        <v>0</v>
      </c>
      <c r="H3102" s="174">
        <f t="shared" si="713"/>
        <v>0</v>
      </c>
      <c r="M3102" s="174">
        <f t="shared" si="707"/>
        <v>0</v>
      </c>
      <c r="N3102" s="174">
        <f t="shared" si="708"/>
        <v>0</v>
      </c>
      <c r="O3102" s="295">
        <f t="shared" si="709"/>
        <v>0</v>
      </c>
      <c r="P3102" s="281">
        <f t="shared" si="710"/>
        <v>0</v>
      </c>
    </row>
    <row r="3103" spans="1:16" x14ac:dyDescent="0.2">
      <c r="A3103" s="155">
        <v>314608</v>
      </c>
      <c r="B3103" s="156" t="s">
        <v>1311</v>
      </c>
      <c r="C3103" s="174">
        <f t="shared" si="704"/>
        <v>0</v>
      </c>
      <c r="D3103" s="174">
        <f t="shared" si="705"/>
        <v>0</v>
      </c>
      <c r="E3103" s="174">
        <f t="shared" si="706"/>
        <v>0</v>
      </c>
      <c r="F3103" s="174">
        <f t="shared" si="711"/>
        <v>0</v>
      </c>
      <c r="G3103" s="174">
        <f t="shared" si="712"/>
        <v>0</v>
      </c>
      <c r="H3103" s="174">
        <f t="shared" si="713"/>
        <v>0</v>
      </c>
      <c r="M3103" s="174">
        <f t="shared" si="707"/>
        <v>0</v>
      </c>
      <c r="N3103" s="174">
        <f t="shared" si="708"/>
        <v>0</v>
      </c>
      <c r="O3103" s="295">
        <f t="shared" si="709"/>
        <v>0</v>
      </c>
      <c r="P3103" s="281">
        <f t="shared" si="710"/>
        <v>0</v>
      </c>
    </row>
    <row r="3104" spans="1:16" x14ac:dyDescent="0.2">
      <c r="A3104" s="155">
        <v>314609</v>
      </c>
      <c r="B3104" s="156" t="s">
        <v>1312</v>
      </c>
      <c r="C3104" s="174">
        <f t="shared" si="704"/>
        <v>0</v>
      </c>
      <c r="D3104" s="174">
        <f t="shared" si="705"/>
        <v>0</v>
      </c>
      <c r="E3104" s="174">
        <f t="shared" si="706"/>
        <v>0</v>
      </c>
      <c r="F3104" s="174">
        <f t="shared" si="711"/>
        <v>0</v>
      </c>
      <c r="G3104" s="174">
        <f t="shared" si="712"/>
        <v>0</v>
      </c>
      <c r="H3104" s="174">
        <f t="shared" si="713"/>
        <v>0</v>
      </c>
      <c r="M3104" s="174">
        <f t="shared" si="707"/>
        <v>0</v>
      </c>
      <c r="N3104" s="174">
        <f t="shared" si="708"/>
        <v>0</v>
      </c>
      <c r="O3104" s="295">
        <f t="shared" si="709"/>
        <v>0</v>
      </c>
      <c r="P3104" s="281">
        <f t="shared" si="710"/>
        <v>0</v>
      </c>
    </row>
    <row r="3105" spans="1:16" x14ac:dyDescent="0.2">
      <c r="A3105" s="155">
        <v>314610</v>
      </c>
      <c r="B3105" s="156" t="s">
        <v>1839</v>
      </c>
      <c r="C3105" s="174">
        <f t="shared" si="704"/>
        <v>0</v>
      </c>
      <c r="D3105" s="174">
        <f t="shared" si="705"/>
        <v>0</v>
      </c>
      <c r="E3105" s="174">
        <f t="shared" si="706"/>
        <v>0</v>
      </c>
      <c r="F3105" s="174">
        <f t="shared" si="711"/>
        <v>0</v>
      </c>
      <c r="G3105" s="174">
        <f t="shared" si="712"/>
        <v>0</v>
      </c>
      <c r="H3105" s="174">
        <f t="shared" si="713"/>
        <v>0</v>
      </c>
      <c r="M3105" s="174">
        <f t="shared" si="707"/>
        <v>0</v>
      </c>
      <c r="N3105" s="174">
        <f t="shared" si="708"/>
        <v>0</v>
      </c>
      <c r="O3105" s="295">
        <f t="shared" si="709"/>
        <v>0</v>
      </c>
      <c r="P3105" s="281">
        <f t="shared" si="710"/>
        <v>0</v>
      </c>
    </row>
    <row r="3106" spans="1:16" x14ac:dyDescent="0.2">
      <c r="A3106" s="155">
        <v>314611</v>
      </c>
      <c r="B3106" s="156" t="s">
        <v>1828</v>
      </c>
      <c r="C3106" s="174">
        <f t="shared" si="704"/>
        <v>0</v>
      </c>
      <c r="D3106" s="174">
        <f t="shared" si="705"/>
        <v>0</v>
      </c>
      <c r="E3106" s="174">
        <f t="shared" si="706"/>
        <v>0</v>
      </c>
      <c r="F3106" s="174">
        <f t="shared" si="711"/>
        <v>0</v>
      </c>
      <c r="G3106" s="174">
        <f t="shared" si="712"/>
        <v>0</v>
      </c>
      <c r="H3106" s="174">
        <f t="shared" si="713"/>
        <v>0</v>
      </c>
      <c r="M3106" s="174">
        <f t="shared" si="707"/>
        <v>0</v>
      </c>
      <c r="N3106" s="174">
        <f t="shared" si="708"/>
        <v>0</v>
      </c>
      <c r="O3106" s="295">
        <f t="shared" si="709"/>
        <v>0</v>
      </c>
      <c r="P3106" s="281">
        <f t="shared" si="710"/>
        <v>0</v>
      </c>
    </row>
    <row r="3107" spans="1:16" x14ac:dyDescent="0.2">
      <c r="A3107" s="155">
        <v>314612</v>
      </c>
      <c r="B3107" s="156" t="s">
        <v>1313</v>
      </c>
      <c r="C3107" s="174">
        <f t="shared" si="704"/>
        <v>0</v>
      </c>
      <c r="D3107" s="174">
        <f t="shared" si="705"/>
        <v>0</v>
      </c>
      <c r="E3107" s="174">
        <f t="shared" si="706"/>
        <v>0</v>
      </c>
      <c r="F3107" s="174">
        <f t="shared" si="711"/>
        <v>0</v>
      </c>
      <c r="G3107" s="174">
        <f t="shared" si="712"/>
        <v>0</v>
      </c>
      <c r="H3107" s="174">
        <f t="shared" si="713"/>
        <v>0</v>
      </c>
      <c r="M3107" s="174">
        <f t="shared" si="707"/>
        <v>0</v>
      </c>
      <c r="N3107" s="174">
        <f t="shared" si="708"/>
        <v>0</v>
      </c>
      <c r="O3107" s="295">
        <f t="shared" si="709"/>
        <v>0</v>
      </c>
      <c r="P3107" s="281">
        <f t="shared" si="710"/>
        <v>0</v>
      </c>
    </row>
    <row r="3108" spans="1:16" x14ac:dyDescent="0.2">
      <c r="A3108" s="155">
        <v>314613</v>
      </c>
      <c r="B3108" s="156" t="s">
        <v>1314</v>
      </c>
      <c r="C3108" s="174">
        <f t="shared" si="704"/>
        <v>0</v>
      </c>
      <c r="D3108" s="174">
        <f t="shared" si="705"/>
        <v>0</v>
      </c>
      <c r="E3108" s="174">
        <f t="shared" si="706"/>
        <v>0</v>
      </c>
      <c r="F3108" s="174">
        <f t="shared" si="711"/>
        <v>0</v>
      </c>
      <c r="G3108" s="174">
        <f t="shared" si="712"/>
        <v>0</v>
      </c>
      <c r="H3108" s="174">
        <f t="shared" si="713"/>
        <v>0</v>
      </c>
      <c r="M3108" s="174">
        <f t="shared" si="707"/>
        <v>0</v>
      </c>
      <c r="N3108" s="174">
        <f t="shared" si="708"/>
        <v>0</v>
      </c>
      <c r="O3108" s="295">
        <f t="shared" si="709"/>
        <v>0</v>
      </c>
      <c r="P3108" s="281">
        <f t="shared" si="710"/>
        <v>0</v>
      </c>
    </row>
    <row r="3109" spans="1:16" x14ac:dyDescent="0.2">
      <c r="A3109" s="155">
        <v>314614</v>
      </c>
      <c r="B3109" s="156" t="s">
        <v>1328</v>
      </c>
      <c r="C3109" s="174">
        <f t="shared" si="704"/>
        <v>0</v>
      </c>
      <c r="D3109" s="174">
        <f t="shared" si="705"/>
        <v>0</v>
      </c>
      <c r="E3109" s="174">
        <f t="shared" si="706"/>
        <v>0</v>
      </c>
      <c r="F3109" s="174">
        <f t="shared" si="711"/>
        <v>0</v>
      </c>
      <c r="G3109" s="174">
        <f t="shared" si="712"/>
        <v>0</v>
      </c>
      <c r="H3109" s="174">
        <f t="shared" si="713"/>
        <v>0</v>
      </c>
      <c r="M3109" s="174">
        <f t="shared" si="707"/>
        <v>0</v>
      </c>
      <c r="N3109" s="174">
        <f t="shared" si="708"/>
        <v>0</v>
      </c>
      <c r="O3109" s="295">
        <f t="shared" si="709"/>
        <v>0</v>
      </c>
      <c r="P3109" s="281">
        <f t="shared" si="710"/>
        <v>0</v>
      </c>
    </row>
    <row r="3110" spans="1:16" x14ac:dyDescent="0.2">
      <c r="A3110" s="155">
        <v>314615</v>
      </c>
      <c r="B3110" s="156" t="s">
        <v>1315</v>
      </c>
      <c r="C3110" s="174">
        <f t="shared" si="704"/>
        <v>0</v>
      </c>
      <c r="D3110" s="174">
        <f t="shared" si="705"/>
        <v>0</v>
      </c>
      <c r="E3110" s="174">
        <f t="shared" si="706"/>
        <v>0</v>
      </c>
      <c r="F3110" s="174">
        <f t="shared" si="711"/>
        <v>0</v>
      </c>
      <c r="G3110" s="174">
        <f t="shared" si="712"/>
        <v>0</v>
      </c>
      <c r="H3110" s="174">
        <f t="shared" si="713"/>
        <v>0</v>
      </c>
      <c r="M3110" s="174">
        <f t="shared" si="707"/>
        <v>0</v>
      </c>
      <c r="N3110" s="174">
        <f t="shared" si="708"/>
        <v>0</v>
      </c>
      <c r="O3110" s="295">
        <f t="shared" si="709"/>
        <v>0</v>
      </c>
      <c r="P3110" s="281">
        <f t="shared" si="710"/>
        <v>0</v>
      </c>
    </row>
    <row r="3111" spans="1:16" x14ac:dyDescent="0.2">
      <c r="A3111" s="155">
        <v>314690</v>
      </c>
      <c r="B3111" s="156" t="s">
        <v>2474</v>
      </c>
      <c r="C3111" s="174">
        <f t="shared" si="704"/>
        <v>0</v>
      </c>
      <c r="D3111" s="174">
        <f t="shared" si="705"/>
        <v>0</v>
      </c>
      <c r="E3111" s="174">
        <f t="shared" si="706"/>
        <v>0</v>
      </c>
      <c r="F3111" s="174">
        <f t="shared" si="711"/>
        <v>0</v>
      </c>
      <c r="G3111" s="174">
        <f t="shared" si="712"/>
        <v>0</v>
      </c>
      <c r="H3111" s="174">
        <f t="shared" si="713"/>
        <v>0</v>
      </c>
      <c r="M3111" s="174">
        <f t="shared" si="707"/>
        <v>0</v>
      </c>
      <c r="N3111" s="174">
        <f t="shared" si="708"/>
        <v>0</v>
      </c>
      <c r="O3111" s="295">
        <f t="shared" si="709"/>
        <v>0</v>
      </c>
      <c r="P3111" s="281">
        <f t="shared" si="710"/>
        <v>0</v>
      </c>
    </row>
    <row r="3112" spans="1:16" s="171" customFormat="1" x14ac:dyDescent="0.2">
      <c r="A3112" s="180">
        <v>314700</v>
      </c>
      <c r="B3112" s="181" t="s">
        <v>2475</v>
      </c>
      <c r="C3112" s="182">
        <f t="shared" si="704"/>
        <v>0</v>
      </c>
      <c r="D3112" s="182">
        <f t="shared" si="705"/>
        <v>0</v>
      </c>
      <c r="E3112" s="182">
        <f t="shared" si="706"/>
        <v>0</v>
      </c>
      <c r="F3112" s="182">
        <f t="shared" si="711"/>
        <v>0</v>
      </c>
      <c r="G3112" s="183">
        <f>SUM(G3113:G3113)</f>
        <v>0</v>
      </c>
      <c r="H3112" s="183">
        <f>SUM(H3113:H3113)</f>
        <v>0</v>
      </c>
      <c r="M3112" s="174">
        <f t="shared" si="707"/>
        <v>0</v>
      </c>
      <c r="N3112" s="174">
        <f t="shared" si="708"/>
        <v>0</v>
      </c>
      <c r="O3112" s="295">
        <f t="shared" si="709"/>
        <v>0</v>
      </c>
      <c r="P3112" s="281">
        <f t="shared" si="710"/>
        <v>0</v>
      </c>
    </row>
    <row r="3113" spans="1:16" x14ac:dyDescent="0.2">
      <c r="A3113" s="155">
        <v>314701</v>
      </c>
      <c r="B3113" s="156" t="s">
        <v>2476</v>
      </c>
      <c r="C3113" s="174">
        <f t="shared" si="704"/>
        <v>0</v>
      </c>
      <c r="D3113" s="174">
        <f t="shared" si="705"/>
        <v>0</v>
      </c>
      <c r="E3113" s="174">
        <f t="shared" si="706"/>
        <v>0</v>
      </c>
      <c r="F3113" s="174">
        <f t="shared" si="711"/>
        <v>0</v>
      </c>
      <c r="G3113" s="174">
        <f>+F3113-H3113</f>
        <v>0</v>
      </c>
      <c r="H3113" s="174">
        <f>+F3113</f>
        <v>0</v>
      </c>
      <c r="M3113" s="174">
        <f t="shared" si="707"/>
        <v>0</v>
      </c>
      <c r="N3113" s="174">
        <f t="shared" si="708"/>
        <v>0</v>
      </c>
      <c r="O3113" s="295">
        <f t="shared" si="709"/>
        <v>0</v>
      </c>
      <c r="P3113" s="281">
        <f t="shared" si="710"/>
        <v>0</v>
      </c>
    </row>
    <row r="3114" spans="1:16" s="171" customFormat="1" x14ac:dyDescent="0.2">
      <c r="A3114" s="180">
        <v>314800</v>
      </c>
      <c r="B3114" s="181" t="s">
        <v>2477</v>
      </c>
      <c r="C3114" s="182">
        <f t="shared" si="704"/>
        <v>0</v>
      </c>
      <c r="D3114" s="182">
        <f t="shared" si="705"/>
        <v>0</v>
      </c>
      <c r="E3114" s="182">
        <f t="shared" si="706"/>
        <v>0</v>
      </c>
      <c r="F3114" s="182">
        <f t="shared" si="711"/>
        <v>0</v>
      </c>
      <c r="G3114" s="183">
        <f>SUM(G3115:G3118)</f>
        <v>0</v>
      </c>
      <c r="H3114" s="183">
        <f>SUM(H3115:H3118)</f>
        <v>0</v>
      </c>
      <c r="M3114" s="174">
        <f t="shared" si="707"/>
        <v>0</v>
      </c>
      <c r="N3114" s="174">
        <f t="shared" si="708"/>
        <v>0</v>
      </c>
      <c r="O3114" s="295">
        <f t="shared" si="709"/>
        <v>0</v>
      </c>
      <c r="P3114" s="281">
        <f t="shared" si="710"/>
        <v>0</v>
      </c>
    </row>
    <row r="3115" spans="1:16" x14ac:dyDescent="0.2">
      <c r="A3115" s="155">
        <v>314801</v>
      </c>
      <c r="B3115" s="156" t="s">
        <v>2478</v>
      </c>
      <c r="C3115" s="174">
        <f t="shared" si="704"/>
        <v>0</v>
      </c>
      <c r="D3115" s="174">
        <f t="shared" si="705"/>
        <v>0</v>
      </c>
      <c r="E3115" s="174">
        <f t="shared" si="706"/>
        <v>0</v>
      </c>
      <c r="F3115" s="174">
        <f t="shared" si="711"/>
        <v>0</v>
      </c>
      <c r="G3115" s="174">
        <f>+F3115-H3115</f>
        <v>0</v>
      </c>
      <c r="H3115" s="174">
        <f>+F3115</f>
        <v>0</v>
      </c>
      <c r="M3115" s="174">
        <f t="shared" si="707"/>
        <v>0</v>
      </c>
      <c r="N3115" s="174">
        <f t="shared" si="708"/>
        <v>0</v>
      </c>
      <c r="O3115" s="295">
        <f t="shared" si="709"/>
        <v>0</v>
      </c>
      <c r="P3115" s="281">
        <f t="shared" si="710"/>
        <v>0</v>
      </c>
    </row>
    <row r="3116" spans="1:16" x14ac:dyDescent="0.2">
      <c r="A3116" s="155">
        <v>314802</v>
      </c>
      <c r="B3116" s="156" t="s">
        <v>65</v>
      </c>
      <c r="C3116" s="174">
        <f t="shared" si="704"/>
        <v>0</v>
      </c>
      <c r="D3116" s="174">
        <f t="shared" si="705"/>
        <v>0</v>
      </c>
      <c r="E3116" s="174">
        <f t="shared" si="706"/>
        <v>0</v>
      </c>
      <c r="F3116" s="174">
        <f t="shared" si="711"/>
        <v>0</v>
      </c>
      <c r="G3116" s="174">
        <f>+F3116-H3116</f>
        <v>0</v>
      </c>
      <c r="H3116" s="174">
        <f>+F3116</f>
        <v>0</v>
      </c>
      <c r="M3116" s="174">
        <f t="shared" si="707"/>
        <v>0</v>
      </c>
      <c r="N3116" s="174">
        <f t="shared" si="708"/>
        <v>0</v>
      </c>
      <c r="O3116" s="295">
        <f t="shared" si="709"/>
        <v>0</v>
      </c>
      <c r="P3116" s="281">
        <f t="shared" si="710"/>
        <v>0</v>
      </c>
    </row>
    <row r="3117" spans="1:16" s="22" customFormat="1" ht="17.100000000000001" customHeight="1" x14ac:dyDescent="0.2">
      <c r="A3117" s="155">
        <v>314803</v>
      </c>
      <c r="B3117" s="156" t="s">
        <v>66</v>
      </c>
      <c r="C3117" s="174">
        <f t="shared" si="704"/>
        <v>0</v>
      </c>
      <c r="D3117" s="174">
        <f t="shared" si="705"/>
        <v>0</v>
      </c>
      <c r="E3117" s="174">
        <f t="shared" si="706"/>
        <v>0</v>
      </c>
      <c r="F3117" s="174">
        <f t="shared" si="711"/>
        <v>0</v>
      </c>
      <c r="G3117" s="174">
        <f>+F3117-H3117</f>
        <v>0</v>
      </c>
      <c r="H3117" s="174">
        <f>+F3117</f>
        <v>0</v>
      </c>
      <c r="M3117" s="174">
        <f t="shared" si="707"/>
        <v>0</v>
      </c>
      <c r="N3117" s="174">
        <f t="shared" si="708"/>
        <v>0</v>
      </c>
      <c r="O3117" s="295">
        <f t="shared" si="709"/>
        <v>0</v>
      </c>
      <c r="P3117" s="281">
        <f t="shared" si="710"/>
        <v>0</v>
      </c>
    </row>
    <row r="3118" spans="1:16" x14ac:dyDescent="0.2">
      <c r="A3118" s="155">
        <v>314804</v>
      </c>
      <c r="B3118" s="156" t="s">
        <v>67</v>
      </c>
      <c r="C3118" s="174">
        <f t="shared" si="704"/>
        <v>0</v>
      </c>
      <c r="D3118" s="174">
        <f t="shared" si="705"/>
        <v>0</v>
      </c>
      <c r="E3118" s="174">
        <f t="shared" si="706"/>
        <v>0</v>
      </c>
      <c r="F3118" s="174">
        <f t="shared" si="711"/>
        <v>0</v>
      </c>
      <c r="G3118" s="174">
        <f>+F3118-H3118</f>
        <v>0</v>
      </c>
      <c r="H3118" s="174">
        <f>+F3118</f>
        <v>0</v>
      </c>
      <c r="M3118" s="174">
        <f t="shared" si="707"/>
        <v>0</v>
      </c>
      <c r="N3118" s="174">
        <f t="shared" si="708"/>
        <v>0</v>
      </c>
      <c r="O3118" s="295">
        <f t="shared" si="709"/>
        <v>0</v>
      </c>
      <c r="P3118" s="281">
        <f t="shared" si="710"/>
        <v>0</v>
      </c>
    </row>
    <row r="3119" spans="1:16" s="171" customFormat="1" x14ac:dyDescent="0.2">
      <c r="A3119" s="180">
        <v>314900</v>
      </c>
      <c r="B3119" s="181" t="s">
        <v>2479</v>
      </c>
      <c r="C3119" s="182">
        <f t="shared" si="704"/>
        <v>0</v>
      </c>
      <c r="D3119" s="182">
        <f t="shared" si="705"/>
        <v>0</v>
      </c>
      <c r="E3119" s="182">
        <f t="shared" si="706"/>
        <v>0</v>
      </c>
      <c r="F3119" s="182">
        <f t="shared" si="711"/>
        <v>0</v>
      </c>
      <c r="G3119" s="183">
        <f>SUM(G3120:G3123)</f>
        <v>0</v>
      </c>
      <c r="H3119" s="183">
        <f>SUM(H3120:H3123)</f>
        <v>0</v>
      </c>
      <c r="M3119" s="174">
        <f t="shared" si="707"/>
        <v>0</v>
      </c>
      <c r="N3119" s="174">
        <f t="shared" si="708"/>
        <v>0</v>
      </c>
      <c r="O3119" s="295">
        <f t="shared" si="709"/>
        <v>0</v>
      </c>
      <c r="P3119" s="281">
        <f t="shared" si="710"/>
        <v>0</v>
      </c>
    </row>
    <row r="3120" spans="1:16" x14ac:dyDescent="0.2">
      <c r="A3120" s="155">
        <v>314901</v>
      </c>
      <c r="B3120" s="156" t="s">
        <v>2478</v>
      </c>
      <c r="C3120" s="174">
        <f t="shared" si="704"/>
        <v>0</v>
      </c>
      <c r="D3120" s="174">
        <f t="shared" si="705"/>
        <v>0</v>
      </c>
      <c r="E3120" s="174">
        <f t="shared" si="706"/>
        <v>0</v>
      </c>
      <c r="F3120" s="174">
        <f t="shared" si="711"/>
        <v>0</v>
      </c>
      <c r="G3120" s="174">
        <f>+F3120-H3120</f>
        <v>0</v>
      </c>
      <c r="H3120" s="174">
        <f>+F3120</f>
        <v>0</v>
      </c>
      <c r="M3120" s="174">
        <f t="shared" si="707"/>
        <v>0</v>
      </c>
      <c r="N3120" s="174">
        <f t="shared" si="708"/>
        <v>0</v>
      </c>
      <c r="O3120" s="295">
        <f t="shared" si="709"/>
        <v>0</v>
      </c>
      <c r="P3120" s="281">
        <f t="shared" si="710"/>
        <v>0</v>
      </c>
    </row>
    <row r="3121" spans="1:16" x14ac:dyDescent="0.2">
      <c r="A3121" s="155">
        <v>314902</v>
      </c>
      <c r="B3121" s="156" t="s">
        <v>65</v>
      </c>
      <c r="C3121" s="174">
        <f t="shared" si="704"/>
        <v>0</v>
      </c>
      <c r="D3121" s="174">
        <f t="shared" si="705"/>
        <v>0</v>
      </c>
      <c r="E3121" s="174">
        <f t="shared" si="706"/>
        <v>0</v>
      </c>
      <c r="F3121" s="174">
        <f t="shared" si="711"/>
        <v>0</v>
      </c>
      <c r="G3121" s="174">
        <f>+F3121-H3121</f>
        <v>0</v>
      </c>
      <c r="H3121" s="174">
        <f>+F3121</f>
        <v>0</v>
      </c>
      <c r="M3121" s="174">
        <f t="shared" si="707"/>
        <v>0</v>
      </c>
      <c r="N3121" s="174">
        <f t="shared" si="708"/>
        <v>0</v>
      </c>
      <c r="O3121" s="295">
        <f t="shared" si="709"/>
        <v>0</v>
      </c>
      <c r="P3121" s="281">
        <f t="shared" si="710"/>
        <v>0</v>
      </c>
    </row>
    <row r="3122" spans="1:16" x14ac:dyDescent="0.2">
      <c r="A3122" s="155">
        <v>314903</v>
      </c>
      <c r="B3122" s="156" t="s">
        <v>66</v>
      </c>
      <c r="C3122" s="174">
        <f t="shared" si="704"/>
        <v>0</v>
      </c>
      <c r="D3122" s="174">
        <f t="shared" si="705"/>
        <v>0</v>
      </c>
      <c r="E3122" s="174">
        <f t="shared" si="706"/>
        <v>0</v>
      </c>
      <c r="F3122" s="174">
        <f t="shared" si="711"/>
        <v>0</v>
      </c>
      <c r="G3122" s="174">
        <f>+F3122-H3122</f>
        <v>0</v>
      </c>
      <c r="H3122" s="174">
        <f>+F3122</f>
        <v>0</v>
      </c>
      <c r="M3122" s="174">
        <f t="shared" si="707"/>
        <v>0</v>
      </c>
      <c r="N3122" s="174">
        <f t="shared" si="708"/>
        <v>0</v>
      </c>
      <c r="O3122" s="295">
        <f t="shared" si="709"/>
        <v>0</v>
      </c>
      <c r="P3122" s="281">
        <f t="shared" si="710"/>
        <v>0</v>
      </c>
    </row>
    <row r="3123" spans="1:16" x14ac:dyDescent="0.2">
      <c r="A3123" s="155">
        <v>314904</v>
      </c>
      <c r="B3123" s="156" t="s">
        <v>67</v>
      </c>
      <c r="C3123" s="174">
        <f t="shared" si="704"/>
        <v>0</v>
      </c>
      <c r="D3123" s="174">
        <f t="shared" si="705"/>
        <v>0</v>
      </c>
      <c r="E3123" s="174">
        <f t="shared" si="706"/>
        <v>0</v>
      </c>
      <c r="F3123" s="174">
        <f t="shared" si="711"/>
        <v>0</v>
      </c>
      <c r="G3123" s="174">
        <f>+F3123-H3123</f>
        <v>0</v>
      </c>
      <c r="H3123" s="174">
        <f>+F3123</f>
        <v>0</v>
      </c>
      <c r="M3123" s="174">
        <f t="shared" si="707"/>
        <v>0</v>
      </c>
      <c r="N3123" s="174">
        <f t="shared" si="708"/>
        <v>0</v>
      </c>
      <c r="O3123" s="295">
        <f t="shared" si="709"/>
        <v>0</v>
      </c>
      <c r="P3123" s="281">
        <f t="shared" si="710"/>
        <v>0</v>
      </c>
    </row>
    <row r="3124" spans="1:16" s="171" customFormat="1" x14ac:dyDescent="0.2">
      <c r="A3124" s="180">
        <v>315000</v>
      </c>
      <c r="B3124" s="181" t="s">
        <v>2480</v>
      </c>
      <c r="C3124" s="182">
        <f t="shared" si="704"/>
        <v>0</v>
      </c>
      <c r="D3124" s="182">
        <f t="shared" si="705"/>
        <v>0</v>
      </c>
      <c r="E3124" s="182">
        <f t="shared" si="706"/>
        <v>0</v>
      </c>
      <c r="F3124" s="182">
        <f t="shared" si="711"/>
        <v>0</v>
      </c>
      <c r="G3124" s="183">
        <f>SUM(G3125:G3128)</f>
        <v>0</v>
      </c>
      <c r="H3124" s="183">
        <f>SUM(H3125:H3128)</f>
        <v>0</v>
      </c>
      <c r="M3124" s="174">
        <f t="shared" si="707"/>
        <v>0</v>
      </c>
      <c r="N3124" s="174">
        <f t="shared" si="708"/>
        <v>0</v>
      </c>
      <c r="O3124" s="295">
        <f t="shared" si="709"/>
        <v>0</v>
      </c>
      <c r="P3124" s="281">
        <f t="shared" si="710"/>
        <v>0</v>
      </c>
    </row>
    <row r="3125" spans="1:16" x14ac:dyDescent="0.2">
      <c r="A3125" s="155">
        <v>315001</v>
      </c>
      <c r="B3125" s="156" t="s">
        <v>2478</v>
      </c>
      <c r="C3125" s="174">
        <f t="shared" si="704"/>
        <v>0</v>
      </c>
      <c r="D3125" s="174">
        <f t="shared" si="705"/>
        <v>0</v>
      </c>
      <c r="E3125" s="174">
        <f t="shared" si="706"/>
        <v>0</v>
      </c>
      <c r="F3125" s="174">
        <f t="shared" si="711"/>
        <v>0</v>
      </c>
      <c r="G3125" s="174">
        <f>+F3125-H3125</f>
        <v>0</v>
      </c>
      <c r="H3125" s="174">
        <f>+F3125</f>
        <v>0</v>
      </c>
      <c r="M3125" s="174">
        <f t="shared" si="707"/>
        <v>0</v>
      </c>
      <c r="N3125" s="174">
        <f t="shared" si="708"/>
        <v>0</v>
      </c>
      <c r="O3125" s="295">
        <f t="shared" si="709"/>
        <v>0</v>
      </c>
      <c r="P3125" s="281">
        <f t="shared" si="710"/>
        <v>0</v>
      </c>
    </row>
    <row r="3126" spans="1:16" x14ac:dyDescent="0.2">
      <c r="A3126" s="155">
        <v>315002</v>
      </c>
      <c r="B3126" s="156" t="s">
        <v>65</v>
      </c>
      <c r="C3126" s="174">
        <f t="shared" si="704"/>
        <v>0</v>
      </c>
      <c r="D3126" s="174">
        <f t="shared" si="705"/>
        <v>0</v>
      </c>
      <c r="E3126" s="174">
        <f t="shared" si="706"/>
        <v>0</v>
      </c>
      <c r="F3126" s="174">
        <f t="shared" si="711"/>
        <v>0</v>
      </c>
      <c r="G3126" s="174">
        <f>+F3126-H3126</f>
        <v>0</v>
      </c>
      <c r="H3126" s="174">
        <f>+F3126</f>
        <v>0</v>
      </c>
      <c r="M3126" s="174">
        <f t="shared" si="707"/>
        <v>0</v>
      </c>
      <c r="N3126" s="174">
        <f t="shared" si="708"/>
        <v>0</v>
      </c>
      <c r="O3126" s="295">
        <f t="shared" si="709"/>
        <v>0</v>
      </c>
      <c r="P3126" s="281">
        <f t="shared" si="710"/>
        <v>0</v>
      </c>
    </row>
    <row r="3127" spans="1:16" x14ac:dyDescent="0.2">
      <c r="A3127" s="155">
        <v>315003</v>
      </c>
      <c r="B3127" s="156" t="s">
        <v>66</v>
      </c>
      <c r="C3127" s="174">
        <f t="shared" si="704"/>
        <v>0</v>
      </c>
      <c r="D3127" s="174">
        <f t="shared" si="705"/>
        <v>0</v>
      </c>
      <c r="E3127" s="174">
        <f t="shared" si="706"/>
        <v>0</v>
      </c>
      <c r="F3127" s="174">
        <f t="shared" si="711"/>
        <v>0</v>
      </c>
      <c r="G3127" s="174">
        <f>+F3127-H3127</f>
        <v>0</v>
      </c>
      <c r="H3127" s="174">
        <f>+F3127</f>
        <v>0</v>
      </c>
      <c r="M3127" s="174">
        <f t="shared" si="707"/>
        <v>0</v>
      </c>
      <c r="N3127" s="174">
        <f t="shared" si="708"/>
        <v>0</v>
      </c>
      <c r="O3127" s="295">
        <f t="shared" si="709"/>
        <v>0</v>
      </c>
      <c r="P3127" s="281">
        <f t="shared" si="710"/>
        <v>0</v>
      </c>
    </row>
    <row r="3128" spans="1:16" x14ac:dyDescent="0.2">
      <c r="A3128" s="155">
        <v>315004</v>
      </c>
      <c r="B3128" s="156" t="s">
        <v>67</v>
      </c>
      <c r="C3128" s="174">
        <f t="shared" si="704"/>
        <v>0</v>
      </c>
      <c r="D3128" s="174">
        <f t="shared" si="705"/>
        <v>0</v>
      </c>
      <c r="E3128" s="174">
        <f t="shared" si="706"/>
        <v>0</v>
      </c>
      <c r="F3128" s="174">
        <f t="shared" si="711"/>
        <v>0</v>
      </c>
      <c r="G3128" s="174">
        <f>+F3128-H3128</f>
        <v>0</v>
      </c>
      <c r="H3128" s="174">
        <f>+F3128</f>
        <v>0</v>
      </c>
      <c r="M3128" s="174">
        <f t="shared" si="707"/>
        <v>0</v>
      </c>
      <c r="N3128" s="174">
        <f t="shared" si="708"/>
        <v>0</v>
      </c>
      <c r="O3128" s="295">
        <f t="shared" si="709"/>
        <v>0</v>
      </c>
      <c r="P3128" s="281">
        <f t="shared" si="710"/>
        <v>0</v>
      </c>
    </row>
    <row r="3129" spans="1:16" s="171" customFormat="1" x14ac:dyDescent="0.2">
      <c r="A3129" s="180">
        <v>315100</v>
      </c>
      <c r="B3129" s="181" t="s">
        <v>2481</v>
      </c>
      <c r="C3129" s="182">
        <f t="shared" si="704"/>
        <v>0</v>
      </c>
      <c r="D3129" s="182">
        <f t="shared" si="705"/>
        <v>0</v>
      </c>
      <c r="E3129" s="182">
        <f t="shared" si="706"/>
        <v>0</v>
      </c>
      <c r="F3129" s="182">
        <f t="shared" si="711"/>
        <v>0</v>
      </c>
      <c r="G3129" s="183">
        <f>SUM(G3130:G3131)</f>
        <v>0</v>
      </c>
      <c r="H3129" s="183">
        <f>SUM(H3130:H3131)</f>
        <v>0</v>
      </c>
      <c r="M3129" s="174">
        <f t="shared" si="707"/>
        <v>0</v>
      </c>
      <c r="N3129" s="174">
        <f t="shared" si="708"/>
        <v>0</v>
      </c>
      <c r="O3129" s="295">
        <f t="shared" si="709"/>
        <v>0</v>
      </c>
      <c r="P3129" s="281">
        <f t="shared" si="710"/>
        <v>0</v>
      </c>
    </row>
    <row r="3130" spans="1:16" x14ac:dyDescent="0.2">
      <c r="A3130" s="155">
        <v>315101</v>
      </c>
      <c r="B3130" s="156" t="s">
        <v>2482</v>
      </c>
      <c r="C3130" s="174">
        <f t="shared" si="704"/>
        <v>0</v>
      </c>
      <c r="D3130" s="174">
        <f t="shared" si="705"/>
        <v>0</v>
      </c>
      <c r="E3130" s="174">
        <f t="shared" si="706"/>
        <v>0</v>
      </c>
      <c r="F3130" s="174">
        <f t="shared" si="711"/>
        <v>0</v>
      </c>
      <c r="G3130" s="174">
        <f>+F3130-H3130</f>
        <v>0</v>
      </c>
      <c r="H3130" s="174">
        <f>+F3130</f>
        <v>0</v>
      </c>
      <c r="M3130" s="174">
        <f t="shared" si="707"/>
        <v>0</v>
      </c>
      <c r="N3130" s="174">
        <f t="shared" si="708"/>
        <v>0</v>
      </c>
      <c r="O3130" s="295">
        <f t="shared" si="709"/>
        <v>0</v>
      </c>
      <c r="P3130" s="281">
        <f t="shared" si="710"/>
        <v>0</v>
      </c>
    </row>
    <row r="3131" spans="1:16" x14ac:dyDescent="0.2">
      <c r="A3131" s="155">
        <v>315102</v>
      </c>
      <c r="B3131" s="156" t="s">
        <v>2483</v>
      </c>
      <c r="C3131" s="174">
        <f t="shared" si="704"/>
        <v>0</v>
      </c>
      <c r="D3131" s="174">
        <f t="shared" si="705"/>
        <v>0</v>
      </c>
      <c r="E3131" s="174">
        <f t="shared" si="706"/>
        <v>0</v>
      </c>
      <c r="F3131" s="174">
        <f t="shared" si="711"/>
        <v>0</v>
      </c>
      <c r="G3131" s="174">
        <f>+F3131-H3131</f>
        <v>0</v>
      </c>
      <c r="H3131" s="174">
        <f>+F3131</f>
        <v>0</v>
      </c>
      <c r="M3131" s="174">
        <f t="shared" si="707"/>
        <v>0</v>
      </c>
      <c r="N3131" s="174">
        <f t="shared" si="708"/>
        <v>0</v>
      </c>
      <c r="O3131" s="295">
        <f t="shared" si="709"/>
        <v>0</v>
      </c>
      <c r="P3131" s="281">
        <f t="shared" si="710"/>
        <v>0</v>
      </c>
    </row>
    <row r="3132" spans="1:16" s="171" customFormat="1" x14ac:dyDescent="0.2">
      <c r="A3132" s="180">
        <v>315200</v>
      </c>
      <c r="B3132" s="181" t="s">
        <v>2484</v>
      </c>
      <c r="C3132" s="182">
        <f t="shared" si="704"/>
        <v>0</v>
      </c>
      <c r="D3132" s="182">
        <f t="shared" si="705"/>
        <v>0</v>
      </c>
      <c r="E3132" s="182">
        <f t="shared" si="706"/>
        <v>0</v>
      </c>
      <c r="F3132" s="182">
        <f t="shared" si="711"/>
        <v>0</v>
      </c>
      <c r="G3132" s="183">
        <f>SUM(G3133:G3134)</f>
        <v>0</v>
      </c>
      <c r="H3132" s="183">
        <f>SUM(H3133:H3134)</f>
        <v>0</v>
      </c>
      <c r="M3132" s="174">
        <f t="shared" si="707"/>
        <v>0</v>
      </c>
      <c r="N3132" s="174">
        <f t="shared" si="708"/>
        <v>0</v>
      </c>
      <c r="O3132" s="295">
        <f t="shared" si="709"/>
        <v>0</v>
      </c>
      <c r="P3132" s="281">
        <f t="shared" si="710"/>
        <v>0</v>
      </c>
    </row>
    <row r="3133" spans="1:16" x14ac:dyDescent="0.2">
      <c r="A3133" s="155">
        <v>315201</v>
      </c>
      <c r="B3133" s="156" t="s">
        <v>2485</v>
      </c>
      <c r="C3133" s="174">
        <f t="shared" si="704"/>
        <v>0</v>
      </c>
      <c r="D3133" s="174">
        <f t="shared" si="705"/>
        <v>0</v>
      </c>
      <c r="E3133" s="174">
        <f t="shared" si="706"/>
        <v>0</v>
      </c>
      <c r="F3133" s="174">
        <f t="shared" si="711"/>
        <v>0</v>
      </c>
      <c r="G3133" s="174">
        <f>+F3133-H3133</f>
        <v>0</v>
      </c>
      <c r="H3133" s="174">
        <f>+F3133</f>
        <v>0</v>
      </c>
      <c r="M3133" s="174">
        <f t="shared" si="707"/>
        <v>0</v>
      </c>
      <c r="N3133" s="174">
        <f t="shared" si="708"/>
        <v>0</v>
      </c>
      <c r="O3133" s="295">
        <f t="shared" si="709"/>
        <v>0</v>
      </c>
      <c r="P3133" s="281">
        <f t="shared" si="710"/>
        <v>0</v>
      </c>
    </row>
    <row r="3134" spans="1:16" x14ac:dyDescent="0.2">
      <c r="A3134" s="155">
        <v>315202</v>
      </c>
      <c r="B3134" s="156" t="s">
        <v>2486</v>
      </c>
      <c r="C3134" s="174">
        <f t="shared" si="704"/>
        <v>0</v>
      </c>
      <c r="D3134" s="174">
        <f t="shared" si="705"/>
        <v>0</v>
      </c>
      <c r="E3134" s="174">
        <f t="shared" si="706"/>
        <v>0</v>
      </c>
      <c r="F3134" s="174">
        <f t="shared" si="711"/>
        <v>0</v>
      </c>
      <c r="G3134" s="174">
        <f>+F3134-H3134</f>
        <v>0</v>
      </c>
      <c r="H3134" s="174">
        <f>+F3134</f>
        <v>0</v>
      </c>
      <c r="M3134" s="174">
        <f t="shared" si="707"/>
        <v>0</v>
      </c>
      <c r="N3134" s="174">
        <f t="shared" si="708"/>
        <v>0</v>
      </c>
      <c r="O3134" s="295">
        <f t="shared" si="709"/>
        <v>0</v>
      </c>
      <c r="P3134" s="281">
        <f t="shared" si="710"/>
        <v>0</v>
      </c>
    </row>
    <row r="3135" spans="1:16" s="172" customFormat="1" x14ac:dyDescent="0.2">
      <c r="A3135" s="170">
        <v>320000</v>
      </c>
      <c r="B3135" s="169" t="s">
        <v>1724</v>
      </c>
      <c r="C3135" s="189">
        <f t="shared" si="704"/>
        <v>0</v>
      </c>
      <c r="D3135" s="189">
        <f t="shared" si="705"/>
        <v>0</v>
      </c>
      <c r="E3135" s="189">
        <f t="shared" si="706"/>
        <v>0</v>
      </c>
      <c r="F3135" s="189">
        <f t="shared" si="711"/>
        <v>0</v>
      </c>
      <c r="G3135" s="189">
        <f>+G3136+G3138+G3142+G3144+G3149+G3151+G3156+G3167+G3170+G3175+G3180+G3183+G3187+G3191+G3211+G3215+G3221+G3230+G3236+G3252+G3258+G3263+G3267</f>
        <v>0</v>
      </c>
      <c r="H3135" s="189">
        <f>+H3136+H3138+H3142+H3144+H3149+H3151+H3156+H3167+H3170+H3175+H3180+H3183+H3187+H3191+H3211+H3215+H3221+H3230+H3236+H3252+H3258+H3263+H3267</f>
        <v>0</v>
      </c>
      <c r="M3135" s="174">
        <f t="shared" si="707"/>
        <v>0</v>
      </c>
      <c r="N3135" s="174">
        <f t="shared" si="708"/>
        <v>0</v>
      </c>
      <c r="O3135" s="295">
        <f t="shared" si="709"/>
        <v>0</v>
      </c>
      <c r="P3135" s="281">
        <f t="shared" si="710"/>
        <v>0</v>
      </c>
    </row>
    <row r="3136" spans="1:16" s="171" customFormat="1" x14ac:dyDescent="0.2">
      <c r="A3136" s="180">
        <v>320300</v>
      </c>
      <c r="B3136" s="181" t="s">
        <v>1725</v>
      </c>
      <c r="C3136" s="182">
        <f t="shared" si="704"/>
        <v>0</v>
      </c>
      <c r="D3136" s="182">
        <f t="shared" si="705"/>
        <v>0</v>
      </c>
      <c r="E3136" s="182">
        <f t="shared" si="706"/>
        <v>0</v>
      </c>
      <c r="F3136" s="182">
        <f t="shared" si="711"/>
        <v>0</v>
      </c>
      <c r="G3136" s="183">
        <f>SUM(G3137:G3163)</f>
        <v>0</v>
      </c>
      <c r="H3136" s="183">
        <f>SUM(H3137:H3163)</f>
        <v>0</v>
      </c>
      <c r="M3136" s="174">
        <f t="shared" si="707"/>
        <v>0</v>
      </c>
      <c r="N3136" s="174">
        <f t="shared" si="708"/>
        <v>0</v>
      </c>
      <c r="O3136" s="295">
        <f t="shared" si="709"/>
        <v>0</v>
      </c>
      <c r="P3136" s="281">
        <f t="shared" si="710"/>
        <v>0</v>
      </c>
    </row>
    <row r="3137" spans="1:16" x14ac:dyDescent="0.2">
      <c r="A3137" s="155">
        <v>320301</v>
      </c>
      <c r="B3137" s="156" t="s">
        <v>1323</v>
      </c>
      <c r="C3137" s="174">
        <f t="shared" si="704"/>
        <v>0</v>
      </c>
      <c r="D3137" s="174">
        <f t="shared" si="705"/>
        <v>0</v>
      </c>
      <c r="E3137" s="174">
        <f t="shared" si="706"/>
        <v>0</v>
      </c>
      <c r="F3137" s="174">
        <f t="shared" si="711"/>
        <v>0</v>
      </c>
      <c r="G3137" s="174">
        <v>0</v>
      </c>
      <c r="H3137" s="174">
        <f t="shared" ref="H3137:H3169" si="714">+F3137</f>
        <v>0</v>
      </c>
      <c r="M3137" s="174">
        <f t="shared" si="707"/>
        <v>0</v>
      </c>
      <c r="N3137" s="174">
        <f t="shared" si="708"/>
        <v>0</v>
      </c>
      <c r="O3137" s="295">
        <f t="shared" si="709"/>
        <v>0</v>
      </c>
      <c r="P3137" s="281">
        <f t="shared" si="710"/>
        <v>0</v>
      </c>
    </row>
    <row r="3138" spans="1:16" s="171" customFormat="1" x14ac:dyDescent="0.2">
      <c r="A3138" s="180">
        <v>320400</v>
      </c>
      <c r="B3138" s="181" t="s">
        <v>1726</v>
      </c>
      <c r="C3138" s="182">
        <f t="shared" si="704"/>
        <v>0</v>
      </c>
      <c r="D3138" s="182">
        <f t="shared" si="705"/>
        <v>0</v>
      </c>
      <c r="E3138" s="182">
        <f t="shared" si="706"/>
        <v>0</v>
      </c>
      <c r="F3138" s="182">
        <f t="shared" si="711"/>
        <v>0</v>
      </c>
      <c r="G3138" s="182">
        <v>0</v>
      </c>
      <c r="H3138" s="182">
        <f t="shared" si="714"/>
        <v>0</v>
      </c>
      <c r="M3138" s="174">
        <f t="shared" si="707"/>
        <v>0</v>
      </c>
      <c r="N3138" s="174">
        <f t="shared" si="708"/>
        <v>0</v>
      </c>
      <c r="O3138" s="295">
        <f t="shared" si="709"/>
        <v>0</v>
      </c>
      <c r="P3138" s="281">
        <f t="shared" si="710"/>
        <v>0</v>
      </c>
    </row>
    <row r="3139" spans="1:16" x14ac:dyDescent="0.2">
      <c r="A3139" s="155">
        <v>320401</v>
      </c>
      <c r="B3139" s="156" t="s">
        <v>1727</v>
      </c>
      <c r="C3139" s="174">
        <f t="shared" si="704"/>
        <v>0</v>
      </c>
      <c r="D3139" s="174">
        <f t="shared" si="705"/>
        <v>0</v>
      </c>
      <c r="E3139" s="174">
        <f t="shared" si="706"/>
        <v>0</v>
      </c>
      <c r="F3139" s="174">
        <f t="shared" si="711"/>
        <v>0</v>
      </c>
      <c r="G3139" s="174">
        <v>0</v>
      </c>
      <c r="H3139" s="174">
        <f t="shared" si="714"/>
        <v>0</v>
      </c>
      <c r="M3139" s="174">
        <f t="shared" si="707"/>
        <v>0</v>
      </c>
      <c r="N3139" s="174">
        <f t="shared" si="708"/>
        <v>0</v>
      </c>
      <c r="O3139" s="295">
        <f t="shared" si="709"/>
        <v>0</v>
      </c>
      <c r="P3139" s="281">
        <f t="shared" si="710"/>
        <v>0</v>
      </c>
    </row>
    <row r="3140" spans="1:16" x14ac:dyDescent="0.2">
      <c r="A3140" s="155">
        <v>320402</v>
      </c>
      <c r="B3140" s="156" t="s">
        <v>2450</v>
      </c>
      <c r="C3140" s="174">
        <f t="shared" si="704"/>
        <v>0</v>
      </c>
      <c r="D3140" s="174">
        <f t="shared" si="705"/>
        <v>0</v>
      </c>
      <c r="E3140" s="174">
        <f t="shared" si="706"/>
        <v>0</v>
      </c>
      <c r="F3140" s="174">
        <f t="shared" si="711"/>
        <v>0</v>
      </c>
      <c r="G3140" s="174">
        <v>0</v>
      </c>
      <c r="H3140" s="174">
        <f t="shared" si="714"/>
        <v>0</v>
      </c>
      <c r="M3140" s="174">
        <f t="shared" si="707"/>
        <v>0</v>
      </c>
      <c r="N3140" s="174">
        <f t="shared" si="708"/>
        <v>0</v>
      </c>
      <c r="O3140" s="295">
        <f t="shared" si="709"/>
        <v>0</v>
      </c>
      <c r="P3140" s="281">
        <f t="shared" si="710"/>
        <v>0</v>
      </c>
    </row>
    <row r="3141" spans="1:16" x14ac:dyDescent="0.2">
      <c r="A3141" s="155">
        <v>320403</v>
      </c>
      <c r="B3141" s="156" t="s">
        <v>2451</v>
      </c>
      <c r="C3141" s="174">
        <f t="shared" si="704"/>
        <v>0</v>
      </c>
      <c r="D3141" s="174">
        <f t="shared" si="705"/>
        <v>0</v>
      </c>
      <c r="E3141" s="174">
        <f t="shared" si="706"/>
        <v>0</v>
      </c>
      <c r="F3141" s="174">
        <f t="shared" si="711"/>
        <v>0</v>
      </c>
      <c r="G3141" s="174">
        <v>0</v>
      </c>
      <c r="H3141" s="174">
        <f t="shared" si="714"/>
        <v>0</v>
      </c>
      <c r="M3141" s="174">
        <f t="shared" si="707"/>
        <v>0</v>
      </c>
      <c r="N3141" s="174">
        <f t="shared" si="708"/>
        <v>0</v>
      </c>
      <c r="O3141" s="295">
        <f t="shared" si="709"/>
        <v>0</v>
      </c>
      <c r="P3141" s="281">
        <f t="shared" si="710"/>
        <v>0</v>
      </c>
    </row>
    <row r="3142" spans="1:16" s="171" customFormat="1" x14ac:dyDescent="0.2">
      <c r="A3142" s="180">
        <v>320600</v>
      </c>
      <c r="B3142" s="181" t="s">
        <v>1728</v>
      </c>
      <c r="C3142" s="182">
        <f t="shared" si="704"/>
        <v>0</v>
      </c>
      <c r="D3142" s="182">
        <f t="shared" si="705"/>
        <v>0</v>
      </c>
      <c r="E3142" s="182">
        <f t="shared" si="706"/>
        <v>0</v>
      </c>
      <c r="F3142" s="182">
        <f t="shared" si="711"/>
        <v>0</v>
      </c>
      <c r="G3142" s="182">
        <v>0</v>
      </c>
      <c r="H3142" s="182">
        <f t="shared" si="714"/>
        <v>0</v>
      </c>
      <c r="M3142" s="174">
        <f t="shared" si="707"/>
        <v>0</v>
      </c>
      <c r="N3142" s="174">
        <f t="shared" si="708"/>
        <v>0</v>
      </c>
      <c r="O3142" s="295">
        <f t="shared" si="709"/>
        <v>0</v>
      </c>
      <c r="P3142" s="281">
        <f t="shared" si="710"/>
        <v>0</v>
      </c>
    </row>
    <row r="3143" spans="1:16" x14ac:dyDescent="0.2">
      <c r="A3143" s="155">
        <v>320601</v>
      </c>
      <c r="B3143" s="156" t="s">
        <v>1729</v>
      </c>
      <c r="C3143" s="174">
        <f t="shared" si="704"/>
        <v>0</v>
      </c>
      <c r="D3143" s="174">
        <f t="shared" si="705"/>
        <v>0</v>
      </c>
      <c r="E3143" s="174">
        <f t="shared" si="706"/>
        <v>0</v>
      </c>
      <c r="F3143" s="174">
        <f t="shared" si="711"/>
        <v>0</v>
      </c>
      <c r="G3143" s="174">
        <v>0</v>
      </c>
      <c r="H3143" s="174">
        <f t="shared" si="714"/>
        <v>0</v>
      </c>
      <c r="M3143" s="174">
        <f t="shared" si="707"/>
        <v>0</v>
      </c>
      <c r="N3143" s="174">
        <f t="shared" si="708"/>
        <v>0</v>
      </c>
      <c r="O3143" s="295">
        <f t="shared" si="709"/>
        <v>0</v>
      </c>
      <c r="P3143" s="281">
        <f t="shared" si="710"/>
        <v>0</v>
      </c>
    </row>
    <row r="3144" spans="1:16" s="171" customFormat="1" x14ac:dyDescent="0.2">
      <c r="A3144" s="180">
        <v>320700</v>
      </c>
      <c r="B3144" s="181" t="s">
        <v>2445</v>
      </c>
      <c r="C3144" s="182">
        <f t="shared" si="704"/>
        <v>0</v>
      </c>
      <c r="D3144" s="182">
        <f t="shared" si="705"/>
        <v>0</v>
      </c>
      <c r="E3144" s="182">
        <f t="shared" si="706"/>
        <v>0</v>
      </c>
      <c r="F3144" s="182">
        <f t="shared" si="711"/>
        <v>0</v>
      </c>
      <c r="G3144" s="182">
        <v>0</v>
      </c>
      <c r="H3144" s="182">
        <f t="shared" si="714"/>
        <v>0</v>
      </c>
      <c r="M3144" s="174">
        <f t="shared" si="707"/>
        <v>0</v>
      </c>
      <c r="N3144" s="174">
        <f t="shared" si="708"/>
        <v>0</v>
      </c>
      <c r="O3144" s="295">
        <f t="shared" si="709"/>
        <v>0</v>
      </c>
      <c r="P3144" s="281">
        <f t="shared" si="710"/>
        <v>0</v>
      </c>
    </row>
    <row r="3145" spans="1:16" x14ac:dyDescent="0.2">
      <c r="A3145" s="155">
        <v>320701</v>
      </c>
      <c r="B3145" s="156" t="s">
        <v>2446</v>
      </c>
      <c r="C3145" s="174">
        <f t="shared" ref="C3145:C3208" si="715">IF(ISERROR(VLOOKUP($A3145,MZ_ANTERIOR,3,0)),0,VLOOKUP($A3145,MZ_ANTERIOR,3,0))</f>
        <v>0</v>
      </c>
      <c r="D3145" s="174">
        <f t="shared" ref="D3145:D3208" si="716">IF(ISERROR(VLOOKUP($A3145,MZ_ANTERIOR,4,0)),0,VLOOKUP($A3145,MZ_ANTERIOR,4,0))</f>
        <v>0</v>
      </c>
      <c r="E3145" s="174">
        <f t="shared" ref="E3145:E3208" si="717">IF(ISERROR(VLOOKUP($A3145,MZ_ANTERIOR,5,0)),0,VLOOKUP($A3145,MZ_ANTERIOR,5,0))</f>
        <v>0</v>
      </c>
      <c r="F3145" s="174">
        <f t="shared" si="711"/>
        <v>0</v>
      </c>
      <c r="G3145" s="174">
        <v>0</v>
      </c>
      <c r="H3145" s="174">
        <f t="shared" si="714"/>
        <v>0</v>
      </c>
      <c r="M3145" s="174">
        <f t="shared" si="707"/>
        <v>0</v>
      </c>
      <c r="N3145" s="174">
        <f t="shared" si="708"/>
        <v>0</v>
      </c>
      <c r="O3145" s="295">
        <f t="shared" si="709"/>
        <v>0</v>
      </c>
      <c r="P3145" s="281">
        <f t="shared" si="710"/>
        <v>0</v>
      </c>
    </row>
    <row r="3146" spans="1:16" x14ac:dyDescent="0.2">
      <c r="A3146" s="155">
        <v>320702</v>
      </c>
      <c r="B3146" s="156" t="s">
        <v>2447</v>
      </c>
      <c r="C3146" s="174">
        <f t="shared" si="715"/>
        <v>0</v>
      </c>
      <c r="D3146" s="174">
        <f t="shared" si="716"/>
        <v>0</v>
      </c>
      <c r="E3146" s="174">
        <f t="shared" si="717"/>
        <v>0</v>
      </c>
      <c r="F3146" s="174">
        <f t="shared" si="711"/>
        <v>0</v>
      </c>
      <c r="G3146" s="174">
        <v>0</v>
      </c>
      <c r="H3146" s="174">
        <f t="shared" si="714"/>
        <v>0</v>
      </c>
      <c r="M3146" s="174">
        <f t="shared" ref="M3146:M3209" si="718">+G3146+H3146</f>
        <v>0</v>
      </c>
      <c r="N3146" s="174">
        <f t="shared" ref="N3146:N3209" si="719">+F3146-M3146</f>
        <v>0</v>
      </c>
      <c r="O3146" s="295">
        <f t="shared" ref="O3146:O3209" si="720">SUM(C3146:H3146)</f>
        <v>0</v>
      </c>
      <c r="P3146" s="281">
        <f t="shared" ref="P3146:P3209" si="721">IF(D3146&lt;&gt;0,1,IF(G3146&lt;&gt;0,2,IF(F3146&lt;&gt;0,3,IF(E3146&lt;&gt;0,4,0))))</f>
        <v>0</v>
      </c>
    </row>
    <row r="3147" spans="1:16" x14ac:dyDescent="0.2">
      <c r="A3147" s="155">
        <v>320703</v>
      </c>
      <c r="B3147" s="156" t="s">
        <v>2448</v>
      </c>
      <c r="C3147" s="174">
        <f t="shared" si="715"/>
        <v>0</v>
      </c>
      <c r="D3147" s="174">
        <f t="shared" si="716"/>
        <v>0</v>
      </c>
      <c r="E3147" s="174">
        <f t="shared" si="717"/>
        <v>0</v>
      </c>
      <c r="F3147" s="174">
        <f t="shared" si="711"/>
        <v>0</v>
      </c>
      <c r="G3147" s="174">
        <v>0</v>
      </c>
      <c r="H3147" s="174">
        <f t="shared" si="714"/>
        <v>0</v>
      </c>
      <c r="M3147" s="174">
        <f t="shared" si="718"/>
        <v>0</v>
      </c>
      <c r="N3147" s="174">
        <f t="shared" si="719"/>
        <v>0</v>
      </c>
      <c r="O3147" s="295">
        <f t="shared" si="720"/>
        <v>0</v>
      </c>
      <c r="P3147" s="281">
        <f t="shared" si="721"/>
        <v>0</v>
      </c>
    </row>
    <row r="3148" spans="1:16" x14ac:dyDescent="0.2">
      <c r="A3148" s="155">
        <v>320704</v>
      </c>
      <c r="B3148" s="156" t="s">
        <v>2449</v>
      </c>
      <c r="C3148" s="174">
        <f t="shared" si="715"/>
        <v>0</v>
      </c>
      <c r="D3148" s="174">
        <f t="shared" si="716"/>
        <v>0</v>
      </c>
      <c r="E3148" s="174">
        <f t="shared" si="717"/>
        <v>0</v>
      </c>
      <c r="F3148" s="174">
        <f t="shared" si="711"/>
        <v>0</v>
      </c>
      <c r="G3148" s="174">
        <v>0</v>
      </c>
      <c r="H3148" s="174">
        <f t="shared" si="714"/>
        <v>0</v>
      </c>
      <c r="M3148" s="174">
        <f t="shared" si="718"/>
        <v>0</v>
      </c>
      <c r="N3148" s="174">
        <f t="shared" si="719"/>
        <v>0</v>
      </c>
      <c r="O3148" s="295">
        <f t="shared" si="720"/>
        <v>0</v>
      </c>
      <c r="P3148" s="281">
        <f t="shared" si="721"/>
        <v>0</v>
      </c>
    </row>
    <row r="3149" spans="1:16" s="171" customFormat="1" x14ac:dyDescent="0.2">
      <c r="A3149" s="180">
        <v>320800</v>
      </c>
      <c r="B3149" s="181" t="s">
        <v>1367</v>
      </c>
      <c r="C3149" s="182">
        <f t="shared" si="715"/>
        <v>0</v>
      </c>
      <c r="D3149" s="182">
        <f t="shared" si="716"/>
        <v>0</v>
      </c>
      <c r="E3149" s="182">
        <f t="shared" si="717"/>
        <v>0</v>
      </c>
      <c r="F3149" s="182">
        <f t="shared" si="711"/>
        <v>0</v>
      </c>
      <c r="G3149" s="182">
        <v>0</v>
      </c>
      <c r="H3149" s="182">
        <f t="shared" si="714"/>
        <v>0</v>
      </c>
      <c r="M3149" s="174">
        <f t="shared" si="718"/>
        <v>0</v>
      </c>
      <c r="N3149" s="174">
        <f t="shared" si="719"/>
        <v>0</v>
      </c>
      <c r="O3149" s="295">
        <f t="shared" si="720"/>
        <v>0</v>
      </c>
      <c r="P3149" s="281">
        <f t="shared" si="721"/>
        <v>0</v>
      </c>
    </row>
    <row r="3150" spans="1:16" x14ac:dyDescent="0.2">
      <c r="A3150" s="155">
        <v>320801</v>
      </c>
      <c r="B3150" s="156" t="s">
        <v>1730</v>
      </c>
      <c r="C3150" s="174">
        <f t="shared" si="715"/>
        <v>0</v>
      </c>
      <c r="D3150" s="174">
        <f t="shared" si="716"/>
        <v>0</v>
      </c>
      <c r="E3150" s="174">
        <f t="shared" si="717"/>
        <v>0</v>
      </c>
      <c r="F3150" s="174">
        <f t="shared" si="711"/>
        <v>0</v>
      </c>
      <c r="G3150" s="174">
        <v>0</v>
      </c>
      <c r="H3150" s="174">
        <f t="shared" si="714"/>
        <v>0</v>
      </c>
      <c r="M3150" s="174">
        <f t="shared" si="718"/>
        <v>0</v>
      </c>
      <c r="N3150" s="174">
        <f t="shared" si="719"/>
        <v>0</v>
      </c>
      <c r="O3150" s="295">
        <f t="shared" si="720"/>
        <v>0</v>
      </c>
      <c r="P3150" s="281">
        <f t="shared" si="721"/>
        <v>0</v>
      </c>
    </row>
    <row r="3151" spans="1:16" s="171" customFormat="1" x14ac:dyDescent="0.2">
      <c r="A3151" s="180">
        <v>321000</v>
      </c>
      <c r="B3151" s="181" t="s">
        <v>481</v>
      </c>
      <c r="C3151" s="182">
        <f t="shared" si="715"/>
        <v>0</v>
      </c>
      <c r="D3151" s="182">
        <f t="shared" si="716"/>
        <v>0</v>
      </c>
      <c r="E3151" s="182">
        <f t="shared" si="717"/>
        <v>0</v>
      </c>
      <c r="F3151" s="182">
        <f t="shared" si="711"/>
        <v>0</v>
      </c>
      <c r="G3151" s="182">
        <v>0</v>
      </c>
      <c r="H3151" s="182">
        <f t="shared" si="714"/>
        <v>0</v>
      </c>
      <c r="M3151" s="174">
        <f t="shared" si="718"/>
        <v>0</v>
      </c>
      <c r="N3151" s="174">
        <f t="shared" si="719"/>
        <v>0</v>
      </c>
      <c r="O3151" s="295">
        <f t="shared" si="720"/>
        <v>0</v>
      </c>
      <c r="P3151" s="281">
        <f t="shared" si="721"/>
        <v>0</v>
      </c>
    </row>
    <row r="3152" spans="1:16" x14ac:dyDescent="0.2">
      <c r="A3152" s="155">
        <v>321001</v>
      </c>
      <c r="B3152" s="156" t="s">
        <v>482</v>
      </c>
      <c r="C3152" s="174">
        <f t="shared" si="715"/>
        <v>0</v>
      </c>
      <c r="D3152" s="174">
        <f t="shared" si="716"/>
        <v>0</v>
      </c>
      <c r="E3152" s="174">
        <f t="shared" si="717"/>
        <v>0</v>
      </c>
      <c r="F3152" s="174">
        <f t="shared" ref="F3152:F3215" si="722">+C3152-D3152+E3152</f>
        <v>0</v>
      </c>
      <c r="G3152" s="174">
        <v>0</v>
      </c>
      <c r="H3152" s="174">
        <f t="shared" si="714"/>
        <v>0</v>
      </c>
      <c r="M3152" s="174">
        <f t="shared" si="718"/>
        <v>0</v>
      </c>
      <c r="N3152" s="174">
        <f t="shared" si="719"/>
        <v>0</v>
      </c>
      <c r="O3152" s="295">
        <f t="shared" si="720"/>
        <v>0</v>
      </c>
      <c r="P3152" s="281">
        <f t="shared" si="721"/>
        <v>0</v>
      </c>
    </row>
    <row r="3153" spans="1:16" x14ac:dyDescent="0.2">
      <c r="A3153" s="155">
        <v>321002</v>
      </c>
      <c r="B3153" s="156" t="s">
        <v>2458</v>
      </c>
      <c r="C3153" s="174">
        <f t="shared" si="715"/>
        <v>0</v>
      </c>
      <c r="D3153" s="174">
        <f t="shared" si="716"/>
        <v>0</v>
      </c>
      <c r="E3153" s="174">
        <f t="shared" si="717"/>
        <v>0</v>
      </c>
      <c r="F3153" s="174">
        <f t="shared" si="722"/>
        <v>0</v>
      </c>
      <c r="G3153" s="174">
        <v>0</v>
      </c>
      <c r="H3153" s="174">
        <f t="shared" si="714"/>
        <v>0</v>
      </c>
      <c r="M3153" s="174">
        <f t="shared" si="718"/>
        <v>0</v>
      </c>
      <c r="N3153" s="174">
        <f t="shared" si="719"/>
        <v>0</v>
      </c>
      <c r="O3153" s="295">
        <f t="shared" si="720"/>
        <v>0</v>
      </c>
      <c r="P3153" s="281">
        <f t="shared" si="721"/>
        <v>0</v>
      </c>
    </row>
    <row r="3154" spans="1:16" x14ac:dyDescent="0.2">
      <c r="A3154" s="155">
        <v>321003</v>
      </c>
      <c r="B3154" s="156" t="s">
        <v>483</v>
      </c>
      <c r="C3154" s="174">
        <f t="shared" si="715"/>
        <v>0</v>
      </c>
      <c r="D3154" s="174">
        <f t="shared" si="716"/>
        <v>0</v>
      </c>
      <c r="E3154" s="174">
        <f t="shared" si="717"/>
        <v>0</v>
      </c>
      <c r="F3154" s="174">
        <f t="shared" si="722"/>
        <v>0</v>
      </c>
      <c r="G3154" s="174">
        <v>0</v>
      </c>
      <c r="H3154" s="174">
        <f t="shared" si="714"/>
        <v>0</v>
      </c>
      <c r="M3154" s="174">
        <f t="shared" si="718"/>
        <v>0</v>
      </c>
      <c r="N3154" s="174">
        <f t="shared" si="719"/>
        <v>0</v>
      </c>
      <c r="O3154" s="295">
        <f t="shared" si="720"/>
        <v>0</v>
      </c>
      <c r="P3154" s="281">
        <f t="shared" si="721"/>
        <v>0</v>
      </c>
    </row>
    <row r="3155" spans="1:16" x14ac:dyDescent="0.2">
      <c r="A3155" s="155">
        <v>321004</v>
      </c>
      <c r="B3155" s="156" t="s">
        <v>2459</v>
      </c>
      <c r="C3155" s="174">
        <f t="shared" si="715"/>
        <v>0</v>
      </c>
      <c r="D3155" s="174">
        <f t="shared" si="716"/>
        <v>0</v>
      </c>
      <c r="E3155" s="174">
        <f t="shared" si="717"/>
        <v>0</v>
      </c>
      <c r="F3155" s="174">
        <f t="shared" si="722"/>
        <v>0</v>
      </c>
      <c r="G3155" s="174">
        <v>0</v>
      </c>
      <c r="H3155" s="174">
        <f t="shared" si="714"/>
        <v>0</v>
      </c>
      <c r="M3155" s="174">
        <f t="shared" si="718"/>
        <v>0</v>
      </c>
      <c r="N3155" s="174">
        <f t="shared" si="719"/>
        <v>0</v>
      </c>
      <c r="O3155" s="295">
        <f t="shared" si="720"/>
        <v>0</v>
      </c>
      <c r="P3155" s="281">
        <f t="shared" si="721"/>
        <v>0</v>
      </c>
    </row>
    <row r="3156" spans="1:16" s="171" customFormat="1" x14ac:dyDescent="0.2">
      <c r="A3156" s="180">
        <v>321500</v>
      </c>
      <c r="B3156" s="181" t="s">
        <v>2460</v>
      </c>
      <c r="C3156" s="182">
        <f t="shared" si="715"/>
        <v>0</v>
      </c>
      <c r="D3156" s="182">
        <f t="shared" si="716"/>
        <v>0</v>
      </c>
      <c r="E3156" s="182">
        <f t="shared" si="717"/>
        <v>0</v>
      </c>
      <c r="F3156" s="182">
        <f t="shared" si="722"/>
        <v>0</v>
      </c>
      <c r="G3156" s="182">
        <v>0</v>
      </c>
      <c r="H3156" s="182">
        <f t="shared" si="714"/>
        <v>0</v>
      </c>
      <c r="M3156" s="174">
        <f t="shared" si="718"/>
        <v>0</v>
      </c>
      <c r="N3156" s="174">
        <f t="shared" si="719"/>
        <v>0</v>
      </c>
      <c r="O3156" s="295">
        <f t="shared" si="720"/>
        <v>0</v>
      </c>
      <c r="P3156" s="281">
        <f t="shared" si="721"/>
        <v>0</v>
      </c>
    </row>
    <row r="3157" spans="1:16" x14ac:dyDescent="0.2">
      <c r="A3157" s="155">
        <v>321501</v>
      </c>
      <c r="B3157" s="156" t="s">
        <v>2487</v>
      </c>
      <c r="C3157" s="174">
        <f t="shared" si="715"/>
        <v>0</v>
      </c>
      <c r="D3157" s="174">
        <f t="shared" si="716"/>
        <v>0</v>
      </c>
      <c r="E3157" s="174">
        <f t="shared" si="717"/>
        <v>0</v>
      </c>
      <c r="F3157" s="174">
        <f t="shared" si="722"/>
        <v>0</v>
      </c>
      <c r="G3157" s="174">
        <v>0</v>
      </c>
      <c r="H3157" s="174">
        <f t="shared" si="714"/>
        <v>0</v>
      </c>
      <c r="M3157" s="174">
        <f t="shared" si="718"/>
        <v>0</v>
      </c>
      <c r="N3157" s="174">
        <f t="shared" si="719"/>
        <v>0</v>
      </c>
      <c r="O3157" s="295">
        <f t="shared" si="720"/>
        <v>0</v>
      </c>
      <c r="P3157" s="281">
        <f t="shared" si="721"/>
        <v>0</v>
      </c>
    </row>
    <row r="3158" spans="1:16" x14ac:dyDescent="0.2">
      <c r="A3158" s="155">
        <v>321502</v>
      </c>
      <c r="B3158" s="156" t="s">
        <v>484</v>
      </c>
      <c r="C3158" s="174">
        <f t="shared" si="715"/>
        <v>0</v>
      </c>
      <c r="D3158" s="174">
        <f t="shared" si="716"/>
        <v>0</v>
      </c>
      <c r="E3158" s="174">
        <f t="shared" si="717"/>
        <v>0</v>
      </c>
      <c r="F3158" s="174">
        <f t="shared" si="722"/>
        <v>0</v>
      </c>
      <c r="G3158" s="174">
        <v>0</v>
      </c>
      <c r="H3158" s="174">
        <f t="shared" si="714"/>
        <v>0</v>
      </c>
      <c r="M3158" s="174">
        <f t="shared" si="718"/>
        <v>0</v>
      </c>
      <c r="N3158" s="174">
        <f t="shared" si="719"/>
        <v>0</v>
      </c>
      <c r="O3158" s="295">
        <f t="shared" si="720"/>
        <v>0</v>
      </c>
      <c r="P3158" s="281">
        <f t="shared" si="721"/>
        <v>0</v>
      </c>
    </row>
    <row r="3159" spans="1:16" x14ac:dyDescent="0.2">
      <c r="A3159" s="155">
        <v>321503</v>
      </c>
      <c r="B3159" s="156" t="s">
        <v>2462</v>
      </c>
      <c r="C3159" s="174">
        <f t="shared" si="715"/>
        <v>0</v>
      </c>
      <c r="D3159" s="174">
        <f t="shared" si="716"/>
        <v>0</v>
      </c>
      <c r="E3159" s="174">
        <f t="shared" si="717"/>
        <v>0</v>
      </c>
      <c r="F3159" s="174">
        <f t="shared" si="722"/>
        <v>0</v>
      </c>
      <c r="G3159" s="174">
        <v>0</v>
      </c>
      <c r="H3159" s="174">
        <f t="shared" si="714"/>
        <v>0</v>
      </c>
      <c r="M3159" s="174">
        <f t="shared" si="718"/>
        <v>0</v>
      </c>
      <c r="N3159" s="174">
        <f t="shared" si="719"/>
        <v>0</v>
      </c>
      <c r="O3159" s="295">
        <f t="shared" si="720"/>
        <v>0</v>
      </c>
      <c r="P3159" s="281">
        <f t="shared" si="721"/>
        <v>0</v>
      </c>
    </row>
    <row r="3160" spans="1:16" x14ac:dyDescent="0.2">
      <c r="A3160" s="155">
        <v>321504</v>
      </c>
      <c r="B3160" s="156" t="s">
        <v>485</v>
      </c>
      <c r="C3160" s="174">
        <f t="shared" si="715"/>
        <v>0</v>
      </c>
      <c r="D3160" s="174">
        <f t="shared" si="716"/>
        <v>0</v>
      </c>
      <c r="E3160" s="174">
        <f t="shared" si="717"/>
        <v>0</v>
      </c>
      <c r="F3160" s="174">
        <f t="shared" si="722"/>
        <v>0</v>
      </c>
      <c r="G3160" s="174">
        <v>0</v>
      </c>
      <c r="H3160" s="174">
        <f t="shared" si="714"/>
        <v>0</v>
      </c>
      <c r="M3160" s="174">
        <f t="shared" si="718"/>
        <v>0</v>
      </c>
      <c r="N3160" s="174">
        <f t="shared" si="719"/>
        <v>0</v>
      </c>
      <c r="O3160" s="295">
        <f t="shared" si="720"/>
        <v>0</v>
      </c>
      <c r="P3160" s="281">
        <f t="shared" si="721"/>
        <v>0</v>
      </c>
    </row>
    <row r="3161" spans="1:16" x14ac:dyDescent="0.2">
      <c r="A3161" s="155">
        <v>321505</v>
      </c>
      <c r="B3161" s="156" t="s">
        <v>486</v>
      </c>
      <c r="C3161" s="174">
        <f t="shared" si="715"/>
        <v>0</v>
      </c>
      <c r="D3161" s="174">
        <f t="shared" si="716"/>
        <v>0</v>
      </c>
      <c r="E3161" s="174">
        <f t="shared" si="717"/>
        <v>0</v>
      </c>
      <c r="F3161" s="174">
        <f t="shared" si="722"/>
        <v>0</v>
      </c>
      <c r="G3161" s="174">
        <v>0</v>
      </c>
      <c r="H3161" s="174">
        <f t="shared" si="714"/>
        <v>0</v>
      </c>
      <c r="M3161" s="174">
        <f t="shared" si="718"/>
        <v>0</v>
      </c>
      <c r="N3161" s="174">
        <f t="shared" si="719"/>
        <v>0</v>
      </c>
      <c r="O3161" s="295">
        <f t="shared" si="720"/>
        <v>0</v>
      </c>
      <c r="P3161" s="281">
        <f t="shared" si="721"/>
        <v>0</v>
      </c>
    </row>
    <row r="3162" spans="1:16" x14ac:dyDescent="0.2">
      <c r="A3162" s="155">
        <v>321507</v>
      </c>
      <c r="B3162" s="156" t="s">
        <v>487</v>
      </c>
      <c r="C3162" s="174">
        <f t="shared" si="715"/>
        <v>0</v>
      </c>
      <c r="D3162" s="174">
        <f t="shared" si="716"/>
        <v>0</v>
      </c>
      <c r="E3162" s="174">
        <f t="shared" si="717"/>
        <v>0</v>
      </c>
      <c r="F3162" s="174">
        <f t="shared" si="722"/>
        <v>0</v>
      </c>
      <c r="G3162" s="174">
        <v>0</v>
      </c>
      <c r="H3162" s="174">
        <f t="shared" si="714"/>
        <v>0</v>
      </c>
      <c r="M3162" s="174">
        <f t="shared" si="718"/>
        <v>0</v>
      </c>
      <c r="N3162" s="174">
        <f t="shared" si="719"/>
        <v>0</v>
      </c>
      <c r="O3162" s="295">
        <f t="shared" si="720"/>
        <v>0</v>
      </c>
      <c r="P3162" s="281">
        <f t="shared" si="721"/>
        <v>0</v>
      </c>
    </row>
    <row r="3163" spans="1:16" x14ac:dyDescent="0.2">
      <c r="A3163" s="155">
        <v>321508</v>
      </c>
      <c r="B3163" s="156" t="s">
        <v>488</v>
      </c>
      <c r="C3163" s="174">
        <f t="shared" si="715"/>
        <v>0</v>
      </c>
      <c r="D3163" s="174">
        <f t="shared" si="716"/>
        <v>0</v>
      </c>
      <c r="E3163" s="174">
        <f t="shared" si="717"/>
        <v>0</v>
      </c>
      <c r="F3163" s="174">
        <f t="shared" si="722"/>
        <v>0</v>
      </c>
      <c r="G3163" s="174">
        <v>0</v>
      </c>
      <c r="H3163" s="174">
        <f t="shared" si="714"/>
        <v>0</v>
      </c>
      <c r="M3163" s="174">
        <f t="shared" si="718"/>
        <v>0</v>
      </c>
      <c r="N3163" s="174">
        <f t="shared" si="719"/>
        <v>0</v>
      </c>
      <c r="O3163" s="295">
        <f t="shared" si="720"/>
        <v>0</v>
      </c>
      <c r="P3163" s="281">
        <f t="shared" si="721"/>
        <v>0</v>
      </c>
    </row>
    <row r="3164" spans="1:16" x14ac:dyDescent="0.2">
      <c r="A3164" s="155">
        <v>321509</v>
      </c>
      <c r="B3164" s="156" t="s">
        <v>2488</v>
      </c>
      <c r="C3164" s="174">
        <f t="shared" si="715"/>
        <v>0</v>
      </c>
      <c r="D3164" s="174">
        <f t="shared" si="716"/>
        <v>0</v>
      </c>
      <c r="E3164" s="174">
        <f t="shared" si="717"/>
        <v>0</v>
      </c>
      <c r="F3164" s="174">
        <f t="shared" si="722"/>
        <v>0</v>
      </c>
      <c r="G3164" s="174">
        <v>0</v>
      </c>
      <c r="H3164" s="174">
        <f t="shared" si="714"/>
        <v>0</v>
      </c>
      <c r="M3164" s="174">
        <f t="shared" si="718"/>
        <v>0</v>
      </c>
      <c r="N3164" s="174">
        <f t="shared" si="719"/>
        <v>0</v>
      </c>
      <c r="O3164" s="295">
        <f t="shared" si="720"/>
        <v>0</v>
      </c>
      <c r="P3164" s="281">
        <f t="shared" si="721"/>
        <v>0</v>
      </c>
    </row>
    <row r="3165" spans="1:16" x14ac:dyDescent="0.2">
      <c r="A3165" s="155">
        <v>321511</v>
      </c>
      <c r="B3165" s="156" t="s">
        <v>2463</v>
      </c>
      <c r="C3165" s="174">
        <f t="shared" si="715"/>
        <v>0</v>
      </c>
      <c r="D3165" s="174">
        <f t="shared" si="716"/>
        <v>0</v>
      </c>
      <c r="E3165" s="174">
        <f t="shared" si="717"/>
        <v>0</v>
      </c>
      <c r="F3165" s="174">
        <f t="shared" si="722"/>
        <v>0</v>
      </c>
      <c r="G3165" s="174">
        <v>0</v>
      </c>
      <c r="H3165" s="174">
        <f t="shared" si="714"/>
        <v>0</v>
      </c>
      <c r="M3165" s="174">
        <f t="shared" si="718"/>
        <v>0</v>
      </c>
      <c r="N3165" s="174">
        <f t="shared" si="719"/>
        <v>0</v>
      </c>
      <c r="O3165" s="295">
        <f t="shared" si="720"/>
        <v>0</v>
      </c>
      <c r="P3165" s="281">
        <f t="shared" si="721"/>
        <v>0</v>
      </c>
    </row>
    <row r="3166" spans="1:16" x14ac:dyDescent="0.2">
      <c r="A3166" s="155">
        <v>321590</v>
      </c>
      <c r="B3166" s="156" t="s">
        <v>489</v>
      </c>
      <c r="C3166" s="174">
        <f t="shared" si="715"/>
        <v>0</v>
      </c>
      <c r="D3166" s="174">
        <f t="shared" si="716"/>
        <v>0</v>
      </c>
      <c r="E3166" s="174">
        <f t="shared" si="717"/>
        <v>0</v>
      </c>
      <c r="F3166" s="174">
        <f t="shared" si="722"/>
        <v>0</v>
      </c>
      <c r="G3166" s="174">
        <v>0</v>
      </c>
      <c r="H3166" s="174">
        <f t="shared" si="714"/>
        <v>0</v>
      </c>
      <c r="M3166" s="174">
        <f t="shared" si="718"/>
        <v>0</v>
      </c>
      <c r="N3166" s="174">
        <f t="shared" si="719"/>
        <v>0</v>
      </c>
      <c r="O3166" s="295">
        <f t="shared" si="720"/>
        <v>0</v>
      </c>
      <c r="P3166" s="281">
        <f t="shared" si="721"/>
        <v>0</v>
      </c>
    </row>
    <row r="3167" spans="1:16" s="171" customFormat="1" x14ac:dyDescent="0.2">
      <c r="A3167" s="180">
        <v>322000</v>
      </c>
      <c r="B3167" s="181" t="s">
        <v>490</v>
      </c>
      <c r="C3167" s="182">
        <f t="shared" si="715"/>
        <v>0</v>
      </c>
      <c r="D3167" s="182">
        <f t="shared" si="716"/>
        <v>0</v>
      </c>
      <c r="E3167" s="182">
        <f t="shared" si="717"/>
        <v>0</v>
      </c>
      <c r="F3167" s="182">
        <f t="shared" si="722"/>
        <v>0</v>
      </c>
      <c r="G3167" s="182">
        <v>0</v>
      </c>
      <c r="H3167" s="182">
        <f t="shared" si="714"/>
        <v>0</v>
      </c>
      <c r="M3167" s="174">
        <f t="shared" si="718"/>
        <v>0</v>
      </c>
      <c r="N3167" s="174">
        <f t="shared" si="719"/>
        <v>0</v>
      </c>
      <c r="O3167" s="295">
        <f t="shared" si="720"/>
        <v>0</v>
      </c>
      <c r="P3167" s="281">
        <f t="shared" si="721"/>
        <v>0</v>
      </c>
    </row>
    <row r="3168" spans="1:16" x14ac:dyDescent="0.2">
      <c r="A3168" s="155">
        <v>322001</v>
      </c>
      <c r="B3168" s="156" t="s">
        <v>2464</v>
      </c>
      <c r="C3168" s="174">
        <f t="shared" si="715"/>
        <v>0</v>
      </c>
      <c r="D3168" s="174">
        <f t="shared" si="716"/>
        <v>0</v>
      </c>
      <c r="E3168" s="174">
        <f t="shared" si="717"/>
        <v>0</v>
      </c>
      <c r="F3168" s="174">
        <f t="shared" si="722"/>
        <v>0</v>
      </c>
      <c r="G3168" s="174">
        <v>0</v>
      </c>
      <c r="H3168" s="174">
        <f t="shared" si="714"/>
        <v>0</v>
      </c>
      <c r="M3168" s="174">
        <f t="shared" si="718"/>
        <v>0</v>
      </c>
      <c r="N3168" s="174">
        <f t="shared" si="719"/>
        <v>0</v>
      </c>
      <c r="O3168" s="295">
        <f t="shared" si="720"/>
        <v>0</v>
      </c>
      <c r="P3168" s="281">
        <f t="shared" si="721"/>
        <v>0</v>
      </c>
    </row>
    <row r="3169" spans="1:16" x14ac:dyDescent="0.2">
      <c r="A3169" s="155">
        <v>322002</v>
      </c>
      <c r="B3169" s="156" t="s">
        <v>1624</v>
      </c>
      <c r="C3169" s="174">
        <f t="shared" si="715"/>
        <v>0</v>
      </c>
      <c r="D3169" s="174">
        <f t="shared" si="716"/>
        <v>0</v>
      </c>
      <c r="E3169" s="174">
        <f t="shared" si="717"/>
        <v>0</v>
      </c>
      <c r="F3169" s="174">
        <f t="shared" si="722"/>
        <v>0</v>
      </c>
      <c r="G3169" s="174">
        <v>0</v>
      </c>
      <c r="H3169" s="174">
        <f t="shared" si="714"/>
        <v>0</v>
      </c>
      <c r="M3169" s="174">
        <f t="shared" si="718"/>
        <v>0</v>
      </c>
      <c r="N3169" s="174">
        <f t="shared" si="719"/>
        <v>0</v>
      </c>
      <c r="O3169" s="295">
        <f t="shared" si="720"/>
        <v>0</v>
      </c>
      <c r="P3169" s="281">
        <f t="shared" si="721"/>
        <v>0</v>
      </c>
    </row>
    <row r="3170" spans="1:16" s="171" customFormat="1" x14ac:dyDescent="0.2">
      <c r="A3170" s="180">
        <v>322500</v>
      </c>
      <c r="B3170" s="181" t="s">
        <v>1625</v>
      </c>
      <c r="C3170" s="182">
        <f t="shared" si="715"/>
        <v>0</v>
      </c>
      <c r="D3170" s="182">
        <f t="shared" si="716"/>
        <v>0</v>
      </c>
      <c r="E3170" s="182">
        <f t="shared" si="717"/>
        <v>0</v>
      </c>
      <c r="F3170" s="182">
        <f t="shared" si="722"/>
        <v>0</v>
      </c>
      <c r="G3170" s="183">
        <f>SUM(G3171:G3185)</f>
        <v>0</v>
      </c>
      <c r="H3170" s="183">
        <f>SUM(H3171:H3185)</f>
        <v>0</v>
      </c>
      <c r="M3170" s="174">
        <f t="shared" si="718"/>
        <v>0</v>
      </c>
      <c r="N3170" s="174">
        <f t="shared" si="719"/>
        <v>0</v>
      </c>
      <c r="O3170" s="295">
        <f t="shared" si="720"/>
        <v>0</v>
      </c>
      <c r="P3170" s="281">
        <f t="shared" si="721"/>
        <v>0</v>
      </c>
    </row>
    <row r="3171" spans="1:16" x14ac:dyDescent="0.2">
      <c r="A3171" s="155">
        <v>322501</v>
      </c>
      <c r="B3171" s="156" t="s">
        <v>1626</v>
      </c>
      <c r="C3171" s="174">
        <f t="shared" si="715"/>
        <v>0</v>
      </c>
      <c r="D3171" s="174">
        <f t="shared" si="716"/>
        <v>0</v>
      </c>
      <c r="E3171" s="174">
        <f t="shared" si="717"/>
        <v>0</v>
      </c>
      <c r="F3171" s="174">
        <f t="shared" si="722"/>
        <v>0</v>
      </c>
      <c r="G3171" s="174">
        <v>0</v>
      </c>
      <c r="H3171" s="174">
        <f t="shared" ref="H3171:H3185" si="723">+F3171</f>
        <v>0</v>
      </c>
      <c r="M3171" s="174">
        <f t="shared" si="718"/>
        <v>0</v>
      </c>
      <c r="N3171" s="174">
        <f t="shared" si="719"/>
        <v>0</v>
      </c>
      <c r="O3171" s="295">
        <f t="shared" si="720"/>
        <v>0</v>
      </c>
      <c r="P3171" s="281">
        <f t="shared" si="721"/>
        <v>0</v>
      </c>
    </row>
    <row r="3172" spans="1:16" x14ac:dyDescent="0.2">
      <c r="A3172" s="155">
        <v>322502</v>
      </c>
      <c r="B3172" s="156" t="s">
        <v>1627</v>
      </c>
      <c r="C3172" s="174">
        <f t="shared" si="715"/>
        <v>0</v>
      </c>
      <c r="D3172" s="174">
        <f t="shared" si="716"/>
        <v>0</v>
      </c>
      <c r="E3172" s="174">
        <f t="shared" si="717"/>
        <v>0</v>
      </c>
      <c r="F3172" s="174">
        <f t="shared" si="722"/>
        <v>0</v>
      </c>
      <c r="G3172" s="174">
        <v>0</v>
      </c>
      <c r="H3172" s="174">
        <f t="shared" si="723"/>
        <v>0</v>
      </c>
      <c r="M3172" s="174">
        <f t="shared" si="718"/>
        <v>0</v>
      </c>
      <c r="N3172" s="174">
        <f t="shared" si="719"/>
        <v>0</v>
      </c>
      <c r="O3172" s="295">
        <f t="shared" si="720"/>
        <v>0</v>
      </c>
      <c r="P3172" s="281">
        <f t="shared" si="721"/>
        <v>0</v>
      </c>
    </row>
    <row r="3173" spans="1:16" x14ac:dyDescent="0.2">
      <c r="A3173" s="155">
        <v>322503</v>
      </c>
      <c r="B3173" s="156" t="s">
        <v>963</v>
      </c>
      <c r="C3173" s="174">
        <f t="shared" si="715"/>
        <v>0</v>
      </c>
      <c r="D3173" s="174">
        <f t="shared" si="716"/>
        <v>0</v>
      </c>
      <c r="E3173" s="174">
        <f t="shared" si="717"/>
        <v>0</v>
      </c>
      <c r="F3173" s="174">
        <f t="shared" si="722"/>
        <v>0</v>
      </c>
      <c r="G3173" s="174">
        <v>0</v>
      </c>
      <c r="H3173" s="174">
        <f t="shared" si="723"/>
        <v>0</v>
      </c>
      <c r="M3173" s="174">
        <f t="shared" si="718"/>
        <v>0</v>
      </c>
      <c r="N3173" s="174">
        <f t="shared" si="719"/>
        <v>0</v>
      </c>
      <c r="O3173" s="295">
        <f t="shared" si="720"/>
        <v>0</v>
      </c>
      <c r="P3173" s="281">
        <f t="shared" si="721"/>
        <v>0</v>
      </c>
    </row>
    <row r="3174" spans="1:16" x14ac:dyDescent="0.2">
      <c r="A3174" s="155">
        <v>322504</v>
      </c>
      <c r="B3174" s="156" t="s">
        <v>964</v>
      </c>
      <c r="C3174" s="174">
        <f t="shared" si="715"/>
        <v>0</v>
      </c>
      <c r="D3174" s="174">
        <f t="shared" si="716"/>
        <v>0</v>
      </c>
      <c r="E3174" s="174">
        <f t="shared" si="717"/>
        <v>0</v>
      </c>
      <c r="F3174" s="174">
        <f t="shared" si="722"/>
        <v>0</v>
      </c>
      <c r="G3174" s="174">
        <v>0</v>
      </c>
      <c r="H3174" s="174">
        <f t="shared" si="723"/>
        <v>0</v>
      </c>
      <c r="M3174" s="174">
        <f t="shared" si="718"/>
        <v>0</v>
      </c>
      <c r="N3174" s="174">
        <f t="shared" si="719"/>
        <v>0</v>
      </c>
      <c r="O3174" s="295">
        <f t="shared" si="720"/>
        <v>0</v>
      </c>
      <c r="P3174" s="281">
        <f t="shared" si="721"/>
        <v>0</v>
      </c>
    </row>
    <row r="3175" spans="1:16" s="171" customFormat="1" x14ac:dyDescent="0.2">
      <c r="A3175" s="180">
        <v>323000</v>
      </c>
      <c r="B3175" s="181" t="s">
        <v>1746</v>
      </c>
      <c r="C3175" s="182">
        <f t="shared" si="715"/>
        <v>0</v>
      </c>
      <c r="D3175" s="182">
        <f t="shared" si="716"/>
        <v>0</v>
      </c>
      <c r="E3175" s="182">
        <f t="shared" si="717"/>
        <v>0</v>
      </c>
      <c r="F3175" s="182">
        <f t="shared" si="722"/>
        <v>0</v>
      </c>
      <c r="G3175" s="182">
        <v>0</v>
      </c>
      <c r="H3175" s="182">
        <f t="shared" si="723"/>
        <v>0</v>
      </c>
      <c r="M3175" s="174">
        <f t="shared" si="718"/>
        <v>0</v>
      </c>
      <c r="N3175" s="174">
        <f t="shared" si="719"/>
        <v>0</v>
      </c>
      <c r="O3175" s="295">
        <f t="shared" si="720"/>
        <v>0</v>
      </c>
      <c r="P3175" s="281">
        <f t="shared" si="721"/>
        <v>0</v>
      </c>
    </row>
    <row r="3176" spans="1:16" x14ac:dyDescent="0.2">
      <c r="A3176" s="155">
        <v>323001</v>
      </c>
      <c r="B3176" s="156" t="s">
        <v>1747</v>
      </c>
      <c r="C3176" s="174">
        <f t="shared" si="715"/>
        <v>0</v>
      </c>
      <c r="D3176" s="174">
        <f t="shared" si="716"/>
        <v>0</v>
      </c>
      <c r="E3176" s="174">
        <f t="shared" si="717"/>
        <v>0</v>
      </c>
      <c r="F3176" s="174">
        <f t="shared" si="722"/>
        <v>0</v>
      </c>
      <c r="G3176" s="174">
        <v>0</v>
      </c>
      <c r="H3176" s="174">
        <f t="shared" si="723"/>
        <v>0</v>
      </c>
      <c r="M3176" s="174">
        <f t="shared" si="718"/>
        <v>0</v>
      </c>
      <c r="N3176" s="174">
        <f t="shared" si="719"/>
        <v>0</v>
      </c>
      <c r="O3176" s="295">
        <f t="shared" si="720"/>
        <v>0</v>
      </c>
      <c r="P3176" s="281">
        <f t="shared" si="721"/>
        <v>0</v>
      </c>
    </row>
    <row r="3177" spans="1:16" x14ac:dyDescent="0.2">
      <c r="A3177" s="155">
        <v>323002</v>
      </c>
      <c r="B3177" s="156" t="s">
        <v>1748</v>
      </c>
      <c r="C3177" s="174">
        <f t="shared" si="715"/>
        <v>0</v>
      </c>
      <c r="D3177" s="174">
        <f t="shared" si="716"/>
        <v>0</v>
      </c>
      <c r="E3177" s="174">
        <f t="shared" si="717"/>
        <v>0</v>
      </c>
      <c r="F3177" s="174">
        <f t="shared" si="722"/>
        <v>0</v>
      </c>
      <c r="G3177" s="174">
        <v>0</v>
      </c>
      <c r="H3177" s="174">
        <f t="shared" si="723"/>
        <v>0</v>
      </c>
      <c r="M3177" s="174">
        <f t="shared" si="718"/>
        <v>0</v>
      </c>
      <c r="N3177" s="174">
        <f t="shared" si="719"/>
        <v>0</v>
      </c>
      <c r="O3177" s="295">
        <f t="shared" si="720"/>
        <v>0</v>
      </c>
      <c r="P3177" s="281">
        <f t="shared" si="721"/>
        <v>0</v>
      </c>
    </row>
    <row r="3178" spans="1:16" x14ac:dyDescent="0.2">
      <c r="A3178" s="155">
        <v>323003</v>
      </c>
      <c r="B3178" s="156" t="s">
        <v>1749</v>
      </c>
      <c r="C3178" s="174">
        <f t="shared" si="715"/>
        <v>0</v>
      </c>
      <c r="D3178" s="174">
        <f t="shared" si="716"/>
        <v>0</v>
      </c>
      <c r="E3178" s="174">
        <f t="shared" si="717"/>
        <v>0</v>
      </c>
      <c r="F3178" s="174">
        <f t="shared" si="722"/>
        <v>0</v>
      </c>
      <c r="G3178" s="174">
        <v>0</v>
      </c>
      <c r="H3178" s="174">
        <f t="shared" si="723"/>
        <v>0</v>
      </c>
      <c r="M3178" s="174">
        <f t="shared" si="718"/>
        <v>0</v>
      </c>
      <c r="N3178" s="174">
        <f t="shared" si="719"/>
        <v>0</v>
      </c>
      <c r="O3178" s="295">
        <f t="shared" si="720"/>
        <v>0</v>
      </c>
      <c r="P3178" s="281">
        <f t="shared" si="721"/>
        <v>0</v>
      </c>
    </row>
    <row r="3179" spans="1:16" x14ac:dyDescent="0.2">
      <c r="A3179" s="155">
        <v>323004</v>
      </c>
      <c r="B3179" s="156" t="s">
        <v>1750</v>
      </c>
      <c r="C3179" s="174">
        <f t="shared" si="715"/>
        <v>0</v>
      </c>
      <c r="D3179" s="174">
        <f t="shared" si="716"/>
        <v>0</v>
      </c>
      <c r="E3179" s="174">
        <f t="shared" si="717"/>
        <v>0</v>
      </c>
      <c r="F3179" s="174">
        <f t="shared" si="722"/>
        <v>0</v>
      </c>
      <c r="G3179" s="174">
        <v>0</v>
      </c>
      <c r="H3179" s="174">
        <f t="shared" si="723"/>
        <v>0</v>
      </c>
      <c r="M3179" s="174">
        <f t="shared" si="718"/>
        <v>0</v>
      </c>
      <c r="N3179" s="174">
        <f t="shared" si="719"/>
        <v>0</v>
      </c>
      <c r="O3179" s="295">
        <f t="shared" si="720"/>
        <v>0</v>
      </c>
      <c r="P3179" s="281">
        <f t="shared" si="721"/>
        <v>0</v>
      </c>
    </row>
    <row r="3180" spans="1:16" s="171" customFormat="1" x14ac:dyDescent="0.2">
      <c r="A3180" s="180">
        <v>323300</v>
      </c>
      <c r="B3180" s="181" t="s">
        <v>2455</v>
      </c>
      <c r="C3180" s="182">
        <f t="shared" si="715"/>
        <v>0</v>
      </c>
      <c r="D3180" s="182">
        <f t="shared" si="716"/>
        <v>0</v>
      </c>
      <c r="E3180" s="182">
        <f t="shared" si="717"/>
        <v>0</v>
      </c>
      <c r="F3180" s="182">
        <f t="shared" si="722"/>
        <v>0</v>
      </c>
      <c r="G3180" s="182">
        <v>0</v>
      </c>
      <c r="H3180" s="182">
        <f t="shared" si="723"/>
        <v>0</v>
      </c>
      <c r="M3180" s="174">
        <f t="shared" si="718"/>
        <v>0</v>
      </c>
      <c r="N3180" s="174">
        <f t="shared" si="719"/>
        <v>0</v>
      </c>
      <c r="O3180" s="295">
        <f t="shared" si="720"/>
        <v>0</v>
      </c>
      <c r="P3180" s="281">
        <f t="shared" si="721"/>
        <v>0</v>
      </c>
    </row>
    <row r="3181" spans="1:16" x14ac:dyDescent="0.2">
      <c r="A3181" s="155">
        <v>323301</v>
      </c>
      <c r="B3181" s="156" t="s">
        <v>965</v>
      </c>
      <c r="C3181" s="174">
        <f t="shared" si="715"/>
        <v>0</v>
      </c>
      <c r="D3181" s="174">
        <f t="shared" si="716"/>
        <v>0</v>
      </c>
      <c r="E3181" s="174">
        <f t="shared" si="717"/>
        <v>0</v>
      </c>
      <c r="F3181" s="174">
        <f t="shared" si="722"/>
        <v>0</v>
      </c>
      <c r="G3181" s="174">
        <v>0</v>
      </c>
      <c r="H3181" s="174">
        <f t="shared" si="723"/>
        <v>0</v>
      </c>
      <c r="M3181" s="174">
        <f t="shared" si="718"/>
        <v>0</v>
      </c>
      <c r="N3181" s="174">
        <f t="shared" si="719"/>
        <v>0</v>
      </c>
      <c r="O3181" s="295">
        <f t="shared" si="720"/>
        <v>0</v>
      </c>
      <c r="P3181" s="281">
        <f t="shared" si="721"/>
        <v>0</v>
      </c>
    </row>
    <row r="3182" spans="1:16" x14ac:dyDescent="0.2">
      <c r="A3182" s="155">
        <v>323302</v>
      </c>
      <c r="B3182" s="156" t="s">
        <v>1157</v>
      </c>
      <c r="C3182" s="174">
        <f t="shared" si="715"/>
        <v>0</v>
      </c>
      <c r="D3182" s="174">
        <f t="shared" si="716"/>
        <v>0</v>
      </c>
      <c r="E3182" s="174">
        <f t="shared" si="717"/>
        <v>0</v>
      </c>
      <c r="F3182" s="174">
        <f t="shared" si="722"/>
        <v>0</v>
      </c>
      <c r="G3182" s="174">
        <v>0</v>
      </c>
      <c r="H3182" s="174">
        <f t="shared" si="723"/>
        <v>0</v>
      </c>
      <c r="M3182" s="174">
        <f t="shared" si="718"/>
        <v>0</v>
      </c>
      <c r="N3182" s="174">
        <f t="shared" si="719"/>
        <v>0</v>
      </c>
      <c r="O3182" s="295">
        <f t="shared" si="720"/>
        <v>0</v>
      </c>
      <c r="P3182" s="281">
        <f t="shared" si="721"/>
        <v>0</v>
      </c>
    </row>
    <row r="3183" spans="1:16" s="171" customFormat="1" x14ac:dyDescent="0.2">
      <c r="A3183" s="180">
        <v>323500</v>
      </c>
      <c r="B3183" s="181" t="s">
        <v>1581</v>
      </c>
      <c r="C3183" s="182">
        <f t="shared" si="715"/>
        <v>0</v>
      </c>
      <c r="D3183" s="182">
        <f t="shared" si="716"/>
        <v>0</v>
      </c>
      <c r="E3183" s="182">
        <f t="shared" si="717"/>
        <v>0</v>
      </c>
      <c r="F3183" s="182">
        <f t="shared" si="722"/>
        <v>0</v>
      </c>
      <c r="G3183" s="182">
        <v>0</v>
      </c>
      <c r="H3183" s="182">
        <f t="shared" si="723"/>
        <v>0</v>
      </c>
      <c r="M3183" s="174">
        <f t="shared" si="718"/>
        <v>0</v>
      </c>
      <c r="N3183" s="174">
        <f t="shared" si="719"/>
        <v>0</v>
      </c>
      <c r="O3183" s="295">
        <f t="shared" si="720"/>
        <v>0</v>
      </c>
      <c r="P3183" s="281">
        <f t="shared" si="721"/>
        <v>0</v>
      </c>
    </row>
    <row r="3184" spans="1:16" x14ac:dyDescent="0.2">
      <c r="A3184" s="155">
        <v>323501</v>
      </c>
      <c r="B3184" s="156" t="s">
        <v>1582</v>
      </c>
      <c r="C3184" s="174">
        <f t="shared" si="715"/>
        <v>0</v>
      </c>
      <c r="D3184" s="174">
        <f t="shared" si="716"/>
        <v>0</v>
      </c>
      <c r="E3184" s="174">
        <f t="shared" si="717"/>
        <v>0</v>
      </c>
      <c r="F3184" s="174">
        <f t="shared" si="722"/>
        <v>0</v>
      </c>
      <c r="G3184" s="174">
        <v>0</v>
      </c>
      <c r="H3184" s="174">
        <f t="shared" si="723"/>
        <v>0</v>
      </c>
      <c r="M3184" s="174">
        <f t="shared" si="718"/>
        <v>0</v>
      </c>
      <c r="N3184" s="174">
        <f t="shared" si="719"/>
        <v>0</v>
      </c>
      <c r="O3184" s="295">
        <f t="shared" si="720"/>
        <v>0</v>
      </c>
      <c r="P3184" s="281">
        <f t="shared" si="721"/>
        <v>0</v>
      </c>
    </row>
    <row r="3185" spans="1:16" x14ac:dyDescent="0.2">
      <c r="A3185" s="155">
        <v>323502</v>
      </c>
      <c r="B3185" s="156" t="s">
        <v>1583</v>
      </c>
      <c r="C3185" s="174">
        <f t="shared" si="715"/>
        <v>0</v>
      </c>
      <c r="D3185" s="174">
        <f t="shared" si="716"/>
        <v>0</v>
      </c>
      <c r="E3185" s="174">
        <f t="shared" si="717"/>
        <v>0</v>
      </c>
      <c r="F3185" s="174">
        <f t="shared" si="722"/>
        <v>0</v>
      </c>
      <c r="G3185" s="174">
        <v>0</v>
      </c>
      <c r="H3185" s="174">
        <f t="shared" si="723"/>
        <v>0</v>
      </c>
      <c r="M3185" s="174">
        <f t="shared" si="718"/>
        <v>0</v>
      </c>
      <c r="N3185" s="174">
        <f t="shared" si="719"/>
        <v>0</v>
      </c>
      <c r="O3185" s="295">
        <f t="shared" si="720"/>
        <v>0</v>
      </c>
      <c r="P3185" s="281">
        <f t="shared" si="721"/>
        <v>0</v>
      </c>
    </row>
    <row r="3186" spans="1:16" x14ac:dyDescent="0.2">
      <c r="A3186" s="155">
        <v>323503</v>
      </c>
      <c r="B3186" s="156" t="s">
        <v>1584</v>
      </c>
      <c r="C3186" s="174">
        <f t="shared" si="715"/>
        <v>0</v>
      </c>
      <c r="D3186" s="174">
        <f t="shared" si="716"/>
        <v>0</v>
      </c>
      <c r="E3186" s="174">
        <f t="shared" si="717"/>
        <v>0</v>
      </c>
      <c r="F3186" s="174">
        <f t="shared" si="722"/>
        <v>0</v>
      </c>
      <c r="G3186" s="173">
        <f>SUM(G3187:G3190)</f>
        <v>0</v>
      </c>
      <c r="H3186" s="173">
        <f>SUM(H3187:H3190)</f>
        <v>0</v>
      </c>
      <c r="M3186" s="174">
        <f t="shared" si="718"/>
        <v>0</v>
      </c>
      <c r="N3186" s="174">
        <f t="shared" si="719"/>
        <v>0</v>
      </c>
      <c r="O3186" s="295">
        <f t="shared" si="720"/>
        <v>0</v>
      </c>
      <c r="P3186" s="281">
        <f t="shared" si="721"/>
        <v>0</v>
      </c>
    </row>
    <row r="3187" spans="1:16" s="171" customFormat="1" x14ac:dyDescent="0.2">
      <c r="A3187" s="180">
        <v>323700</v>
      </c>
      <c r="B3187" s="181" t="s">
        <v>1158</v>
      </c>
      <c r="C3187" s="182">
        <f t="shared" si="715"/>
        <v>0</v>
      </c>
      <c r="D3187" s="182">
        <f t="shared" si="716"/>
        <v>0</v>
      </c>
      <c r="E3187" s="182">
        <f t="shared" si="717"/>
        <v>0</v>
      </c>
      <c r="F3187" s="182">
        <f t="shared" si="722"/>
        <v>0</v>
      </c>
      <c r="G3187" s="182">
        <v>0</v>
      </c>
      <c r="H3187" s="182">
        <f>+F3187</f>
        <v>0</v>
      </c>
      <c r="M3187" s="174">
        <f t="shared" si="718"/>
        <v>0</v>
      </c>
      <c r="N3187" s="174">
        <f t="shared" si="719"/>
        <v>0</v>
      </c>
      <c r="O3187" s="295">
        <f t="shared" si="720"/>
        <v>0</v>
      </c>
      <c r="P3187" s="281">
        <f t="shared" si="721"/>
        <v>0</v>
      </c>
    </row>
    <row r="3188" spans="1:16" x14ac:dyDescent="0.2">
      <c r="A3188" s="155">
        <v>323701</v>
      </c>
      <c r="B3188" s="156" t="s">
        <v>55</v>
      </c>
      <c r="C3188" s="174">
        <f t="shared" si="715"/>
        <v>0</v>
      </c>
      <c r="D3188" s="174">
        <f t="shared" si="716"/>
        <v>0</v>
      </c>
      <c r="E3188" s="174">
        <f t="shared" si="717"/>
        <v>0</v>
      </c>
      <c r="F3188" s="174">
        <f t="shared" si="722"/>
        <v>0</v>
      </c>
      <c r="G3188" s="174">
        <v>0</v>
      </c>
      <c r="H3188" s="174">
        <f>+F3188</f>
        <v>0</v>
      </c>
      <c r="M3188" s="174">
        <f t="shared" si="718"/>
        <v>0</v>
      </c>
      <c r="N3188" s="174">
        <f t="shared" si="719"/>
        <v>0</v>
      </c>
      <c r="O3188" s="295">
        <f t="shared" si="720"/>
        <v>0</v>
      </c>
      <c r="P3188" s="281">
        <f t="shared" si="721"/>
        <v>0</v>
      </c>
    </row>
    <row r="3189" spans="1:16" x14ac:dyDescent="0.2">
      <c r="A3189" s="155">
        <v>323702</v>
      </c>
      <c r="B3189" s="156" t="s">
        <v>59</v>
      </c>
      <c r="C3189" s="174">
        <f t="shared" si="715"/>
        <v>0</v>
      </c>
      <c r="D3189" s="174">
        <f t="shared" si="716"/>
        <v>0</v>
      </c>
      <c r="E3189" s="174">
        <f t="shared" si="717"/>
        <v>0</v>
      </c>
      <c r="F3189" s="174">
        <f t="shared" si="722"/>
        <v>0</v>
      </c>
      <c r="G3189" s="174">
        <v>0</v>
      </c>
      <c r="H3189" s="174">
        <f>+F3189</f>
        <v>0</v>
      </c>
      <c r="M3189" s="174">
        <f t="shared" si="718"/>
        <v>0</v>
      </c>
      <c r="N3189" s="174">
        <f t="shared" si="719"/>
        <v>0</v>
      </c>
      <c r="O3189" s="295">
        <f t="shared" si="720"/>
        <v>0</v>
      </c>
      <c r="P3189" s="281">
        <f t="shared" si="721"/>
        <v>0</v>
      </c>
    </row>
    <row r="3190" spans="1:16" x14ac:dyDescent="0.2">
      <c r="A3190" s="155">
        <v>323790</v>
      </c>
      <c r="B3190" s="156" t="s">
        <v>1159</v>
      </c>
      <c r="C3190" s="174">
        <f t="shared" si="715"/>
        <v>0</v>
      </c>
      <c r="D3190" s="174">
        <f t="shared" si="716"/>
        <v>0</v>
      </c>
      <c r="E3190" s="174">
        <f t="shared" si="717"/>
        <v>0</v>
      </c>
      <c r="F3190" s="174">
        <f t="shared" si="722"/>
        <v>0</v>
      </c>
      <c r="G3190" s="174">
        <v>0</v>
      </c>
      <c r="H3190" s="174">
        <f>+F3190</f>
        <v>0</v>
      </c>
      <c r="M3190" s="174">
        <f t="shared" si="718"/>
        <v>0</v>
      </c>
      <c r="N3190" s="174">
        <f t="shared" si="719"/>
        <v>0</v>
      </c>
      <c r="O3190" s="295">
        <f t="shared" si="720"/>
        <v>0</v>
      </c>
      <c r="P3190" s="281">
        <f t="shared" si="721"/>
        <v>0</v>
      </c>
    </row>
    <row r="3191" spans="1:16" s="171" customFormat="1" x14ac:dyDescent="0.2">
      <c r="A3191" s="180">
        <v>324000</v>
      </c>
      <c r="B3191" s="181" t="s">
        <v>1579</v>
      </c>
      <c r="C3191" s="182">
        <f t="shared" si="715"/>
        <v>0</v>
      </c>
      <c r="D3191" s="182">
        <f t="shared" si="716"/>
        <v>0</v>
      </c>
      <c r="E3191" s="182">
        <f t="shared" si="717"/>
        <v>0</v>
      </c>
      <c r="F3191" s="182">
        <f t="shared" si="722"/>
        <v>0</v>
      </c>
      <c r="G3191" s="183">
        <f>SUM(G3192:G3197)</f>
        <v>0</v>
      </c>
      <c r="H3191" s="183">
        <f>SUM(H3192:H3197)</f>
        <v>0</v>
      </c>
      <c r="M3191" s="174">
        <f t="shared" si="718"/>
        <v>0</v>
      </c>
      <c r="N3191" s="174">
        <f t="shared" si="719"/>
        <v>0</v>
      </c>
      <c r="O3191" s="295">
        <f t="shared" si="720"/>
        <v>0</v>
      </c>
      <c r="P3191" s="281">
        <f t="shared" si="721"/>
        <v>0</v>
      </c>
    </row>
    <row r="3192" spans="1:16" x14ac:dyDescent="0.2">
      <c r="A3192" s="155">
        <v>324033</v>
      </c>
      <c r="B3192" s="156" t="s">
        <v>64</v>
      </c>
      <c r="C3192" s="174">
        <f t="shared" si="715"/>
        <v>0</v>
      </c>
      <c r="D3192" s="174">
        <f t="shared" si="716"/>
        <v>0</v>
      </c>
      <c r="E3192" s="174">
        <f t="shared" si="717"/>
        <v>0</v>
      </c>
      <c r="F3192" s="174">
        <f t="shared" si="722"/>
        <v>0</v>
      </c>
      <c r="G3192" s="174">
        <v>0</v>
      </c>
      <c r="H3192" s="174">
        <f t="shared" ref="H3192:H3208" si="724">+F3192</f>
        <v>0</v>
      </c>
      <c r="M3192" s="174">
        <f t="shared" si="718"/>
        <v>0</v>
      </c>
      <c r="N3192" s="174">
        <f t="shared" si="719"/>
        <v>0</v>
      </c>
      <c r="O3192" s="295">
        <f t="shared" si="720"/>
        <v>0</v>
      </c>
      <c r="P3192" s="281">
        <f t="shared" si="721"/>
        <v>0</v>
      </c>
    </row>
    <row r="3193" spans="1:16" x14ac:dyDescent="0.2">
      <c r="A3193" s="155">
        <v>324034</v>
      </c>
      <c r="B3193" s="156" t="s">
        <v>65</v>
      </c>
      <c r="C3193" s="174">
        <f t="shared" si="715"/>
        <v>0</v>
      </c>
      <c r="D3193" s="174">
        <f t="shared" si="716"/>
        <v>0</v>
      </c>
      <c r="E3193" s="174">
        <f t="shared" si="717"/>
        <v>0</v>
      </c>
      <c r="F3193" s="174">
        <f t="shared" si="722"/>
        <v>0</v>
      </c>
      <c r="G3193" s="174">
        <v>0</v>
      </c>
      <c r="H3193" s="174">
        <f t="shared" si="724"/>
        <v>0</v>
      </c>
      <c r="M3193" s="174">
        <f t="shared" si="718"/>
        <v>0</v>
      </c>
      <c r="N3193" s="174">
        <f t="shared" si="719"/>
        <v>0</v>
      </c>
      <c r="O3193" s="295">
        <f t="shared" si="720"/>
        <v>0</v>
      </c>
      <c r="P3193" s="281">
        <f t="shared" si="721"/>
        <v>0</v>
      </c>
    </row>
    <row r="3194" spans="1:16" x14ac:dyDescent="0.2">
      <c r="A3194" s="155">
        <v>324035</v>
      </c>
      <c r="B3194" s="156" t="s">
        <v>66</v>
      </c>
      <c r="C3194" s="174">
        <f t="shared" si="715"/>
        <v>0</v>
      </c>
      <c r="D3194" s="174">
        <f t="shared" si="716"/>
        <v>0</v>
      </c>
      <c r="E3194" s="174">
        <f t="shared" si="717"/>
        <v>0</v>
      </c>
      <c r="F3194" s="174">
        <f t="shared" si="722"/>
        <v>0</v>
      </c>
      <c r="G3194" s="174">
        <v>0</v>
      </c>
      <c r="H3194" s="174">
        <f t="shared" si="724"/>
        <v>0</v>
      </c>
      <c r="M3194" s="174">
        <f t="shared" si="718"/>
        <v>0</v>
      </c>
      <c r="N3194" s="174">
        <f t="shared" si="719"/>
        <v>0</v>
      </c>
      <c r="O3194" s="295">
        <f t="shared" si="720"/>
        <v>0</v>
      </c>
      <c r="P3194" s="281">
        <f t="shared" si="721"/>
        <v>0</v>
      </c>
    </row>
    <row r="3195" spans="1:16" x14ac:dyDescent="0.2">
      <c r="A3195" s="155">
        <v>324036</v>
      </c>
      <c r="B3195" s="156" t="s">
        <v>67</v>
      </c>
      <c r="C3195" s="174">
        <f t="shared" si="715"/>
        <v>0</v>
      </c>
      <c r="D3195" s="174">
        <f t="shared" si="716"/>
        <v>0</v>
      </c>
      <c r="E3195" s="174">
        <f t="shared" si="717"/>
        <v>0</v>
      </c>
      <c r="F3195" s="174">
        <f t="shared" si="722"/>
        <v>0</v>
      </c>
      <c r="G3195" s="174">
        <v>0</v>
      </c>
      <c r="H3195" s="174">
        <f t="shared" si="724"/>
        <v>0</v>
      </c>
      <c r="M3195" s="174">
        <f t="shared" si="718"/>
        <v>0</v>
      </c>
      <c r="N3195" s="174">
        <f t="shared" si="719"/>
        <v>0</v>
      </c>
      <c r="O3195" s="295">
        <f t="shared" si="720"/>
        <v>0</v>
      </c>
      <c r="P3195" s="281">
        <f t="shared" si="721"/>
        <v>0</v>
      </c>
    </row>
    <row r="3196" spans="1:16" x14ac:dyDescent="0.2">
      <c r="A3196" s="155">
        <v>324037</v>
      </c>
      <c r="B3196" s="156" t="s">
        <v>68</v>
      </c>
      <c r="C3196" s="174">
        <f t="shared" si="715"/>
        <v>0</v>
      </c>
      <c r="D3196" s="174">
        <f t="shared" si="716"/>
        <v>0</v>
      </c>
      <c r="E3196" s="174">
        <f t="shared" si="717"/>
        <v>0</v>
      </c>
      <c r="F3196" s="174">
        <f t="shared" si="722"/>
        <v>0</v>
      </c>
      <c r="G3196" s="174">
        <v>0</v>
      </c>
      <c r="H3196" s="174">
        <f t="shared" si="724"/>
        <v>0</v>
      </c>
      <c r="M3196" s="174">
        <f t="shared" si="718"/>
        <v>0</v>
      </c>
      <c r="N3196" s="174">
        <f t="shared" si="719"/>
        <v>0</v>
      </c>
      <c r="O3196" s="295">
        <f t="shared" si="720"/>
        <v>0</v>
      </c>
      <c r="P3196" s="281">
        <f t="shared" si="721"/>
        <v>0</v>
      </c>
    </row>
    <row r="3197" spans="1:16" x14ac:dyDescent="0.2">
      <c r="A3197" s="155">
        <v>324038</v>
      </c>
      <c r="B3197" s="156" t="s">
        <v>69</v>
      </c>
      <c r="C3197" s="174">
        <f t="shared" si="715"/>
        <v>0</v>
      </c>
      <c r="D3197" s="174">
        <f t="shared" si="716"/>
        <v>0</v>
      </c>
      <c r="E3197" s="174">
        <f t="shared" si="717"/>
        <v>0</v>
      </c>
      <c r="F3197" s="174">
        <f t="shared" si="722"/>
        <v>0</v>
      </c>
      <c r="G3197" s="174">
        <v>0</v>
      </c>
      <c r="H3197" s="174">
        <f t="shared" si="724"/>
        <v>0</v>
      </c>
      <c r="M3197" s="174">
        <f t="shared" si="718"/>
        <v>0</v>
      </c>
      <c r="N3197" s="174">
        <f t="shared" si="719"/>
        <v>0</v>
      </c>
      <c r="O3197" s="295">
        <f t="shared" si="720"/>
        <v>0</v>
      </c>
      <c r="P3197" s="281">
        <f t="shared" si="721"/>
        <v>0</v>
      </c>
    </row>
    <row r="3198" spans="1:16" x14ac:dyDescent="0.2">
      <c r="A3198" s="155">
        <v>324052</v>
      </c>
      <c r="B3198" s="156" t="s">
        <v>143</v>
      </c>
      <c r="C3198" s="174">
        <f t="shared" si="715"/>
        <v>0</v>
      </c>
      <c r="D3198" s="174">
        <f t="shared" si="716"/>
        <v>0</v>
      </c>
      <c r="E3198" s="174">
        <f t="shared" si="717"/>
        <v>0</v>
      </c>
      <c r="F3198" s="174">
        <f t="shared" si="722"/>
        <v>0</v>
      </c>
      <c r="G3198" s="174">
        <v>0</v>
      </c>
      <c r="H3198" s="174">
        <f t="shared" si="724"/>
        <v>0</v>
      </c>
      <c r="M3198" s="174">
        <f t="shared" si="718"/>
        <v>0</v>
      </c>
      <c r="N3198" s="174">
        <f t="shared" si="719"/>
        <v>0</v>
      </c>
      <c r="O3198" s="295">
        <f t="shared" si="720"/>
        <v>0</v>
      </c>
      <c r="P3198" s="281">
        <f t="shared" si="721"/>
        <v>0</v>
      </c>
    </row>
    <row r="3199" spans="1:16" x14ac:dyDescent="0.2">
      <c r="A3199" s="155">
        <v>324053</v>
      </c>
      <c r="B3199" s="156" t="s">
        <v>718</v>
      </c>
      <c r="C3199" s="174">
        <f t="shared" si="715"/>
        <v>0</v>
      </c>
      <c r="D3199" s="174">
        <f t="shared" si="716"/>
        <v>0</v>
      </c>
      <c r="E3199" s="174">
        <f t="shared" si="717"/>
        <v>0</v>
      </c>
      <c r="F3199" s="174">
        <f t="shared" si="722"/>
        <v>0</v>
      </c>
      <c r="G3199" s="174">
        <v>0</v>
      </c>
      <c r="H3199" s="174">
        <f t="shared" si="724"/>
        <v>0</v>
      </c>
      <c r="M3199" s="174">
        <f t="shared" si="718"/>
        <v>0</v>
      </c>
      <c r="N3199" s="174">
        <f t="shared" si="719"/>
        <v>0</v>
      </c>
      <c r="O3199" s="295">
        <f t="shared" si="720"/>
        <v>0</v>
      </c>
      <c r="P3199" s="281">
        <f t="shared" si="721"/>
        <v>0</v>
      </c>
    </row>
    <row r="3200" spans="1:16" x14ac:dyDescent="0.2">
      <c r="A3200" s="155">
        <v>324054</v>
      </c>
      <c r="B3200" s="156" t="s">
        <v>2152</v>
      </c>
      <c r="C3200" s="174">
        <f t="shared" si="715"/>
        <v>0</v>
      </c>
      <c r="D3200" s="174">
        <f t="shared" si="716"/>
        <v>0</v>
      </c>
      <c r="E3200" s="174">
        <f t="shared" si="717"/>
        <v>0</v>
      </c>
      <c r="F3200" s="174">
        <f t="shared" si="722"/>
        <v>0</v>
      </c>
      <c r="G3200" s="174">
        <v>0</v>
      </c>
      <c r="H3200" s="174">
        <f t="shared" si="724"/>
        <v>0</v>
      </c>
      <c r="M3200" s="174">
        <f t="shared" si="718"/>
        <v>0</v>
      </c>
      <c r="N3200" s="174">
        <f t="shared" si="719"/>
        <v>0</v>
      </c>
      <c r="O3200" s="295">
        <f t="shared" si="720"/>
        <v>0</v>
      </c>
      <c r="P3200" s="281">
        <f t="shared" si="721"/>
        <v>0</v>
      </c>
    </row>
    <row r="3201" spans="1:16" x14ac:dyDescent="0.2">
      <c r="A3201" s="155">
        <v>324062</v>
      </c>
      <c r="B3201" s="156" t="s">
        <v>123</v>
      </c>
      <c r="C3201" s="174">
        <f t="shared" si="715"/>
        <v>0</v>
      </c>
      <c r="D3201" s="174">
        <f t="shared" si="716"/>
        <v>0</v>
      </c>
      <c r="E3201" s="174">
        <f t="shared" si="717"/>
        <v>0</v>
      </c>
      <c r="F3201" s="174">
        <f t="shared" si="722"/>
        <v>0</v>
      </c>
      <c r="G3201" s="174">
        <v>0</v>
      </c>
      <c r="H3201" s="174">
        <f t="shared" si="724"/>
        <v>0</v>
      </c>
      <c r="M3201" s="174">
        <f t="shared" si="718"/>
        <v>0</v>
      </c>
      <c r="N3201" s="174">
        <f t="shared" si="719"/>
        <v>0</v>
      </c>
      <c r="O3201" s="295">
        <f t="shared" si="720"/>
        <v>0</v>
      </c>
      <c r="P3201" s="281">
        <f t="shared" si="721"/>
        <v>0</v>
      </c>
    </row>
    <row r="3202" spans="1:16" x14ac:dyDescent="0.2">
      <c r="A3202" s="155">
        <v>324064</v>
      </c>
      <c r="B3202" s="156" t="s">
        <v>124</v>
      </c>
      <c r="C3202" s="174">
        <f t="shared" si="715"/>
        <v>0</v>
      </c>
      <c r="D3202" s="174">
        <f t="shared" si="716"/>
        <v>0</v>
      </c>
      <c r="E3202" s="174">
        <f t="shared" si="717"/>
        <v>0</v>
      </c>
      <c r="F3202" s="174">
        <f t="shared" si="722"/>
        <v>0</v>
      </c>
      <c r="G3202" s="174">
        <v>0</v>
      </c>
      <c r="H3202" s="174">
        <f t="shared" si="724"/>
        <v>0</v>
      </c>
      <c r="M3202" s="174">
        <f t="shared" si="718"/>
        <v>0</v>
      </c>
      <c r="N3202" s="174">
        <f t="shared" si="719"/>
        <v>0</v>
      </c>
      <c r="O3202" s="295">
        <f t="shared" si="720"/>
        <v>0</v>
      </c>
      <c r="P3202" s="281">
        <f t="shared" si="721"/>
        <v>0</v>
      </c>
    </row>
    <row r="3203" spans="1:16" x14ac:dyDescent="0.2">
      <c r="A3203" s="155">
        <v>324065</v>
      </c>
      <c r="B3203" s="156" t="s">
        <v>125</v>
      </c>
      <c r="C3203" s="174">
        <f t="shared" si="715"/>
        <v>0</v>
      </c>
      <c r="D3203" s="174">
        <f t="shared" si="716"/>
        <v>0</v>
      </c>
      <c r="E3203" s="174">
        <f t="shared" si="717"/>
        <v>0</v>
      </c>
      <c r="F3203" s="174">
        <f t="shared" si="722"/>
        <v>0</v>
      </c>
      <c r="G3203" s="174">
        <v>0</v>
      </c>
      <c r="H3203" s="174">
        <f t="shared" si="724"/>
        <v>0</v>
      </c>
      <c r="M3203" s="174">
        <f t="shared" si="718"/>
        <v>0</v>
      </c>
      <c r="N3203" s="174">
        <f t="shared" si="719"/>
        <v>0</v>
      </c>
      <c r="O3203" s="295">
        <f t="shared" si="720"/>
        <v>0</v>
      </c>
      <c r="P3203" s="281">
        <f t="shared" si="721"/>
        <v>0</v>
      </c>
    </row>
    <row r="3204" spans="1:16" x14ac:dyDescent="0.2">
      <c r="A3204" s="155">
        <v>324066</v>
      </c>
      <c r="B3204" s="156" t="s">
        <v>128</v>
      </c>
      <c r="C3204" s="174">
        <f t="shared" si="715"/>
        <v>0</v>
      </c>
      <c r="D3204" s="174">
        <f t="shared" si="716"/>
        <v>0</v>
      </c>
      <c r="E3204" s="174">
        <f t="shared" si="717"/>
        <v>0</v>
      </c>
      <c r="F3204" s="174">
        <f t="shared" si="722"/>
        <v>0</v>
      </c>
      <c r="G3204" s="174">
        <v>0</v>
      </c>
      <c r="H3204" s="174">
        <f t="shared" si="724"/>
        <v>0</v>
      </c>
      <c r="M3204" s="174">
        <f t="shared" si="718"/>
        <v>0</v>
      </c>
      <c r="N3204" s="174">
        <f t="shared" si="719"/>
        <v>0</v>
      </c>
      <c r="O3204" s="295">
        <f t="shared" si="720"/>
        <v>0</v>
      </c>
      <c r="P3204" s="281">
        <f t="shared" si="721"/>
        <v>0</v>
      </c>
    </row>
    <row r="3205" spans="1:16" x14ac:dyDescent="0.2">
      <c r="A3205" s="155">
        <v>324067</v>
      </c>
      <c r="B3205" s="156" t="s">
        <v>129</v>
      </c>
      <c r="C3205" s="174">
        <f t="shared" si="715"/>
        <v>0</v>
      </c>
      <c r="D3205" s="174">
        <f t="shared" si="716"/>
        <v>0</v>
      </c>
      <c r="E3205" s="174">
        <f t="shared" si="717"/>
        <v>0</v>
      </c>
      <c r="F3205" s="174">
        <f t="shared" si="722"/>
        <v>0</v>
      </c>
      <c r="G3205" s="174">
        <v>0</v>
      </c>
      <c r="H3205" s="174">
        <f t="shared" si="724"/>
        <v>0</v>
      </c>
      <c r="M3205" s="174">
        <f t="shared" si="718"/>
        <v>0</v>
      </c>
      <c r="N3205" s="174">
        <f t="shared" si="719"/>
        <v>0</v>
      </c>
      <c r="O3205" s="295">
        <f t="shared" si="720"/>
        <v>0</v>
      </c>
      <c r="P3205" s="281">
        <f t="shared" si="721"/>
        <v>0</v>
      </c>
    </row>
    <row r="3206" spans="1:16" x14ac:dyDescent="0.2">
      <c r="A3206" s="155">
        <v>324068</v>
      </c>
      <c r="B3206" s="156" t="s">
        <v>70</v>
      </c>
      <c r="C3206" s="174">
        <f t="shared" si="715"/>
        <v>0</v>
      </c>
      <c r="D3206" s="174">
        <f t="shared" si="716"/>
        <v>0</v>
      </c>
      <c r="E3206" s="174">
        <f t="shared" si="717"/>
        <v>0</v>
      </c>
      <c r="F3206" s="174">
        <f t="shared" si="722"/>
        <v>0</v>
      </c>
      <c r="G3206" s="174">
        <v>0</v>
      </c>
      <c r="H3206" s="174">
        <f t="shared" si="724"/>
        <v>0</v>
      </c>
      <c r="M3206" s="174">
        <f t="shared" si="718"/>
        <v>0</v>
      </c>
      <c r="N3206" s="174">
        <f t="shared" si="719"/>
        <v>0</v>
      </c>
      <c r="O3206" s="295">
        <f t="shared" si="720"/>
        <v>0</v>
      </c>
      <c r="P3206" s="281">
        <f t="shared" si="721"/>
        <v>0</v>
      </c>
    </row>
    <row r="3207" spans="1:16" x14ac:dyDescent="0.2">
      <c r="A3207" s="155">
        <v>324069</v>
      </c>
      <c r="B3207" s="156" t="s">
        <v>240</v>
      </c>
      <c r="C3207" s="174">
        <f t="shared" si="715"/>
        <v>0</v>
      </c>
      <c r="D3207" s="174">
        <f t="shared" si="716"/>
        <v>0</v>
      </c>
      <c r="E3207" s="174">
        <f t="shared" si="717"/>
        <v>0</v>
      </c>
      <c r="F3207" s="174">
        <f t="shared" si="722"/>
        <v>0</v>
      </c>
      <c r="G3207" s="174">
        <v>0</v>
      </c>
      <c r="H3207" s="174">
        <f t="shared" si="724"/>
        <v>0</v>
      </c>
      <c r="M3207" s="174">
        <f t="shared" si="718"/>
        <v>0</v>
      </c>
      <c r="N3207" s="174">
        <f t="shared" si="719"/>
        <v>0</v>
      </c>
      <c r="O3207" s="295">
        <f t="shared" si="720"/>
        <v>0</v>
      </c>
      <c r="P3207" s="281">
        <f t="shared" si="721"/>
        <v>0</v>
      </c>
    </row>
    <row r="3208" spans="1:16" x14ac:dyDescent="0.2">
      <c r="A3208" s="155">
        <v>324070</v>
      </c>
      <c r="B3208" s="156" t="s">
        <v>131</v>
      </c>
      <c r="C3208" s="174">
        <f t="shared" si="715"/>
        <v>0</v>
      </c>
      <c r="D3208" s="174">
        <f t="shared" si="716"/>
        <v>0</v>
      </c>
      <c r="E3208" s="174">
        <f t="shared" si="717"/>
        <v>0</v>
      </c>
      <c r="F3208" s="174">
        <f t="shared" si="722"/>
        <v>0</v>
      </c>
      <c r="G3208" s="174">
        <v>0</v>
      </c>
      <c r="H3208" s="174">
        <f t="shared" si="724"/>
        <v>0</v>
      </c>
      <c r="M3208" s="174">
        <f t="shared" si="718"/>
        <v>0</v>
      </c>
      <c r="N3208" s="174">
        <f t="shared" si="719"/>
        <v>0</v>
      </c>
      <c r="O3208" s="295">
        <f t="shared" si="720"/>
        <v>0</v>
      </c>
      <c r="P3208" s="281">
        <f t="shared" si="721"/>
        <v>0</v>
      </c>
    </row>
    <row r="3209" spans="1:16" x14ac:dyDescent="0.2">
      <c r="A3209" s="155">
        <v>324071</v>
      </c>
      <c r="B3209" s="156" t="s">
        <v>130</v>
      </c>
      <c r="C3209" s="174">
        <f t="shared" ref="C3209:C3272" si="725">IF(ISERROR(VLOOKUP($A3209,MZ_ANTERIOR,3,0)),0,VLOOKUP($A3209,MZ_ANTERIOR,3,0))</f>
        <v>0</v>
      </c>
      <c r="D3209" s="174">
        <f t="shared" ref="D3209:D3272" si="726">IF(ISERROR(VLOOKUP($A3209,MZ_ANTERIOR,4,0)),0,VLOOKUP($A3209,MZ_ANTERIOR,4,0))</f>
        <v>0</v>
      </c>
      <c r="E3209" s="174">
        <f t="shared" ref="E3209:E3272" si="727">IF(ISERROR(VLOOKUP($A3209,MZ_ANTERIOR,5,0)),0,VLOOKUP($A3209,MZ_ANTERIOR,5,0))</f>
        <v>0</v>
      </c>
      <c r="F3209" s="174">
        <f t="shared" si="722"/>
        <v>0</v>
      </c>
      <c r="G3209" s="175">
        <f>+G3210+G3278+G3359</f>
        <v>0</v>
      </c>
      <c r="H3209" s="175">
        <f>+F3209-G3209</f>
        <v>0</v>
      </c>
      <c r="M3209" s="174">
        <f t="shared" si="718"/>
        <v>0</v>
      </c>
      <c r="N3209" s="174">
        <f t="shared" si="719"/>
        <v>0</v>
      </c>
      <c r="O3209" s="295">
        <f t="shared" si="720"/>
        <v>0</v>
      </c>
      <c r="P3209" s="281">
        <f t="shared" si="721"/>
        <v>0</v>
      </c>
    </row>
    <row r="3210" spans="1:16" x14ac:dyDescent="0.2">
      <c r="A3210" s="155">
        <v>324077</v>
      </c>
      <c r="B3210" s="156" t="s">
        <v>1111</v>
      </c>
      <c r="C3210" s="174">
        <f t="shared" si="725"/>
        <v>0</v>
      </c>
      <c r="D3210" s="174">
        <f t="shared" si="726"/>
        <v>0</v>
      </c>
      <c r="E3210" s="174">
        <f t="shared" si="727"/>
        <v>0</v>
      </c>
      <c r="F3210" s="174">
        <f t="shared" si="722"/>
        <v>0</v>
      </c>
      <c r="G3210" s="175">
        <f>+G3211+G3240</f>
        <v>0</v>
      </c>
      <c r="H3210" s="175">
        <f>+F3210-G3210</f>
        <v>0</v>
      </c>
      <c r="M3210" s="174">
        <f t="shared" ref="M3210:M3273" si="728">+G3210+H3210</f>
        <v>0</v>
      </c>
      <c r="N3210" s="174">
        <f t="shared" ref="N3210:N3273" si="729">+F3210-M3210</f>
        <v>0</v>
      </c>
      <c r="O3210" s="295">
        <f t="shared" ref="O3210:O3273" si="730">SUM(C3210:H3210)</f>
        <v>0</v>
      </c>
      <c r="P3210" s="281">
        <f t="shared" ref="P3210:P3273" si="731">IF(D3210&lt;&gt;0,1,IF(G3210&lt;&gt;0,2,IF(F3210&lt;&gt;0,3,IF(E3210&lt;&gt;0,4,0))))</f>
        <v>0</v>
      </c>
    </row>
    <row r="3211" spans="1:16" s="171" customFormat="1" x14ac:dyDescent="0.2">
      <c r="A3211" s="180">
        <v>324200</v>
      </c>
      <c r="B3211" s="181" t="s">
        <v>1160</v>
      </c>
      <c r="C3211" s="182">
        <f t="shared" si="725"/>
        <v>0</v>
      </c>
      <c r="D3211" s="182">
        <f t="shared" si="726"/>
        <v>0</v>
      </c>
      <c r="E3211" s="182">
        <f t="shared" si="727"/>
        <v>0</v>
      </c>
      <c r="F3211" s="182">
        <f t="shared" si="722"/>
        <v>0</v>
      </c>
      <c r="G3211" s="183">
        <f>SUM(G3212:G3239)</f>
        <v>0</v>
      </c>
      <c r="H3211" s="183">
        <f>SUM(H3212:H3239)</f>
        <v>0</v>
      </c>
      <c r="M3211" s="174">
        <f t="shared" si="728"/>
        <v>0</v>
      </c>
      <c r="N3211" s="174">
        <f t="shared" si="729"/>
        <v>0</v>
      </c>
      <c r="O3211" s="295">
        <f t="shared" si="730"/>
        <v>0</v>
      </c>
      <c r="P3211" s="281">
        <f t="shared" si="731"/>
        <v>0</v>
      </c>
    </row>
    <row r="3212" spans="1:16" x14ac:dyDescent="0.2">
      <c r="A3212" s="155">
        <v>324201</v>
      </c>
      <c r="B3212" s="156" t="s">
        <v>1161</v>
      </c>
      <c r="C3212" s="174">
        <f t="shared" si="725"/>
        <v>0</v>
      </c>
      <c r="D3212" s="174">
        <f t="shared" si="726"/>
        <v>0</v>
      </c>
      <c r="E3212" s="174">
        <f t="shared" si="727"/>
        <v>0</v>
      </c>
      <c r="F3212" s="174">
        <f t="shared" si="722"/>
        <v>0</v>
      </c>
      <c r="G3212" s="174">
        <v>0</v>
      </c>
      <c r="H3212" s="174">
        <f t="shared" ref="H3212:H3275" si="732">+F3212</f>
        <v>0</v>
      </c>
      <c r="M3212" s="174">
        <f t="shared" si="728"/>
        <v>0</v>
      </c>
      <c r="N3212" s="174">
        <f t="shared" si="729"/>
        <v>0</v>
      </c>
      <c r="O3212" s="295">
        <f t="shared" si="730"/>
        <v>0</v>
      </c>
      <c r="P3212" s="281">
        <f t="shared" si="731"/>
        <v>0</v>
      </c>
    </row>
    <row r="3213" spans="1:16" x14ac:dyDescent="0.2">
      <c r="A3213" s="155">
        <v>324202</v>
      </c>
      <c r="B3213" s="156" t="s">
        <v>1162</v>
      </c>
      <c r="C3213" s="174">
        <f t="shared" si="725"/>
        <v>0</v>
      </c>
      <c r="D3213" s="174">
        <f t="shared" si="726"/>
        <v>0</v>
      </c>
      <c r="E3213" s="174">
        <f t="shared" si="727"/>
        <v>0</v>
      </c>
      <c r="F3213" s="174">
        <f t="shared" si="722"/>
        <v>0</v>
      </c>
      <c r="G3213" s="174">
        <v>0</v>
      </c>
      <c r="H3213" s="174">
        <f t="shared" si="732"/>
        <v>0</v>
      </c>
      <c r="M3213" s="174">
        <f t="shared" si="728"/>
        <v>0</v>
      </c>
      <c r="N3213" s="174">
        <f t="shared" si="729"/>
        <v>0</v>
      </c>
      <c r="O3213" s="295">
        <f t="shared" si="730"/>
        <v>0</v>
      </c>
      <c r="P3213" s="281">
        <f t="shared" si="731"/>
        <v>0</v>
      </c>
    </row>
    <row r="3214" spans="1:16" x14ac:dyDescent="0.2">
      <c r="A3214" s="155">
        <v>324203</v>
      </c>
      <c r="B3214" s="156" t="s">
        <v>1163</v>
      </c>
      <c r="C3214" s="174">
        <f t="shared" si="725"/>
        <v>0</v>
      </c>
      <c r="D3214" s="174">
        <f t="shared" si="726"/>
        <v>0</v>
      </c>
      <c r="E3214" s="174">
        <f t="shared" si="727"/>
        <v>0</v>
      </c>
      <c r="F3214" s="174">
        <f t="shared" si="722"/>
        <v>0</v>
      </c>
      <c r="G3214" s="174">
        <v>0</v>
      </c>
      <c r="H3214" s="174">
        <f t="shared" si="732"/>
        <v>0</v>
      </c>
      <c r="M3214" s="174">
        <f t="shared" si="728"/>
        <v>0</v>
      </c>
      <c r="N3214" s="174">
        <f t="shared" si="729"/>
        <v>0</v>
      </c>
      <c r="O3214" s="295">
        <f t="shared" si="730"/>
        <v>0</v>
      </c>
      <c r="P3214" s="281">
        <f t="shared" si="731"/>
        <v>0</v>
      </c>
    </row>
    <row r="3215" spans="1:16" s="171" customFormat="1" x14ac:dyDescent="0.2">
      <c r="A3215" s="180">
        <v>324300</v>
      </c>
      <c r="B3215" s="181" t="s">
        <v>1580</v>
      </c>
      <c r="C3215" s="182">
        <f t="shared" si="725"/>
        <v>0</v>
      </c>
      <c r="D3215" s="182">
        <f t="shared" si="726"/>
        <v>0</v>
      </c>
      <c r="E3215" s="182">
        <f t="shared" si="727"/>
        <v>0</v>
      </c>
      <c r="F3215" s="182">
        <f t="shared" si="722"/>
        <v>0</v>
      </c>
      <c r="G3215" s="182">
        <v>0</v>
      </c>
      <c r="H3215" s="182">
        <f t="shared" si="732"/>
        <v>0</v>
      </c>
      <c r="M3215" s="174">
        <f t="shared" si="728"/>
        <v>0</v>
      </c>
      <c r="N3215" s="174">
        <f t="shared" si="729"/>
        <v>0</v>
      </c>
      <c r="O3215" s="295">
        <f t="shared" si="730"/>
        <v>0</v>
      </c>
      <c r="P3215" s="281">
        <f t="shared" si="731"/>
        <v>0</v>
      </c>
    </row>
    <row r="3216" spans="1:16" x14ac:dyDescent="0.2">
      <c r="A3216" s="155">
        <v>324331</v>
      </c>
      <c r="B3216" s="156" t="s">
        <v>64</v>
      </c>
      <c r="C3216" s="174">
        <f t="shared" si="725"/>
        <v>0</v>
      </c>
      <c r="D3216" s="174">
        <f t="shared" si="726"/>
        <v>0</v>
      </c>
      <c r="E3216" s="174">
        <f t="shared" si="727"/>
        <v>0</v>
      </c>
      <c r="F3216" s="174">
        <f t="shared" ref="F3216:F3273" si="733">+C3216-D3216+E3216</f>
        <v>0</v>
      </c>
      <c r="G3216" s="174">
        <v>0</v>
      </c>
      <c r="H3216" s="174">
        <f t="shared" si="732"/>
        <v>0</v>
      </c>
      <c r="M3216" s="174">
        <f t="shared" si="728"/>
        <v>0</v>
      </c>
      <c r="N3216" s="174">
        <f t="shared" si="729"/>
        <v>0</v>
      </c>
      <c r="O3216" s="295">
        <f t="shared" si="730"/>
        <v>0</v>
      </c>
      <c r="P3216" s="281">
        <f t="shared" si="731"/>
        <v>0</v>
      </c>
    </row>
    <row r="3217" spans="1:16" x14ac:dyDescent="0.2">
      <c r="A3217" s="155">
        <v>324332</v>
      </c>
      <c r="B3217" s="156" t="s">
        <v>65</v>
      </c>
      <c r="C3217" s="174">
        <f t="shared" si="725"/>
        <v>0</v>
      </c>
      <c r="D3217" s="174">
        <f t="shared" si="726"/>
        <v>0</v>
      </c>
      <c r="E3217" s="174">
        <f t="shared" si="727"/>
        <v>0</v>
      </c>
      <c r="F3217" s="174">
        <f t="shared" si="733"/>
        <v>0</v>
      </c>
      <c r="G3217" s="174">
        <v>0</v>
      </c>
      <c r="H3217" s="174">
        <f t="shared" si="732"/>
        <v>0</v>
      </c>
      <c r="M3217" s="174">
        <f t="shared" si="728"/>
        <v>0</v>
      </c>
      <c r="N3217" s="174">
        <f t="shared" si="729"/>
        <v>0</v>
      </c>
      <c r="O3217" s="295">
        <f t="shared" si="730"/>
        <v>0</v>
      </c>
      <c r="P3217" s="281">
        <f t="shared" si="731"/>
        <v>0</v>
      </c>
    </row>
    <row r="3218" spans="1:16" x14ac:dyDescent="0.2">
      <c r="A3218" s="155">
        <v>324333</v>
      </c>
      <c r="B3218" s="156" t="s">
        <v>66</v>
      </c>
      <c r="C3218" s="174">
        <f t="shared" si="725"/>
        <v>0</v>
      </c>
      <c r="D3218" s="174">
        <f t="shared" si="726"/>
        <v>0</v>
      </c>
      <c r="E3218" s="174">
        <f t="shared" si="727"/>
        <v>0</v>
      </c>
      <c r="F3218" s="174">
        <f t="shared" si="733"/>
        <v>0</v>
      </c>
      <c r="G3218" s="174">
        <v>0</v>
      </c>
      <c r="H3218" s="174">
        <f t="shared" si="732"/>
        <v>0</v>
      </c>
      <c r="M3218" s="174">
        <f t="shared" si="728"/>
        <v>0</v>
      </c>
      <c r="N3218" s="174">
        <f t="shared" si="729"/>
        <v>0</v>
      </c>
      <c r="O3218" s="295">
        <f t="shared" si="730"/>
        <v>0</v>
      </c>
      <c r="P3218" s="281">
        <f t="shared" si="731"/>
        <v>0</v>
      </c>
    </row>
    <row r="3219" spans="1:16" x14ac:dyDescent="0.2">
      <c r="A3219" s="155">
        <v>324334</v>
      </c>
      <c r="B3219" s="156" t="s">
        <v>67</v>
      </c>
      <c r="C3219" s="174">
        <f t="shared" si="725"/>
        <v>0</v>
      </c>
      <c r="D3219" s="174">
        <f t="shared" si="726"/>
        <v>0</v>
      </c>
      <c r="E3219" s="174">
        <f t="shared" si="727"/>
        <v>0</v>
      </c>
      <c r="F3219" s="174">
        <f t="shared" si="733"/>
        <v>0</v>
      </c>
      <c r="G3219" s="174">
        <v>0</v>
      </c>
      <c r="H3219" s="174">
        <f t="shared" si="732"/>
        <v>0</v>
      </c>
      <c r="M3219" s="174">
        <f t="shared" si="728"/>
        <v>0</v>
      </c>
      <c r="N3219" s="174">
        <f t="shared" si="729"/>
        <v>0</v>
      </c>
      <c r="O3219" s="295">
        <f t="shared" si="730"/>
        <v>0</v>
      </c>
      <c r="P3219" s="281">
        <f t="shared" si="731"/>
        <v>0</v>
      </c>
    </row>
    <row r="3220" spans="1:16" x14ac:dyDescent="0.2">
      <c r="A3220" s="155">
        <v>324335</v>
      </c>
      <c r="B3220" s="156" t="s">
        <v>68</v>
      </c>
      <c r="C3220" s="174">
        <f t="shared" si="725"/>
        <v>0</v>
      </c>
      <c r="D3220" s="174">
        <f t="shared" si="726"/>
        <v>0</v>
      </c>
      <c r="E3220" s="174">
        <f t="shared" si="727"/>
        <v>0</v>
      </c>
      <c r="F3220" s="174">
        <f t="shared" si="733"/>
        <v>0</v>
      </c>
      <c r="G3220" s="174">
        <v>0</v>
      </c>
      <c r="H3220" s="174">
        <f t="shared" si="732"/>
        <v>0</v>
      </c>
      <c r="M3220" s="174">
        <f t="shared" si="728"/>
        <v>0</v>
      </c>
      <c r="N3220" s="174">
        <f t="shared" si="729"/>
        <v>0</v>
      </c>
      <c r="O3220" s="295">
        <f t="shared" si="730"/>
        <v>0</v>
      </c>
      <c r="P3220" s="281">
        <f t="shared" si="731"/>
        <v>0</v>
      </c>
    </row>
    <row r="3221" spans="1:16" s="171" customFormat="1" x14ac:dyDescent="0.2">
      <c r="A3221" s="180">
        <v>324500</v>
      </c>
      <c r="B3221" s="181" t="s">
        <v>1164</v>
      </c>
      <c r="C3221" s="182">
        <f t="shared" si="725"/>
        <v>0</v>
      </c>
      <c r="D3221" s="182">
        <f t="shared" si="726"/>
        <v>0</v>
      </c>
      <c r="E3221" s="182">
        <f t="shared" si="727"/>
        <v>0</v>
      </c>
      <c r="F3221" s="182">
        <f t="shared" si="733"/>
        <v>0</v>
      </c>
      <c r="G3221" s="182">
        <v>0</v>
      </c>
      <c r="H3221" s="182">
        <f t="shared" si="732"/>
        <v>0</v>
      </c>
      <c r="M3221" s="174">
        <f t="shared" si="728"/>
        <v>0</v>
      </c>
      <c r="N3221" s="174">
        <f t="shared" si="729"/>
        <v>0</v>
      </c>
      <c r="O3221" s="295">
        <f t="shared" si="730"/>
        <v>0</v>
      </c>
      <c r="P3221" s="281">
        <f t="shared" si="731"/>
        <v>0</v>
      </c>
    </row>
    <row r="3222" spans="1:16" x14ac:dyDescent="0.2">
      <c r="A3222" s="155">
        <v>324501</v>
      </c>
      <c r="B3222" s="156" t="s">
        <v>1165</v>
      </c>
      <c r="C3222" s="174">
        <f t="shared" si="725"/>
        <v>0</v>
      </c>
      <c r="D3222" s="174">
        <f t="shared" si="726"/>
        <v>0</v>
      </c>
      <c r="E3222" s="174">
        <f t="shared" si="727"/>
        <v>0</v>
      </c>
      <c r="F3222" s="174">
        <f t="shared" si="733"/>
        <v>0</v>
      </c>
      <c r="G3222" s="174">
        <v>0</v>
      </c>
      <c r="H3222" s="174">
        <f t="shared" si="732"/>
        <v>0</v>
      </c>
      <c r="M3222" s="174">
        <f t="shared" si="728"/>
        <v>0</v>
      </c>
      <c r="N3222" s="174">
        <f t="shared" si="729"/>
        <v>0</v>
      </c>
      <c r="O3222" s="295">
        <f t="shared" si="730"/>
        <v>0</v>
      </c>
      <c r="P3222" s="281">
        <f t="shared" si="731"/>
        <v>0</v>
      </c>
    </row>
    <row r="3223" spans="1:16" x14ac:dyDescent="0.2">
      <c r="A3223" s="155">
        <v>324502</v>
      </c>
      <c r="B3223" s="156" t="s">
        <v>1166</v>
      </c>
      <c r="C3223" s="174">
        <f t="shared" si="725"/>
        <v>0</v>
      </c>
      <c r="D3223" s="174">
        <f t="shared" si="726"/>
        <v>0</v>
      </c>
      <c r="E3223" s="174">
        <f t="shared" si="727"/>
        <v>0</v>
      </c>
      <c r="F3223" s="174">
        <f t="shared" si="733"/>
        <v>0</v>
      </c>
      <c r="G3223" s="174">
        <v>0</v>
      </c>
      <c r="H3223" s="174">
        <f t="shared" si="732"/>
        <v>0</v>
      </c>
      <c r="M3223" s="174">
        <f t="shared" si="728"/>
        <v>0</v>
      </c>
      <c r="N3223" s="174">
        <f t="shared" si="729"/>
        <v>0</v>
      </c>
      <c r="O3223" s="295">
        <f t="shared" si="730"/>
        <v>0</v>
      </c>
      <c r="P3223" s="281">
        <f t="shared" si="731"/>
        <v>0</v>
      </c>
    </row>
    <row r="3224" spans="1:16" x14ac:dyDescent="0.2">
      <c r="A3224" s="155">
        <v>324503</v>
      </c>
      <c r="B3224" s="156" t="s">
        <v>1167</v>
      </c>
      <c r="C3224" s="174">
        <f t="shared" si="725"/>
        <v>0</v>
      </c>
      <c r="D3224" s="174">
        <f t="shared" si="726"/>
        <v>0</v>
      </c>
      <c r="E3224" s="174">
        <f t="shared" si="727"/>
        <v>0</v>
      </c>
      <c r="F3224" s="174">
        <f t="shared" si="733"/>
        <v>0</v>
      </c>
      <c r="G3224" s="174">
        <v>0</v>
      </c>
      <c r="H3224" s="174">
        <f t="shared" si="732"/>
        <v>0</v>
      </c>
      <c r="M3224" s="174">
        <f t="shared" si="728"/>
        <v>0</v>
      </c>
      <c r="N3224" s="174">
        <f t="shared" si="729"/>
        <v>0</v>
      </c>
      <c r="O3224" s="295">
        <f t="shared" si="730"/>
        <v>0</v>
      </c>
      <c r="P3224" s="281">
        <f t="shared" si="731"/>
        <v>0</v>
      </c>
    </row>
    <row r="3225" spans="1:16" x14ac:dyDescent="0.2">
      <c r="A3225" s="155">
        <v>324504</v>
      </c>
      <c r="B3225" s="156" t="s">
        <v>1168</v>
      </c>
      <c r="C3225" s="174">
        <f t="shared" si="725"/>
        <v>0</v>
      </c>
      <c r="D3225" s="174">
        <f t="shared" si="726"/>
        <v>0</v>
      </c>
      <c r="E3225" s="174">
        <f t="shared" si="727"/>
        <v>0</v>
      </c>
      <c r="F3225" s="174">
        <f t="shared" si="733"/>
        <v>0</v>
      </c>
      <c r="G3225" s="174">
        <v>0</v>
      </c>
      <c r="H3225" s="174">
        <f t="shared" si="732"/>
        <v>0</v>
      </c>
      <c r="M3225" s="174">
        <f t="shared" si="728"/>
        <v>0</v>
      </c>
      <c r="N3225" s="174">
        <f t="shared" si="729"/>
        <v>0</v>
      </c>
      <c r="O3225" s="295">
        <f t="shared" si="730"/>
        <v>0</v>
      </c>
      <c r="P3225" s="281">
        <f t="shared" si="731"/>
        <v>0</v>
      </c>
    </row>
    <row r="3226" spans="1:16" x14ac:dyDescent="0.2">
      <c r="A3226" s="155">
        <v>324505</v>
      </c>
      <c r="B3226" s="156" t="s">
        <v>1169</v>
      </c>
      <c r="C3226" s="174">
        <f t="shared" si="725"/>
        <v>0</v>
      </c>
      <c r="D3226" s="174">
        <f t="shared" si="726"/>
        <v>0</v>
      </c>
      <c r="E3226" s="174">
        <f t="shared" si="727"/>
        <v>0</v>
      </c>
      <c r="F3226" s="174">
        <f t="shared" si="733"/>
        <v>0</v>
      </c>
      <c r="G3226" s="174">
        <v>0</v>
      </c>
      <c r="H3226" s="174">
        <f t="shared" si="732"/>
        <v>0</v>
      </c>
      <c r="M3226" s="174">
        <f t="shared" si="728"/>
        <v>0</v>
      </c>
      <c r="N3226" s="174">
        <f t="shared" si="729"/>
        <v>0</v>
      </c>
      <c r="O3226" s="295">
        <f t="shared" si="730"/>
        <v>0</v>
      </c>
      <c r="P3226" s="281">
        <f t="shared" si="731"/>
        <v>0</v>
      </c>
    </row>
    <row r="3227" spans="1:16" x14ac:dyDescent="0.2">
      <c r="A3227" s="155">
        <v>324506</v>
      </c>
      <c r="B3227" s="156" t="s">
        <v>1170</v>
      </c>
      <c r="C3227" s="174">
        <f t="shared" si="725"/>
        <v>0</v>
      </c>
      <c r="D3227" s="174">
        <f t="shared" si="726"/>
        <v>0</v>
      </c>
      <c r="E3227" s="174">
        <f t="shared" si="727"/>
        <v>0</v>
      </c>
      <c r="F3227" s="174">
        <f t="shared" si="733"/>
        <v>0</v>
      </c>
      <c r="G3227" s="174">
        <v>0</v>
      </c>
      <c r="H3227" s="174">
        <f t="shared" si="732"/>
        <v>0</v>
      </c>
      <c r="M3227" s="174">
        <f t="shared" si="728"/>
        <v>0</v>
      </c>
      <c r="N3227" s="174">
        <f t="shared" si="729"/>
        <v>0</v>
      </c>
      <c r="O3227" s="295">
        <f t="shared" si="730"/>
        <v>0</v>
      </c>
      <c r="P3227" s="281">
        <f t="shared" si="731"/>
        <v>0</v>
      </c>
    </row>
    <row r="3228" spans="1:16" x14ac:dyDescent="0.2">
      <c r="A3228" s="155">
        <v>324507</v>
      </c>
      <c r="B3228" s="156" t="s">
        <v>1171</v>
      </c>
      <c r="C3228" s="174">
        <f t="shared" si="725"/>
        <v>0</v>
      </c>
      <c r="D3228" s="174">
        <f t="shared" si="726"/>
        <v>0</v>
      </c>
      <c r="E3228" s="174">
        <f t="shared" si="727"/>
        <v>0</v>
      </c>
      <c r="F3228" s="174">
        <f t="shared" si="733"/>
        <v>0</v>
      </c>
      <c r="G3228" s="174">
        <v>0</v>
      </c>
      <c r="H3228" s="174">
        <f t="shared" si="732"/>
        <v>0</v>
      </c>
      <c r="M3228" s="174">
        <f t="shared" si="728"/>
        <v>0</v>
      </c>
      <c r="N3228" s="174">
        <f t="shared" si="729"/>
        <v>0</v>
      </c>
      <c r="O3228" s="295">
        <f t="shared" si="730"/>
        <v>0</v>
      </c>
      <c r="P3228" s="281">
        <f t="shared" si="731"/>
        <v>0</v>
      </c>
    </row>
    <row r="3229" spans="1:16" x14ac:dyDescent="0.2">
      <c r="A3229" s="155">
        <v>324508</v>
      </c>
      <c r="B3229" s="156" t="s">
        <v>1172</v>
      </c>
      <c r="C3229" s="174">
        <f t="shared" si="725"/>
        <v>0</v>
      </c>
      <c r="D3229" s="174">
        <f t="shared" si="726"/>
        <v>0</v>
      </c>
      <c r="E3229" s="174">
        <f t="shared" si="727"/>
        <v>0</v>
      </c>
      <c r="F3229" s="174">
        <f t="shared" si="733"/>
        <v>0</v>
      </c>
      <c r="G3229" s="174">
        <v>0</v>
      </c>
      <c r="H3229" s="174">
        <f t="shared" si="732"/>
        <v>0</v>
      </c>
      <c r="M3229" s="174">
        <f t="shared" si="728"/>
        <v>0</v>
      </c>
      <c r="N3229" s="174">
        <f t="shared" si="729"/>
        <v>0</v>
      </c>
      <c r="O3229" s="295">
        <f t="shared" si="730"/>
        <v>0</v>
      </c>
      <c r="P3229" s="281">
        <f t="shared" si="731"/>
        <v>0</v>
      </c>
    </row>
    <row r="3230" spans="1:16" s="171" customFormat="1" x14ac:dyDescent="0.2">
      <c r="A3230" s="180">
        <v>325500</v>
      </c>
      <c r="B3230" s="181" t="s">
        <v>1173</v>
      </c>
      <c r="C3230" s="182">
        <f t="shared" si="725"/>
        <v>0</v>
      </c>
      <c r="D3230" s="182">
        <f t="shared" si="726"/>
        <v>0</v>
      </c>
      <c r="E3230" s="182">
        <f t="shared" si="727"/>
        <v>0</v>
      </c>
      <c r="F3230" s="182">
        <f t="shared" si="733"/>
        <v>0</v>
      </c>
      <c r="G3230" s="182">
        <v>0</v>
      </c>
      <c r="H3230" s="182">
        <f t="shared" si="732"/>
        <v>0</v>
      </c>
      <c r="M3230" s="174">
        <f t="shared" si="728"/>
        <v>0</v>
      </c>
      <c r="N3230" s="174">
        <f t="shared" si="729"/>
        <v>0</v>
      </c>
      <c r="O3230" s="295">
        <f t="shared" si="730"/>
        <v>0</v>
      </c>
      <c r="P3230" s="281">
        <f t="shared" si="731"/>
        <v>0</v>
      </c>
    </row>
    <row r="3231" spans="1:16" x14ac:dyDescent="0.2">
      <c r="A3231" s="155">
        <v>325525</v>
      </c>
      <c r="B3231" s="156" t="s">
        <v>865</v>
      </c>
      <c r="C3231" s="174">
        <f t="shared" si="725"/>
        <v>0</v>
      </c>
      <c r="D3231" s="174">
        <f t="shared" si="726"/>
        <v>0</v>
      </c>
      <c r="E3231" s="174">
        <f t="shared" si="727"/>
        <v>0</v>
      </c>
      <c r="F3231" s="174">
        <f t="shared" si="733"/>
        <v>0</v>
      </c>
      <c r="G3231" s="174">
        <v>0</v>
      </c>
      <c r="H3231" s="174">
        <f t="shared" si="732"/>
        <v>0</v>
      </c>
      <c r="M3231" s="174">
        <f t="shared" si="728"/>
        <v>0</v>
      </c>
      <c r="N3231" s="174">
        <f t="shared" si="729"/>
        <v>0</v>
      </c>
      <c r="O3231" s="295">
        <f t="shared" si="730"/>
        <v>0</v>
      </c>
      <c r="P3231" s="281">
        <f t="shared" si="731"/>
        <v>0</v>
      </c>
    </row>
    <row r="3232" spans="1:16" x14ac:dyDescent="0.2">
      <c r="A3232" s="155">
        <v>325526</v>
      </c>
      <c r="B3232" s="156" t="s">
        <v>58</v>
      </c>
      <c r="C3232" s="174">
        <f t="shared" si="725"/>
        <v>0</v>
      </c>
      <c r="D3232" s="174">
        <f t="shared" si="726"/>
        <v>0</v>
      </c>
      <c r="E3232" s="174">
        <f t="shared" si="727"/>
        <v>0</v>
      </c>
      <c r="F3232" s="174">
        <f t="shared" si="733"/>
        <v>0</v>
      </c>
      <c r="G3232" s="174">
        <v>0</v>
      </c>
      <c r="H3232" s="174">
        <f t="shared" si="732"/>
        <v>0</v>
      </c>
      <c r="M3232" s="174">
        <f t="shared" si="728"/>
        <v>0</v>
      </c>
      <c r="N3232" s="174">
        <f t="shared" si="729"/>
        <v>0</v>
      </c>
      <c r="O3232" s="295">
        <f t="shared" si="730"/>
        <v>0</v>
      </c>
      <c r="P3232" s="281">
        <f t="shared" si="731"/>
        <v>0</v>
      </c>
    </row>
    <row r="3233" spans="1:16" x14ac:dyDescent="0.2">
      <c r="A3233" s="155">
        <v>325527</v>
      </c>
      <c r="B3233" s="156" t="s">
        <v>1566</v>
      </c>
      <c r="C3233" s="174">
        <f t="shared" si="725"/>
        <v>0</v>
      </c>
      <c r="D3233" s="174">
        <f t="shared" si="726"/>
        <v>0</v>
      </c>
      <c r="E3233" s="174">
        <f t="shared" si="727"/>
        <v>0</v>
      </c>
      <c r="F3233" s="174">
        <f t="shared" si="733"/>
        <v>0</v>
      </c>
      <c r="G3233" s="174">
        <v>0</v>
      </c>
      <c r="H3233" s="174">
        <f t="shared" si="732"/>
        <v>0</v>
      </c>
      <c r="M3233" s="174">
        <f t="shared" si="728"/>
        <v>0</v>
      </c>
      <c r="N3233" s="174">
        <f t="shared" si="729"/>
        <v>0</v>
      </c>
      <c r="O3233" s="295">
        <f t="shared" si="730"/>
        <v>0</v>
      </c>
      <c r="P3233" s="281">
        <f t="shared" si="731"/>
        <v>0</v>
      </c>
    </row>
    <row r="3234" spans="1:16" x14ac:dyDescent="0.2">
      <c r="A3234" s="155">
        <v>325530</v>
      </c>
      <c r="B3234" s="156" t="s">
        <v>972</v>
      </c>
      <c r="C3234" s="174">
        <f t="shared" si="725"/>
        <v>0</v>
      </c>
      <c r="D3234" s="174">
        <f t="shared" si="726"/>
        <v>0</v>
      </c>
      <c r="E3234" s="174">
        <f t="shared" si="727"/>
        <v>0</v>
      </c>
      <c r="F3234" s="174">
        <f t="shared" si="733"/>
        <v>0</v>
      </c>
      <c r="G3234" s="174">
        <v>0</v>
      </c>
      <c r="H3234" s="174">
        <f t="shared" si="732"/>
        <v>0</v>
      </c>
      <c r="M3234" s="174">
        <f t="shared" si="728"/>
        <v>0</v>
      </c>
      <c r="N3234" s="174">
        <f t="shared" si="729"/>
        <v>0</v>
      </c>
      <c r="O3234" s="295">
        <f t="shared" si="730"/>
        <v>0</v>
      </c>
      <c r="P3234" s="281">
        <f t="shared" si="731"/>
        <v>0</v>
      </c>
    </row>
    <row r="3235" spans="1:16" x14ac:dyDescent="0.2">
      <c r="A3235" s="155">
        <v>325531</v>
      </c>
      <c r="B3235" s="156" t="s">
        <v>1716</v>
      </c>
      <c r="C3235" s="174">
        <f t="shared" si="725"/>
        <v>0</v>
      </c>
      <c r="D3235" s="174">
        <f t="shared" si="726"/>
        <v>0</v>
      </c>
      <c r="E3235" s="174">
        <f t="shared" si="727"/>
        <v>0</v>
      </c>
      <c r="F3235" s="174">
        <f t="shared" si="733"/>
        <v>0</v>
      </c>
      <c r="G3235" s="174">
        <v>0</v>
      </c>
      <c r="H3235" s="174">
        <f t="shared" si="732"/>
        <v>0</v>
      </c>
      <c r="M3235" s="174">
        <f t="shared" si="728"/>
        <v>0</v>
      </c>
      <c r="N3235" s="174">
        <f t="shared" si="729"/>
        <v>0</v>
      </c>
      <c r="O3235" s="295">
        <f t="shared" si="730"/>
        <v>0</v>
      </c>
      <c r="P3235" s="281">
        <f t="shared" si="731"/>
        <v>0</v>
      </c>
    </row>
    <row r="3236" spans="1:16" s="171" customFormat="1" x14ac:dyDescent="0.2">
      <c r="A3236" s="180">
        <v>325800</v>
      </c>
      <c r="B3236" s="181" t="s">
        <v>2489</v>
      </c>
      <c r="C3236" s="182">
        <f t="shared" si="725"/>
        <v>0</v>
      </c>
      <c r="D3236" s="182">
        <f t="shared" si="726"/>
        <v>0</v>
      </c>
      <c r="E3236" s="182">
        <f t="shared" si="727"/>
        <v>0</v>
      </c>
      <c r="F3236" s="182">
        <f t="shared" si="733"/>
        <v>0</v>
      </c>
      <c r="G3236" s="182">
        <v>0</v>
      </c>
      <c r="H3236" s="182">
        <f t="shared" si="732"/>
        <v>0</v>
      </c>
      <c r="M3236" s="174">
        <f t="shared" si="728"/>
        <v>0</v>
      </c>
      <c r="N3236" s="174">
        <f t="shared" si="729"/>
        <v>0</v>
      </c>
      <c r="O3236" s="295">
        <f t="shared" si="730"/>
        <v>0</v>
      </c>
      <c r="P3236" s="281">
        <f t="shared" si="731"/>
        <v>0</v>
      </c>
    </row>
    <row r="3237" spans="1:16" x14ac:dyDescent="0.2">
      <c r="A3237" s="155">
        <v>325801</v>
      </c>
      <c r="B3237" s="156" t="s">
        <v>1108</v>
      </c>
      <c r="C3237" s="174">
        <f t="shared" si="725"/>
        <v>0</v>
      </c>
      <c r="D3237" s="174">
        <f t="shared" si="726"/>
        <v>0</v>
      </c>
      <c r="E3237" s="174">
        <f t="shared" si="727"/>
        <v>0</v>
      </c>
      <c r="F3237" s="174">
        <f t="shared" si="733"/>
        <v>0</v>
      </c>
      <c r="G3237" s="174">
        <v>0</v>
      </c>
      <c r="H3237" s="174">
        <f t="shared" si="732"/>
        <v>0</v>
      </c>
      <c r="M3237" s="174">
        <f t="shared" si="728"/>
        <v>0</v>
      </c>
      <c r="N3237" s="174">
        <f t="shared" si="729"/>
        <v>0</v>
      </c>
      <c r="O3237" s="295">
        <f t="shared" si="730"/>
        <v>0</v>
      </c>
      <c r="P3237" s="281">
        <f t="shared" si="731"/>
        <v>0</v>
      </c>
    </row>
    <row r="3238" spans="1:16" x14ac:dyDescent="0.2">
      <c r="A3238" s="155">
        <v>325802</v>
      </c>
      <c r="B3238" s="156" t="s">
        <v>1109</v>
      </c>
      <c r="C3238" s="174">
        <f t="shared" si="725"/>
        <v>0</v>
      </c>
      <c r="D3238" s="174">
        <f t="shared" si="726"/>
        <v>0</v>
      </c>
      <c r="E3238" s="174">
        <f t="shared" si="727"/>
        <v>0</v>
      </c>
      <c r="F3238" s="174">
        <f t="shared" si="733"/>
        <v>0</v>
      </c>
      <c r="G3238" s="174">
        <v>0</v>
      </c>
      <c r="H3238" s="174">
        <f t="shared" si="732"/>
        <v>0</v>
      </c>
      <c r="M3238" s="174">
        <f t="shared" si="728"/>
        <v>0</v>
      </c>
      <c r="N3238" s="174">
        <f t="shared" si="729"/>
        <v>0</v>
      </c>
      <c r="O3238" s="295">
        <f t="shared" si="730"/>
        <v>0</v>
      </c>
      <c r="P3238" s="281">
        <f t="shared" si="731"/>
        <v>0</v>
      </c>
    </row>
    <row r="3239" spans="1:16" x14ac:dyDescent="0.2">
      <c r="A3239" s="155">
        <v>325804</v>
      </c>
      <c r="B3239" s="156" t="s">
        <v>819</v>
      </c>
      <c r="C3239" s="174">
        <f t="shared" si="725"/>
        <v>0</v>
      </c>
      <c r="D3239" s="174">
        <f t="shared" si="726"/>
        <v>0</v>
      </c>
      <c r="E3239" s="174">
        <f t="shared" si="727"/>
        <v>0</v>
      </c>
      <c r="F3239" s="174">
        <f t="shared" si="733"/>
        <v>0</v>
      </c>
      <c r="G3239" s="174">
        <v>0</v>
      </c>
      <c r="H3239" s="174">
        <f t="shared" si="732"/>
        <v>0</v>
      </c>
      <c r="M3239" s="174">
        <f t="shared" si="728"/>
        <v>0</v>
      </c>
      <c r="N3239" s="174">
        <f t="shared" si="729"/>
        <v>0</v>
      </c>
      <c r="O3239" s="295">
        <f t="shared" si="730"/>
        <v>0</v>
      </c>
      <c r="P3239" s="281">
        <f t="shared" si="731"/>
        <v>0</v>
      </c>
    </row>
    <row r="3240" spans="1:16" x14ac:dyDescent="0.2">
      <c r="A3240" s="155">
        <v>325805</v>
      </c>
      <c r="B3240" s="156" t="s">
        <v>576</v>
      </c>
      <c r="C3240" s="174">
        <f t="shared" si="725"/>
        <v>0</v>
      </c>
      <c r="D3240" s="174">
        <f t="shared" si="726"/>
        <v>0</v>
      </c>
      <c r="E3240" s="174">
        <f t="shared" si="727"/>
        <v>0</v>
      </c>
      <c r="F3240" s="174">
        <f t="shared" si="733"/>
        <v>0</v>
      </c>
      <c r="G3240" s="174">
        <v>0</v>
      </c>
      <c r="H3240" s="174">
        <f t="shared" si="732"/>
        <v>0</v>
      </c>
      <c r="M3240" s="174">
        <f t="shared" si="728"/>
        <v>0</v>
      </c>
      <c r="N3240" s="174">
        <f t="shared" si="729"/>
        <v>0</v>
      </c>
      <c r="O3240" s="295">
        <f t="shared" si="730"/>
        <v>0</v>
      </c>
      <c r="P3240" s="281">
        <f t="shared" si="731"/>
        <v>0</v>
      </c>
    </row>
    <row r="3241" spans="1:16" x14ac:dyDescent="0.2">
      <c r="A3241" s="155">
        <v>325806</v>
      </c>
      <c r="B3241" s="156" t="s">
        <v>1110</v>
      </c>
      <c r="C3241" s="174">
        <f t="shared" si="725"/>
        <v>0</v>
      </c>
      <c r="D3241" s="174">
        <f t="shared" si="726"/>
        <v>0</v>
      </c>
      <c r="E3241" s="174">
        <f t="shared" si="727"/>
        <v>0</v>
      </c>
      <c r="F3241" s="174">
        <f t="shared" si="733"/>
        <v>0</v>
      </c>
      <c r="G3241" s="174">
        <v>0</v>
      </c>
      <c r="H3241" s="174">
        <f t="shared" si="732"/>
        <v>0</v>
      </c>
      <c r="M3241" s="174">
        <f t="shared" si="728"/>
        <v>0</v>
      </c>
      <c r="N3241" s="174">
        <f t="shared" si="729"/>
        <v>0</v>
      </c>
      <c r="O3241" s="295">
        <f t="shared" si="730"/>
        <v>0</v>
      </c>
      <c r="P3241" s="281">
        <f t="shared" si="731"/>
        <v>0</v>
      </c>
    </row>
    <row r="3242" spans="1:16" x14ac:dyDescent="0.2">
      <c r="A3242" s="155">
        <v>325807</v>
      </c>
      <c r="B3242" s="156" t="s">
        <v>1743</v>
      </c>
      <c r="C3242" s="174">
        <f t="shared" si="725"/>
        <v>0</v>
      </c>
      <c r="D3242" s="174">
        <f t="shared" si="726"/>
        <v>0</v>
      </c>
      <c r="E3242" s="174">
        <f t="shared" si="727"/>
        <v>0</v>
      </c>
      <c r="F3242" s="174">
        <f t="shared" si="733"/>
        <v>0</v>
      </c>
      <c r="G3242" s="174">
        <v>0</v>
      </c>
      <c r="H3242" s="174">
        <f t="shared" si="732"/>
        <v>0</v>
      </c>
      <c r="M3242" s="174">
        <f t="shared" si="728"/>
        <v>0</v>
      </c>
      <c r="N3242" s="174">
        <f t="shared" si="729"/>
        <v>0</v>
      </c>
      <c r="O3242" s="295">
        <f t="shared" si="730"/>
        <v>0</v>
      </c>
      <c r="P3242" s="281">
        <f t="shared" si="731"/>
        <v>0</v>
      </c>
    </row>
    <row r="3243" spans="1:16" x14ac:dyDescent="0.2">
      <c r="A3243" s="155">
        <v>325808</v>
      </c>
      <c r="B3243" s="156" t="s">
        <v>1585</v>
      </c>
      <c r="C3243" s="174">
        <f t="shared" si="725"/>
        <v>0</v>
      </c>
      <c r="D3243" s="174">
        <f t="shared" si="726"/>
        <v>0</v>
      </c>
      <c r="E3243" s="174">
        <f t="shared" si="727"/>
        <v>0</v>
      </c>
      <c r="F3243" s="174">
        <f t="shared" si="733"/>
        <v>0</v>
      </c>
      <c r="G3243" s="174">
        <v>0</v>
      </c>
      <c r="H3243" s="174">
        <f t="shared" si="732"/>
        <v>0</v>
      </c>
      <c r="M3243" s="174">
        <f t="shared" si="728"/>
        <v>0</v>
      </c>
      <c r="N3243" s="174">
        <f t="shared" si="729"/>
        <v>0</v>
      </c>
      <c r="O3243" s="295">
        <f t="shared" si="730"/>
        <v>0</v>
      </c>
      <c r="P3243" s="281">
        <f t="shared" si="731"/>
        <v>0</v>
      </c>
    </row>
    <row r="3244" spans="1:16" x14ac:dyDescent="0.2">
      <c r="A3244" s="155">
        <v>325809</v>
      </c>
      <c r="B3244" s="156" t="s">
        <v>1111</v>
      </c>
      <c r="C3244" s="174">
        <f t="shared" si="725"/>
        <v>0</v>
      </c>
      <c r="D3244" s="174">
        <f t="shared" si="726"/>
        <v>0</v>
      </c>
      <c r="E3244" s="174">
        <f t="shared" si="727"/>
        <v>0</v>
      </c>
      <c r="F3244" s="174">
        <f t="shared" si="733"/>
        <v>0</v>
      </c>
      <c r="G3244" s="174">
        <v>0</v>
      </c>
      <c r="H3244" s="174">
        <f t="shared" si="732"/>
        <v>0</v>
      </c>
      <c r="M3244" s="174">
        <f t="shared" si="728"/>
        <v>0</v>
      </c>
      <c r="N3244" s="174">
        <f t="shared" si="729"/>
        <v>0</v>
      </c>
      <c r="O3244" s="295">
        <f t="shared" si="730"/>
        <v>0</v>
      </c>
      <c r="P3244" s="281">
        <f t="shared" si="731"/>
        <v>0</v>
      </c>
    </row>
    <row r="3245" spans="1:16" x14ac:dyDescent="0.2">
      <c r="A3245" s="155">
        <v>325810</v>
      </c>
      <c r="B3245" s="156" t="s">
        <v>2490</v>
      </c>
      <c r="C3245" s="174">
        <f t="shared" si="725"/>
        <v>0</v>
      </c>
      <c r="D3245" s="174">
        <f t="shared" si="726"/>
        <v>0</v>
      </c>
      <c r="E3245" s="174">
        <f t="shared" si="727"/>
        <v>0</v>
      </c>
      <c r="F3245" s="174">
        <f t="shared" si="733"/>
        <v>0</v>
      </c>
      <c r="G3245" s="174">
        <v>0</v>
      </c>
      <c r="H3245" s="174">
        <f t="shared" si="732"/>
        <v>0</v>
      </c>
      <c r="M3245" s="174">
        <f t="shared" si="728"/>
        <v>0</v>
      </c>
      <c r="N3245" s="174">
        <f t="shared" si="729"/>
        <v>0</v>
      </c>
      <c r="O3245" s="295">
        <f t="shared" si="730"/>
        <v>0</v>
      </c>
      <c r="P3245" s="281">
        <f t="shared" si="731"/>
        <v>0</v>
      </c>
    </row>
    <row r="3246" spans="1:16" x14ac:dyDescent="0.2">
      <c r="A3246" s="155">
        <v>325811</v>
      </c>
      <c r="B3246" s="156" t="s">
        <v>1174</v>
      </c>
      <c r="C3246" s="174">
        <f t="shared" si="725"/>
        <v>0</v>
      </c>
      <c r="D3246" s="174">
        <f t="shared" si="726"/>
        <v>0</v>
      </c>
      <c r="E3246" s="174">
        <f t="shared" si="727"/>
        <v>0</v>
      </c>
      <c r="F3246" s="174">
        <f t="shared" si="733"/>
        <v>0</v>
      </c>
      <c r="G3246" s="174">
        <v>0</v>
      </c>
      <c r="H3246" s="174">
        <f t="shared" si="732"/>
        <v>0</v>
      </c>
      <c r="M3246" s="174">
        <f t="shared" si="728"/>
        <v>0</v>
      </c>
      <c r="N3246" s="174">
        <f t="shared" si="729"/>
        <v>0</v>
      </c>
      <c r="O3246" s="295">
        <f t="shared" si="730"/>
        <v>0</v>
      </c>
      <c r="P3246" s="281">
        <f t="shared" si="731"/>
        <v>0</v>
      </c>
    </row>
    <row r="3247" spans="1:16" x14ac:dyDescent="0.2">
      <c r="A3247" s="155">
        <v>325812</v>
      </c>
      <c r="B3247" s="156" t="s">
        <v>1175</v>
      </c>
      <c r="C3247" s="174">
        <f t="shared" si="725"/>
        <v>0</v>
      </c>
      <c r="D3247" s="174">
        <f t="shared" si="726"/>
        <v>0</v>
      </c>
      <c r="E3247" s="174">
        <f t="shared" si="727"/>
        <v>0</v>
      </c>
      <c r="F3247" s="174">
        <f t="shared" si="733"/>
        <v>0</v>
      </c>
      <c r="G3247" s="174">
        <v>0</v>
      </c>
      <c r="H3247" s="174">
        <f t="shared" si="732"/>
        <v>0</v>
      </c>
      <c r="M3247" s="174">
        <f t="shared" si="728"/>
        <v>0</v>
      </c>
      <c r="N3247" s="174">
        <f t="shared" si="729"/>
        <v>0</v>
      </c>
      <c r="O3247" s="295">
        <f t="shared" si="730"/>
        <v>0</v>
      </c>
      <c r="P3247" s="281">
        <f t="shared" si="731"/>
        <v>0</v>
      </c>
    </row>
    <row r="3248" spans="1:16" x14ac:dyDescent="0.2">
      <c r="A3248" s="155">
        <v>325813</v>
      </c>
      <c r="B3248" s="156" t="s">
        <v>2491</v>
      </c>
      <c r="C3248" s="174">
        <f t="shared" si="725"/>
        <v>0</v>
      </c>
      <c r="D3248" s="174">
        <f t="shared" si="726"/>
        <v>0</v>
      </c>
      <c r="E3248" s="174">
        <f t="shared" si="727"/>
        <v>0</v>
      </c>
      <c r="F3248" s="174">
        <f t="shared" si="733"/>
        <v>0</v>
      </c>
      <c r="G3248" s="174">
        <v>0</v>
      </c>
      <c r="H3248" s="174">
        <f t="shared" si="732"/>
        <v>0</v>
      </c>
      <c r="M3248" s="174">
        <f t="shared" si="728"/>
        <v>0</v>
      </c>
      <c r="N3248" s="174">
        <f t="shared" si="729"/>
        <v>0</v>
      </c>
      <c r="O3248" s="295">
        <f t="shared" si="730"/>
        <v>0</v>
      </c>
      <c r="P3248" s="281">
        <f t="shared" si="731"/>
        <v>0</v>
      </c>
    </row>
    <row r="3249" spans="1:16" x14ac:dyDescent="0.2">
      <c r="A3249" s="155">
        <v>325814</v>
      </c>
      <c r="B3249" s="156" t="s">
        <v>667</v>
      </c>
      <c r="C3249" s="174">
        <f t="shared" si="725"/>
        <v>0</v>
      </c>
      <c r="D3249" s="174">
        <f t="shared" si="726"/>
        <v>0</v>
      </c>
      <c r="E3249" s="174">
        <f t="shared" si="727"/>
        <v>0</v>
      </c>
      <c r="F3249" s="174">
        <f t="shared" si="733"/>
        <v>0</v>
      </c>
      <c r="G3249" s="174">
        <v>0</v>
      </c>
      <c r="H3249" s="174">
        <f t="shared" si="732"/>
        <v>0</v>
      </c>
      <c r="M3249" s="174">
        <f t="shared" si="728"/>
        <v>0</v>
      </c>
      <c r="N3249" s="174">
        <f t="shared" si="729"/>
        <v>0</v>
      </c>
      <c r="O3249" s="295">
        <f t="shared" si="730"/>
        <v>0</v>
      </c>
      <c r="P3249" s="281">
        <f t="shared" si="731"/>
        <v>0</v>
      </c>
    </row>
    <row r="3250" spans="1:16" x14ac:dyDescent="0.2">
      <c r="A3250" s="155">
        <v>325815</v>
      </c>
      <c r="B3250" s="156" t="s">
        <v>1176</v>
      </c>
      <c r="C3250" s="174">
        <f t="shared" si="725"/>
        <v>0</v>
      </c>
      <c r="D3250" s="174">
        <f t="shared" si="726"/>
        <v>0</v>
      </c>
      <c r="E3250" s="174">
        <f t="shared" si="727"/>
        <v>0</v>
      </c>
      <c r="F3250" s="174">
        <f t="shared" si="733"/>
        <v>0</v>
      </c>
      <c r="G3250" s="174">
        <v>0</v>
      </c>
      <c r="H3250" s="174">
        <f t="shared" si="732"/>
        <v>0</v>
      </c>
      <c r="M3250" s="174">
        <f t="shared" si="728"/>
        <v>0</v>
      </c>
      <c r="N3250" s="174">
        <f t="shared" si="729"/>
        <v>0</v>
      </c>
      <c r="O3250" s="295">
        <f t="shared" si="730"/>
        <v>0</v>
      </c>
      <c r="P3250" s="281">
        <f t="shared" si="731"/>
        <v>0</v>
      </c>
    </row>
    <row r="3251" spans="1:16" x14ac:dyDescent="0.2">
      <c r="A3251" s="155">
        <v>325820</v>
      </c>
      <c r="B3251" s="156" t="s">
        <v>1177</v>
      </c>
      <c r="C3251" s="174">
        <f t="shared" si="725"/>
        <v>0</v>
      </c>
      <c r="D3251" s="174">
        <f t="shared" si="726"/>
        <v>0</v>
      </c>
      <c r="E3251" s="174">
        <f t="shared" si="727"/>
        <v>0</v>
      </c>
      <c r="F3251" s="174">
        <f t="shared" si="733"/>
        <v>0</v>
      </c>
      <c r="G3251" s="174">
        <v>0</v>
      </c>
      <c r="H3251" s="174">
        <f t="shared" si="732"/>
        <v>0</v>
      </c>
      <c r="M3251" s="174">
        <f t="shared" si="728"/>
        <v>0</v>
      </c>
      <c r="N3251" s="174">
        <f t="shared" si="729"/>
        <v>0</v>
      </c>
      <c r="O3251" s="295">
        <f t="shared" si="730"/>
        <v>0</v>
      </c>
      <c r="P3251" s="281">
        <f t="shared" si="731"/>
        <v>0</v>
      </c>
    </row>
    <row r="3252" spans="1:16" s="171" customFormat="1" x14ac:dyDescent="0.2">
      <c r="A3252" s="180">
        <v>325900</v>
      </c>
      <c r="B3252" s="181" t="s">
        <v>1567</v>
      </c>
      <c r="C3252" s="182">
        <f t="shared" si="725"/>
        <v>0</v>
      </c>
      <c r="D3252" s="182">
        <f t="shared" si="726"/>
        <v>0</v>
      </c>
      <c r="E3252" s="182">
        <f t="shared" si="727"/>
        <v>0</v>
      </c>
      <c r="F3252" s="182">
        <f t="shared" si="733"/>
        <v>0</v>
      </c>
      <c r="G3252" s="182">
        <v>0</v>
      </c>
      <c r="H3252" s="182">
        <f t="shared" si="732"/>
        <v>0</v>
      </c>
      <c r="M3252" s="174">
        <f t="shared" si="728"/>
        <v>0</v>
      </c>
      <c r="N3252" s="174">
        <f t="shared" si="729"/>
        <v>0</v>
      </c>
      <c r="O3252" s="295">
        <f t="shared" si="730"/>
        <v>0</v>
      </c>
      <c r="P3252" s="281">
        <f t="shared" si="731"/>
        <v>0</v>
      </c>
    </row>
    <row r="3253" spans="1:16" x14ac:dyDescent="0.2">
      <c r="A3253" s="155">
        <v>325901</v>
      </c>
      <c r="B3253" s="156" t="s">
        <v>1568</v>
      </c>
      <c r="C3253" s="174">
        <f t="shared" si="725"/>
        <v>0</v>
      </c>
      <c r="D3253" s="174">
        <f t="shared" si="726"/>
        <v>0</v>
      </c>
      <c r="E3253" s="174">
        <f t="shared" si="727"/>
        <v>0</v>
      </c>
      <c r="F3253" s="174">
        <f t="shared" si="733"/>
        <v>0</v>
      </c>
      <c r="G3253" s="174">
        <v>0</v>
      </c>
      <c r="H3253" s="174">
        <f t="shared" si="732"/>
        <v>0</v>
      </c>
      <c r="M3253" s="174">
        <f t="shared" si="728"/>
        <v>0</v>
      </c>
      <c r="N3253" s="174">
        <f t="shared" si="729"/>
        <v>0</v>
      </c>
      <c r="O3253" s="295">
        <f t="shared" si="730"/>
        <v>0</v>
      </c>
      <c r="P3253" s="281">
        <f t="shared" si="731"/>
        <v>0</v>
      </c>
    </row>
    <row r="3254" spans="1:16" x14ac:dyDescent="0.2">
      <c r="A3254" s="155">
        <v>325902</v>
      </c>
      <c r="B3254" s="156" t="s">
        <v>1569</v>
      </c>
      <c r="C3254" s="174">
        <f t="shared" si="725"/>
        <v>0</v>
      </c>
      <c r="D3254" s="174">
        <f t="shared" si="726"/>
        <v>0</v>
      </c>
      <c r="E3254" s="174">
        <f t="shared" si="727"/>
        <v>0</v>
      </c>
      <c r="F3254" s="174">
        <f t="shared" si="733"/>
        <v>0</v>
      </c>
      <c r="G3254" s="174">
        <v>0</v>
      </c>
      <c r="H3254" s="174">
        <f t="shared" si="732"/>
        <v>0</v>
      </c>
      <c r="M3254" s="174">
        <f t="shared" si="728"/>
        <v>0</v>
      </c>
      <c r="N3254" s="174">
        <f t="shared" si="729"/>
        <v>0</v>
      </c>
      <c r="O3254" s="295">
        <f t="shared" si="730"/>
        <v>0</v>
      </c>
      <c r="P3254" s="281">
        <f t="shared" si="731"/>
        <v>0</v>
      </c>
    </row>
    <row r="3255" spans="1:16" x14ac:dyDescent="0.2">
      <c r="A3255" s="155">
        <v>325903</v>
      </c>
      <c r="B3255" s="156" t="s">
        <v>1570</v>
      </c>
      <c r="C3255" s="174">
        <f t="shared" si="725"/>
        <v>0</v>
      </c>
      <c r="D3255" s="174">
        <f t="shared" si="726"/>
        <v>0</v>
      </c>
      <c r="E3255" s="174">
        <f t="shared" si="727"/>
        <v>0</v>
      </c>
      <c r="F3255" s="174">
        <f t="shared" si="733"/>
        <v>0</v>
      </c>
      <c r="G3255" s="174">
        <v>0</v>
      </c>
      <c r="H3255" s="174">
        <f t="shared" si="732"/>
        <v>0</v>
      </c>
      <c r="M3255" s="174">
        <f t="shared" si="728"/>
        <v>0</v>
      </c>
      <c r="N3255" s="174">
        <f t="shared" si="729"/>
        <v>0</v>
      </c>
      <c r="O3255" s="295">
        <f t="shared" si="730"/>
        <v>0</v>
      </c>
      <c r="P3255" s="281">
        <f t="shared" si="731"/>
        <v>0</v>
      </c>
    </row>
    <row r="3256" spans="1:16" x14ac:dyDescent="0.2">
      <c r="A3256" s="155">
        <v>325904</v>
      </c>
      <c r="B3256" s="156" t="s">
        <v>1571</v>
      </c>
      <c r="C3256" s="174">
        <f t="shared" si="725"/>
        <v>0</v>
      </c>
      <c r="D3256" s="174">
        <f t="shared" si="726"/>
        <v>0</v>
      </c>
      <c r="E3256" s="174">
        <f t="shared" si="727"/>
        <v>0</v>
      </c>
      <c r="F3256" s="174">
        <f t="shared" si="733"/>
        <v>0</v>
      </c>
      <c r="G3256" s="174">
        <v>0</v>
      </c>
      <c r="H3256" s="174">
        <f t="shared" si="732"/>
        <v>0</v>
      </c>
      <c r="M3256" s="174">
        <f t="shared" si="728"/>
        <v>0</v>
      </c>
      <c r="N3256" s="174">
        <f t="shared" si="729"/>
        <v>0</v>
      </c>
      <c r="O3256" s="295">
        <f t="shared" si="730"/>
        <v>0</v>
      </c>
      <c r="P3256" s="281">
        <f t="shared" si="731"/>
        <v>0</v>
      </c>
    </row>
    <row r="3257" spans="1:16" x14ac:dyDescent="0.2">
      <c r="A3257" s="155">
        <v>325905</v>
      </c>
      <c r="B3257" s="156" t="s">
        <v>2492</v>
      </c>
      <c r="C3257" s="174">
        <f t="shared" si="725"/>
        <v>0</v>
      </c>
      <c r="D3257" s="174">
        <f t="shared" si="726"/>
        <v>0</v>
      </c>
      <c r="E3257" s="174">
        <f t="shared" si="727"/>
        <v>0</v>
      </c>
      <c r="F3257" s="174">
        <f t="shared" si="733"/>
        <v>0</v>
      </c>
      <c r="G3257" s="174">
        <v>0</v>
      </c>
      <c r="H3257" s="174">
        <f t="shared" si="732"/>
        <v>0</v>
      </c>
      <c r="M3257" s="174">
        <f t="shared" si="728"/>
        <v>0</v>
      </c>
      <c r="N3257" s="174">
        <f t="shared" si="729"/>
        <v>0</v>
      </c>
      <c r="O3257" s="295">
        <f t="shared" si="730"/>
        <v>0</v>
      </c>
      <c r="P3257" s="281">
        <f t="shared" si="731"/>
        <v>0</v>
      </c>
    </row>
    <row r="3258" spans="1:16" s="171" customFormat="1" x14ac:dyDescent="0.2">
      <c r="A3258" s="180">
        <v>326000</v>
      </c>
      <c r="B3258" s="181" t="s">
        <v>1178</v>
      </c>
      <c r="C3258" s="182">
        <f t="shared" si="725"/>
        <v>0</v>
      </c>
      <c r="D3258" s="182">
        <f t="shared" si="726"/>
        <v>0</v>
      </c>
      <c r="E3258" s="182">
        <f t="shared" si="727"/>
        <v>0</v>
      </c>
      <c r="F3258" s="182">
        <f t="shared" si="733"/>
        <v>0</v>
      </c>
      <c r="G3258" s="182">
        <v>0</v>
      </c>
      <c r="H3258" s="182">
        <f t="shared" si="732"/>
        <v>0</v>
      </c>
      <c r="M3258" s="174">
        <f t="shared" si="728"/>
        <v>0</v>
      </c>
      <c r="N3258" s="174">
        <f t="shared" si="729"/>
        <v>0</v>
      </c>
      <c r="O3258" s="295">
        <f t="shared" si="730"/>
        <v>0</v>
      </c>
      <c r="P3258" s="281">
        <f t="shared" si="731"/>
        <v>0</v>
      </c>
    </row>
    <row r="3259" spans="1:16" x14ac:dyDescent="0.2">
      <c r="A3259" s="155">
        <v>326001</v>
      </c>
      <c r="B3259" s="156" t="s">
        <v>1722</v>
      </c>
      <c r="C3259" s="174">
        <f t="shared" si="725"/>
        <v>0</v>
      </c>
      <c r="D3259" s="174">
        <f t="shared" si="726"/>
        <v>0</v>
      </c>
      <c r="E3259" s="174">
        <f t="shared" si="727"/>
        <v>0</v>
      </c>
      <c r="F3259" s="174">
        <f t="shared" si="733"/>
        <v>0</v>
      </c>
      <c r="G3259" s="174">
        <v>0</v>
      </c>
      <c r="H3259" s="174">
        <f t="shared" si="732"/>
        <v>0</v>
      </c>
      <c r="M3259" s="174">
        <f t="shared" si="728"/>
        <v>0</v>
      </c>
      <c r="N3259" s="174">
        <f t="shared" si="729"/>
        <v>0</v>
      </c>
      <c r="O3259" s="295">
        <f t="shared" si="730"/>
        <v>0</v>
      </c>
      <c r="P3259" s="281">
        <f t="shared" si="731"/>
        <v>0</v>
      </c>
    </row>
    <row r="3260" spans="1:16" x14ac:dyDescent="0.2">
      <c r="A3260" s="155">
        <v>326002</v>
      </c>
      <c r="B3260" s="156" t="s">
        <v>2468</v>
      </c>
      <c r="C3260" s="174">
        <f t="shared" si="725"/>
        <v>0</v>
      </c>
      <c r="D3260" s="174">
        <f t="shared" si="726"/>
        <v>0</v>
      </c>
      <c r="E3260" s="174">
        <f t="shared" si="727"/>
        <v>0</v>
      </c>
      <c r="F3260" s="174">
        <f t="shared" si="733"/>
        <v>0</v>
      </c>
      <c r="G3260" s="174">
        <v>0</v>
      </c>
      <c r="H3260" s="174">
        <f t="shared" si="732"/>
        <v>0</v>
      </c>
      <c r="M3260" s="174">
        <f t="shared" si="728"/>
        <v>0</v>
      </c>
      <c r="N3260" s="174">
        <f t="shared" si="729"/>
        <v>0</v>
      </c>
      <c r="O3260" s="295">
        <f t="shared" si="730"/>
        <v>0</v>
      </c>
      <c r="P3260" s="281">
        <f t="shared" si="731"/>
        <v>0</v>
      </c>
    </row>
    <row r="3261" spans="1:16" x14ac:dyDescent="0.2">
      <c r="A3261" s="155">
        <v>326003</v>
      </c>
      <c r="B3261" s="156" t="s">
        <v>1723</v>
      </c>
      <c r="C3261" s="174">
        <f t="shared" si="725"/>
        <v>0</v>
      </c>
      <c r="D3261" s="174">
        <f t="shared" si="726"/>
        <v>0</v>
      </c>
      <c r="E3261" s="174">
        <f t="shared" si="727"/>
        <v>0</v>
      </c>
      <c r="F3261" s="174">
        <f t="shared" si="733"/>
        <v>0</v>
      </c>
      <c r="G3261" s="174">
        <v>0</v>
      </c>
      <c r="H3261" s="174">
        <f t="shared" si="732"/>
        <v>0</v>
      </c>
      <c r="M3261" s="174">
        <f t="shared" si="728"/>
        <v>0</v>
      </c>
      <c r="N3261" s="174">
        <f t="shared" si="729"/>
        <v>0</v>
      </c>
      <c r="O3261" s="295">
        <f t="shared" si="730"/>
        <v>0</v>
      </c>
      <c r="P3261" s="281">
        <f t="shared" si="731"/>
        <v>0</v>
      </c>
    </row>
    <row r="3262" spans="1:16" x14ac:dyDescent="0.2">
      <c r="A3262" s="155">
        <v>326004</v>
      </c>
      <c r="B3262" s="156" t="s">
        <v>2469</v>
      </c>
      <c r="C3262" s="174">
        <f t="shared" si="725"/>
        <v>0</v>
      </c>
      <c r="D3262" s="174">
        <f t="shared" si="726"/>
        <v>0</v>
      </c>
      <c r="E3262" s="174">
        <f t="shared" si="727"/>
        <v>0</v>
      </c>
      <c r="F3262" s="174">
        <f t="shared" si="733"/>
        <v>0</v>
      </c>
      <c r="G3262" s="174">
        <v>0</v>
      </c>
      <c r="H3262" s="174">
        <f t="shared" si="732"/>
        <v>0</v>
      </c>
      <c r="M3262" s="174">
        <f t="shared" si="728"/>
        <v>0</v>
      </c>
      <c r="N3262" s="174">
        <f t="shared" si="729"/>
        <v>0</v>
      </c>
      <c r="O3262" s="295">
        <f t="shared" si="730"/>
        <v>0</v>
      </c>
      <c r="P3262" s="281">
        <f t="shared" si="731"/>
        <v>0</v>
      </c>
    </row>
    <row r="3263" spans="1:16" s="171" customFormat="1" x14ac:dyDescent="0.2">
      <c r="A3263" s="180">
        <v>326500</v>
      </c>
      <c r="B3263" s="181" t="s">
        <v>2493</v>
      </c>
      <c r="C3263" s="182">
        <f t="shared" si="725"/>
        <v>0</v>
      </c>
      <c r="D3263" s="182">
        <f t="shared" si="726"/>
        <v>0</v>
      </c>
      <c r="E3263" s="182">
        <f t="shared" si="727"/>
        <v>0</v>
      </c>
      <c r="F3263" s="182">
        <f t="shared" si="733"/>
        <v>0</v>
      </c>
      <c r="G3263" s="182">
        <v>0</v>
      </c>
      <c r="H3263" s="182">
        <f t="shared" si="732"/>
        <v>0</v>
      </c>
      <c r="M3263" s="174">
        <f t="shared" si="728"/>
        <v>0</v>
      </c>
      <c r="N3263" s="174">
        <f t="shared" si="729"/>
        <v>0</v>
      </c>
      <c r="O3263" s="295">
        <f t="shared" si="730"/>
        <v>0</v>
      </c>
      <c r="P3263" s="281">
        <f t="shared" si="731"/>
        <v>0</v>
      </c>
    </row>
    <row r="3264" spans="1:16" x14ac:dyDescent="0.2">
      <c r="A3264" s="155">
        <v>326501</v>
      </c>
      <c r="B3264" s="156" t="s">
        <v>1368</v>
      </c>
      <c r="C3264" s="174">
        <f t="shared" si="725"/>
        <v>0</v>
      </c>
      <c r="D3264" s="174">
        <f t="shared" si="726"/>
        <v>0</v>
      </c>
      <c r="E3264" s="174">
        <f t="shared" si="727"/>
        <v>0</v>
      </c>
      <c r="F3264" s="174">
        <f t="shared" si="733"/>
        <v>0</v>
      </c>
      <c r="G3264" s="174">
        <v>0</v>
      </c>
      <c r="H3264" s="174">
        <f t="shared" si="732"/>
        <v>0</v>
      </c>
      <c r="M3264" s="174">
        <f t="shared" si="728"/>
        <v>0</v>
      </c>
      <c r="N3264" s="174">
        <f t="shared" si="729"/>
        <v>0</v>
      </c>
      <c r="O3264" s="295">
        <f t="shared" si="730"/>
        <v>0</v>
      </c>
      <c r="P3264" s="281">
        <f t="shared" si="731"/>
        <v>0</v>
      </c>
    </row>
    <row r="3265" spans="1:16" x14ac:dyDescent="0.2">
      <c r="A3265" s="155">
        <v>326502</v>
      </c>
      <c r="B3265" s="156" t="s">
        <v>1369</v>
      </c>
      <c r="C3265" s="174">
        <f t="shared" si="725"/>
        <v>0</v>
      </c>
      <c r="D3265" s="174">
        <f t="shared" si="726"/>
        <v>0</v>
      </c>
      <c r="E3265" s="174">
        <f t="shared" si="727"/>
        <v>0</v>
      </c>
      <c r="F3265" s="174">
        <f t="shared" si="733"/>
        <v>0</v>
      </c>
      <c r="G3265" s="174">
        <v>0</v>
      </c>
      <c r="H3265" s="174">
        <f t="shared" si="732"/>
        <v>0</v>
      </c>
      <c r="M3265" s="174">
        <f t="shared" si="728"/>
        <v>0</v>
      </c>
      <c r="N3265" s="174">
        <f t="shared" si="729"/>
        <v>0</v>
      </c>
      <c r="O3265" s="295">
        <f t="shared" si="730"/>
        <v>0</v>
      </c>
      <c r="P3265" s="281">
        <f t="shared" si="731"/>
        <v>0</v>
      </c>
    </row>
    <row r="3266" spans="1:16" x14ac:dyDescent="0.2">
      <c r="A3266" s="155">
        <v>326503</v>
      </c>
      <c r="B3266" s="156" t="s">
        <v>1370</v>
      </c>
      <c r="C3266" s="174">
        <f t="shared" si="725"/>
        <v>0</v>
      </c>
      <c r="D3266" s="174">
        <f t="shared" si="726"/>
        <v>0</v>
      </c>
      <c r="E3266" s="174">
        <f t="shared" si="727"/>
        <v>0</v>
      </c>
      <c r="F3266" s="174">
        <f t="shared" si="733"/>
        <v>0</v>
      </c>
      <c r="G3266" s="174">
        <v>0</v>
      </c>
      <c r="H3266" s="174">
        <f t="shared" si="732"/>
        <v>0</v>
      </c>
      <c r="M3266" s="174">
        <f t="shared" si="728"/>
        <v>0</v>
      </c>
      <c r="N3266" s="174">
        <f t="shared" si="729"/>
        <v>0</v>
      </c>
      <c r="O3266" s="295">
        <f t="shared" si="730"/>
        <v>0</v>
      </c>
      <c r="P3266" s="281">
        <f t="shared" si="731"/>
        <v>0</v>
      </c>
    </row>
    <row r="3267" spans="1:16" s="171" customFormat="1" x14ac:dyDescent="0.2">
      <c r="A3267" s="180">
        <v>327000</v>
      </c>
      <c r="B3267" s="181" t="s">
        <v>1179</v>
      </c>
      <c r="C3267" s="182">
        <f t="shared" si="725"/>
        <v>0</v>
      </c>
      <c r="D3267" s="182">
        <f t="shared" si="726"/>
        <v>0</v>
      </c>
      <c r="E3267" s="182">
        <f t="shared" si="727"/>
        <v>0</v>
      </c>
      <c r="F3267" s="182">
        <f t="shared" si="733"/>
        <v>0</v>
      </c>
      <c r="G3267" s="182">
        <v>0</v>
      </c>
      <c r="H3267" s="182">
        <f t="shared" si="732"/>
        <v>0</v>
      </c>
      <c r="M3267" s="174">
        <f t="shared" si="728"/>
        <v>0</v>
      </c>
      <c r="N3267" s="174">
        <f t="shared" si="729"/>
        <v>0</v>
      </c>
      <c r="O3267" s="295">
        <f t="shared" si="730"/>
        <v>0</v>
      </c>
      <c r="P3267" s="281">
        <f t="shared" si="731"/>
        <v>0</v>
      </c>
    </row>
    <row r="3268" spans="1:16" x14ac:dyDescent="0.2">
      <c r="A3268" s="155">
        <v>327001</v>
      </c>
      <c r="B3268" s="156" t="s">
        <v>1717</v>
      </c>
      <c r="C3268" s="174">
        <f t="shared" si="725"/>
        <v>0</v>
      </c>
      <c r="D3268" s="174">
        <f t="shared" si="726"/>
        <v>0</v>
      </c>
      <c r="E3268" s="174">
        <f t="shared" si="727"/>
        <v>0</v>
      </c>
      <c r="F3268" s="174">
        <f t="shared" si="733"/>
        <v>0</v>
      </c>
      <c r="G3268" s="174">
        <v>0</v>
      </c>
      <c r="H3268" s="174">
        <f t="shared" si="732"/>
        <v>0</v>
      </c>
      <c r="M3268" s="174">
        <f t="shared" si="728"/>
        <v>0</v>
      </c>
      <c r="N3268" s="174">
        <f t="shared" si="729"/>
        <v>0</v>
      </c>
      <c r="O3268" s="295">
        <f t="shared" si="730"/>
        <v>0</v>
      </c>
      <c r="P3268" s="281">
        <f t="shared" si="731"/>
        <v>0</v>
      </c>
    </row>
    <row r="3269" spans="1:16" x14ac:dyDescent="0.2">
      <c r="A3269" s="155">
        <v>327002</v>
      </c>
      <c r="B3269" s="156" t="s">
        <v>1718</v>
      </c>
      <c r="C3269" s="174">
        <f t="shared" si="725"/>
        <v>0</v>
      </c>
      <c r="D3269" s="174">
        <f t="shared" si="726"/>
        <v>0</v>
      </c>
      <c r="E3269" s="174">
        <f t="shared" si="727"/>
        <v>0</v>
      </c>
      <c r="F3269" s="174">
        <f t="shared" si="733"/>
        <v>0</v>
      </c>
      <c r="G3269" s="174">
        <v>0</v>
      </c>
      <c r="H3269" s="174">
        <f t="shared" si="732"/>
        <v>0</v>
      </c>
      <c r="M3269" s="174">
        <f t="shared" si="728"/>
        <v>0</v>
      </c>
      <c r="N3269" s="174">
        <f t="shared" si="729"/>
        <v>0</v>
      </c>
      <c r="O3269" s="295">
        <f t="shared" si="730"/>
        <v>0</v>
      </c>
      <c r="P3269" s="281">
        <f t="shared" si="731"/>
        <v>0</v>
      </c>
    </row>
    <row r="3270" spans="1:16" x14ac:dyDescent="0.2">
      <c r="A3270" s="155">
        <v>327003</v>
      </c>
      <c r="B3270" s="156" t="s">
        <v>1719</v>
      </c>
      <c r="C3270" s="174">
        <f t="shared" si="725"/>
        <v>0</v>
      </c>
      <c r="D3270" s="174">
        <f t="shared" si="726"/>
        <v>0</v>
      </c>
      <c r="E3270" s="174">
        <f t="shared" si="727"/>
        <v>0</v>
      </c>
      <c r="F3270" s="174">
        <f t="shared" si="733"/>
        <v>0</v>
      </c>
      <c r="G3270" s="174">
        <v>0</v>
      </c>
      <c r="H3270" s="174">
        <f t="shared" si="732"/>
        <v>0</v>
      </c>
      <c r="M3270" s="174">
        <f t="shared" si="728"/>
        <v>0</v>
      </c>
      <c r="N3270" s="174">
        <f t="shared" si="729"/>
        <v>0</v>
      </c>
      <c r="O3270" s="295">
        <f t="shared" si="730"/>
        <v>0</v>
      </c>
      <c r="P3270" s="281">
        <f t="shared" si="731"/>
        <v>0</v>
      </c>
    </row>
    <row r="3271" spans="1:16" x14ac:dyDescent="0.2">
      <c r="A3271" s="155">
        <v>327004</v>
      </c>
      <c r="B3271" s="156" t="s">
        <v>1720</v>
      </c>
      <c r="C3271" s="174">
        <f t="shared" si="725"/>
        <v>0</v>
      </c>
      <c r="D3271" s="174">
        <f t="shared" si="726"/>
        <v>0</v>
      </c>
      <c r="E3271" s="174">
        <f t="shared" si="727"/>
        <v>0</v>
      </c>
      <c r="F3271" s="174">
        <f t="shared" si="733"/>
        <v>0</v>
      </c>
      <c r="G3271" s="174">
        <v>0</v>
      </c>
      <c r="H3271" s="174">
        <f t="shared" si="732"/>
        <v>0</v>
      </c>
      <c r="M3271" s="174">
        <f t="shared" si="728"/>
        <v>0</v>
      </c>
      <c r="N3271" s="174">
        <f t="shared" si="729"/>
        <v>0</v>
      </c>
      <c r="O3271" s="295">
        <f t="shared" si="730"/>
        <v>0</v>
      </c>
      <c r="P3271" s="281">
        <f t="shared" si="731"/>
        <v>0</v>
      </c>
    </row>
    <row r="3272" spans="1:16" x14ac:dyDescent="0.2">
      <c r="A3272" s="155">
        <v>327005</v>
      </c>
      <c r="B3272" s="156" t="s">
        <v>1742</v>
      </c>
      <c r="C3272" s="174">
        <f t="shared" si="725"/>
        <v>0</v>
      </c>
      <c r="D3272" s="174">
        <f t="shared" si="726"/>
        <v>0</v>
      </c>
      <c r="E3272" s="174">
        <f t="shared" si="727"/>
        <v>0</v>
      </c>
      <c r="F3272" s="174">
        <f t="shared" si="733"/>
        <v>0</v>
      </c>
      <c r="G3272" s="174">
        <v>0</v>
      </c>
      <c r="H3272" s="174">
        <f t="shared" si="732"/>
        <v>0</v>
      </c>
      <c r="M3272" s="174">
        <f t="shared" si="728"/>
        <v>0</v>
      </c>
      <c r="N3272" s="174">
        <f t="shared" si="729"/>
        <v>0</v>
      </c>
      <c r="O3272" s="295">
        <f t="shared" si="730"/>
        <v>0</v>
      </c>
      <c r="P3272" s="281">
        <f t="shared" si="731"/>
        <v>0</v>
      </c>
    </row>
    <row r="3273" spans="1:16" x14ac:dyDescent="0.2">
      <c r="A3273" s="155">
        <v>327006</v>
      </c>
      <c r="B3273" s="156" t="s">
        <v>1721</v>
      </c>
      <c r="C3273" s="174">
        <f t="shared" ref="C3273:C3336" si="734">IF(ISERROR(VLOOKUP($A3273,MZ_ANTERIOR,3,0)),0,VLOOKUP($A3273,MZ_ANTERIOR,3,0))</f>
        <v>0</v>
      </c>
      <c r="D3273" s="174">
        <f t="shared" ref="D3273:D3336" si="735">IF(ISERROR(VLOOKUP($A3273,MZ_ANTERIOR,4,0)),0,VLOOKUP($A3273,MZ_ANTERIOR,4,0))</f>
        <v>0</v>
      </c>
      <c r="E3273" s="174">
        <f t="shared" ref="E3273:E3336" si="736">IF(ISERROR(VLOOKUP($A3273,MZ_ANTERIOR,5,0)),0,VLOOKUP($A3273,MZ_ANTERIOR,5,0))</f>
        <v>0</v>
      </c>
      <c r="F3273" s="174">
        <f t="shared" si="733"/>
        <v>0</v>
      </c>
      <c r="G3273" s="174">
        <v>0</v>
      </c>
      <c r="H3273" s="174">
        <f t="shared" si="732"/>
        <v>0</v>
      </c>
      <c r="M3273" s="174">
        <f t="shared" si="728"/>
        <v>0</v>
      </c>
      <c r="N3273" s="174">
        <f t="shared" si="729"/>
        <v>0</v>
      </c>
      <c r="O3273" s="295">
        <f t="shared" si="730"/>
        <v>0</v>
      </c>
      <c r="P3273" s="281">
        <f t="shared" si="731"/>
        <v>0</v>
      </c>
    </row>
    <row r="3274" spans="1:16" s="168" customFormat="1" ht="15.75" x14ac:dyDescent="0.2">
      <c r="A3274" s="194">
        <v>800000</v>
      </c>
      <c r="B3274" s="191" t="s">
        <v>508</v>
      </c>
      <c r="C3274" s="192">
        <f t="shared" si="734"/>
        <v>0</v>
      </c>
      <c r="D3274" s="192">
        <f t="shared" si="735"/>
        <v>47126142</v>
      </c>
      <c r="E3274" s="192">
        <f t="shared" si="736"/>
        <v>47126142</v>
      </c>
      <c r="F3274" s="192">
        <f t="shared" ref="F3274:F3337" si="737">+C3274+D3274-E3274</f>
        <v>0</v>
      </c>
      <c r="G3274" s="192">
        <v>0</v>
      </c>
      <c r="H3274" s="192">
        <f t="shared" si="732"/>
        <v>0</v>
      </c>
      <c r="M3274" s="174">
        <f t="shared" ref="M3274:M3337" si="738">+G3274+H3274</f>
        <v>0</v>
      </c>
      <c r="N3274" s="174">
        <f t="shared" ref="N3274:N3337" si="739">+F3274-M3274</f>
        <v>0</v>
      </c>
      <c r="O3274" s="295">
        <f t="shared" ref="O3274:O3337" si="740">SUM(C3274:H3274)</f>
        <v>94252284</v>
      </c>
      <c r="P3274" s="281">
        <f t="shared" ref="P3274:P3337" si="741">IF(D3274&lt;&gt;0,1,IF(G3274&lt;&gt;0,2,IF(F3274&lt;&gt;0,3,IF(E3274&lt;&gt;0,4,0))))</f>
        <v>1</v>
      </c>
    </row>
    <row r="3275" spans="1:16" s="172" customFormat="1" x14ac:dyDescent="0.2">
      <c r="A3275" s="170">
        <v>810000</v>
      </c>
      <c r="B3275" s="169" t="s">
        <v>2494</v>
      </c>
      <c r="C3275" s="189">
        <f t="shared" si="734"/>
        <v>352879674773</v>
      </c>
      <c r="D3275" s="189">
        <f t="shared" si="735"/>
        <v>0</v>
      </c>
      <c r="E3275" s="189">
        <f t="shared" si="736"/>
        <v>0</v>
      </c>
      <c r="F3275" s="189">
        <f t="shared" si="737"/>
        <v>352879674773</v>
      </c>
      <c r="G3275" s="189">
        <v>0</v>
      </c>
      <c r="H3275" s="189">
        <f t="shared" si="732"/>
        <v>352879674773</v>
      </c>
      <c r="M3275" s="174">
        <f t="shared" si="738"/>
        <v>352879674773</v>
      </c>
      <c r="N3275" s="174">
        <f t="shared" si="739"/>
        <v>0</v>
      </c>
      <c r="O3275" s="295">
        <f t="shared" si="740"/>
        <v>1058639024319</v>
      </c>
      <c r="P3275" s="281">
        <f t="shared" si="741"/>
        <v>3</v>
      </c>
    </row>
    <row r="3276" spans="1:16" s="171" customFormat="1" x14ac:dyDescent="0.2">
      <c r="A3276" s="180">
        <v>812000</v>
      </c>
      <c r="B3276" s="181" t="s">
        <v>1249</v>
      </c>
      <c r="C3276" s="182">
        <f t="shared" si="734"/>
        <v>228141297196</v>
      </c>
      <c r="D3276" s="182">
        <f t="shared" si="735"/>
        <v>0</v>
      </c>
      <c r="E3276" s="182">
        <f t="shared" si="736"/>
        <v>0</v>
      </c>
      <c r="F3276" s="182">
        <f t="shared" si="737"/>
        <v>228141297196</v>
      </c>
      <c r="G3276" s="182">
        <v>0</v>
      </c>
      <c r="H3276" s="182">
        <f t="shared" ref="H3276:H3339" si="742">+F3276</f>
        <v>228141297196</v>
      </c>
      <c r="M3276" s="174">
        <f t="shared" si="738"/>
        <v>228141297196</v>
      </c>
      <c r="N3276" s="174">
        <f t="shared" si="739"/>
        <v>0</v>
      </c>
      <c r="O3276" s="295">
        <f t="shared" si="740"/>
        <v>684423891588</v>
      </c>
      <c r="P3276" s="281">
        <f t="shared" si="741"/>
        <v>3</v>
      </c>
    </row>
    <row r="3277" spans="1:16" x14ac:dyDescent="0.2">
      <c r="A3277" s="155">
        <v>812001</v>
      </c>
      <c r="B3277" s="156" t="s">
        <v>727</v>
      </c>
      <c r="C3277" s="174">
        <f t="shared" si="734"/>
        <v>2089420760</v>
      </c>
      <c r="D3277" s="174">
        <f t="shared" si="735"/>
        <v>0</v>
      </c>
      <c r="E3277" s="174">
        <f t="shared" si="736"/>
        <v>0</v>
      </c>
      <c r="F3277" s="174">
        <f t="shared" si="737"/>
        <v>2089420760</v>
      </c>
      <c r="G3277" s="174">
        <f t="shared" ref="G3277:G3282" si="743">+F3277-H3277</f>
        <v>0</v>
      </c>
      <c r="H3277" s="174">
        <f t="shared" si="742"/>
        <v>2089420760</v>
      </c>
      <c r="M3277" s="174">
        <f t="shared" si="738"/>
        <v>2089420760</v>
      </c>
      <c r="N3277" s="174">
        <f t="shared" si="739"/>
        <v>0</v>
      </c>
      <c r="O3277" s="295">
        <f t="shared" si="740"/>
        <v>6268262280</v>
      </c>
      <c r="P3277" s="281">
        <f t="shared" si="741"/>
        <v>3</v>
      </c>
    </row>
    <row r="3278" spans="1:16" x14ac:dyDescent="0.2">
      <c r="A3278" s="155">
        <v>812002</v>
      </c>
      <c r="B3278" s="156" t="s">
        <v>830</v>
      </c>
      <c r="C3278" s="174">
        <f t="shared" si="734"/>
        <v>0</v>
      </c>
      <c r="D3278" s="174">
        <f t="shared" si="735"/>
        <v>0</v>
      </c>
      <c r="E3278" s="174">
        <f t="shared" si="736"/>
        <v>0</v>
      </c>
      <c r="F3278" s="174">
        <f t="shared" si="737"/>
        <v>0</v>
      </c>
      <c r="G3278" s="174">
        <f t="shared" si="743"/>
        <v>0</v>
      </c>
      <c r="H3278" s="174">
        <f t="shared" si="742"/>
        <v>0</v>
      </c>
      <c r="M3278" s="174">
        <f t="shared" si="738"/>
        <v>0</v>
      </c>
      <c r="N3278" s="174">
        <f t="shared" si="739"/>
        <v>0</v>
      </c>
      <c r="O3278" s="295">
        <f t="shared" si="740"/>
        <v>0</v>
      </c>
      <c r="P3278" s="281">
        <f t="shared" si="741"/>
        <v>0</v>
      </c>
    </row>
    <row r="3279" spans="1:16" x14ac:dyDescent="0.2">
      <c r="A3279" s="155">
        <v>812003</v>
      </c>
      <c r="B3279" s="156" t="s">
        <v>2377</v>
      </c>
      <c r="C3279" s="174">
        <f t="shared" si="734"/>
        <v>65000000</v>
      </c>
      <c r="D3279" s="174">
        <f t="shared" si="735"/>
        <v>0</v>
      </c>
      <c r="E3279" s="174">
        <f t="shared" si="736"/>
        <v>0</v>
      </c>
      <c r="F3279" s="174">
        <f t="shared" si="737"/>
        <v>65000000</v>
      </c>
      <c r="G3279" s="174">
        <f t="shared" si="743"/>
        <v>0</v>
      </c>
      <c r="H3279" s="174">
        <f t="shared" si="742"/>
        <v>65000000</v>
      </c>
      <c r="M3279" s="174">
        <f t="shared" si="738"/>
        <v>65000000</v>
      </c>
      <c r="N3279" s="174">
        <f t="shared" si="739"/>
        <v>0</v>
      </c>
      <c r="O3279" s="295">
        <f t="shared" si="740"/>
        <v>195000000</v>
      </c>
      <c r="P3279" s="281">
        <f t="shared" si="741"/>
        <v>3</v>
      </c>
    </row>
    <row r="3280" spans="1:16" x14ac:dyDescent="0.2">
      <c r="A3280" s="155">
        <v>812004</v>
      </c>
      <c r="B3280" s="156" t="s">
        <v>510</v>
      </c>
      <c r="C3280" s="174">
        <f t="shared" si="734"/>
        <v>225986876436</v>
      </c>
      <c r="D3280" s="174">
        <f t="shared" si="735"/>
        <v>0</v>
      </c>
      <c r="E3280" s="174">
        <f t="shared" si="736"/>
        <v>0</v>
      </c>
      <c r="F3280" s="174">
        <f t="shared" si="737"/>
        <v>225986876436</v>
      </c>
      <c r="G3280" s="174">
        <f t="shared" si="743"/>
        <v>0</v>
      </c>
      <c r="H3280" s="174">
        <f t="shared" si="742"/>
        <v>225986876436</v>
      </c>
      <c r="M3280" s="174">
        <f t="shared" si="738"/>
        <v>225986876436</v>
      </c>
      <c r="N3280" s="174">
        <f t="shared" si="739"/>
        <v>0</v>
      </c>
      <c r="O3280" s="295">
        <f t="shared" si="740"/>
        <v>677960629308</v>
      </c>
      <c r="P3280" s="281">
        <f t="shared" si="741"/>
        <v>3</v>
      </c>
    </row>
    <row r="3281" spans="1:16" x14ac:dyDescent="0.2">
      <c r="A3281" s="155">
        <v>812005</v>
      </c>
      <c r="B3281" s="156" t="s">
        <v>2495</v>
      </c>
      <c r="C3281" s="174">
        <f t="shared" si="734"/>
        <v>0</v>
      </c>
      <c r="D3281" s="174">
        <f t="shared" si="735"/>
        <v>0</v>
      </c>
      <c r="E3281" s="174">
        <f t="shared" si="736"/>
        <v>0</v>
      </c>
      <c r="F3281" s="174">
        <f t="shared" si="737"/>
        <v>0</v>
      </c>
      <c r="G3281" s="174">
        <f t="shared" si="743"/>
        <v>0</v>
      </c>
      <c r="H3281" s="174">
        <f t="shared" si="742"/>
        <v>0</v>
      </c>
      <c r="M3281" s="174">
        <f t="shared" si="738"/>
        <v>0</v>
      </c>
      <c r="N3281" s="174">
        <f t="shared" si="739"/>
        <v>0</v>
      </c>
      <c r="O3281" s="295">
        <f t="shared" si="740"/>
        <v>0</v>
      </c>
      <c r="P3281" s="281">
        <f t="shared" si="741"/>
        <v>0</v>
      </c>
    </row>
    <row r="3282" spans="1:16" x14ac:dyDescent="0.2">
      <c r="A3282" s="155">
        <v>812090</v>
      </c>
      <c r="B3282" s="156" t="s">
        <v>1250</v>
      </c>
      <c r="C3282" s="174">
        <f t="shared" si="734"/>
        <v>0</v>
      </c>
      <c r="D3282" s="174">
        <f t="shared" si="735"/>
        <v>0</v>
      </c>
      <c r="E3282" s="174">
        <f t="shared" si="736"/>
        <v>0</v>
      </c>
      <c r="F3282" s="174">
        <f t="shared" si="737"/>
        <v>0</v>
      </c>
      <c r="G3282" s="174">
        <f t="shared" si="743"/>
        <v>0</v>
      </c>
      <c r="H3282" s="174">
        <f t="shared" si="742"/>
        <v>0</v>
      </c>
      <c r="M3282" s="174">
        <f t="shared" si="738"/>
        <v>0</v>
      </c>
      <c r="N3282" s="174">
        <f t="shared" si="739"/>
        <v>0</v>
      </c>
      <c r="O3282" s="295">
        <f t="shared" si="740"/>
        <v>0</v>
      </c>
      <c r="P3282" s="281">
        <f t="shared" si="741"/>
        <v>0</v>
      </c>
    </row>
    <row r="3283" spans="1:16" s="171" customFormat="1" x14ac:dyDescent="0.2">
      <c r="A3283" s="180">
        <v>812100</v>
      </c>
      <c r="B3283" s="181" t="s">
        <v>734</v>
      </c>
      <c r="C3283" s="182">
        <f t="shared" si="734"/>
        <v>0</v>
      </c>
      <c r="D3283" s="182">
        <f t="shared" si="735"/>
        <v>0</v>
      </c>
      <c r="E3283" s="182">
        <f t="shared" si="736"/>
        <v>0</v>
      </c>
      <c r="F3283" s="182">
        <f t="shared" si="737"/>
        <v>0</v>
      </c>
      <c r="G3283" s="182">
        <v>0</v>
      </c>
      <c r="H3283" s="182">
        <f t="shared" si="742"/>
        <v>0</v>
      </c>
      <c r="M3283" s="174">
        <f t="shared" si="738"/>
        <v>0</v>
      </c>
      <c r="N3283" s="174">
        <f t="shared" si="739"/>
        <v>0</v>
      </c>
      <c r="O3283" s="295">
        <f t="shared" si="740"/>
        <v>0</v>
      </c>
      <c r="P3283" s="281">
        <f t="shared" si="741"/>
        <v>0</v>
      </c>
    </row>
    <row r="3284" spans="1:16" x14ac:dyDescent="0.2">
      <c r="A3284" s="155">
        <v>812101</v>
      </c>
      <c r="B3284" s="156" t="s">
        <v>735</v>
      </c>
      <c r="C3284" s="174">
        <f t="shared" si="734"/>
        <v>0</v>
      </c>
      <c r="D3284" s="174">
        <f t="shared" si="735"/>
        <v>0</v>
      </c>
      <c r="E3284" s="174">
        <f t="shared" si="736"/>
        <v>0</v>
      </c>
      <c r="F3284" s="174">
        <f t="shared" si="737"/>
        <v>0</v>
      </c>
      <c r="G3284" s="174">
        <f>+F3284-H3284</f>
        <v>0</v>
      </c>
      <c r="H3284" s="174">
        <f t="shared" si="742"/>
        <v>0</v>
      </c>
      <c r="M3284" s="174">
        <f t="shared" si="738"/>
        <v>0</v>
      </c>
      <c r="N3284" s="174">
        <f t="shared" si="739"/>
        <v>0</v>
      </c>
      <c r="O3284" s="295">
        <f t="shared" si="740"/>
        <v>0</v>
      </c>
      <c r="P3284" s="281">
        <f t="shared" si="741"/>
        <v>0</v>
      </c>
    </row>
    <row r="3285" spans="1:16" x14ac:dyDescent="0.2">
      <c r="A3285" s="155">
        <v>812102</v>
      </c>
      <c r="B3285" s="156" t="s">
        <v>736</v>
      </c>
      <c r="C3285" s="174">
        <f t="shared" si="734"/>
        <v>0</v>
      </c>
      <c r="D3285" s="174">
        <f t="shared" si="735"/>
        <v>0</v>
      </c>
      <c r="E3285" s="174">
        <f t="shared" si="736"/>
        <v>0</v>
      </c>
      <c r="F3285" s="174">
        <f t="shared" si="737"/>
        <v>0</v>
      </c>
      <c r="G3285" s="174">
        <f>+F3285-H3285</f>
        <v>0</v>
      </c>
      <c r="H3285" s="174">
        <f t="shared" si="742"/>
        <v>0</v>
      </c>
      <c r="M3285" s="174">
        <f t="shared" si="738"/>
        <v>0</v>
      </c>
      <c r="N3285" s="174">
        <f t="shared" si="739"/>
        <v>0</v>
      </c>
      <c r="O3285" s="295">
        <f t="shared" si="740"/>
        <v>0</v>
      </c>
      <c r="P3285" s="281">
        <f t="shared" si="741"/>
        <v>0</v>
      </c>
    </row>
    <row r="3286" spans="1:16" x14ac:dyDescent="0.2">
      <c r="A3286" s="155">
        <v>812103</v>
      </c>
      <c r="B3286" s="156" t="s">
        <v>737</v>
      </c>
      <c r="C3286" s="174">
        <f t="shared" si="734"/>
        <v>0</v>
      </c>
      <c r="D3286" s="174">
        <f t="shared" si="735"/>
        <v>0</v>
      </c>
      <c r="E3286" s="174">
        <f t="shared" si="736"/>
        <v>0</v>
      </c>
      <c r="F3286" s="174">
        <f t="shared" si="737"/>
        <v>0</v>
      </c>
      <c r="G3286" s="174">
        <f>+F3286-H3286</f>
        <v>0</v>
      </c>
      <c r="H3286" s="174">
        <f t="shared" si="742"/>
        <v>0</v>
      </c>
      <c r="M3286" s="174">
        <f t="shared" si="738"/>
        <v>0</v>
      </c>
      <c r="N3286" s="174">
        <f t="shared" si="739"/>
        <v>0</v>
      </c>
      <c r="O3286" s="295">
        <f t="shared" si="740"/>
        <v>0</v>
      </c>
      <c r="P3286" s="281">
        <f t="shared" si="741"/>
        <v>0</v>
      </c>
    </row>
    <row r="3287" spans="1:16" x14ac:dyDescent="0.2">
      <c r="A3287" s="155">
        <v>812104</v>
      </c>
      <c r="B3287" s="156" t="s">
        <v>738</v>
      </c>
      <c r="C3287" s="174">
        <f t="shared" si="734"/>
        <v>0</v>
      </c>
      <c r="D3287" s="174">
        <f t="shared" si="735"/>
        <v>0</v>
      </c>
      <c r="E3287" s="174">
        <f t="shared" si="736"/>
        <v>0</v>
      </c>
      <c r="F3287" s="174">
        <f t="shared" si="737"/>
        <v>0</v>
      </c>
      <c r="G3287" s="174">
        <f>+F3287-H3287</f>
        <v>0</v>
      </c>
      <c r="H3287" s="174">
        <f t="shared" si="742"/>
        <v>0</v>
      </c>
      <c r="M3287" s="174">
        <f t="shared" si="738"/>
        <v>0</v>
      </c>
      <c r="N3287" s="174">
        <f t="shared" si="739"/>
        <v>0</v>
      </c>
      <c r="O3287" s="295">
        <f t="shared" si="740"/>
        <v>0</v>
      </c>
      <c r="P3287" s="281">
        <f t="shared" si="741"/>
        <v>0</v>
      </c>
    </row>
    <row r="3288" spans="1:16" x14ac:dyDescent="0.2">
      <c r="A3288" s="155">
        <v>812190</v>
      </c>
      <c r="B3288" s="156" t="s">
        <v>739</v>
      </c>
      <c r="C3288" s="174">
        <f t="shared" si="734"/>
        <v>0</v>
      </c>
      <c r="D3288" s="174">
        <f t="shared" si="735"/>
        <v>0</v>
      </c>
      <c r="E3288" s="174">
        <f t="shared" si="736"/>
        <v>0</v>
      </c>
      <c r="F3288" s="174">
        <f t="shared" si="737"/>
        <v>0</v>
      </c>
      <c r="G3288" s="174">
        <f>+F3288-H3288</f>
        <v>0</v>
      </c>
      <c r="H3288" s="174">
        <f t="shared" si="742"/>
        <v>0</v>
      </c>
      <c r="M3288" s="174">
        <f t="shared" si="738"/>
        <v>0</v>
      </c>
      <c r="N3288" s="174">
        <f t="shared" si="739"/>
        <v>0</v>
      </c>
      <c r="O3288" s="295">
        <f t="shared" si="740"/>
        <v>0</v>
      </c>
      <c r="P3288" s="281">
        <f t="shared" si="741"/>
        <v>0</v>
      </c>
    </row>
    <row r="3289" spans="1:16" s="171" customFormat="1" x14ac:dyDescent="0.2">
      <c r="A3289" s="180">
        <v>812400</v>
      </c>
      <c r="B3289" s="181" t="s">
        <v>2496</v>
      </c>
      <c r="C3289" s="182">
        <f t="shared" si="734"/>
        <v>0</v>
      </c>
      <c r="D3289" s="182">
        <f t="shared" si="735"/>
        <v>0</v>
      </c>
      <c r="E3289" s="182">
        <f t="shared" si="736"/>
        <v>0</v>
      </c>
      <c r="F3289" s="182">
        <f t="shared" si="737"/>
        <v>0</v>
      </c>
      <c r="G3289" s="182">
        <v>0</v>
      </c>
      <c r="H3289" s="182">
        <f t="shared" si="742"/>
        <v>0</v>
      </c>
      <c r="M3289" s="174">
        <f t="shared" si="738"/>
        <v>0</v>
      </c>
      <c r="N3289" s="174">
        <f t="shared" si="739"/>
        <v>0</v>
      </c>
      <c r="O3289" s="295">
        <f t="shared" si="740"/>
        <v>0</v>
      </c>
      <c r="P3289" s="281">
        <f t="shared" si="741"/>
        <v>0</v>
      </c>
    </row>
    <row r="3290" spans="1:16" x14ac:dyDescent="0.2">
      <c r="A3290" s="155">
        <v>812413</v>
      </c>
      <c r="B3290" s="156" t="s">
        <v>2497</v>
      </c>
      <c r="C3290" s="174">
        <f t="shared" si="734"/>
        <v>0</v>
      </c>
      <c r="D3290" s="174">
        <f t="shared" si="735"/>
        <v>0</v>
      </c>
      <c r="E3290" s="174">
        <f t="shared" si="736"/>
        <v>0</v>
      </c>
      <c r="F3290" s="174">
        <f t="shared" si="737"/>
        <v>0</v>
      </c>
      <c r="G3290" s="174">
        <f>+F3290-H3290</f>
        <v>0</v>
      </c>
      <c r="H3290" s="174">
        <f t="shared" si="742"/>
        <v>0</v>
      </c>
      <c r="M3290" s="174">
        <f t="shared" si="738"/>
        <v>0</v>
      </c>
      <c r="N3290" s="174">
        <f t="shared" si="739"/>
        <v>0</v>
      </c>
      <c r="O3290" s="295">
        <f t="shared" si="740"/>
        <v>0</v>
      </c>
      <c r="P3290" s="281">
        <f t="shared" si="741"/>
        <v>0</v>
      </c>
    </row>
    <row r="3291" spans="1:16" x14ac:dyDescent="0.2">
      <c r="A3291" s="155">
        <v>812414</v>
      </c>
      <c r="B3291" s="156" t="s">
        <v>2498</v>
      </c>
      <c r="C3291" s="174">
        <f t="shared" si="734"/>
        <v>0</v>
      </c>
      <c r="D3291" s="174">
        <f t="shared" si="735"/>
        <v>0</v>
      </c>
      <c r="E3291" s="174">
        <f t="shared" si="736"/>
        <v>0</v>
      </c>
      <c r="F3291" s="174">
        <f t="shared" si="737"/>
        <v>0</v>
      </c>
      <c r="G3291" s="174">
        <f>+F3291-H3291</f>
        <v>0</v>
      </c>
      <c r="H3291" s="174">
        <f t="shared" si="742"/>
        <v>0</v>
      </c>
      <c r="M3291" s="174">
        <f t="shared" si="738"/>
        <v>0</v>
      </c>
      <c r="N3291" s="174">
        <f t="shared" si="739"/>
        <v>0</v>
      </c>
      <c r="O3291" s="295">
        <f t="shared" si="740"/>
        <v>0</v>
      </c>
      <c r="P3291" s="281">
        <f t="shared" si="741"/>
        <v>0</v>
      </c>
    </row>
    <row r="3292" spans="1:16" s="171" customFormat="1" x14ac:dyDescent="0.2">
      <c r="A3292" s="180">
        <v>812500</v>
      </c>
      <c r="B3292" s="181" t="s">
        <v>742</v>
      </c>
      <c r="C3292" s="182">
        <f t="shared" si="734"/>
        <v>0</v>
      </c>
      <c r="D3292" s="182">
        <f t="shared" si="735"/>
        <v>0</v>
      </c>
      <c r="E3292" s="182">
        <f t="shared" si="736"/>
        <v>0</v>
      </c>
      <c r="F3292" s="182">
        <f t="shared" si="737"/>
        <v>0</v>
      </c>
      <c r="G3292" s="182">
        <v>0</v>
      </c>
      <c r="H3292" s="182">
        <f t="shared" si="742"/>
        <v>0</v>
      </c>
      <c r="M3292" s="174">
        <f t="shared" si="738"/>
        <v>0</v>
      </c>
      <c r="N3292" s="174">
        <f t="shared" si="739"/>
        <v>0</v>
      </c>
      <c r="O3292" s="295">
        <f t="shared" si="740"/>
        <v>0</v>
      </c>
      <c r="P3292" s="281">
        <f t="shared" si="741"/>
        <v>0</v>
      </c>
    </row>
    <row r="3293" spans="1:16" x14ac:dyDescent="0.2">
      <c r="A3293" s="155">
        <v>812501</v>
      </c>
      <c r="B3293" s="156" t="s">
        <v>2499</v>
      </c>
      <c r="C3293" s="174">
        <f t="shared" si="734"/>
        <v>0</v>
      </c>
      <c r="D3293" s="174">
        <f t="shared" si="735"/>
        <v>0</v>
      </c>
      <c r="E3293" s="174">
        <f t="shared" si="736"/>
        <v>0</v>
      </c>
      <c r="F3293" s="174">
        <f t="shared" si="737"/>
        <v>0</v>
      </c>
      <c r="G3293" s="174">
        <f t="shared" ref="G3293:G3301" si="744">+F3293-H3293</f>
        <v>0</v>
      </c>
      <c r="H3293" s="174">
        <f t="shared" si="742"/>
        <v>0</v>
      </c>
      <c r="M3293" s="174">
        <f t="shared" si="738"/>
        <v>0</v>
      </c>
      <c r="N3293" s="174">
        <f t="shared" si="739"/>
        <v>0</v>
      </c>
      <c r="O3293" s="295">
        <f t="shared" si="740"/>
        <v>0</v>
      </c>
      <c r="P3293" s="281">
        <f t="shared" si="741"/>
        <v>0</v>
      </c>
    </row>
    <row r="3294" spans="1:16" x14ac:dyDescent="0.2">
      <c r="A3294" s="155">
        <v>812503</v>
      </c>
      <c r="B3294" s="156" t="s">
        <v>744</v>
      </c>
      <c r="C3294" s="174">
        <f t="shared" si="734"/>
        <v>0</v>
      </c>
      <c r="D3294" s="174">
        <f t="shared" si="735"/>
        <v>0</v>
      </c>
      <c r="E3294" s="174">
        <f t="shared" si="736"/>
        <v>0</v>
      </c>
      <c r="F3294" s="174">
        <f t="shared" si="737"/>
        <v>0</v>
      </c>
      <c r="G3294" s="174">
        <f t="shared" si="744"/>
        <v>0</v>
      </c>
      <c r="H3294" s="174">
        <f t="shared" si="742"/>
        <v>0</v>
      </c>
      <c r="M3294" s="174">
        <f t="shared" si="738"/>
        <v>0</v>
      </c>
      <c r="N3294" s="174">
        <f t="shared" si="739"/>
        <v>0</v>
      </c>
      <c r="O3294" s="295">
        <f t="shared" si="740"/>
        <v>0</v>
      </c>
      <c r="P3294" s="281">
        <f t="shared" si="741"/>
        <v>0</v>
      </c>
    </row>
    <row r="3295" spans="1:16" x14ac:dyDescent="0.2">
      <c r="A3295" s="155">
        <v>812504</v>
      </c>
      <c r="B3295" s="156" t="s">
        <v>745</v>
      </c>
      <c r="C3295" s="174">
        <f t="shared" si="734"/>
        <v>0</v>
      </c>
      <c r="D3295" s="174">
        <f t="shared" si="735"/>
        <v>0</v>
      </c>
      <c r="E3295" s="174">
        <f t="shared" si="736"/>
        <v>0</v>
      </c>
      <c r="F3295" s="174">
        <f t="shared" si="737"/>
        <v>0</v>
      </c>
      <c r="G3295" s="174">
        <f t="shared" si="744"/>
        <v>0</v>
      </c>
      <c r="H3295" s="174">
        <f t="shared" si="742"/>
        <v>0</v>
      </c>
      <c r="M3295" s="174">
        <f t="shared" si="738"/>
        <v>0</v>
      </c>
      <c r="N3295" s="174">
        <f t="shared" si="739"/>
        <v>0</v>
      </c>
      <c r="O3295" s="295">
        <f t="shared" si="740"/>
        <v>0</v>
      </c>
      <c r="P3295" s="281">
        <f t="shared" si="741"/>
        <v>0</v>
      </c>
    </row>
    <row r="3296" spans="1:16" x14ac:dyDescent="0.2">
      <c r="A3296" s="155">
        <v>812506</v>
      </c>
      <c r="B3296" s="156" t="s">
        <v>746</v>
      </c>
      <c r="C3296" s="174">
        <f t="shared" si="734"/>
        <v>0</v>
      </c>
      <c r="D3296" s="174">
        <f t="shared" si="735"/>
        <v>0</v>
      </c>
      <c r="E3296" s="174">
        <f t="shared" si="736"/>
        <v>0</v>
      </c>
      <c r="F3296" s="174">
        <f t="shared" si="737"/>
        <v>0</v>
      </c>
      <c r="G3296" s="174">
        <f t="shared" si="744"/>
        <v>0</v>
      </c>
      <c r="H3296" s="174">
        <f t="shared" si="742"/>
        <v>0</v>
      </c>
      <c r="M3296" s="174">
        <f t="shared" si="738"/>
        <v>0</v>
      </c>
      <c r="N3296" s="174">
        <f t="shared" si="739"/>
        <v>0</v>
      </c>
      <c r="O3296" s="295">
        <f t="shared" si="740"/>
        <v>0</v>
      </c>
      <c r="P3296" s="281">
        <f t="shared" si="741"/>
        <v>0</v>
      </c>
    </row>
    <row r="3297" spans="1:16" x14ac:dyDescent="0.2">
      <c r="A3297" s="155">
        <v>812507</v>
      </c>
      <c r="B3297" s="156" t="s">
        <v>889</v>
      </c>
      <c r="C3297" s="174">
        <f t="shared" si="734"/>
        <v>0</v>
      </c>
      <c r="D3297" s="174">
        <f t="shared" si="735"/>
        <v>0</v>
      </c>
      <c r="E3297" s="174">
        <f t="shared" si="736"/>
        <v>0</v>
      </c>
      <c r="F3297" s="174">
        <f t="shared" si="737"/>
        <v>0</v>
      </c>
      <c r="G3297" s="174">
        <f t="shared" si="744"/>
        <v>0</v>
      </c>
      <c r="H3297" s="174">
        <f t="shared" si="742"/>
        <v>0</v>
      </c>
      <c r="M3297" s="174">
        <f t="shared" si="738"/>
        <v>0</v>
      </c>
      <c r="N3297" s="174">
        <f t="shared" si="739"/>
        <v>0</v>
      </c>
      <c r="O3297" s="295">
        <f t="shared" si="740"/>
        <v>0</v>
      </c>
      <c r="P3297" s="281">
        <f t="shared" si="741"/>
        <v>0</v>
      </c>
    </row>
    <row r="3298" spans="1:16" x14ac:dyDescent="0.2">
      <c r="A3298" s="155">
        <v>812508</v>
      </c>
      <c r="B3298" s="156" t="s">
        <v>1426</v>
      </c>
      <c r="C3298" s="174">
        <f t="shared" si="734"/>
        <v>0</v>
      </c>
      <c r="D3298" s="174">
        <f t="shared" si="735"/>
        <v>0</v>
      </c>
      <c r="E3298" s="174">
        <f t="shared" si="736"/>
        <v>0</v>
      </c>
      <c r="F3298" s="174">
        <f t="shared" si="737"/>
        <v>0</v>
      </c>
      <c r="G3298" s="174">
        <f t="shared" si="744"/>
        <v>0</v>
      </c>
      <c r="H3298" s="174">
        <f t="shared" si="742"/>
        <v>0</v>
      </c>
      <c r="M3298" s="174">
        <f t="shared" si="738"/>
        <v>0</v>
      </c>
      <c r="N3298" s="174">
        <f t="shared" si="739"/>
        <v>0</v>
      </c>
      <c r="O3298" s="295">
        <f t="shared" si="740"/>
        <v>0</v>
      </c>
      <c r="P3298" s="281">
        <f t="shared" si="741"/>
        <v>0</v>
      </c>
    </row>
    <row r="3299" spans="1:16" x14ac:dyDescent="0.2">
      <c r="A3299" s="155">
        <v>812509</v>
      </c>
      <c r="B3299" s="156" t="s">
        <v>935</v>
      </c>
      <c r="C3299" s="174">
        <f t="shared" si="734"/>
        <v>0</v>
      </c>
      <c r="D3299" s="174">
        <f t="shared" si="735"/>
        <v>0</v>
      </c>
      <c r="E3299" s="174">
        <f t="shared" si="736"/>
        <v>0</v>
      </c>
      <c r="F3299" s="174">
        <f t="shared" si="737"/>
        <v>0</v>
      </c>
      <c r="G3299" s="174">
        <f t="shared" si="744"/>
        <v>0</v>
      </c>
      <c r="H3299" s="174">
        <f t="shared" si="742"/>
        <v>0</v>
      </c>
      <c r="M3299" s="174">
        <f t="shared" si="738"/>
        <v>0</v>
      </c>
      <c r="N3299" s="174">
        <f t="shared" si="739"/>
        <v>0</v>
      </c>
      <c r="O3299" s="295">
        <f t="shared" si="740"/>
        <v>0</v>
      </c>
      <c r="P3299" s="281">
        <f t="shared" si="741"/>
        <v>0</v>
      </c>
    </row>
    <row r="3300" spans="1:16" x14ac:dyDescent="0.2">
      <c r="A3300" s="155">
        <v>812510</v>
      </c>
      <c r="B3300" s="156" t="s">
        <v>955</v>
      </c>
      <c r="C3300" s="174">
        <f t="shared" si="734"/>
        <v>0</v>
      </c>
      <c r="D3300" s="174">
        <f t="shared" si="735"/>
        <v>0</v>
      </c>
      <c r="E3300" s="174">
        <f t="shared" si="736"/>
        <v>0</v>
      </c>
      <c r="F3300" s="174">
        <f t="shared" si="737"/>
        <v>0</v>
      </c>
      <c r="G3300" s="174">
        <f t="shared" si="744"/>
        <v>0</v>
      </c>
      <c r="H3300" s="174">
        <f t="shared" si="742"/>
        <v>0</v>
      </c>
      <c r="M3300" s="174">
        <f t="shared" si="738"/>
        <v>0</v>
      </c>
      <c r="N3300" s="174">
        <f t="shared" si="739"/>
        <v>0</v>
      </c>
      <c r="O3300" s="295">
        <f t="shared" si="740"/>
        <v>0</v>
      </c>
      <c r="P3300" s="281">
        <f t="shared" si="741"/>
        <v>0</v>
      </c>
    </row>
    <row r="3301" spans="1:16" x14ac:dyDescent="0.2">
      <c r="A3301" s="155">
        <v>812502</v>
      </c>
      <c r="B3301" s="156" t="s">
        <v>743</v>
      </c>
      <c r="C3301" s="174">
        <f t="shared" si="734"/>
        <v>0</v>
      </c>
      <c r="D3301" s="174">
        <f t="shared" si="735"/>
        <v>0</v>
      </c>
      <c r="E3301" s="174">
        <f t="shared" si="736"/>
        <v>0</v>
      </c>
      <c r="F3301" s="174">
        <f t="shared" si="737"/>
        <v>0</v>
      </c>
      <c r="G3301" s="174">
        <f t="shared" si="744"/>
        <v>0</v>
      </c>
      <c r="H3301" s="174">
        <f t="shared" si="742"/>
        <v>0</v>
      </c>
      <c r="M3301" s="174">
        <f t="shared" si="738"/>
        <v>0</v>
      </c>
      <c r="N3301" s="174">
        <f t="shared" si="739"/>
        <v>0</v>
      </c>
      <c r="O3301" s="295">
        <f t="shared" si="740"/>
        <v>0</v>
      </c>
      <c r="P3301" s="281">
        <f t="shared" si="741"/>
        <v>0</v>
      </c>
    </row>
    <row r="3302" spans="1:16" s="171" customFormat="1" x14ac:dyDescent="0.2">
      <c r="A3302" s="180">
        <v>812600</v>
      </c>
      <c r="B3302" s="181" t="s">
        <v>1235</v>
      </c>
      <c r="C3302" s="182">
        <f t="shared" si="734"/>
        <v>0</v>
      </c>
      <c r="D3302" s="182">
        <f t="shared" si="735"/>
        <v>0</v>
      </c>
      <c r="E3302" s="182">
        <f t="shared" si="736"/>
        <v>0</v>
      </c>
      <c r="F3302" s="182">
        <f t="shared" si="737"/>
        <v>0</v>
      </c>
      <c r="G3302" s="182">
        <v>0</v>
      </c>
      <c r="H3302" s="182">
        <f t="shared" si="742"/>
        <v>0</v>
      </c>
      <c r="M3302" s="174">
        <f t="shared" si="738"/>
        <v>0</v>
      </c>
      <c r="N3302" s="174">
        <f t="shared" si="739"/>
        <v>0</v>
      </c>
      <c r="O3302" s="295">
        <f t="shared" si="740"/>
        <v>0</v>
      </c>
      <c r="P3302" s="281">
        <f t="shared" si="741"/>
        <v>0</v>
      </c>
    </row>
    <row r="3303" spans="1:16" x14ac:dyDescent="0.2">
      <c r="A3303" s="155">
        <v>812601</v>
      </c>
      <c r="B3303" s="156" t="s">
        <v>1542</v>
      </c>
      <c r="C3303" s="174">
        <f t="shared" si="734"/>
        <v>0</v>
      </c>
      <c r="D3303" s="174">
        <f t="shared" si="735"/>
        <v>0</v>
      </c>
      <c r="E3303" s="174">
        <f t="shared" si="736"/>
        <v>0</v>
      </c>
      <c r="F3303" s="174">
        <f t="shared" si="737"/>
        <v>0</v>
      </c>
      <c r="G3303" s="174">
        <f>+F3303-H3303</f>
        <v>0</v>
      </c>
      <c r="H3303" s="174">
        <f t="shared" si="742"/>
        <v>0</v>
      </c>
      <c r="M3303" s="174">
        <f t="shared" si="738"/>
        <v>0</v>
      </c>
      <c r="N3303" s="174">
        <f t="shared" si="739"/>
        <v>0</v>
      </c>
      <c r="O3303" s="295">
        <f t="shared" si="740"/>
        <v>0</v>
      </c>
      <c r="P3303" s="281">
        <f t="shared" si="741"/>
        <v>0</v>
      </c>
    </row>
    <row r="3304" spans="1:16" s="171" customFormat="1" x14ac:dyDescent="0.2">
      <c r="A3304" s="180">
        <v>812800</v>
      </c>
      <c r="B3304" s="181" t="s">
        <v>1427</v>
      </c>
      <c r="C3304" s="182">
        <f t="shared" si="734"/>
        <v>0</v>
      </c>
      <c r="D3304" s="182">
        <f t="shared" si="735"/>
        <v>0</v>
      </c>
      <c r="E3304" s="182">
        <f t="shared" si="736"/>
        <v>0</v>
      </c>
      <c r="F3304" s="182">
        <f t="shared" si="737"/>
        <v>0</v>
      </c>
      <c r="G3304" s="182">
        <v>0</v>
      </c>
      <c r="H3304" s="182">
        <f t="shared" si="742"/>
        <v>0</v>
      </c>
      <c r="M3304" s="174">
        <f t="shared" si="738"/>
        <v>0</v>
      </c>
      <c r="N3304" s="174">
        <f t="shared" si="739"/>
        <v>0</v>
      </c>
      <c r="O3304" s="295">
        <f t="shared" si="740"/>
        <v>0</v>
      </c>
      <c r="P3304" s="281">
        <f t="shared" si="741"/>
        <v>0</v>
      </c>
    </row>
    <row r="3305" spans="1:16" x14ac:dyDescent="0.2">
      <c r="A3305" s="155">
        <v>812801</v>
      </c>
      <c r="B3305" s="156" t="s">
        <v>2500</v>
      </c>
      <c r="C3305" s="174">
        <f t="shared" si="734"/>
        <v>0</v>
      </c>
      <c r="D3305" s="174">
        <f t="shared" si="735"/>
        <v>0</v>
      </c>
      <c r="E3305" s="174">
        <f t="shared" si="736"/>
        <v>0</v>
      </c>
      <c r="F3305" s="174">
        <f t="shared" si="737"/>
        <v>0</v>
      </c>
      <c r="G3305" s="174">
        <f t="shared" ref="G3305:G3312" si="745">+F3305-H3305</f>
        <v>0</v>
      </c>
      <c r="H3305" s="174">
        <f t="shared" si="742"/>
        <v>0</v>
      </c>
      <c r="M3305" s="174">
        <f t="shared" si="738"/>
        <v>0</v>
      </c>
      <c r="N3305" s="174">
        <f t="shared" si="739"/>
        <v>0</v>
      </c>
      <c r="O3305" s="295">
        <f t="shared" si="740"/>
        <v>0</v>
      </c>
      <c r="P3305" s="281">
        <f t="shared" si="741"/>
        <v>0</v>
      </c>
    </row>
    <row r="3306" spans="1:16" x14ac:dyDescent="0.2">
      <c r="A3306" s="155">
        <v>812802</v>
      </c>
      <c r="B3306" s="156" t="s">
        <v>1428</v>
      </c>
      <c r="C3306" s="174">
        <f t="shared" si="734"/>
        <v>0</v>
      </c>
      <c r="D3306" s="174">
        <f t="shared" si="735"/>
        <v>0</v>
      </c>
      <c r="E3306" s="174">
        <f t="shared" si="736"/>
        <v>0</v>
      </c>
      <c r="F3306" s="174">
        <f t="shared" si="737"/>
        <v>0</v>
      </c>
      <c r="G3306" s="174">
        <f t="shared" si="745"/>
        <v>0</v>
      </c>
      <c r="H3306" s="174">
        <f t="shared" si="742"/>
        <v>0</v>
      </c>
      <c r="M3306" s="174">
        <f t="shared" si="738"/>
        <v>0</v>
      </c>
      <c r="N3306" s="174">
        <f t="shared" si="739"/>
        <v>0</v>
      </c>
      <c r="O3306" s="295">
        <f t="shared" si="740"/>
        <v>0</v>
      </c>
      <c r="P3306" s="281">
        <f t="shared" si="741"/>
        <v>0</v>
      </c>
    </row>
    <row r="3307" spans="1:16" x14ac:dyDescent="0.2">
      <c r="A3307" s="155">
        <v>812803</v>
      </c>
      <c r="B3307" s="156" t="s">
        <v>1429</v>
      </c>
      <c r="C3307" s="174">
        <f t="shared" si="734"/>
        <v>0</v>
      </c>
      <c r="D3307" s="174">
        <f t="shared" si="735"/>
        <v>0</v>
      </c>
      <c r="E3307" s="174">
        <f t="shared" si="736"/>
        <v>0</v>
      </c>
      <c r="F3307" s="174">
        <f t="shared" si="737"/>
        <v>0</v>
      </c>
      <c r="G3307" s="174">
        <f t="shared" si="745"/>
        <v>0</v>
      </c>
      <c r="H3307" s="174">
        <f t="shared" si="742"/>
        <v>0</v>
      </c>
      <c r="M3307" s="174">
        <f t="shared" si="738"/>
        <v>0</v>
      </c>
      <c r="N3307" s="174">
        <f t="shared" si="739"/>
        <v>0</v>
      </c>
      <c r="O3307" s="295">
        <f t="shared" si="740"/>
        <v>0</v>
      </c>
      <c r="P3307" s="281">
        <f t="shared" si="741"/>
        <v>0</v>
      </c>
    </row>
    <row r="3308" spans="1:16" x14ac:dyDescent="0.2">
      <c r="A3308" s="155">
        <v>812804</v>
      </c>
      <c r="B3308" s="156" t="s">
        <v>438</v>
      </c>
      <c r="C3308" s="174">
        <f t="shared" si="734"/>
        <v>0</v>
      </c>
      <c r="D3308" s="174">
        <f t="shared" si="735"/>
        <v>0</v>
      </c>
      <c r="E3308" s="174">
        <f t="shared" si="736"/>
        <v>0</v>
      </c>
      <c r="F3308" s="174">
        <f t="shared" si="737"/>
        <v>0</v>
      </c>
      <c r="G3308" s="174">
        <f t="shared" si="745"/>
        <v>0</v>
      </c>
      <c r="H3308" s="174">
        <f t="shared" si="742"/>
        <v>0</v>
      </c>
      <c r="M3308" s="174">
        <f t="shared" si="738"/>
        <v>0</v>
      </c>
      <c r="N3308" s="174">
        <f t="shared" si="739"/>
        <v>0</v>
      </c>
      <c r="O3308" s="295">
        <f t="shared" si="740"/>
        <v>0</v>
      </c>
      <c r="P3308" s="281">
        <f t="shared" si="741"/>
        <v>0</v>
      </c>
    </row>
    <row r="3309" spans="1:16" x14ac:dyDescent="0.2">
      <c r="A3309" s="155">
        <v>812805</v>
      </c>
      <c r="B3309" s="156" t="s">
        <v>1430</v>
      </c>
      <c r="C3309" s="174">
        <f t="shared" si="734"/>
        <v>0</v>
      </c>
      <c r="D3309" s="174">
        <f t="shared" si="735"/>
        <v>0</v>
      </c>
      <c r="E3309" s="174">
        <f t="shared" si="736"/>
        <v>0</v>
      </c>
      <c r="F3309" s="174">
        <f t="shared" si="737"/>
        <v>0</v>
      </c>
      <c r="G3309" s="174">
        <f t="shared" si="745"/>
        <v>0</v>
      </c>
      <c r="H3309" s="174">
        <f t="shared" si="742"/>
        <v>0</v>
      </c>
      <c r="M3309" s="174">
        <f t="shared" si="738"/>
        <v>0</v>
      </c>
      <c r="N3309" s="174">
        <f t="shared" si="739"/>
        <v>0</v>
      </c>
      <c r="O3309" s="295">
        <f t="shared" si="740"/>
        <v>0</v>
      </c>
      <c r="P3309" s="281">
        <f t="shared" si="741"/>
        <v>0</v>
      </c>
    </row>
    <row r="3310" spans="1:16" x14ac:dyDescent="0.2">
      <c r="A3310" s="155">
        <v>812806</v>
      </c>
      <c r="B3310" s="156" t="s">
        <v>1431</v>
      </c>
      <c r="C3310" s="174">
        <f t="shared" si="734"/>
        <v>0</v>
      </c>
      <c r="D3310" s="174">
        <f t="shared" si="735"/>
        <v>0</v>
      </c>
      <c r="E3310" s="174">
        <f t="shared" si="736"/>
        <v>0</v>
      </c>
      <c r="F3310" s="174">
        <f t="shared" si="737"/>
        <v>0</v>
      </c>
      <c r="G3310" s="174">
        <f t="shared" si="745"/>
        <v>0</v>
      </c>
      <c r="H3310" s="174">
        <f t="shared" si="742"/>
        <v>0</v>
      </c>
      <c r="M3310" s="174">
        <f t="shared" si="738"/>
        <v>0</v>
      </c>
      <c r="N3310" s="174">
        <f t="shared" si="739"/>
        <v>0</v>
      </c>
      <c r="O3310" s="295">
        <f t="shared" si="740"/>
        <v>0</v>
      </c>
      <c r="P3310" s="281">
        <f t="shared" si="741"/>
        <v>0</v>
      </c>
    </row>
    <row r="3311" spans="1:16" x14ac:dyDescent="0.2">
      <c r="A3311" s="155">
        <v>812807</v>
      </c>
      <c r="B3311" s="156" t="s">
        <v>1432</v>
      </c>
      <c r="C3311" s="174">
        <f t="shared" si="734"/>
        <v>0</v>
      </c>
      <c r="D3311" s="174">
        <f t="shared" si="735"/>
        <v>0</v>
      </c>
      <c r="E3311" s="174">
        <f t="shared" si="736"/>
        <v>0</v>
      </c>
      <c r="F3311" s="174">
        <f t="shared" si="737"/>
        <v>0</v>
      </c>
      <c r="G3311" s="174">
        <f t="shared" si="745"/>
        <v>0</v>
      </c>
      <c r="H3311" s="174">
        <f t="shared" si="742"/>
        <v>0</v>
      </c>
      <c r="M3311" s="174">
        <f t="shared" si="738"/>
        <v>0</v>
      </c>
      <c r="N3311" s="174">
        <f t="shared" si="739"/>
        <v>0</v>
      </c>
      <c r="O3311" s="295">
        <f t="shared" si="740"/>
        <v>0</v>
      </c>
      <c r="P3311" s="281">
        <f t="shared" si="741"/>
        <v>0</v>
      </c>
    </row>
    <row r="3312" spans="1:16" x14ac:dyDescent="0.2">
      <c r="A3312" s="155">
        <v>812890</v>
      </c>
      <c r="B3312" s="156" t="s">
        <v>1433</v>
      </c>
      <c r="C3312" s="174">
        <f t="shared" si="734"/>
        <v>0</v>
      </c>
      <c r="D3312" s="174">
        <f t="shared" si="735"/>
        <v>0</v>
      </c>
      <c r="E3312" s="174">
        <f t="shared" si="736"/>
        <v>0</v>
      </c>
      <c r="F3312" s="174">
        <f t="shared" si="737"/>
        <v>0</v>
      </c>
      <c r="G3312" s="174">
        <f t="shared" si="745"/>
        <v>0</v>
      </c>
      <c r="H3312" s="174">
        <f t="shared" si="742"/>
        <v>0</v>
      </c>
      <c r="M3312" s="174">
        <f t="shared" si="738"/>
        <v>0</v>
      </c>
      <c r="N3312" s="174">
        <f t="shared" si="739"/>
        <v>0</v>
      </c>
      <c r="O3312" s="295">
        <f t="shared" si="740"/>
        <v>0</v>
      </c>
      <c r="P3312" s="281">
        <f t="shared" si="741"/>
        <v>0</v>
      </c>
    </row>
    <row r="3313" spans="1:16" s="171" customFormat="1" x14ac:dyDescent="0.2">
      <c r="A3313" s="180">
        <v>812900</v>
      </c>
      <c r="B3313" s="181" t="s">
        <v>1434</v>
      </c>
      <c r="C3313" s="182">
        <f t="shared" si="734"/>
        <v>0</v>
      </c>
      <c r="D3313" s="182">
        <f t="shared" si="735"/>
        <v>0</v>
      </c>
      <c r="E3313" s="182">
        <f t="shared" si="736"/>
        <v>0</v>
      </c>
      <c r="F3313" s="182">
        <f t="shared" si="737"/>
        <v>0</v>
      </c>
      <c r="G3313" s="182">
        <v>0</v>
      </c>
      <c r="H3313" s="182">
        <f t="shared" si="742"/>
        <v>0</v>
      </c>
      <c r="M3313" s="174">
        <f t="shared" si="738"/>
        <v>0</v>
      </c>
      <c r="N3313" s="174">
        <f t="shared" si="739"/>
        <v>0</v>
      </c>
      <c r="O3313" s="295">
        <f t="shared" si="740"/>
        <v>0</v>
      </c>
      <c r="P3313" s="281">
        <f t="shared" si="741"/>
        <v>0</v>
      </c>
    </row>
    <row r="3314" spans="1:16" x14ac:dyDescent="0.2">
      <c r="A3314" s="155">
        <v>812907</v>
      </c>
      <c r="B3314" s="156" t="s">
        <v>1435</v>
      </c>
      <c r="C3314" s="174">
        <f t="shared" si="734"/>
        <v>0</v>
      </c>
      <c r="D3314" s="174">
        <f t="shared" si="735"/>
        <v>0</v>
      </c>
      <c r="E3314" s="174">
        <f t="shared" si="736"/>
        <v>0</v>
      </c>
      <c r="F3314" s="174">
        <f t="shared" si="737"/>
        <v>0</v>
      </c>
      <c r="G3314" s="174">
        <f>+F3314-H3314</f>
        <v>0</v>
      </c>
      <c r="H3314" s="174">
        <f t="shared" si="742"/>
        <v>0</v>
      </c>
      <c r="M3314" s="174">
        <f t="shared" si="738"/>
        <v>0</v>
      </c>
      <c r="N3314" s="174">
        <f t="shared" si="739"/>
        <v>0</v>
      </c>
      <c r="O3314" s="295">
        <f t="shared" si="740"/>
        <v>0</v>
      </c>
      <c r="P3314" s="281">
        <f t="shared" si="741"/>
        <v>0</v>
      </c>
    </row>
    <row r="3315" spans="1:16" x14ac:dyDescent="0.2">
      <c r="A3315" s="155">
        <v>812908</v>
      </c>
      <c r="B3315" s="156" t="s">
        <v>1436</v>
      </c>
      <c r="C3315" s="174">
        <f t="shared" si="734"/>
        <v>0</v>
      </c>
      <c r="D3315" s="174">
        <f t="shared" si="735"/>
        <v>0</v>
      </c>
      <c r="E3315" s="174">
        <f t="shared" si="736"/>
        <v>0</v>
      </c>
      <c r="F3315" s="174">
        <f t="shared" si="737"/>
        <v>0</v>
      </c>
      <c r="G3315" s="174">
        <f>+F3315-H3315</f>
        <v>0</v>
      </c>
      <c r="H3315" s="174">
        <f t="shared" si="742"/>
        <v>0</v>
      </c>
      <c r="M3315" s="174">
        <f t="shared" si="738"/>
        <v>0</v>
      </c>
      <c r="N3315" s="174">
        <f t="shared" si="739"/>
        <v>0</v>
      </c>
      <c r="O3315" s="295">
        <f t="shared" si="740"/>
        <v>0</v>
      </c>
      <c r="P3315" s="281">
        <f t="shared" si="741"/>
        <v>0</v>
      </c>
    </row>
    <row r="3316" spans="1:16" s="171" customFormat="1" x14ac:dyDescent="0.2">
      <c r="A3316" s="180">
        <v>813000</v>
      </c>
      <c r="B3316" s="181" t="s">
        <v>315</v>
      </c>
      <c r="C3316" s="182">
        <f t="shared" si="734"/>
        <v>0</v>
      </c>
      <c r="D3316" s="182">
        <f t="shared" si="735"/>
        <v>0</v>
      </c>
      <c r="E3316" s="182">
        <f t="shared" si="736"/>
        <v>0</v>
      </c>
      <c r="F3316" s="182">
        <f t="shared" si="737"/>
        <v>0</v>
      </c>
      <c r="G3316" s="182">
        <v>0</v>
      </c>
      <c r="H3316" s="182">
        <f t="shared" si="742"/>
        <v>0</v>
      </c>
      <c r="M3316" s="174">
        <f t="shared" si="738"/>
        <v>0</v>
      </c>
      <c r="N3316" s="174">
        <f t="shared" si="739"/>
        <v>0</v>
      </c>
      <c r="O3316" s="295">
        <f t="shared" si="740"/>
        <v>0</v>
      </c>
      <c r="P3316" s="281">
        <f t="shared" si="741"/>
        <v>0</v>
      </c>
    </row>
    <row r="3317" spans="1:16" x14ac:dyDescent="0.2">
      <c r="A3317" s="155">
        <v>813001</v>
      </c>
      <c r="B3317" s="156" t="s">
        <v>1108</v>
      </c>
      <c r="C3317" s="174">
        <f t="shared" si="734"/>
        <v>0</v>
      </c>
      <c r="D3317" s="174">
        <f t="shared" si="735"/>
        <v>0</v>
      </c>
      <c r="E3317" s="174">
        <f t="shared" si="736"/>
        <v>0</v>
      </c>
      <c r="F3317" s="174">
        <f t="shared" si="737"/>
        <v>0</v>
      </c>
      <c r="G3317" s="174">
        <f t="shared" ref="G3317:G3327" si="746">+F3317-H3317</f>
        <v>0</v>
      </c>
      <c r="H3317" s="174">
        <f t="shared" si="742"/>
        <v>0</v>
      </c>
      <c r="M3317" s="174">
        <f t="shared" si="738"/>
        <v>0</v>
      </c>
      <c r="N3317" s="174">
        <f t="shared" si="739"/>
        <v>0</v>
      </c>
      <c r="O3317" s="295">
        <f t="shared" si="740"/>
        <v>0</v>
      </c>
      <c r="P3317" s="281">
        <f t="shared" si="741"/>
        <v>0</v>
      </c>
    </row>
    <row r="3318" spans="1:16" x14ac:dyDescent="0.2">
      <c r="A3318" s="155">
        <v>813002</v>
      </c>
      <c r="B3318" s="156" t="s">
        <v>1109</v>
      </c>
      <c r="C3318" s="174">
        <f t="shared" si="734"/>
        <v>0</v>
      </c>
      <c r="D3318" s="174">
        <f t="shared" si="735"/>
        <v>0</v>
      </c>
      <c r="E3318" s="174">
        <f t="shared" si="736"/>
        <v>0</v>
      </c>
      <c r="F3318" s="174">
        <f t="shared" si="737"/>
        <v>0</v>
      </c>
      <c r="G3318" s="174">
        <f t="shared" si="746"/>
        <v>0</v>
      </c>
      <c r="H3318" s="174">
        <f t="shared" si="742"/>
        <v>0</v>
      </c>
      <c r="M3318" s="174">
        <f t="shared" si="738"/>
        <v>0</v>
      </c>
      <c r="N3318" s="174">
        <f t="shared" si="739"/>
        <v>0</v>
      </c>
      <c r="O3318" s="295">
        <f t="shared" si="740"/>
        <v>0</v>
      </c>
      <c r="P3318" s="281">
        <f t="shared" si="741"/>
        <v>0</v>
      </c>
    </row>
    <row r="3319" spans="1:16" x14ac:dyDescent="0.2">
      <c r="A3319" s="155">
        <v>813003</v>
      </c>
      <c r="B3319" s="156" t="s">
        <v>576</v>
      </c>
      <c r="C3319" s="174">
        <f t="shared" si="734"/>
        <v>0</v>
      </c>
      <c r="D3319" s="174">
        <f t="shared" si="735"/>
        <v>0</v>
      </c>
      <c r="E3319" s="174">
        <f t="shared" si="736"/>
        <v>0</v>
      </c>
      <c r="F3319" s="174">
        <f t="shared" si="737"/>
        <v>0</v>
      </c>
      <c r="G3319" s="174">
        <f t="shared" si="746"/>
        <v>0</v>
      </c>
      <c r="H3319" s="174">
        <f t="shared" si="742"/>
        <v>0</v>
      </c>
      <c r="M3319" s="174">
        <f t="shared" si="738"/>
        <v>0</v>
      </c>
      <c r="N3319" s="174">
        <f t="shared" si="739"/>
        <v>0</v>
      </c>
      <c r="O3319" s="295">
        <f t="shared" si="740"/>
        <v>0</v>
      </c>
      <c r="P3319" s="281">
        <f t="shared" si="741"/>
        <v>0</v>
      </c>
    </row>
    <row r="3320" spans="1:16" x14ac:dyDescent="0.2">
      <c r="A3320" s="155">
        <v>813004</v>
      </c>
      <c r="B3320" s="156" t="s">
        <v>1110</v>
      </c>
      <c r="C3320" s="174">
        <f t="shared" si="734"/>
        <v>0</v>
      </c>
      <c r="D3320" s="174">
        <f t="shared" si="735"/>
        <v>0</v>
      </c>
      <c r="E3320" s="174">
        <f t="shared" si="736"/>
        <v>0</v>
      </c>
      <c r="F3320" s="174">
        <f t="shared" si="737"/>
        <v>0</v>
      </c>
      <c r="G3320" s="174">
        <f t="shared" si="746"/>
        <v>0</v>
      </c>
      <c r="H3320" s="174">
        <f t="shared" si="742"/>
        <v>0</v>
      </c>
      <c r="M3320" s="174">
        <f t="shared" si="738"/>
        <v>0</v>
      </c>
      <c r="N3320" s="174">
        <f t="shared" si="739"/>
        <v>0</v>
      </c>
      <c r="O3320" s="295">
        <f t="shared" si="740"/>
        <v>0</v>
      </c>
      <c r="P3320" s="281">
        <f t="shared" si="741"/>
        <v>0</v>
      </c>
    </row>
    <row r="3321" spans="1:16" x14ac:dyDescent="0.2">
      <c r="A3321" s="155">
        <v>813005</v>
      </c>
      <c r="B3321" s="156" t="s">
        <v>1111</v>
      </c>
      <c r="C3321" s="174">
        <f t="shared" si="734"/>
        <v>0</v>
      </c>
      <c r="D3321" s="174">
        <f t="shared" si="735"/>
        <v>0</v>
      </c>
      <c r="E3321" s="174">
        <f t="shared" si="736"/>
        <v>0</v>
      </c>
      <c r="F3321" s="174">
        <f t="shared" si="737"/>
        <v>0</v>
      </c>
      <c r="G3321" s="174">
        <f t="shared" si="746"/>
        <v>0</v>
      </c>
      <c r="H3321" s="174">
        <f t="shared" si="742"/>
        <v>0</v>
      </c>
      <c r="M3321" s="174">
        <f t="shared" si="738"/>
        <v>0</v>
      </c>
      <c r="N3321" s="174">
        <f t="shared" si="739"/>
        <v>0</v>
      </c>
      <c r="O3321" s="295">
        <f t="shared" si="740"/>
        <v>0</v>
      </c>
      <c r="P3321" s="281">
        <f t="shared" si="741"/>
        <v>0</v>
      </c>
    </row>
    <row r="3322" spans="1:16" x14ac:dyDescent="0.2">
      <c r="A3322" s="155">
        <v>813006</v>
      </c>
      <c r="B3322" s="156" t="s">
        <v>1437</v>
      </c>
      <c r="C3322" s="174">
        <f t="shared" si="734"/>
        <v>0</v>
      </c>
      <c r="D3322" s="174">
        <f t="shared" si="735"/>
        <v>0</v>
      </c>
      <c r="E3322" s="174">
        <f t="shared" si="736"/>
        <v>0</v>
      </c>
      <c r="F3322" s="174">
        <f t="shared" si="737"/>
        <v>0</v>
      </c>
      <c r="G3322" s="174">
        <f t="shared" si="746"/>
        <v>0</v>
      </c>
      <c r="H3322" s="174">
        <f t="shared" si="742"/>
        <v>0</v>
      </c>
      <c r="M3322" s="174">
        <f t="shared" si="738"/>
        <v>0</v>
      </c>
      <c r="N3322" s="174">
        <f t="shared" si="739"/>
        <v>0</v>
      </c>
      <c r="O3322" s="295">
        <f t="shared" si="740"/>
        <v>0</v>
      </c>
      <c r="P3322" s="281">
        <f t="shared" si="741"/>
        <v>0</v>
      </c>
    </row>
    <row r="3323" spans="1:16" x14ac:dyDescent="0.2">
      <c r="A3323" s="155">
        <v>813007</v>
      </c>
      <c r="B3323" s="156" t="s">
        <v>1010</v>
      </c>
      <c r="C3323" s="174">
        <f t="shared" si="734"/>
        <v>0</v>
      </c>
      <c r="D3323" s="174">
        <f t="shared" si="735"/>
        <v>0</v>
      </c>
      <c r="E3323" s="174">
        <f t="shared" si="736"/>
        <v>0</v>
      </c>
      <c r="F3323" s="174">
        <f t="shared" si="737"/>
        <v>0</v>
      </c>
      <c r="G3323" s="174">
        <f t="shared" si="746"/>
        <v>0</v>
      </c>
      <c r="H3323" s="174">
        <f t="shared" si="742"/>
        <v>0</v>
      </c>
      <c r="M3323" s="174">
        <f t="shared" si="738"/>
        <v>0</v>
      </c>
      <c r="N3323" s="174">
        <f t="shared" si="739"/>
        <v>0</v>
      </c>
      <c r="O3323" s="295">
        <f t="shared" si="740"/>
        <v>0</v>
      </c>
      <c r="P3323" s="281">
        <f t="shared" si="741"/>
        <v>0</v>
      </c>
    </row>
    <row r="3324" spans="1:16" x14ac:dyDescent="0.2">
      <c r="A3324" s="155">
        <v>813008</v>
      </c>
      <c r="B3324" s="156" t="s">
        <v>1438</v>
      </c>
      <c r="C3324" s="174">
        <f t="shared" si="734"/>
        <v>0</v>
      </c>
      <c r="D3324" s="174">
        <f t="shared" si="735"/>
        <v>0</v>
      </c>
      <c r="E3324" s="174">
        <f t="shared" si="736"/>
        <v>0</v>
      </c>
      <c r="F3324" s="174">
        <f t="shared" si="737"/>
        <v>0</v>
      </c>
      <c r="G3324" s="174">
        <f t="shared" si="746"/>
        <v>0</v>
      </c>
      <c r="H3324" s="174">
        <f t="shared" si="742"/>
        <v>0</v>
      </c>
      <c r="M3324" s="174">
        <f t="shared" si="738"/>
        <v>0</v>
      </c>
      <c r="N3324" s="174">
        <f t="shared" si="739"/>
        <v>0</v>
      </c>
      <c r="O3324" s="295">
        <f t="shared" si="740"/>
        <v>0</v>
      </c>
      <c r="P3324" s="281">
        <f t="shared" si="741"/>
        <v>0</v>
      </c>
    </row>
    <row r="3325" spans="1:16" x14ac:dyDescent="0.2">
      <c r="A3325" s="155">
        <v>813009</v>
      </c>
      <c r="B3325" s="156" t="s">
        <v>1439</v>
      </c>
      <c r="C3325" s="174">
        <f t="shared" si="734"/>
        <v>0</v>
      </c>
      <c r="D3325" s="174">
        <f t="shared" si="735"/>
        <v>0</v>
      </c>
      <c r="E3325" s="174">
        <f t="shared" si="736"/>
        <v>0</v>
      </c>
      <c r="F3325" s="174">
        <f t="shared" si="737"/>
        <v>0</v>
      </c>
      <c r="G3325" s="174">
        <f t="shared" si="746"/>
        <v>0</v>
      </c>
      <c r="H3325" s="174">
        <f t="shared" si="742"/>
        <v>0</v>
      </c>
      <c r="M3325" s="174">
        <f t="shared" si="738"/>
        <v>0</v>
      </c>
      <c r="N3325" s="174">
        <f t="shared" si="739"/>
        <v>0</v>
      </c>
      <c r="O3325" s="295">
        <f t="shared" si="740"/>
        <v>0</v>
      </c>
      <c r="P3325" s="281">
        <f t="shared" si="741"/>
        <v>0</v>
      </c>
    </row>
    <row r="3326" spans="1:16" x14ac:dyDescent="0.2">
      <c r="A3326" s="155">
        <v>813010</v>
      </c>
      <c r="B3326" s="156" t="s">
        <v>1440</v>
      </c>
      <c r="C3326" s="174">
        <f t="shared" si="734"/>
        <v>0</v>
      </c>
      <c r="D3326" s="174">
        <f t="shared" si="735"/>
        <v>0</v>
      </c>
      <c r="E3326" s="174">
        <f t="shared" si="736"/>
        <v>0</v>
      </c>
      <c r="F3326" s="174">
        <f t="shared" si="737"/>
        <v>0</v>
      </c>
      <c r="G3326" s="174">
        <f t="shared" si="746"/>
        <v>0</v>
      </c>
      <c r="H3326" s="174">
        <f t="shared" si="742"/>
        <v>0</v>
      </c>
      <c r="M3326" s="174">
        <f t="shared" si="738"/>
        <v>0</v>
      </c>
      <c r="N3326" s="174">
        <f t="shared" si="739"/>
        <v>0</v>
      </c>
      <c r="O3326" s="295">
        <f t="shared" si="740"/>
        <v>0</v>
      </c>
      <c r="P3326" s="281">
        <f t="shared" si="741"/>
        <v>0</v>
      </c>
    </row>
    <row r="3327" spans="1:16" x14ac:dyDescent="0.2">
      <c r="A3327" s="155">
        <v>813090</v>
      </c>
      <c r="B3327" s="156" t="s">
        <v>2501</v>
      </c>
      <c r="C3327" s="174">
        <f t="shared" si="734"/>
        <v>0</v>
      </c>
      <c r="D3327" s="174">
        <f t="shared" si="735"/>
        <v>0</v>
      </c>
      <c r="E3327" s="174">
        <f t="shared" si="736"/>
        <v>0</v>
      </c>
      <c r="F3327" s="174">
        <f t="shared" si="737"/>
        <v>0</v>
      </c>
      <c r="G3327" s="174">
        <f t="shared" si="746"/>
        <v>0</v>
      </c>
      <c r="H3327" s="174">
        <f t="shared" si="742"/>
        <v>0</v>
      </c>
      <c r="M3327" s="174">
        <f t="shared" si="738"/>
        <v>0</v>
      </c>
      <c r="N3327" s="174">
        <f t="shared" si="739"/>
        <v>0</v>
      </c>
      <c r="O3327" s="295">
        <f t="shared" si="740"/>
        <v>0</v>
      </c>
      <c r="P3327" s="281">
        <f t="shared" si="741"/>
        <v>0</v>
      </c>
    </row>
    <row r="3328" spans="1:16" s="171" customFormat="1" x14ac:dyDescent="0.2">
      <c r="A3328" s="180">
        <v>814000</v>
      </c>
      <c r="B3328" s="181" t="s">
        <v>1441</v>
      </c>
      <c r="C3328" s="182">
        <f t="shared" si="734"/>
        <v>0</v>
      </c>
      <c r="D3328" s="182">
        <f t="shared" si="735"/>
        <v>0</v>
      </c>
      <c r="E3328" s="182">
        <f t="shared" si="736"/>
        <v>0</v>
      </c>
      <c r="F3328" s="182">
        <f t="shared" si="737"/>
        <v>0</v>
      </c>
      <c r="G3328" s="182">
        <v>0</v>
      </c>
      <c r="H3328" s="182">
        <f t="shared" si="742"/>
        <v>0</v>
      </c>
      <c r="M3328" s="174">
        <f t="shared" si="738"/>
        <v>0</v>
      </c>
      <c r="N3328" s="174">
        <f t="shared" si="739"/>
        <v>0</v>
      </c>
      <c r="O3328" s="295">
        <f t="shared" si="740"/>
        <v>0</v>
      </c>
      <c r="P3328" s="281">
        <f t="shared" si="741"/>
        <v>0</v>
      </c>
    </row>
    <row r="3329" spans="1:16" x14ac:dyDescent="0.2">
      <c r="A3329" s="155">
        <v>814001</v>
      </c>
      <c r="B3329" s="156" t="s">
        <v>1442</v>
      </c>
      <c r="C3329" s="174">
        <f t="shared" si="734"/>
        <v>0</v>
      </c>
      <c r="D3329" s="174">
        <f t="shared" si="735"/>
        <v>0</v>
      </c>
      <c r="E3329" s="174">
        <f t="shared" si="736"/>
        <v>0</v>
      </c>
      <c r="F3329" s="174">
        <f t="shared" si="737"/>
        <v>0</v>
      </c>
      <c r="G3329" s="174">
        <f>+F3329-H3329</f>
        <v>0</v>
      </c>
      <c r="H3329" s="174">
        <f t="shared" si="742"/>
        <v>0</v>
      </c>
      <c r="M3329" s="174">
        <f t="shared" si="738"/>
        <v>0</v>
      </c>
      <c r="N3329" s="174">
        <f t="shared" si="739"/>
        <v>0</v>
      </c>
      <c r="O3329" s="295">
        <f t="shared" si="740"/>
        <v>0</v>
      </c>
      <c r="P3329" s="281">
        <f t="shared" si="741"/>
        <v>0</v>
      </c>
    </row>
    <row r="3330" spans="1:16" x14ac:dyDescent="0.2">
      <c r="A3330" s="155">
        <v>814002</v>
      </c>
      <c r="B3330" s="156" t="s">
        <v>1443</v>
      </c>
      <c r="C3330" s="174">
        <f t="shared" si="734"/>
        <v>0</v>
      </c>
      <c r="D3330" s="174">
        <f t="shared" si="735"/>
        <v>0</v>
      </c>
      <c r="E3330" s="174">
        <f t="shared" si="736"/>
        <v>0</v>
      </c>
      <c r="F3330" s="174">
        <f t="shared" si="737"/>
        <v>0</v>
      </c>
      <c r="G3330" s="174">
        <f>+F3330-H3330</f>
        <v>0</v>
      </c>
      <c r="H3330" s="174">
        <f t="shared" si="742"/>
        <v>0</v>
      </c>
      <c r="M3330" s="174">
        <f t="shared" si="738"/>
        <v>0</v>
      </c>
      <c r="N3330" s="174">
        <f t="shared" si="739"/>
        <v>0</v>
      </c>
      <c r="O3330" s="295">
        <f t="shared" si="740"/>
        <v>0</v>
      </c>
      <c r="P3330" s="281">
        <f t="shared" si="741"/>
        <v>0</v>
      </c>
    </row>
    <row r="3331" spans="1:16" s="171" customFormat="1" x14ac:dyDescent="0.2">
      <c r="A3331" s="180">
        <v>819000</v>
      </c>
      <c r="B3331" s="181" t="s">
        <v>1773</v>
      </c>
      <c r="C3331" s="182">
        <f t="shared" si="734"/>
        <v>124738377577</v>
      </c>
      <c r="D3331" s="182">
        <f t="shared" si="735"/>
        <v>0</v>
      </c>
      <c r="E3331" s="182">
        <f t="shared" si="736"/>
        <v>0</v>
      </c>
      <c r="F3331" s="182">
        <f t="shared" si="737"/>
        <v>124738377577</v>
      </c>
      <c r="G3331" s="182">
        <v>0</v>
      </c>
      <c r="H3331" s="182">
        <f t="shared" si="742"/>
        <v>124738377577</v>
      </c>
      <c r="M3331" s="174">
        <f t="shared" si="738"/>
        <v>124738377577</v>
      </c>
      <c r="N3331" s="174">
        <f t="shared" si="739"/>
        <v>0</v>
      </c>
      <c r="O3331" s="295">
        <f t="shared" si="740"/>
        <v>374215132731</v>
      </c>
      <c r="P3331" s="281">
        <f t="shared" si="741"/>
        <v>3</v>
      </c>
    </row>
    <row r="3332" spans="1:16" x14ac:dyDescent="0.2">
      <c r="A3332" s="155">
        <v>819002</v>
      </c>
      <c r="B3332" s="156" t="s">
        <v>1450</v>
      </c>
      <c r="C3332" s="174">
        <f>IF(ISERROR(VLOOKUP($A3332,MZ_ANTERIOR,3,0)),0,VLOOKUP($A3332,MZ_ANTERIOR,3,0))</f>
        <v>0</v>
      </c>
      <c r="D3332" s="174">
        <f t="shared" si="735"/>
        <v>0</v>
      </c>
      <c r="E3332" s="174">
        <f t="shared" si="736"/>
        <v>0</v>
      </c>
      <c r="F3332" s="174">
        <f t="shared" si="737"/>
        <v>0</v>
      </c>
      <c r="G3332" s="174">
        <f>+F3332-H3332</f>
        <v>0</v>
      </c>
      <c r="H3332" s="174">
        <f t="shared" si="742"/>
        <v>0</v>
      </c>
      <c r="M3332" s="174">
        <f t="shared" si="738"/>
        <v>0</v>
      </c>
      <c r="N3332" s="174">
        <f t="shared" si="739"/>
        <v>0</v>
      </c>
      <c r="O3332" s="295">
        <f t="shared" si="740"/>
        <v>0</v>
      </c>
      <c r="P3332" s="281">
        <f t="shared" si="741"/>
        <v>0</v>
      </c>
    </row>
    <row r="3333" spans="1:16" x14ac:dyDescent="0.2">
      <c r="A3333" s="155">
        <v>819003</v>
      </c>
      <c r="B3333" s="156" t="s">
        <v>1601</v>
      </c>
      <c r="C3333" s="174">
        <f>IF(ISERROR(VLOOKUP($A3333,MZ_ANTERIOR,3,0)),0,VLOOKUP($A3333,MZ_ANTERIOR,3,0))</f>
        <v>0</v>
      </c>
      <c r="D3333" s="174">
        <f t="shared" si="735"/>
        <v>0</v>
      </c>
      <c r="E3333" s="174">
        <f t="shared" si="736"/>
        <v>0</v>
      </c>
      <c r="F3333" s="174">
        <f t="shared" si="737"/>
        <v>0</v>
      </c>
      <c r="G3333" s="174">
        <f>+F3333-H3333</f>
        <v>0</v>
      </c>
      <c r="H3333" s="174">
        <f t="shared" si="742"/>
        <v>0</v>
      </c>
      <c r="M3333" s="174">
        <f t="shared" si="738"/>
        <v>0</v>
      </c>
      <c r="N3333" s="174">
        <f t="shared" si="739"/>
        <v>0</v>
      </c>
      <c r="O3333" s="295">
        <f t="shared" si="740"/>
        <v>0</v>
      </c>
      <c r="P3333" s="281">
        <f t="shared" si="741"/>
        <v>0</v>
      </c>
    </row>
    <row r="3334" spans="1:16" x14ac:dyDescent="0.2">
      <c r="A3334" s="155">
        <v>819090</v>
      </c>
      <c r="B3334" s="156" t="s">
        <v>2502</v>
      </c>
      <c r="C3334" s="174">
        <f>IF(ISERROR(VLOOKUP($A3334,MZ_ANTERIOR,3,0)),0,VLOOKUP($A3334,MZ_ANTERIOR,3,0))</f>
        <v>124738377577</v>
      </c>
      <c r="D3334" s="174">
        <f t="shared" si="735"/>
        <v>0</v>
      </c>
      <c r="E3334" s="174">
        <f t="shared" si="736"/>
        <v>0</v>
      </c>
      <c r="F3334" s="174">
        <f t="shared" si="737"/>
        <v>124738377577</v>
      </c>
      <c r="G3334" s="174">
        <f>+F3334-H3334</f>
        <v>0</v>
      </c>
      <c r="H3334" s="174">
        <f t="shared" si="742"/>
        <v>124738377577</v>
      </c>
      <c r="M3334" s="174">
        <f t="shared" si="738"/>
        <v>124738377577</v>
      </c>
      <c r="N3334" s="174">
        <f t="shared" si="739"/>
        <v>0</v>
      </c>
      <c r="O3334" s="295">
        <f t="shared" si="740"/>
        <v>374215132731</v>
      </c>
      <c r="P3334" s="281">
        <f t="shared" si="741"/>
        <v>3</v>
      </c>
    </row>
    <row r="3335" spans="1:16" s="172" customFormat="1" x14ac:dyDescent="0.2">
      <c r="A3335" s="170">
        <v>820000</v>
      </c>
      <c r="B3335" s="169" t="s">
        <v>1451</v>
      </c>
      <c r="C3335" s="189">
        <f t="shared" si="734"/>
        <v>0</v>
      </c>
      <c r="D3335" s="189">
        <f t="shared" si="735"/>
        <v>0</v>
      </c>
      <c r="E3335" s="189">
        <f t="shared" si="736"/>
        <v>0</v>
      </c>
      <c r="F3335" s="189">
        <f t="shared" si="737"/>
        <v>0</v>
      </c>
      <c r="G3335" s="189">
        <v>0</v>
      </c>
      <c r="H3335" s="189">
        <f t="shared" si="742"/>
        <v>0</v>
      </c>
      <c r="M3335" s="174">
        <f t="shared" si="738"/>
        <v>0</v>
      </c>
      <c r="N3335" s="174">
        <f t="shared" si="739"/>
        <v>0</v>
      </c>
      <c r="O3335" s="295">
        <f t="shared" si="740"/>
        <v>0</v>
      </c>
      <c r="P3335" s="281">
        <f t="shared" si="741"/>
        <v>0</v>
      </c>
    </row>
    <row r="3336" spans="1:16" s="172" customFormat="1" x14ac:dyDescent="0.2">
      <c r="A3336" s="170">
        <v>830000</v>
      </c>
      <c r="B3336" s="169" t="s">
        <v>1452</v>
      </c>
      <c r="C3336" s="189">
        <f t="shared" si="734"/>
        <v>20543466622</v>
      </c>
      <c r="D3336" s="189">
        <f t="shared" si="735"/>
        <v>47126142</v>
      </c>
      <c r="E3336" s="189">
        <f t="shared" si="736"/>
        <v>0</v>
      </c>
      <c r="F3336" s="189">
        <f t="shared" si="737"/>
        <v>20590592764</v>
      </c>
      <c r="G3336" s="189">
        <v>0</v>
      </c>
      <c r="H3336" s="189">
        <f t="shared" si="742"/>
        <v>20590592764</v>
      </c>
      <c r="M3336" s="174">
        <f t="shared" si="738"/>
        <v>20590592764</v>
      </c>
      <c r="N3336" s="174">
        <f t="shared" si="739"/>
        <v>0</v>
      </c>
      <c r="O3336" s="295">
        <f t="shared" si="740"/>
        <v>61771778292</v>
      </c>
      <c r="P3336" s="281">
        <f t="shared" si="741"/>
        <v>1</v>
      </c>
    </row>
    <row r="3337" spans="1:16" s="171" customFormat="1" x14ac:dyDescent="0.2">
      <c r="A3337" s="180">
        <v>830100</v>
      </c>
      <c r="B3337" s="181" t="s">
        <v>956</v>
      </c>
      <c r="C3337" s="182">
        <f t="shared" ref="C3337:C3400" si="747">IF(ISERROR(VLOOKUP($A3337,MZ_ANTERIOR,3,0)),0,VLOOKUP($A3337,MZ_ANTERIOR,3,0))</f>
        <v>0</v>
      </c>
      <c r="D3337" s="182">
        <f t="shared" ref="D3337:D3400" si="748">IF(ISERROR(VLOOKUP($A3337,MZ_ANTERIOR,4,0)),0,VLOOKUP($A3337,MZ_ANTERIOR,4,0))</f>
        <v>0</v>
      </c>
      <c r="E3337" s="182">
        <f t="shared" ref="E3337:E3400" si="749">IF(ISERROR(VLOOKUP($A3337,MZ_ANTERIOR,5,0)),0,VLOOKUP($A3337,MZ_ANTERIOR,5,0))</f>
        <v>0</v>
      </c>
      <c r="F3337" s="182">
        <f t="shared" si="737"/>
        <v>0</v>
      </c>
      <c r="G3337" s="182">
        <v>0</v>
      </c>
      <c r="H3337" s="182">
        <f t="shared" si="742"/>
        <v>0</v>
      </c>
      <c r="M3337" s="174">
        <f t="shared" si="738"/>
        <v>0</v>
      </c>
      <c r="N3337" s="174">
        <f t="shared" si="739"/>
        <v>0</v>
      </c>
      <c r="O3337" s="295">
        <f t="shared" si="740"/>
        <v>0</v>
      </c>
      <c r="P3337" s="281">
        <f t="shared" si="741"/>
        <v>0</v>
      </c>
    </row>
    <row r="3338" spans="1:16" x14ac:dyDescent="0.2">
      <c r="A3338" s="155">
        <v>830101</v>
      </c>
      <c r="B3338" s="156" t="s">
        <v>865</v>
      </c>
      <c r="C3338" s="174">
        <f t="shared" si="747"/>
        <v>0</v>
      </c>
      <c r="D3338" s="174">
        <f t="shared" si="748"/>
        <v>0</v>
      </c>
      <c r="E3338" s="174">
        <f t="shared" si="749"/>
        <v>0</v>
      </c>
      <c r="F3338" s="174">
        <f t="shared" ref="F3338:F3401" si="750">+C3338+D3338-E3338</f>
        <v>0</v>
      </c>
      <c r="G3338" s="174">
        <f>+F3338-H3338</f>
        <v>0</v>
      </c>
      <c r="H3338" s="174">
        <f t="shared" si="742"/>
        <v>0</v>
      </c>
      <c r="M3338" s="174">
        <f t="shared" ref="M3338:M3401" si="751">+G3338+H3338</f>
        <v>0</v>
      </c>
      <c r="N3338" s="174">
        <f t="shared" ref="N3338:N3401" si="752">+F3338-M3338</f>
        <v>0</v>
      </c>
      <c r="O3338" s="295">
        <f t="shared" ref="O3338:O3401" si="753">SUM(C3338:H3338)</f>
        <v>0</v>
      </c>
      <c r="P3338" s="281">
        <f t="shared" ref="P3338:P3401" si="754">IF(D3338&lt;&gt;0,1,IF(G3338&lt;&gt;0,2,IF(F3338&lt;&gt;0,3,IF(E3338&lt;&gt;0,4,0))))</f>
        <v>0</v>
      </c>
    </row>
    <row r="3339" spans="1:16" x14ac:dyDescent="0.2">
      <c r="A3339" s="155">
        <v>830102</v>
      </c>
      <c r="B3339" s="156" t="s">
        <v>58</v>
      </c>
      <c r="C3339" s="174">
        <f t="shared" si="747"/>
        <v>0</v>
      </c>
      <c r="D3339" s="174">
        <f t="shared" si="748"/>
        <v>0</v>
      </c>
      <c r="E3339" s="174">
        <f t="shared" si="749"/>
        <v>0</v>
      </c>
      <c r="F3339" s="174">
        <f t="shared" si="750"/>
        <v>0</v>
      </c>
      <c r="G3339" s="174">
        <f>+F3339-H3339</f>
        <v>0</v>
      </c>
      <c r="H3339" s="174">
        <f t="shared" si="742"/>
        <v>0</v>
      </c>
      <c r="M3339" s="174">
        <f t="shared" si="751"/>
        <v>0</v>
      </c>
      <c r="N3339" s="174">
        <f t="shared" si="752"/>
        <v>0</v>
      </c>
      <c r="O3339" s="295">
        <f t="shared" si="753"/>
        <v>0</v>
      </c>
      <c r="P3339" s="281">
        <f t="shared" si="754"/>
        <v>0</v>
      </c>
    </row>
    <row r="3340" spans="1:16" s="171" customFormat="1" x14ac:dyDescent="0.2">
      <c r="A3340" s="180">
        <v>830300</v>
      </c>
      <c r="B3340" s="181" t="s">
        <v>1453</v>
      </c>
      <c r="C3340" s="182">
        <f t="shared" si="747"/>
        <v>0</v>
      </c>
      <c r="D3340" s="182">
        <f t="shared" si="748"/>
        <v>0</v>
      </c>
      <c r="E3340" s="182">
        <f t="shared" si="749"/>
        <v>0</v>
      </c>
      <c r="F3340" s="182">
        <f t="shared" si="750"/>
        <v>0</v>
      </c>
      <c r="G3340" s="182">
        <v>0</v>
      </c>
      <c r="H3340" s="182">
        <f t="shared" ref="H3340:H3403" si="755">+F3340</f>
        <v>0</v>
      </c>
      <c r="M3340" s="174">
        <f t="shared" si="751"/>
        <v>0</v>
      </c>
      <c r="N3340" s="174">
        <f t="shared" si="752"/>
        <v>0</v>
      </c>
      <c r="O3340" s="295">
        <f t="shared" si="753"/>
        <v>0</v>
      </c>
      <c r="P3340" s="281">
        <f t="shared" si="754"/>
        <v>0</v>
      </c>
    </row>
    <row r="3341" spans="1:16" x14ac:dyDescent="0.2">
      <c r="A3341" s="155">
        <v>830307</v>
      </c>
      <c r="B3341" s="156" t="s">
        <v>1110</v>
      </c>
      <c r="C3341" s="174">
        <f t="shared" si="747"/>
        <v>0</v>
      </c>
      <c r="D3341" s="174">
        <f t="shared" si="748"/>
        <v>0</v>
      </c>
      <c r="E3341" s="174">
        <f t="shared" si="749"/>
        <v>0</v>
      </c>
      <c r="F3341" s="174">
        <f t="shared" si="750"/>
        <v>0</v>
      </c>
      <c r="G3341" s="174">
        <f>+F3341-H3341</f>
        <v>0</v>
      </c>
      <c r="H3341" s="174">
        <f t="shared" si="755"/>
        <v>0</v>
      </c>
      <c r="M3341" s="174">
        <f t="shared" si="751"/>
        <v>0</v>
      </c>
      <c r="N3341" s="174">
        <f t="shared" si="752"/>
        <v>0</v>
      </c>
      <c r="O3341" s="295">
        <f t="shared" si="753"/>
        <v>0</v>
      </c>
      <c r="P3341" s="281">
        <f t="shared" si="754"/>
        <v>0</v>
      </c>
    </row>
    <row r="3342" spans="1:16" x14ac:dyDescent="0.2">
      <c r="A3342" s="155">
        <v>830390</v>
      </c>
      <c r="B3342" s="156" t="s">
        <v>1572</v>
      </c>
      <c r="C3342" s="174">
        <f t="shared" si="747"/>
        <v>0</v>
      </c>
      <c r="D3342" s="174">
        <f t="shared" si="748"/>
        <v>0</v>
      </c>
      <c r="E3342" s="174">
        <f t="shared" si="749"/>
        <v>0</v>
      </c>
      <c r="F3342" s="174">
        <f t="shared" si="750"/>
        <v>0</v>
      </c>
      <c r="G3342" s="174">
        <f>+F3342-H3342</f>
        <v>0</v>
      </c>
      <c r="H3342" s="174">
        <f t="shared" si="755"/>
        <v>0</v>
      </c>
      <c r="M3342" s="174">
        <f t="shared" si="751"/>
        <v>0</v>
      </c>
      <c r="N3342" s="174">
        <f t="shared" si="752"/>
        <v>0</v>
      </c>
      <c r="O3342" s="295">
        <f t="shared" si="753"/>
        <v>0</v>
      </c>
      <c r="P3342" s="281">
        <f t="shared" si="754"/>
        <v>0</v>
      </c>
    </row>
    <row r="3343" spans="1:16" s="171" customFormat="1" x14ac:dyDescent="0.2">
      <c r="A3343" s="180">
        <v>830600</v>
      </c>
      <c r="B3343" s="181" t="s">
        <v>1454</v>
      </c>
      <c r="C3343" s="182">
        <f t="shared" si="747"/>
        <v>0</v>
      </c>
      <c r="D3343" s="182">
        <f t="shared" si="748"/>
        <v>0</v>
      </c>
      <c r="E3343" s="182">
        <f t="shared" si="749"/>
        <v>0</v>
      </c>
      <c r="F3343" s="182">
        <f t="shared" si="750"/>
        <v>0</v>
      </c>
      <c r="G3343" s="182">
        <v>0</v>
      </c>
      <c r="H3343" s="182">
        <f t="shared" si="755"/>
        <v>0</v>
      </c>
      <c r="M3343" s="174">
        <f t="shared" si="751"/>
        <v>0</v>
      </c>
      <c r="N3343" s="174">
        <f t="shared" si="752"/>
        <v>0</v>
      </c>
      <c r="O3343" s="295">
        <f t="shared" si="753"/>
        <v>0</v>
      </c>
      <c r="P3343" s="281">
        <f t="shared" si="754"/>
        <v>0</v>
      </c>
    </row>
    <row r="3344" spans="1:16" x14ac:dyDescent="0.2">
      <c r="A3344" s="155">
        <v>830601</v>
      </c>
      <c r="B3344" s="156" t="s">
        <v>1109</v>
      </c>
      <c r="C3344" s="174">
        <f t="shared" si="747"/>
        <v>0</v>
      </c>
      <c r="D3344" s="174">
        <f t="shared" si="748"/>
        <v>0</v>
      </c>
      <c r="E3344" s="174">
        <f t="shared" si="749"/>
        <v>0</v>
      </c>
      <c r="F3344" s="174">
        <f t="shared" si="750"/>
        <v>0</v>
      </c>
      <c r="G3344" s="174">
        <f t="shared" ref="G3344:G3349" si="756">+F3344-H3344</f>
        <v>0</v>
      </c>
      <c r="H3344" s="174">
        <f t="shared" si="755"/>
        <v>0</v>
      </c>
      <c r="M3344" s="174">
        <f t="shared" si="751"/>
        <v>0</v>
      </c>
      <c r="N3344" s="174">
        <f t="shared" si="752"/>
        <v>0</v>
      </c>
      <c r="O3344" s="295">
        <f t="shared" si="753"/>
        <v>0</v>
      </c>
      <c r="P3344" s="281">
        <f t="shared" si="754"/>
        <v>0</v>
      </c>
    </row>
    <row r="3345" spans="1:16" x14ac:dyDescent="0.2">
      <c r="A3345" s="155">
        <v>830602</v>
      </c>
      <c r="B3345" s="156" t="s">
        <v>576</v>
      </c>
      <c r="C3345" s="174">
        <f t="shared" si="747"/>
        <v>0</v>
      </c>
      <c r="D3345" s="174">
        <f t="shared" si="748"/>
        <v>0</v>
      </c>
      <c r="E3345" s="174">
        <f t="shared" si="749"/>
        <v>0</v>
      </c>
      <c r="F3345" s="174">
        <f t="shared" si="750"/>
        <v>0</v>
      </c>
      <c r="G3345" s="174">
        <f t="shared" si="756"/>
        <v>0</v>
      </c>
      <c r="H3345" s="174">
        <f t="shared" si="755"/>
        <v>0</v>
      </c>
      <c r="M3345" s="174">
        <f t="shared" si="751"/>
        <v>0</v>
      </c>
      <c r="N3345" s="174">
        <f t="shared" si="752"/>
        <v>0</v>
      </c>
      <c r="O3345" s="295">
        <f t="shared" si="753"/>
        <v>0</v>
      </c>
      <c r="P3345" s="281">
        <f t="shared" si="754"/>
        <v>0</v>
      </c>
    </row>
    <row r="3346" spans="1:16" x14ac:dyDescent="0.2">
      <c r="A3346" s="155">
        <v>830616</v>
      </c>
      <c r="B3346" s="156" t="s">
        <v>509</v>
      </c>
      <c r="C3346" s="174">
        <f t="shared" si="747"/>
        <v>0</v>
      </c>
      <c r="D3346" s="174">
        <f t="shared" si="748"/>
        <v>0</v>
      </c>
      <c r="E3346" s="174">
        <f t="shared" si="749"/>
        <v>0</v>
      </c>
      <c r="F3346" s="174">
        <f t="shared" si="750"/>
        <v>0</v>
      </c>
      <c r="G3346" s="174">
        <f t="shared" si="756"/>
        <v>0</v>
      </c>
      <c r="H3346" s="174">
        <f t="shared" si="755"/>
        <v>0</v>
      </c>
      <c r="M3346" s="174">
        <f t="shared" si="751"/>
        <v>0</v>
      </c>
      <c r="N3346" s="174">
        <f t="shared" si="752"/>
        <v>0</v>
      </c>
      <c r="O3346" s="295">
        <f t="shared" si="753"/>
        <v>0</v>
      </c>
      <c r="P3346" s="281">
        <f t="shared" si="754"/>
        <v>0</v>
      </c>
    </row>
    <row r="3347" spans="1:16" x14ac:dyDescent="0.2">
      <c r="A3347" s="155">
        <v>830617</v>
      </c>
      <c r="B3347" s="156" t="s">
        <v>1110</v>
      </c>
      <c r="C3347" s="174">
        <f t="shared" si="747"/>
        <v>0</v>
      </c>
      <c r="D3347" s="174">
        <f t="shared" si="748"/>
        <v>0</v>
      </c>
      <c r="E3347" s="174">
        <f t="shared" si="749"/>
        <v>0</v>
      </c>
      <c r="F3347" s="174">
        <f t="shared" si="750"/>
        <v>0</v>
      </c>
      <c r="G3347" s="174">
        <f t="shared" si="756"/>
        <v>0</v>
      </c>
      <c r="H3347" s="174">
        <f t="shared" si="755"/>
        <v>0</v>
      </c>
      <c r="M3347" s="174">
        <f t="shared" si="751"/>
        <v>0</v>
      </c>
      <c r="N3347" s="174">
        <f t="shared" si="752"/>
        <v>0</v>
      </c>
      <c r="O3347" s="295">
        <f t="shared" si="753"/>
        <v>0</v>
      </c>
      <c r="P3347" s="281">
        <f t="shared" si="754"/>
        <v>0</v>
      </c>
    </row>
    <row r="3348" spans="1:16" x14ac:dyDescent="0.2">
      <c r="A3348" s="155">
        <v>830618</v>
      </c>
      <c r="B3348" s="156" t="s">
        <v>1111</v>
      </c>
      <c r="C3348" s="174">
        <f t="shared" si="747"/>
        <v>0</v>
      </c>
      <c r="D3348" s="174">
        <f t="shared" si="748"/>
        <v>0</v>
      </c>
      <c r="E3348" s="174">
        <f t="shared" si="749"/>
        <v>0</v>
      </c>
      <c r="F3348" s="174">
        <f t="shared" si="750"/>
        <v>0</v>
      </c>
      <c r="G3348" s="174">
        <f t="shared" si="756"/>
        <v>0</v>
      </c>
      <c r="H3348" s="174">
        <f t="shared" si="755"/>
        <v>0</v>
      </c>
      <c r="M3348" s="174">
        <f t="shared" si="751"/>
        <v>0</v>
      </c>
      <c r="N3348" s="174">
        <f t="shared" si="752"/>
        <v>0</v>
      </c>
      <c r="O3348" s="295">
        <f t="shared" si="753"/>
        <v>0</v>
      </c>
      <c r="P3348" s="281">
        <f t="shared" si="754"/>
        <v>0</v>
      </c>
    </row>
    <row r="3349" spans="1:16" x14ac:dyDescent="0.2">
      <c r="A3349" s="155">
        <v>830690</v>
      </c>
      <c r="B3349" s="156" t="s">
        <v>1455</v>
      </c>
      <c r="C3349" s="174">
        <f t="shared" si="747"/>
        <v>0</v>
      </c>
      <c r="D3349" s="174">
        <f t="shared" si="748"/>
        <v>0</v>
      </c>
      <c r="E3349" s="174">
        <f t="shared" si="749"/>
        <v>0</v>
      </c>
      <c r="F3349" s="174">
        <f t="shared" si="750"/>
        <v>0</v>
      </c>
      <c r="G3349" s="174">
        <f t="shared" si="756"/>
        <v>0</v>
      </c>
      <c r="H3349" s="174">
        <f t="shared" si="755"/>
        <v>0</v>
      </c>
      <c r="M3349" s="174">
        <f t="shared" si="751"/>
        <v>0</v>
      </c>
      <c r="N3349" s="174">
        <f t="shared" si="752"/>
        <v>0</v>
      </c>
      <c r="O3349" s="295">
        <f t="shared" si="753"/>
        <v>0</v>
      </c>
      <c r="P3349" s="281">
        <f t="shared" si="754"/>
        <v>0</v>
      </c>
    </row>
    <row r="3350" spans="1:16" s="171" customFormat="1" x14ac:dyDescent="0.2">
      <c r="A3350" s="180">
        <v>830700</v>
      </c>
      <c r="B3350" s="181" t="s">
        <v>2429</v>
      </c>
      <c r="C3350" s="182">
        <f t="shared" si="747"/>
        <v>0</v>
      </c>
      <c r="D3350" s="182">
        <f t="shared" si="748"/>
        <v>0</v>
      </c>
      <c r="E3350" s="182">
        <f t="shared" si="749"/>
        <v>0</v>
      </c>
      <c r="F3350" s="182">
        <f t="shared" si="750"/>
        <v>0</v>
      </c>
      <c r="G3350" s="182">
        <v>0</v>
      </c>
      <c r="H3350" s="182">
        <f t="shared" si="755"/>
        <v>0</v>
      </c>
      <c r="M3350" s="174">
        <f t="shared" si="751"/>
        <v>0</v>
      </c>
      <c r="N3350" s="174">
        <f t="shared" si="752"/>
        <v>0</v>
      </c>
      <c r="O3350" s="295">
        <f t="shared" si="753"/>
        <v>0</v>
      </c>
      <c r="P3350" s="281">
        <f t="shared" si="754"/>
        <v>0</v>
      </c>
    </row>
    <row r="3351" spans="1:16" x14ac:dyDescent="0.2">
      <c r="A3351" s="155">
        <v>830701</v>
      </c>
      <c r="B3351" s="156" t="s">
        <v>2503</v>
      </c>
      <c r="C3351" s="174">
        <f t="shared" si="747"/>
        <v>0</v>
      </c>
      <c r="D3351" s="174">
        <f t="shared" si="748"/>
        <v>0</v>
      </c>
      <c r="E3351" s="174">
        <f t="shared" si="749"/>
        <v>0</v>
      </c>
      <c r="F3351" s="174">
        <f t="shared" si="750"/>
        <v>0</v>
      </c>
      <c r="G3351" s="174">
        <f>+F3351-H3351</f>
        <v>0</v>
      </c>
      <c r="H3351" s="174">
        <f t="shared" si="755"/>
        <v>0</v>
      </c>
      <c r="M3351" s="174">
        <f t="shared" si="751"/>
        <v>0</v>
      </c>
      <c r="N3351" s="174">
        <f t="shared" si="752"/>
        <v>0</v>
      </c>
      <c r="O3351" s="295">
        <f t="shared" si="753"/>
        <v>0</v>
      </c>
      <c r="P3351" s="281">
        <f t="shared" si="754"/>
        <v>0</v>
      </c>
    </row>
    <row r="3352" spans="1:16" x14ac:dyDescent="0.2">
      <c r="A3352" s="155">
        <v>830702</v>
      </c>
      <c r="B3352" s="156" t="s">
        <v>2504</v>
      </c>
      <c r="C3352" s="174">
        <f t="shared" si="747"/>
        <v>0</v>
      </c>
      <c r="D3352" s="174">
        <f t="shared" si="748"/>
        <v>0</v>
      </c>
      <c r="E3352" s="174">
        <f t="shared" si="749"/>
        <v>0</v>
      </c>
      <c r="F3352" s="174">
        <f t="shared" si="750"/>
        <v>0</v>
      </c>
      <c r="G3352" s="174">
        <f>+F3352-H3352</f>
        <v>0</v>
      </c>
      <c r="H3352" s="174">
        <f t="shared" si="755"/>
        <v>0</v>
      </c>
      <c r="M3352" s="174">
        <f t="shared" si="751"/>
        <v>0</v>
      </c>
      <c r="N3352" s="174">
        <f t="shared" si="752"/>
        <v>0</v>
      </c>
      <c r="O3352" s="295">
        <f t="shared" si="753"/>
        <v>0</v>
      </c>
      <c r="P3352" s="281">
        <f t="shared" si="754"/>
        <v>0</v>
      </c>
    </row>
    <row r="3353" spans="1:16" x14ac:dyDescent="0.2">
      <c r="A3353" s="155">
        <v>830703</v>
      </c>
      <c r="B3353" s="156" t="s">
        <v>2505</v>
      </c>
      <c r="C3353" s="174">
        <f t="shared" si="747"/>
        <v>0</v>
      </c>
      <c r="D3353" s="174">
        <f t="shared" si="748"/>
        <v>0</v>
      </c>
      <c r="E3353" s="174">
        <f t="shared" si="749"/>
        <v>0</v>
      </c>
      <c r="F3353" s="174">
        <f t="shared" si="750"/>
        <v>0</v>
      </c>
      <c r="G3353" s="174">
        <f>+F3353-H3353</f>
        <v>0</v>
      </c>
      <c r="H3353" s="174">
        <f t="shared" si="755"/>
        <v>0</v>
      </c>
      <c r="M3353" s="174">
        <f t="shared" si="751"/>
        <v>0</v>
      </c>
      <c r="N3353" s="174">
        <f t="shared" si="752"/>
        <v>0</v>
      </c>
      <c r="O3353" s="295">
        <f t="shared" si="753"/>
        <v>0</v>
      </c>
      <c r="P3353" s="281">
        <f t="shared" si="754"/>
        <v>0</v>
      </c>
    </row>
    <row r="3354" spans="1:16" s="171" customFormat="1" x14ac:dyDescent="0.2">
      <c r="A3354" s="180">
        <v>830900</v>
      </c>
      <c r="B3354" s="181" t="s">
        <v>2506</v>
      </c>
      <c r="C3354" s="182">
        <f t="shared" si="747"/>
        <v>0</v>
      </c>
      <c r="D3354" s="182">
        <f t="shared" si="748"/>
        <v>0</v>
      </c>
      <c r="E3354" s="182">
        <f t="shared" si="749"/>
        <v>0</v>
      </c>
      <c r="F3354" s="182">
        <f t="shared" si="750"/>
        <v>0</v>
      </c>
      <c r="G3354" s="182">
        <v>0</v>
      </c>
      <c r="H3354" s="182">
        <f t="shared" si="755"/>
        <v>0</v>
      </c>
      <c r="M3354" s="174">
        <f t="shared" si="751"/>
        <v>0</v>
      </c>
      <c r="N3354" s="174">
        <f t="shared" si="752"/>
        <v>0</v>
      </c>
      <c r="O3354" s="295">
        <f t="shared" si="753"/>
        <v>0</v>
      </c>
      <c r="P3354" s="281">
        <f t="shared" si="754"/>
        <v>0</v>
      </c>
    </row>
    <row r="3355" spans="1:16" x14ac:dyDescent="0.2">
      <c r="A3355" s="155">
        <v>830901</v>
      </c>
      <c r="B3355" s="156" t="s">
        <v>2507</v>
      </c>
      <c r="C3355" s="174">
        <f t="shared" si="747"/>
        <v>0</v>
      </c>
      <c r="D3355" s="174">
        <f t="shared" si="748"/>
        <v>0</v>
      </c>
      <c r="E3355" s="174">
        <f t="shared" si="749"/>
        <v>0</v>
      </c>
      <c r="F3355" s="174">
        <f t="shared" si="750"/>
        <v>0</v>
      </c>
      <c r="G3355" s="174">
        <f t="shared" ref="G3355:G3360" si="757">+F3355-H3355</f>
        <v>0</v>
      </c>
      <c r="H3355" s="174">
        <f t="shared" si="755"/>
        <v>0</v>
      </c>
      <c r="M3355" s="174">
        <f t="shared" si="751"/>
        <v>0</v>
      </c>
      <c r="N3355" s="174">
        <f t="shared" si="752"/>
        <v>0</v>
      </c>
      <c r="O3355" s="295">
        <f t="shared" si="753"/>
        <v>0</v>
      </c>
      <c r="P3355" s="281">
        <f t="shared" si="754"/>
        <v>0</v>
      </c>
    </row>
    <row r="3356" spans="1:16" x14ac:dyDescent="0.2">
      <c r="A3356" s="155">
        <v>830902</v>
      </c>
      <c r="B3356" s="156" t="s">
        <v>2508</v>
      </c>
      <c r="C3356" s="174">
        <f t="shared" si="747"/>
        <v>0</v>
      </c>
      <c r="D3356" s="174">
        <f t="shared" si="748"/>
        <v>0</v>
      </c>
      <c r="E3356" s="174">
        <f t="shared" si="749"/>
        <v>0</v>
      </c>
      <c r="F3356" s="174">
        <f t="shared" si="750"/>
        <v>0</v>
      </c>
      <c r="G3356" s="174">
        <f t="shared" si="757"/>
        <v>0</v>
      </c>
      <c r="H3356" s="174">
        <f t="shared" si="755"/>
        <v>0</v>
      </c>
      <c r="M3356" s="174">
        <f t="shared" si="751"/>
        <v>0</v>
      </c>
      <c r="N3356" s="174">
        <f t="shared" si="752"/>
        <v>0</v>
      </c>
      <c r="O3356" s="295">
        <f t="shared" si="753"/>
        <v>0</v>
      </c>
      <c r="P3356" s="281">
        <f t="shared" si="754"/>
        <v>0</v>
      </c>
    </row>
    <row r="3357" spans="1:16" x14ac:dyDescent="0.2">
      <c r="A3357" s="155">
        <v>830903</v>
      </c>
      <c r="B3357" s="156" t="s">
        <v>2509</v>
      </c>
      <c r="C3357" s="174">
        <f t="shared" si="747"/>
        <v>0</v>
      </c>
      <c r="D3357" s="174">
        <f t="shared" si="748"/>
        <v>0</v>
      </c>
      <c r="E3357" s="174">
        <f t="shared" si="749"/>
        <v>0</v>
      </c>
      <c r="F3357" s="174">
        <f t="shared" si="750"/>
        <v>0</v>
      </c>
      <c r="G3357" s="174">
        <f t="shared" si="757"/>
        <v>0</v>
      </c>
      <c r="H3357" s="174">
        <f t="shared" si="755"/>
        <v>0</v>
      </c>
      <c r="M3357" s="174">
        <f t="shared" si="751"/>
        <v>0</v>
      </c>
      <c r="N3357" s="174">
        <f t="shared" si="752"/>
        <v>0</v>
      </c>
      <c r="O3357" s="295">
        <f t="shared" si="753"/>
        <v>0</v>
      </c>
      <c r="P3357" s="281">
        <f t="shared" si="754"/>
        <v>0</v>
      </c>
    </row>
    <row r="3358" spans="1:16" x14ac:dyDescent="0.2">
      <c r="A3358" s="155">
        <v>830904</v>
      </c>
      <c r="B3358" s="156" t="s">
        <v>2510</v>
      </c>
      <c r="C3358" s="174">
        <f t="shared" si="747"/>
        <v>0</v>
      </c>
      <c r="D3358" s="174">
        <f t="shared" si="748"/>
        <v>0</v>
      </c>
      <c r="E3358" s="174">
        <f t="shared" si="749"/>
        <v>0</v>
      </c>
      <c r="F3358" s="174">
        <f t="shared" si="750"/>
        <v>0</v>
      </c>
      <c r="G3358" s="174">
        <f t="shared" si="757"/>
        <v>0</v>
      </c>
      <c r="H3358" s="174">
        <f t="shared" si="755"/>
        <v>0</v>
      </c>
      <c r="M3358" s="174">
        <f t="shared" si="751"/>
        <v>0</v>
      </c>
      <c r="N3358" s="174">
        <f t="shared" si="752"/>
        <v>0</v>
      </c>
      <c r="O3358" s="295">
        <f t="shared" si="753"/>
        <v>0</v>
      </c>
      <c r="P3358" s="281">
        <f t="shared" si="754"/>
        <v>0</v>
      </c>
    </row>
    <row r="3359" spans="1:16" x14ac:dyDescent="0.2">
      <c r="A3359" s="155">
        <v>830905</v>
      </c>
      <c r="B3359" s="156" t="s">
        <v>2511</v>
      </c>
      <c r="C3359" s="174">
        <f t="shared" si="747"/>
        <v>0</v>
      </c>
      <c r="D3359" s="174">
        <f t="shared" si="748"/>
        <v>0</v>
      </c>
      <c r="E3359" s="174">
        <f t="shared" si="749"/>
        <v>0</v>
      </c>
      <c r="F3359" s="174">
        <f t="shared" si="750"/>
        <v>0</v>
      </c>
      <c r="G3359" s="174">
        <f t="shared" si="757"/>
        <v>0</v>
      </c>
      <c r="H3359" s="174">
        <f t="shared" si="755"/>
        <v>0</v>
      </c>
      <c r="M3359" s="174">
        <f t="shared" si="751"/>
        <v>0</v>
      </c>
      <c r="N3359" s="174">
        <f t="shared" si="752"/>
        <v>0</v>
      </c>
      <c r="O3359" s="295">
        <f t="shared" si="753"/>
        <v>0</v>
      </c>
      <c r="P3359" s="281">
        <f t="shared" si="754"/>
        <v>0</v>
      </c>
    </row>
    <row r="3360" spans="1:16" x14ac:dyDescent="0.2">
      <c r="A3360" s="155">
        <v>830906</v>
      </c>
      <c r="B3360" s="156" t="s">
        <v>2512</v>
      </c>
      <c r="C3360" s="174">
        <f t="shared" si="747"/>
        <v>0</v>
      </c>
      <c r="D3360" s="174">
        <f t="shared" si="748"/>
        <v>0</v>
      </c>
      <c r="E3360" s="174">
        <f t="shared" si="749"/>
        <v>0</v>
      </c>
      <c r="F3360" s="174">
        <f t="shared" si="750"/>
        <v>0</v>
      </c>
      <c r="G3360" s="174">
        <f t="shared" si="757"/>
        <v>0</v>
      </c>
      <c r="H3360" s="174">
        <f t="shared" si="755"/>
        <v>0</v>
      </c>
      <c r="M3360" s="174">
        <f t="shared" si="751"/>
        <v>0</v>
      </c>
      <c r="N3360" s="174">
        <f t="shared" si="752"/>
        <v>0</v>
      </c>
      <c r="O3360" s="295">
        <f t="shared" si="753"/>
        <v>0</v>
      </c>
      <c r="P3360" s="281">
        <f t="shared" si="754"/>
        <v>0</v>
      </c>
    </row>
    <row r="3361" spans="1:16" s="171" customFormat="1" x14ac:dyDescent="0.2">
      <c r="A3361" s="180">
        <v>831000</v>
      </c>
      <c r="B3361" s="181" t="s">
        <v>1456</v>
      </c>
      <c r="C3361" s="182">
        <f t="shared" si="747"/>
        <v>0</v>
      </c>
      <c r="D3361" s="182">
        <f t="shared" si="748"/>
        <v>0</v>
      </c>
      <c r="E3361" s="182">
        <f t="shared" si="749"/>
        <v>0</v>
      </c>
      <c r="F3361" s="182">
        <f t="shared" si="750"/>
        <v>0</v>
      </c>
      <c r="G3361" s="182">
        <v>0</v>
      </c>
      <c r="H3361" s="182">
        <f t="shared" si="755"/>
        <v>0</v>
      </c>
      <c r="M3361" s="174">
        <f t="shared" si="751"/>
        <v>0</v>
      </c>
      <c r="N3361" s="174">
        <f t="shared" si="752"/>
        <v>0</v>
      </c>
      <c r="O3361" s="295">
        <f t="shared" si="753"/>
        <v>0</v>
      </c>
      <c r="P3361" s="281">
        <f t="shared" si="754"/>
        <v>0</v>
      </c>
    </row>
    <row r="3362" spans="1:16" x14ac:dyDescent="0.2">
      <c r="A3362" s="155">
        <v>831001</v>
      </c>
      <c r="B3362" s="156" t="s">
        <v>774</v>
      </c>
      <c r="C3362" s="174">
        <f t="shared" si="747"/>
        <v>0</v>
      </c>
      <c r="D3362" s="174">
        <f t="shared" si="748"/>
        <v>0</v>
      </c>
      <c r="E3362" s="174">
        <f t="shared" si="749"/>
        <v>0</v>
      </c>
      <c r="F3362" s="174">
        <f t="shared" si="750"/>
        <v>0</v>
      </c>
      <c r="G3362" s="174">
        <f>+F3362-H3362</f>
        <v>0</v>
      </c>
      <c r="H3362" s="174">
        <f t="shared" si="755"/>
        <v>0</v>
      </c>
      <c r="M3362" s="174">
        <f t="shared" si="751"/>
        <v>0</v>
      </c>
      <c r="N3362" s="174">
        <f t="shared" si="752"/>
        <v>0</v>
      </c>
      <c r="O3362" s="295">
        <f t="shared" si="753"/>
        <v>0</v>
      </c>
      <c r="P3362" s="281">
        <f t="shared" si="754"/>
        <v>0</v>
      </c>
    </row>
    <row r="3363" spans="1:16" x14ac:dyDescent="0.2">
      <c r="A3363" s="155">
        <v>831002</v>
      </c>
      <c r="B3363" s="156" t="s">
        <v>1457</v>
      </c>
      <c r="C3363" s="174">
        <f t="shared" si="747"/>
        <v>0</v>
      </c>
      <c r="D3363" s="174">
        <f t="shared" si="748"/>
        <v>0</v>
      </c>
      <c r="E3363" s="174">
        <f t="shared" si="749"/>
        <v>0</v>
      </c>
      <c r="F3363" s="174">
        <f t="shared" si="750"/>
        <v>0</v>
      </c>
      <c r="G3363" s="174">
        <f>+F3363-H3363</f>
        <v>0</v>
      </c>
      <c r="H3363" s="174">
        <f t="shared" si="755"/>
        <v>0</v>
      </c>
      <c r="M3363" s="174">
        <f t="shared" si="751"/>
        <v>0</v>
      </c>
      <c r="N3363" s="174">
        <f t="shared" si="752"/>
        <v>0</v>
      </c>
      <c r="O3363" s="295">
        <f t="shared" si="753"/>
        <v>0</v>
      </c>
      <c r="P3363" s="281">
        <f t="shared" si="754"/>
        <v>0</v>
      </c>
    </row>
    <row r="3364" spans="1:16" x14ac:dyDescent="0.2">
      <c r="A3364" s="155">
        <v>831003</v>
      </c>
      <c r="B3364" s="156" t="s">
        <v>1458</v>
      </c>
      <c r="C3364" s="174">
        <f t="shared" si="747"/>
        <v>0</v>
      </c>
      <c r="D3364" s="174">
        <f t="shared" si="748"/>
        <v>0</v>
      </c>
      <c r="E3364" s="174">
        <f t="shared" si="749"/>
        <v>0</v>
      </c>
      <c r="F3364" s="174">
        <f t="shared" si="750"/>
        <v>0</v>
      </c>
      <c r="G3364" s="174">
        <f>+F3364-H3364</f>
        <v>0</v>
      </c>
      <c r="H3364" s="174">
        <f t="shared" si="755"/>
        <v>0</v>
      </c>
      <c r="M3364" s="174">
        <f t="shared" si="751"/>
        <v>0</v>
      </c>
      <c r="N3364" s="174">
        <f t="shared" si="752"/>
        <v>0</v>
      </c>
      <c r="O3364" s="295">
        <f t="shared" si="753"/>
        <v>0</v>
      </c>
      <c r="P3364" s="281">
        <f t="shared" si="754"/>
        <v>0</v>
      </c>
    </row>
    <row r="3365" spans="1:16" x14ac:dyDescent="0.2">
      <c r="A3365" s="155">
        <v>831005</v>
      </c>
      <c r="B3365" s="156" t="s">
        <v>546</v>
      </c>
      <c r="C3365" s="174">
        <f t="shared" si="747"/>
        <v>0</v>
      </c>
      <c r="D3365" s="174">
        <f t="shared" si="748"/>
        <v>0</v>
      </c>
      <c r="E3365" s="174">
        <f t="shared" si="749"/>
        <v>0</v>
      </c>
      <c r="F3365" s="174">
        <f t="shared" si="750"/>
        <v>0</v>
      </c>
      <c r="G3365" s="174">
        <f>+F3365-H3365</f>
        <v>0</v>
      </c>
      <c r="H3365" s="174">
        <f t="shared" si="755"/>
        <v>0</v>
      </c>
      <c r="M3365" s="174">
        <f t="shared" si="751"/>
        <v>0</v>
      </c>
      <c r="N3365" s="174">
        <f t="shared" si="752"/>
        <v>0</v>
      </c>
      <c r="O3365" s="295">
        <f t="shared" si="753"/>
        <v>0</v>
      </c>
      <c r="P3365" s="281">
        <f t="shared" si="754"/>
        <v>0</v>
      </c>
    </row>
    <row r="3366" spans="1:16" x14ac:dyDescent="0.2">
      <c r="A3366" s="155">
        <v>831090</v>
      </c>
      <c r="B3366" s="156" t="s">
        <v>2513</v>
      </c>
      <c r="C3366" s="174">
        <f t="shared" si="747"/>
        <v>0</v>
      </c>
      <c r="D3366" s="174">
        <f t="shared" si="748"/>
        <v>0</v>
      </c>
      <c r="E3366" s="174">
        <f t="shared" si="749"/>
        <v>0</v>
      </c>
      <c r="F3366" s="174">
        <f t="shared" si="750"/>
        <v>0</v>
      </c>
      <c r="G3366" s="174">
        <f>+F3366-H3366</f>
        <v>0</v>
      </c>
      <c r="H3366" s="174">
        <f t="shared" si="755"/>
        <v>0</v>
      </c>
      <c r="M3366" s="174">
        <f t="shared" si="751"/>
        <v>0</v>
      </c>
      <c r="N3366" s="174">
        <f t="shared" si="752"/>
        <v>0</v>
      </c>
      <c r="O3366" s="295">
        <f t="shared" si="753"/>
        <v>0</v>
      </c>
      <c r="P3366" s="281">
        <f t="shared" si="754"/>
        <v>0</v>
      </c>
    </row>
    <row r="3367" spans="1:16" s="171" customFormat="1" x14ac:dyDescent="0.2">
      <c r="A3367" s="180">
        <v>831200</v>
      </c>
      <c r="B3367" s="181" t="s">
        <v>1459</v>
      </c>
      <c r="C3367" s="182">
        <f t="shared" si="747"/>
        <v>175000000</v>
      </c>
      <c r="D3367" s="182">
        <f t="shared" si="748"/>
        <v>0</v>
      </c>
      <c r="E3367" s="182">
        <f t="shared" si="749"/>
        <v>0</v>
      </c>
      <c r="F3367" s="182">
        <f t="shared" si="750"/>
        <v>175000000</v>
      </c>
      <c r="G3367" s="182">
        <v>0</v>
      </c>
      <c r="H3367" s="182">
        <f t="shared" si="755"/>
        <v>175000000</v>
      </c>
      <c r="M3367" s="174">
        <f t="shared" si="751"/>
        <v>175000000</v>
      </c>
      <c r="N3367" s="174">
        <f t="shared" si="752"/>
        <v>0</v>
      </c>
      <c r="O3367" s="295">
        <f t="shared" si="753"/>
        <v>525000000</v>
      </c>
      <c r="P3367" s="281">
        <f t="shared" si="754"/>
        <v>3</v>
      </c>
    </row>
    <row r="3368" spans="1:16" x14ac:dyDescent="0.2">
      <c r="A3368" s="155">
        <v>831201</v>
      </c>
      <c r="B3368" s="156" t="s">
        <v>1318</v>
      </c>
      <c r="C3368" s="174">
        <f t="shared" si="747"/>
        <v>0</v>
      </c>
      <c r="D3368" s="174">
        <f t="shared" si="748"/>
        <v>0</v>
      </c>
      <c r="E3368" s="174">
        <f t="shared" si="749"/>
        <v>0</v>
      </c>
      <c r="F3368" s="174">
        <f t="shared" si="750"/>
        <v>0</v>
      </c>
      <c r="G3368" s="174">
        <f>+F3368-H3368</f>
        <v>0</v>
      </c>
      <c r="H3368" s="174">
        <f t="shared" si="755"/>
        <v>0</v>
      </c>
      <c r="M3368" s="174">
        <f t="shared" si="751"/>
        <v>0</v>
      </c>
      <c r="N3368" s="174">
        <f t="shared" si="752"/>
        <v>0</v>
      </c>
      <c r="O3368" s="295">
        <f t="shared" si="753"/>
        <v>0</v>
      </c>
      <c r="P3368" s="281">
        <f t="shared" si="754"/>
        <v>0</v>
      </c>
    </row>
    <row r="3369" spans="1:16" x14ac:dyDescent="0.2">
      <c r="A3369" s="155">
        <v>831202</v>
      </c>
      <c r="B3369" s="156" t="s">
        <v>1460</v>
      </c>
      <c r="C3369" s="174">
        <f t="shared" si="747"/>
        <v>0</v>
      </c>
      <c r="D3369" s="174">
        <f t="shared" si="748"/>
        <v>0</v>
      </c>
      <c r="E3369" s="174">
        <f t="shared" si="749"/>
        <v>0</v>
      </c>
      <c r="F3369" s="174">
        <f t="shared" si="750"/>
        <v>0</v>
      </c>
      <c r="G3369" s="174">
        <f>+F3369-H3369</f>
        <v>0</v>
      </c>
      <c r="H3369" s="174">
        <f t="shared" si="755"/>
        <v>0</v>
      </c>
      <c r="M3369" s="174">
        <f t="shared" si="751"/>
        <v>0</v>
      </c>
      <c r="N3369" s="174">
        <f t="shared" si="752"/>
        <v>0</v>
      </c>
      <c r="O3369" s="295">
        <f t="shared" si="753"/>
        <v>0</v>
      </c>
      <c r="P3369" s="281">
        <f t="shared" si="754"/>
        <v>0</v>
      </c>
    </row>
    <row r="3370" spans="1:16" x14ac:dyDescent="0.2">
      <c r="A3370" s="155">
        <v>831203</v>
      </c>
      <c r="B3370" s="156" t="s">
        <v>1461</v>
      </c>
      <c r="C3370" s="174">
        <f t="shared" si="747"/>
        <v>0</v>
      </c>
      <c r="D3370" s="174">
        <f t="shared" si="748"/>
        <v>0</v>
      </c>
      <c r="E3370" s="174">
        <f t="shared" si="749"/>
        <v>0</v>
      </c>
      <c r="F3370" s="174">
        <f t="shared" si="750"/>
        <v>0</v>
      </c>
      <c r="G3370" s="174">
        <f>+F3370-H3370</f>
        <v>0</v>
      </c>
      <c r="H3370" s="174">
        <f t="shared" si="755"/>
        <v>0</v>
      </c>
      <c r="M3370" s="174">
        <f t="shared" si="751"/>
        <v>0</v>
      </c>
      <c r="N3370" s="174">
        <f t="shared" si="752"/>
        <v>0</v>
      </c>
      <c r="O3370" s="295">
        <f t="shared" si="753"/>
        <v>0</v>
      </c>
      <c r="P3370" s="281">
        <f t="shared" si="754"/>
        <v>0</v>
      </c>
    </row>
    <row r="3371" spans="1:16" x14ac:dyDescent="0.2">
      <c r="A3371" s="155">
        <v>831290</v>
      </c>
      <c r="B3371" s="156" t="s">
        <v>1462</v>
      </c>
      <c r="C3371" s="174">
        <f t="shared" si="747"/>
        <v>175000000</v>
      </c>
      <c r="D3371" s="174">
        <f>IF(ISERROR(VLOOKUP($A3371,MZ_ANTERIOR,4,0)),0,VLOOKUP($A3371,MZ_ANTERIOR,4,0))</f>
        <v>0</v>
      </c>
      <c r="E3371" s="174">
        <f t="shared" si="749"/>
        <v>0</v>
      </c>
      <c r="F3371" s="174">
        <f>+C3371+D3371-E3371</f>
        <v>175000000</v>
      </c>
      <c r="G3371" s="174">
        <f>+F3371-H3371</f>
        <v>0</v>
      </c>
      <c r="H3371" s="174">
        <f>+F3371</f>
        <v>175000000</v>
      </c>
      <c r="M3371" s="174">
        <f t="shared" si="751"/>
        <v>175000000</v>
      </c>
      <c r="N3371" s="174">
        <f t="shared" si="752"/>
        <v>0</v>
      </c>
      <c r="O3371" s="295">
        <f t="shared" si="753"/>
        <v>525000000</v>
      </c>
      <c r="P3371" s="281">
        <f t="shared" si="754"/>
        <v>3</v>
      </c>
    </row>
    <row r="3372" spans="1:16" s="171" customFormat="1" x14ac:dyDescent="0.2">
      <c r="A3372" s="180">
        <v>831300</v>
      </c>
      <c r="B3372" s="181" t="s">
        <v>1463</v>
      </c>
      <c r="C3372" s="182">
        <f t="shared" si="747"/>
        <v>0</v>
      </c>
      <c r="D3372" s="182">
        <f t="shared" si="748"/>
        <v>0</v>
      </c>
      <c r="E3372" s="182">
        <f t="shared" si="749"/>
        <v>0</v>
      </c>
      <c r="F3372" s="182">
        <f t="shared" si="750"/>
        <v>0</v>
      </c>
      <c r="G3372" s="182">
        <v>0</v>
      </c>
      <c r="H3372" s="182">
        <f t="shared" si="755"/>
        <v>0</v>
      </c>
      <c r="M3372" s="174">
        <f t="shared" si="751"/>
        <v>0</v>
      </c>
      <c r="N3372" s="174">
        <f t="shared" si="752"/>
        <v>0</v>
      </c>
      <c r="O3372" s="295">
        <f t="shared" si="753"/>
        <v>0</v>
      </c>
      <c r="P3372" s="281">
        <f t="shared" si="754"/>
        <v>0</v>
      </c>
    </row>
    <row r="3373" spans="1:16" x14ac:dyDescent="0.2">
      <c r="A3373" s="155">
        <v>831301</v>
      </c>
      <c r="B3373" s="156" t="s">
        <v>1464</v>
      </c>
      <c r="C3373" s="174">
        <f t="shared" si="747"/>
        <v>0</v>
      </c>
      <c r="D3373" s="174">
        <f t="shared" si="748"/>
        <v>0</v>
      </c>
      <c r="E3373" s="174">
        <f t="shared" si="749"/>
        <v>0</v>
      </c>
      <c r="F3373" s="174">
        <f t="shared" si="750"/>
        <v>0</v>
      </c>
      <c r="G3373" s="174">
        <f>+F3373-H3373</f>
        <v>0</v>
      </c>
      <c r="H3373" s="174">
        <f t="shared" si="755"/>
        <v>0</v>
      </c>
      <c r="M3373" s="174">
        <f t="shared" si="751"/>
        <v>0</v>
      </c>
      <c r="N3373" s="174">
        <f t="shared" si="752"/>
        <v>0</v>
      </c>
      <c r="O3373" s="295">
        <f t="shared" si="753"/>
        <v>0</v>
      </c>
      <c r="P3373" s="281">
        <f t="shared" si="754"/>
        <v>0</v>
      </c>
    </row>
    <row r="3374" spans="1:16" s="171" customFormat="1" x14ac:dyDescent="0.2">
      <c r="A3374" s="180">
        <v>831500</v>
      </c>
      <c r="B3374" s="181" t="s">
        <v>2514</v>
      </c>
      <c r="C3374" s="182">
        <f t="shared" si="747"/>
        <v>0</v>
      </c>
      <c r="D3374" s="182">
        <f t="shared" si="748"/>
        <v>0</v>
      </c>
      <c r="E3374" s="182">
        <f t="shared" si="749"/>
        <v>0</v>
      </c>
      <c r="F3374" s="182">
        <f t="shared" si="750"/>
        <v>0</v>
      </c>
      <c r="G3374" s="182">
        <v>0</v>
      </c>
      <c r="H3374" s="182">
        <f t="shared" si="755"/>
        <v>0</v>
      </c>
      <c r="M3374" s="174">
        <f t="shared" si="751"/>
        <v>0</v>
      </c>
      <c r="N3374" s="174">
        <f t="shared" si="752"/>
        <v>0</v>
      </c>
      <c r="O3374" s="295">
        <f t="shared" si="753"/>
        <v>0</v>
      </c>
      <c r="P3374" s="281">
        <f t="shared" si="754"/>
        <v>0</v>
      </c>
    </row>
    <row r="3375" spans="1:16" x14ac:dyDescent="0.2">
      <c r="A3375" s="155">
        <v>831510</v>
      </c>
      <c r="B3375" s="156" t="s">
        <v>1110</v>
      </c>
      <c r="C3375" s="174">
        <f t="shared" si="747"/>
        <v>0</v>
      </c>
      <c r="D3375" s="174">
        <f t="shared" si="748"/>
        <v>0</v>
      </c>
      <c r="E3375" s="174">
        <f t="shared" si="749"/>
        <v>0</v>
      </c>
      <c r="F3375" s="174">
        <f t="shared" si="750"/>
        <v>0</v>
      </c>
      <c r="G3375" s="174">
        <f t="shared" ref="G3375:G3382" si="758">+F3375-H3375</f>
        <v>0</v>
      </c>
      <c r="H3375" s="174">
        <f t="shared" si="755"/>
        <v>0</v>
      </c>
      <c r="M3375" s="174">
        <f t="shared" si="751"/>
        <v>0</v>
      </c>
      <c r="N3375" s="174">
        <f t="shared" si="752"/>
        <v>0</v>
      </c>
      <c r="O3375" s="295">
        <f t="shared" si="753"/>
        <v>0</v>
      </c>
      <c r="P3375" s="281">
        <f t="shared" si="754"/>
        <v>0</v>
      </c>
    </row>
    <row r="3376" spans="1:16" x14ac:dyDescent="0.2">
      <c r="A3376" s="155">
        <v>831532</v>
      </c>
      <c r="B3376" s="156" t="s">
        <v>1743</v>
      </c>
      <c r="C3376" s="174">
        <f t="shared" si="747"/>
        <v>0</v>
      </c>
      <c r="D3376" s="174">
        <f t="shared" si="748"/>
        <v>0</v>
      </c>
      <c r="E3376" s="174">
        <f t="shared" si="749"/>
        <v>0</v>
      </c>
      <c r="F3376" s="174">
        <f t="shared" si="750"/>
        <v>0</v>
      </c>
      <c r="G3376" s="174">
        <f t="shared" si="758"/>
        <v>0</v>
      </c>
      <c r="H3376" s="174">
        <f t="shared" si="755"/>
        <v>0</v>
      </c>
      <c r="M3376" s="174">
        <f t="shared" si="751"/>
        <v>0</v>
      </c>
      <c r="N3376" s="174">
        <f t="shared" si="752"/>
        <v>0</v>
      </c>
      <c r="O3376" s="295">
        <f t="shared" si="753"/>
        <v>0</v>
      </c>
      <c r="P3376" s="281">
        <f t="shared" si="754"/>
        <v>0</v>
      </c>
    </row>
    <row r="3377" spans="1:16" x14ac:dyDescent="0.2">
      <c r="A3377" s="155">
        <v>831533</v>
      </c>
      <c r="B3377" s="156" t="s">
        <v>1585</v>
      </c>
      <c r="C3377" s="174">
        <f t="shared" si="747"/>
        <v>0</v>
      </c>
      <c r="D3377" s="174">
        <f t="shared" si="748"/>
        <v>0</v>
      </c>
      <c r="E3377" s="174">
        <f t="shared" si="749"/>
        <v>0</v>
      </c>
      <c r="F3377" s="174">
        <f t="shared" si="750"/>
        <v>0</v>
      </c>
      <c r="G3377" s="174">
        <f t="shared" si="758"/>
        <v>0</v>
      </c>
      <c r="H3377" s="174">
        <f t="shared" si="755"/>
        <v>0</v>
      </c>
      <c r="M3377" s="174">
        <f t="shared" si="751"/>
        <v>0</v>
      </c>
      <c r="N3377" s="174">
        <f t="shared" si="752"/>
        <v>0</v>
      </c>
      <c r="O3377" s="295">
        <f t="shared" si="753"/>
        <v>0</v>
      </c>
      <c r="P3377" s="281">
        <f t="shared" si="754"/>
        <v>0</v>
      </c>
    </row>
    <row r="3378" spans="1:16" x14ac:dyDescent="0.2">
      <c r="A3378" s="155">
        <v>831534</v>
      </c>
      <c r="B3378" s="156" t="s">
        <v>1109</v>
      </c>
      <c r="C3378" s="174">
        <f t="shared" si="747"/>
        <v>0</v>
      </c>
      <c r="D3378" s="174">
        <f t="shared" si="748"/>
        <v>0</v>
      </c>
      <c r="E3378" s="174">
        <f t="shared" si="749"/>
        <v>0</v>
      </c>
      <c r="F3378" s="174">
        <f t="shared" si="750"/>
        <v>0</v>
      </c>
      <c r="G3378" s="174">
        <f t="shared" si="758"/>
        <v>0</v>
      </c>
      <c r="H3378" s="174">
        <f t="shared" si="755"/>
        <v>0</v>
      </c>
      <c r="M3378" s="174">
        <f t="shared" si="751"/>
        <v>0</v>
      </c>
      <c r="N3378" s="174">
        <f t="shared" si="752"/>
        <v>0</v>
      </c>
      <c r="O3378" s="295">
        <f t="shared" si="753"/>
        <v>0</v>
      </c>
      <c r="P3378" s="281">
        <f t="shared" si="754"/>
        <v>0</v>
      </c>
    </row>
    <row r="3379" spans="1:16" x14ac:dyDescent="0.2">
      <c r="A3379" s="155">
        <v>831535</v>
      </c>
      <c r="B3379" s="156" t="s">
        <v>1983</v>
      </c>
      <c r="C3379" s="174">
        <f t="shared" si="747"/>
        <v>0</v>
      </c>
      <c r="D3379" s="174">
        <f t="shared" si="748"/>
        <v>0</v>
      </c>
      <c r="E3379" s="174">
        <f t="shared" si="749"/>
        <v>0</v>
      </c>
      <c r="F3379" s="174">
        <f t="shared" si="750"/>
        <v>0</v>
      </c>
      <c r="G3379" s="174">
        <f t="shared" si="758"/>
        <v>0</v>
      </c>
      <c r="H3379" s="174">
        <f t="shared" si="755"/>
        <v>0</v>
      </c>
      <c r="M3379" s="174">
        <f t="shared" si="751"/>
        <v>0</v>
      </c>
      <c r="N3379" s="174">
        <f t="shared" si="752"/>
        <v>0</v>
      </c>
      <c r="O3379" s="295">
        <f t="shared" si="753"/>
        <v>0</v>
      </c>
      <c r="P3379" s="281">
        <f t="shared" si="754"/>
        <v>0</v>
      </c>
    </row>
    <row r="3380" spans="1:16" x14ac:dyDescent="0.2">
      <c r="A3380" s="155">
        <v>831536</v>
      </c>
      <c r="B3380" s="156" t="s">
        <v>2086</v>
      </c>
      <c r="C3380" s="174">
        <f t="shared" si="747"/>
        <v>0</v>
      </c>
      <c r="D3380" s="174">
        <f t="shared" si="748"/>
        <v>0</v>
      </c>
      <c r="E3380" s="174">
        <f t="shared" si="749"/>
        <v>0</v>
      </c>
      <c r="F3380" s="174">
        <f t="shared" si="750"/>
        <v>0</v>
      </c>
      <c r="G3380" s="174">
        <f t="shared" si="758"/>
        <v>0</v>
      </c>
      <c r="H3380" s="174">
        <f t="shared" si="755"/>
        <v>0</v>
      </c>
      <c r="M3380" s="174">
        <f t="shared" si="751"/>
        <v>0</v>
      </c>
      <c r="N3380" s="174">
        <f t="shared" si="752"/>
        <v>0</v>
      </c>
      <c r="O3380" s="295">
        <f t="shared" si="753"/>
        <v>0</v>
      </c>
      <c r="P3380" s="281">
        <f t="shared" si="754"/>
        <v>0</v>
      </c>
    </row>
    <row r="3381" spans="1:16" x14ac:dyDescent="0.2">
      <c r="A3381" s="155">
        <v>831537</v>
      </c>
      <c r="B3381" s="156" t="s">
        <v>576</v>
      </c>
      <c r="C3381" s="174">
        <f t="shared" si="747"/>
        <v>0</v>
      </c>
      <c r="D3381" s="174">
        <f t="shared" si="748"/>
        <v>0</v>
      </c>
      <c r="E3381" s="174">
        <f t="shared" si="749"/>
        <v>0</v>
      </c>
      <c r="F3381" s="174">
        <f t="shared" si="750"/>
        <v>0</v>
      </c>
      <c r="G3381" s="174">
        <f t="shared" si="758"/>
        <v>0</v>
      </c>
      <c r="H3381" s="174">
        <f t="shared" si="755"/>
        <v>0</v>
      </c>
      <c r="M3381" s="174">
        <f t="shared" si="751"/>
        <v>0</v>
      </c>
      <c r="N3381" s="174">
        <f t="shared" si="752"/>
        <v>0</v>
      </c>
      <c r="O3381" s="295">
        <f t="shared" si="753"/>
        <v>0</v>
      </c>
      <c r="P3381" s="281">
        <f t="shared" si="754"/>
        <v>0</v>
      </c>
    </row>
    <row r="3382" spans="1:16" x14ac:dyDescent="0.2">
      <c r="A3382" s="155">
        <v>831590</v>
      </c>
      <c r="B3382" s="156" t="s">
        <v>2515</v>
      </c>
      <c r="C3382" s="174">
        <f t="shared" si="747"/>
        <v>0</v>
      </c>
      <c r="D3382" s="174">
        <f t="shared" si="748"/>
        <v>0</v>
      </c>
      <c r="E3382" s="174">
        <f t="shared" si="749"/>
        <v>0</v>
      </c>
      <c r="F3382" s="174">
        <f t="shared" si="750"/>
        <v>0</v>
      </c>
      <c r="G3382" s="174">
        <f t="shared" si="758"/>
        <v>0</v>
      </c>
      <c r="H3382" s="174">
        <f t="shared" si="755"/>
        <v>0</v>
      </c>
      <c r="M3382" s="174">
        <f t="shared" si="751"/>
        <v>0</v>
      </c>
      <c r="N3382" s="174">
        <f t="shared" si="752"/>
        <v>0</v>
      </c>
      <c r="O3382" s="295">
        <f t="shared" si="753"/>
        <v>0</v>
      </c>
      <c r="P3382" s="281">
        <f t="shared" si="754"/>
        <v>0</v>
      </c>
    </row>
    <row r="3383" spans="1:16" s="171" customFormat="1" x14ac:dyDescent="0.2">
      <c r="A3383" s="180">
        <v>831700</v>
      </c>
      <c r="B3383" s="181" t="s">
        <v>913</v>
      </c>
      <c r="C3383" s="182">
        <f t="shared" si="747"/>
        <v>0</v>
      </c>
      <c r="D3383" s="182">
        <f t="shared" si="748"/>
        <v>0</v>
      </c>
      <c r="E3383" s="182">
        <f t="shared" si="749"/>
        <v>0</v>
      </c>
      <c r="F3383" s="182">
        <f t="shared" si="750"/>
        <v>0</v>
      </c>
      <c r="G3383" s="182">
        <v>0</v>
      </c>
      <c r="H3383" s="182">
        <f t="shared" si="755"/>
        <v>0</v>
      </c>
      <c r="M3383" s="174">
        <f t="shared" si="751"/>
        <v>0</v>
      </c>
      <c r="N3383" s="174">
        <f t="shared" si="752"/>
        <v>0</v>
      </c>
      <c r="O3383" s="295">
        <f t="shared" si="753"/>
        <v>0</v>
      </c>
      <c r="P3383" s="281">
        <f t="shared" si="754"/>
        <v>0</v>
      </c>
    </row>
    <row r="3384" spans="1:16" x14ac:dyDescent="0.2">
      <c r="A3384" s="155">
        <v>831702</v>
      </c>
      <c r="B3384" s="156" t="s">
        <v>914</v>
      </c>
      <c r="C3384" s="174">
        <f t="shared" si="747"/>
        <v>0</v>
      </c>
      <c r="D3384" s="174">
        <f t="shared" si="748"/>
        <v>0</v>
      </c>
      <c r="E3384" s="174">
        <f t="shared" si="749"/>
        <v>0</v>
      </c>
      <c r="F3384" s="174">
        <f t="shared" si="750"/>
        <v>0</v>
      </c>
      <c r="G3384" s="174">
        <f>+F3384-H3384</f>
        <v>0</v>
      </c>
      <c r="H3384" s="174">
        <f t="shared" si="755"/>
        <v>0</v>
      </c>
      <c r="M3384" s="174">
        <f t="shared" si="751"/>
        <v>0</v>
      </c>
      <c r="N3384" s="174">
        <f t="shared" si="752"/>
        <v>0</v>
      </c>
      <c r="O3384" s="295">
        <f t="shared" si="753"/>
        <v>0</v>
      </c>
      <c r="P3384" s="281">
        <f t="shared" si="754"/>
        <v>0</v>
      </c>
    </row>
    <row r="3385" spans="1:16" s="171" customFormat="1" x14ac:dyDescent="0.2">
      <c r="A3385" s="180">
        <v>832000</v>
      </c>
      <c r="B3385" s="181" t="s">
        <v>915</v>
      </c>
      <c r="C3385" s="182">
        <f t="shared" si="747"/>
        <v>0</v>
      </c>
      <c r="D3385" s="182">
        <f t="shared" si="748"/>
        <v>0</v>
      </c>
      <c r="E3385" s="182">
        <f t="shared" si="749"/>
        <v>0</v>
      </c>
      <c r="F3385" s="182">
        <f t="shared" si="750"/>
        <v>0</v>
      </c>
      <c r="G3385" s="182">
        <v>0</v>
      </c>
      <c r="H3385" s="182">
        <f t="shared" si="755"/>
        <v>0</v>
      </c>
      <c r="M3385" s="174">
        <f t="shared" si="751"/>
        <v>0</v>
      </c>
      <c r="N3385" s="174">
        <f t="shared" si="752"/>
        <v>0</v>
      </c>
      <c r="O3385" s="295">
        <f t="shared" si="753"/>
        <v>0</v>
      </c>
      <c r="P3385" s="281">
        <f t="shared" si="754"/>
        <v>0</v>
      </c>
    </row>
    <row r="3386" spans="1:16" x14ac:dyDescent="0.2">
      <c r="A3386" s="155">
        <v>832001</v>
      </c>
      <c r="B3386" s="156" t="s">
        <v>916</v>
      </c>
      <c r="C3386" s="174">
        <f t="shared" si="747"/>
        <v>0</v>
      </c>
      <c r="D3386" s="174">
        <f t="shared" si="748"/>
        <v>0</v>
      </c>
      <c r="E3386" s="174">
        <f t="shared" si="749"/>
        <v>0</v>
      </c>
      <c r="F3386" s="174">
        <f t="shared" si="750"/>
        <v>0</v>
      </c>
      <c r="G3386" s="174">
        <f>+F3386-H3386</f>
        <v>0</v>
      </c>
      <c r="H3386" s="174">
        <f t="shared" si="755"/>
        <v>0</v>
      </c>
      <c r="M3386" s="174">
        <f t="shared" si="751"/>
        <v>0</v>
      </c>
      <c r="N3386" s="174">
        <f t="shared" si="752"/>
        <v>0</v>
      </c>
      <c r="O3386" s="295">
        <f t="shared" si="753"/>
        <v>0</v>
      </c>
      <c r="P3386" s="281">
        <f t="shared" si="754"/>
        <v>0</v>
      </c>
    </row>
    <row r="3387" spans="1:16" s="171" customFormat="1" x14ac:dyDescent="0.2">
      <c r="A3387" s="180">
        <v>833300</v>
      </c>
      <c r="B3387" s="181" t="s">
        <v>917</v>
      </c>
      <c r="C3387" s="182">
        <f t="shared" si="747"/>
        <v>0</v>
      </c>
      <c r="D3387" s="182">
        <f t="shared" si="748"/>
        <v>0</v>
      </c>
      <c r="E3387" s="182">
        <f t="shared" si="749"/>
        <v>0</v>
      </c>
      <c r="F3387" s="182">
        <f t="shared" si="750"/>
        <v>0</v>
      </c>
      <c r="G3387" s="182">
        <v>0</v>
      </c>
      <c r="H3387" s="182">
        <f t="shared" si="755"/>
        <v>0</v>
      </c>
      <c r="M3387" s="174">
        <f t="shared" si="751"/>
        <v>0</v>
      </c>
      <c r="N3387" s="174">
        <f t="shared" si="752"/>
        <v>0</v>
      </c>
      <c r="O3387" s="295">
        <f t="shared" si="753"/>
        <v>0</v>
      </c>
      <c r="P3387" s="281">
        <f t="shared" si="754"/>
        <v>0</v>
      </c>
    </row>
    <row r="3388" spans="1:16" x14ac:dyDescent="0.2">
      <c r="A3388" s="155">
        <v>833301</v>
      </c>
      <c r="B3388" s="156" t="s">
        <v>918</v>
      </c>
      <c r="C3388" s="174">
        <f t="shared" si="747"/>
        <v>0</v>
      </c>
      <c r="D3388" s="174">
        <f t="shared" si="748"/>
        <v>0</v>
      </c>
      <c r="E3388" s="174">
        <f t="shared" si="749"/>
        <v>0</v>
      </c>
      <c r="F3388" s="174">
        <f t="shared" si="750"/>
        <v>0</v>
      </c>
      <c r="G3388" s="174">
        <f t="shared" ref="G3388:G3403" si="759">+F3388-H3388</f>
        <v>0</v>
      </c>
      <c r="H3388" s="174">
        <f t="shared" si="755"/>
        <v>0</v>
      </c>
      <c r="M3388" s="174">
        <f t="shared" si="751"/>
        <v>0</v>
      </c>
      <c r="N3388" s="174">
        <f t="shared" si="752"/>
        <v>0</v>
      </c>
      <c r="O3388" s="295">
        <f t="shared" si="753"/>
        <v>0</v>
      </c>
      <c r="P3388" s="281">
        <f t="shared" si="754"/>
        <v>0</v>
      </c>
    </row>
    <row r="3389" spans="1:16" x14ac:dyDescent="0.2">
      <c r="A3389" s="155">
        <v>833302</v>
      </c>
      <c r="B3389" s="156" t="s">
        <v>90</v>
      </c>
      <c r="C3389" s="174">
        <f t="shared" si="747"/>
        <v>0</v>
      </c>
      <c r="D3389" s="174">
        <f t="shared" si="748"/>
        <v>0</v>
      </c>
      <c r="E3389" s="174">
        <f t="shared" si="749"/>
        <v>0</v>
      </c>
      <c r="F3389" s="174">
        <f t="shared" si="750"/>
        <v>0</v>
      </c>
      <c r="G3389" s="174">
        <f t="shared" si="759"/>
        <v>0</v>
      </c>
      <c r="H3389" s="174">
        <f t="shared" si="755"/>
        <v>0</v>
      </c>
      <c r="M3389" s="174">
        <f t="shared" si="751"/>
        <v>0</v>
      </c>
      <c r="N3389" s="174">
        <f t="shared" si="752"/>
        <v>0</v>
      </c>
      <c r="O3389" s="295">
        <f t="shared" si="753"/>
        <v>0</v>
      </c>
      <c r="P3389" s="281">
        <f t="shared" si="754"/>
        <v>0</v>
      </c>
    </row>
    <row r="3390" spans="1:16" x14ac:dyDescent="0.2">
      <c r="A3390" s="155">
        <v>833303</v>
      </c>
      <c r="B3390" s="156" t="s">
        <v>1251</v>
      </c>
      <c r="C3390" s="174">
        <f t="shared" si="747"/>
        <v>0</v>
      </c>
      <c r="D3390" s="174">
        <f t="shared" si="748"/>
        <v>0</v>
      </c>
      <c r="E3390" s="174">
        <f t="shared" si="749"/>
        <v>0</v>
      </c>
      <c r="F3390" s="174">
        <f t="shared" si="750"/>
        <v>0</v>
      </c>
      <c r="G3390" s="174">
        <f t="shared" si="759"/>
        <v>0</v>
      </c>
      <c r="H3390" s="174">
        <f t="shared" si="755"/>
        <v>0</v>
      </c>
      <c r="M3390" s="174">
        <f t="shared" si="751"/>
        <v>0</v>
      </c>
      <c r="N3390" s="174">
        <f t="shared" si="752"/>
        <v>0</v>
      </c>
      <c r="O3390" s="295">
        <f t="shared" si="753"/>
        <v>0</v>
      </c>
      <c r="P3390" s="281">
        <f t="shared" si="754"/>
        <v>0</v>
      </c>
    </row>
    <row r="3391" spans="1:16" x14ac:dyDescent="0.2">
      <c r="A3391" s="155">
        <v>833304</v>
      </c>
      <c r="B3391" s="156" t="s">
        <v>861</v>
      </c>
      <c r="C3391" s="174">
        <f t="shared" si="747"/>
        <v>0</v>
      </c>
      <c r="D3391" s="174">
        <f t="shared" si="748"/>
        <v>0</v>
      </c>
      <c r="E3391" s="174">
        <f t="shared" si="749"/>
        <v>0</v>
      </c>
      <c r="F3391" s="174">
        <f t="shared" si="750"/>
        <v>0</v>
      </c>
      <c r="G3391" s="174">
        <f t="shared" si="759"/>
        <v>0</v>
      </c>
      <c r="H3391" s="174">
        <f t="shared" si="755"/>
        <v>0</v>
      </c>
      <c r="M3391" s="174">
        <f t="shared" si="751"/>
        <v>0</v>
      </c>
      <c r="N3391" s="174">
        <f t="shared" si="752"/>
        <v>0</v>
      </c>
      <c r="O3391" s="295">
        <f t="shared" si="753"/>
        <v>0</v>
      </c>
      <c r="P3391" s="281">
        <f t="shared" si="754"/>
        <v>0</v>
      </c>
    </row>
    <row r="3392" spans="1:16" x14ac:dyDescent="0.2">
      <c r="A3392" s="155">
        <v>833305</v>
      </c>
      <c r="B3392" s="156" t="s">
        <v>862</v>
      </c>
      <c r="C3392" s="174">
        <f t="shared" si="747"/>
        <v>0</v>
      </c>
      <c r="D3392" s="174">
        <f t="shared" si="748"/>
        <v>0</v>
      </c>
      <c r="E3392" s="174">
        <f t="shared" si="749"/>
        <v>0</v>
      </c>
      <c r="F3392" s="174">
        <f t="shared" si="750"/>
        <v>0</v>
      </c>
      <c r="G3392" s="174">
        <f t="shared" si="759"/>
        <v>0</v>
      </c>
      <c r="H3392" s="174">
        <f t="shared" si="755"/>
        <v>0</v>
      </c>
      <c r="M3392" s="174">
        <f t="shared" si="751"/>
        <v>0</v>
      </c>
      <c r="N3392" s="174">
        <f t="shared" si="752"/>
        <v>0</v>
      </c>
      <c r="O3392" s="295">
        <f t="shared" si="753"/>
        <v>0</v>
      </c>
      <c r="P3392" s="281">
        <f t="shared" si="754"/>
        <v>0</v>
      </c>
    </row>
    <row r="3393" spans="1:16" x14ac:dyDescent="0.2">
      <c r="A3393" s="155">
        <v>833306</v>
      </c>
      <c r="B3393" s="156" t="s">
        <v>786</v>
      </c>
      <c r="C3393" s="174">
        <f t="shared" si="747"/>
        <v>0</v>
      </c>
      <c r="D3393" s="174">
        <f t="shared" si="748"/>
        <v>0</v>
      </c>
      <c r="E3393" s="174">
        <f t="shared" si="749"/>
        <v>0</v>
      </c>
      <c r="F3393" s="174">
        <f t="shared" si="750"/>
        <v>0</v>
      </c>
      <c r="G3393" s="174">
        <f t="shared" si="759"/>
        <v>0</v>
      </c>
      <c r="H3393" s="174">
        <f t="shared" si="755"/>
        <v>0</v>
      </c>
      <c r="M3393" s="174">
        <f t="shared" si="751"/>
        <v>0</v>
      </c>
      <c r="N3393" s="174">
        <f t="shared" si="752"/>
        <v>0</v>
      </c>
      <c r="O3393" s="295">
        <f t="shared" si="753"/>
        <v>0</v>
      </c>
      <c r="P3393" s="281">
        <f t="shared" si="754"/>
        <v>0</v>
      </c>
    </row>
    <row r="3394" spans="1:16" x14ac:dyDescent="0.2">
      <c r="A3394" s="155">
        <v>833307</v>
      </c>
      <c r="B3394" s="156" t="s">
        <v>788</v>
      </c>
      <c r="C3394" s="174">
        <f t="shared" si="747"/>
        <v>0</v>
      </c>
      <c r="D3394" s="174">
        <f t="shared" si="748"/>
        <v>0</v>
      </c>
      <c r="E3394" s="174">
        <f t="shared" si="749"/>
        <v>0</v>
      </c>
      <c r="F3394" s="174">
        <f t="shared" si="750"/>
        <v>0</v>
      </c>
      <c r="G3394" s="174">
        <f t="shared" si="759"/>
        <v>0</v>
      </c>
      <c r="H3394" s="174">
        <f t="shared" si="755"/>
        <v>0</v>
      </c>
      <c r="M3394" s="174">
        <f t="shared" si="751"/>
        <v>0</v>
      </c>
      <c r="N3394" s="174">
        <f t="shared" si="752"/>
        <v>0</v>
      </c>
      <c r="O3394" s="295">
        <f t="shared" si="753"/>
        <v>0</v>
      </c>
      <c r="P3394" s="281">
        <f t="shared" si="754"/>
        <v>0</v>
      </c>
    </row>
    <row r="3395" spans="1:16" x14ac:dyDescent="0.2">
      <c r="A3395" s="155">
        <v>833308</v>
      </c>
      <c r="B3395" s="156" t="s">
        <v>789</v>
      </c>
      <c r="C3395" s="174">
        <f t="shared" si="747"/>
        <v>0</v>
      </c>
      <c r="D3395" s="174">
        <f t="shared" si="748"/>
        <v>0</v>
      </c>
      <c r="E3395" s="174">
        <f t="shared" si="749"/>
        <v>0</v>
      </c>
      <c r="F3395" s="174">
        <f t="shared" si="750"/>
        <v>0</v>
      </c>
      <c r="G3395" s="174">
        <f t="shared" si="759"/>
        <v>0</v>
      </c>
      <c r="H3395" s="174">
        <f t="shared" si="755"/>
        <v>0</v>
      </c>
      <c r="M3395" s="174">
        <f t="shared" si="751"/>
        <v>0</v>
      </c>
      <c r="N3395" s="174">
        <f t="shared" si="752"/>
        <v>0</v>
      </c>
      <c r="O3395" s="295">
        <f t="shared" si="753"/>
        <v>0</v>
      </c>
      <c r="P3395" s="281">
        <f t="shared" si="754"/>
        <v>0</v>
      </c>
    </row>
    <row r="3396" spans="1:16" x14ac:dyDescent="0.2">
      <c r="A3396" s="155">
        <v>833309</v>
      </c>
      <c r="B3396" s="156" t="s">
        <v>790</v>
      </c>
      <c r="C3396" s="174">
        <f t="shared" si="747"/>
        <v>0</v>
      </c>
      <c r="D3396" s="174">
        <f t="shared" si="748"/>
        <v>0</v>
      </c>
      <c r="E3396" s="174">
        <f t="shared" si="749"/>
        <v>0</v>
      </c>
      <c r="F3396" s="174">
        <f t="shared" si="750"/>
        <v>0</v>
      </c>
      <c r="G3396" s="174">
        <f t="shared" si="759"/>
        <v>0</v>
      </c>
      <c r="H3396" s="174">
        <f t="shared" si="755"/>
        <v>0</v>
      </c>
      <c r="M3396" s="174">
        <f t="shared" si="751"/>
        <v>0</v>
      </c>
      <c r="N3396" s="174">
        <f t="shared" si="752"/>
        <v>0</v>
      </c>
      <c r="O3396" s="295">
        <f t="shared" si="753"/>
        <v>0</v>
      </c>
      <c r="P3396" s="281">
        <f t="shared" si="754"/>
        <v>0</v>
      </c>
    </row>
    <row r="3397" spans="1:16" x14ac:dyDescent="0.2">
      <c r="A3397" s="155">
        <v>833310</v>
      </c>
      <c r="B3397" s="156" t="s">
        <v>2516</v>
      </c>
      <c r="C3397" s="174">
        <f t="shared" si="747"/>
        <v>0</v>
      </c>
      <c r="D3397" s="174">
        <f t="shared" si="748"/>
        <v>0</v>
      </c>
      <c r="E3397" s="174">
        <f t="shared" si="749"/>
        <v>0</v>
      </c>
      <c r="F3397" s="174">
        <f t="shared" si="750"/>
        <v>0</v>
      </c>
      <c r="G3397" s="174">
        <f t="shared" si="759"/>
        <v>0</v>
      </c>
      <c r="H3397" s="174">
        <f t="shared" si="755"/>
        <v>0</v>
      </c>
      <c r="M3397" s="174">
        <f t="shared" si="751"/>
        <v>0</v>
      </c>
      <c r="N3397" s="174">
        <f t="shared" si="752"/>
        <v>0</v>
      </c>
      <c r="O3397" s="295">
        <f t="shared" si="753"/>
        <v>0</v>
      </c>
      <c r="P3397" s="281">
        <f t="shared" si="754"/>
        <v>0</v>
      </c>
    </row>
    <row r="3398" spans="1:16" x14ac:dyDescent="0.2">
      <c r="A3398" s="155">
        <v>833311</v>
      </c>
      <c r="B3398" s="156" t="s">
        <v>2517</v>
      </c>
      <c r="C3398" s="174">
        <f t="shared" si="747"/>
        <v>0</v>
      </c>
      <c r="D3398" s="174">
        <f t="shared" si="748"/>
        <v>0</v>
      </c>
      <c r="E3398" s="174">
        <f t="shared" si="749"/>
        <v>0</v>
      </c>
      <c r="F3398" s="174">
        <f t="shared" si="750"/>
        <v>0</v>
      </c>
      <c r="G3398" s="174">
        <f t="shared" si="759"/>
        <v>0</v>
      </c>
      <c r="H3398" s="174">
        <f t="shared" si="755"/>
        <v>0</v>
      </c>
      <c r="M3398" s="174">
        <f t="shared" si="751"/>
        <v>0</v>
      </c>
      <c r="N3398" s="174">
        <f t="shared" si="752"/>
        <v>0</v>
      </c>
      <c r="O3398" s="295">
        <f t="shared" si="753"/>
        <v>0</v>
      </c>
      <c r="P3398" s="281">
        <f t="shared" si="754"/>
        <v>0</v>
      </c>
    </row>
    <row r="3399" spans="1:16" x14ac:dyDescent="0.2">
      <c r="A3399" s="155">
        <v>833312</v>
      </c>
      <c r="B3399" s="156" t="s">
        <v>2518</v>
      </c>
      <c r="C3399" s="174">
        <f t="shared" si="747"/>
        <v>0</v>
      </c>
      <c r="D3399" s="174">
        <f t="shared" si="748"/>
        <v>0</v>
      </c>
      <c r="E3399" s="174">
        <f t="shared" si="749"/>
        <v>0</v>
      </c>
      <c r="F3399" s="174">
        <f t="shared" si="750"/>
        <v>0</v>
      </c>
      <c r="G3399" s="174">
        <f t="shared" si="759"/>
        <v>0</v>
      </c>
      <c r="H3399" s="174">
        <f t="shared" si="755"/>
        <v>0</v>
      </c>
      <c r="M3399" s="174">
        <f t="shared" si="751"/>
        <v>0</v>
      </c>
      <c r="N3399" s="174">
        <f t="shared" si="752"/>
        <v>0</v>
      </c>
      <c r="O3399" s="295">
        <f t="shared" si="753"/>
        <v>0</v>
      </c>
      <c r="P3399" s="281">
        <f t="shared" si="754"/>
        <v>0</v>
      </c>
    </row>
    <row r="3400" spans="1:16" x14ac:dyDescent="0.2">
      <c r="A3400" s="155">
        <v>833313</v>
      </c>
      <c r="B3400" s="156" t="s">
        <v>2519</v>
      </c>
      <c r="C3400" s="174">
        <f t="shared" si="747"/>
        <v>0</v>
      </c>
      <c r="D3400" s="174">
        <f t="shared" si="748"/>
        <v>0</v>
      </c>
      <c r="E3400" s="174">
        <f t="shared" si="749"/>
        <v>0</v>
      </c>
      <c r="F3400" s="174">
        <f t="shared" si="750"/>
        <v>0</v>
      </c>
      <c r="G3400" s="174">
        <f t="shared" si="759"/>
        <v>0</v>
      </c>
      <c r="H3400" s="174">
        <f t="shared" si="755"/>
        <v>0</v>
      </c>
      <c r="M3400" s="174">
        <f t="shared" si="751"/>
        <v>0</v>
      </c>
      <c r="N3400" s="174">
        <f t="shared" si="752"/>
        <v>0</v>
      </c>
      <c r="O3400" s="295">
        <f t="shared" si="753"/>
        <v>0</v>
      </c>
      <c r="P3400" s="281">
        <f t="shared" si="754"/>
        <v>0</v>
      </c>
    </row>
    <row r="3401" spans="1:16" x14ac:dyDescent="0.2">
      <c r="A3401" s="155">
        <v>833314</v>
      </c>
      <c r="B3401" s="156" t="s">
        <v>792</v>
      </c>
      <c r="C3401" s="174">
        <f t="shared" ref="C3401:C3464" si="760">IF(ISERROR(VLOOKUP($A3401,MZ_ANTERIOR,3,0)),0,VLOOKUP($A3401,MZ_ANTERIOR,3,0))</f>
        <v>0</v>
      </c>
      <c r="D3401" s="174">
        <f t="shared" ref="D3401:D3464" si="761">IF(ISERROR(VLOOKUP($A3401,MZ_ANTERIOR,4,0)),0,VLOOKUP($A3401,MZ_ANTERIOR,4,0))</f>
        <v>0</v>
      </c>
      <c r="E3401" s="174">
        <f t="shared" ref="E3401:E3464" si="762">IF(ISERROR(VLOOKUP($A3401,MZ_ANTERIOR,5,0)),0,VLOOKUP($A3401,MZ_ANTERIOR,5,0))</f>
        <v>0</v>
      </c>
      <c r="F3401" s="174">
        <f t="shared" si="750"/>
        <v>0</v>
      </c>
      <c r="G3401" s="174">
        <f t="shared" si="759"/>
        <v>0</v>
      </c>
      <c r="H3401" s="174">
        <f t="shared" si="755"/>
        <v>0</v>
      </c>
      <c r="M3401" s="174">
        <f t="shared" si="751"/>
        <v>0</v>
      </c>
      <c r="N3401" s="174">
        <f t="shared" si="752"/>
        <v>0</v>
      </c>
      <c r="O3401" s="295">
        <f t="shared" si="753"/>
        <v>0</v>
      </c>
      <c r="P3401" s="281">
        <f t="shared" si="754"/>
        <v>0</v>
      </c>
    </row>
    <row r="3402" spans="1:16" x14ac:dyDescent="0.2">
      <c r="A3402" s="155">
        <v>833315</v>
      </c>
      <c r="B3402" s="156" t="s">
        <v>2520</v>
      </c>
      <c r="C3402" s="174">
        <f t="shared" si="760"/>
        <v>0</v>
      </c>
      <c r="D3402" s="174">
        <f t="shared" si="761"/>
        <v>0</v>
      </c>
      <c r="E3402" s="174">
        <f t="shared" si="762"/>
        <v>0</v>
      </c>
      <c r="F3402" s="174">
        <f t="shared" ref="F3402:F3465" si="763">+C3402+D3402-E3402</f>
        <v>0</v>
      </c>
      <c r="G3402" s="174">
        <f t="shared" si="759"/>
        <v>0</v>
      </c>
      <c r="H3402" s="174">
        <f t="shared" si="755"/>
        <v>0</v>
      </c>
      <c r="M3402" s="174">
        <f t="shared" ref="M3402:M3465" si="764">+G3402+H3402</f>
        <v>0</v>
      </c>
      <c r="N3402" s="174">
        <f t="shared" ref="N3402:N3465" si="765">+F3402-M3402</f>
        <v>0</v>
      </c>
      <c r="O3402" s="295">
        <f t="shared" ref="O3402:O3465" si="766">SUM(C3402:H3402)</f>
        <v>0</v>
      </c>
      <c r="P3402" s="281">
        <f t="shared" ref="P3402:P3465" si="767">IF(D3402&lt;&gt;0,1,IF(G3402&lt;&gt;0,2,IF(F3402&lt;&gt;0,3,IF(E3402&lt;&gt;0,4,0))))</f>
        <v>0</v>
      </c>
    </row>
    <row r="3403" spans="1:16" x14ac:dyDescent="0.2">
      <c r="A3403" s="155">
        <v>833390</v>
      </c>
      <c r="B3403" s="156" t="s">
        <v>1597</v>
      </c>
      <c r="C3403" s="174">
        <f t="shared" si="760"/>
        <v>0</v>
      </c>
      <c r="D3403" s="174">
        <f t="shared" si="761"/>
        <v>0</v>
      </c>
      <c r="E3403" s="174">
        <f t="shared" si="762"/>
        <v>0</v>
      </c>
      <c r="F3403" s="174">
        <f t="shared" si="763"/>
        <v>0</v>
      </c>
      <c r="G3403" s="174">
        <f t="shared" si="759"/>
        <v>0</v>
      </c>
      <c r="H3403" s="174">
        <f t="shared" si="755"/>
        <v>0</v>
      </c>
      <c r="M3403" s="174">
        <f t="shared" si="764"/>
        <v>0</v>
      </c>
      <c r="N3403" s="174">
        <f t="shared" si="765"/>
        <v>0</v>
      </c>
      <c r="O3403" s="295">
        <f t="shared" si="766"/>
        <v>0</v>
      </c>
      <c r="P3403" s="281">
        <f t="shared" si="767"/>
        <v>0</v>
      </c>
    </row>
    <row r="3404" spans="1:16" s="171" customFormat="1" x14ac:dyDescent="0.2">
      <c r="A3404" s="180">
        <v>834000</v>
      </c>
      <c r="B3404" s="181" t="s">
        <v>1573</v>
      </c>
      <c r="C3404" s="182">
        <f t="shared" si="760"/>
        <v>0</v>
      </c>
      <c r="D3404" s="182">
        <f t="shared" si="761"/>
        <v>0</v>
      </c>
      <c r="E3404" s="182">
        <f t="shared" si="762"/>
        <v>0</v>
      </c>
      <c r="F3404" s="182">
        <f t="shared" si="763"/>
        <v>0</v>
      </c>
      <c r="G3404" s="182">
        <v>0</v>
      </c>
      <c r="H3404" s="182">
        <f t="shared" ref="H3404:H3467" si="768">+F3404</f>
        <v>0</v>
      </c>
      <c r="M3404" s="174">
        <f t="shared" si="764"/>
        <v>0</v>
      </c>
      <c r="N3404" s="174">
        <f t="shared" si="765"/>
        <v>0</v>
      </c>
      <c r="O3404" s="295">
        <f t="shared" si="766"/>
        <v>0</v>
      </c>
      <c r="P3404" s="281">
        <f t="shared" si="767"/>
        <v>0</v>
      </c>
    </row>
    <row r="3405" spans="1:16" x14ac:dyDescent="0.2">
      <c r="A3405" s="155">
        <v>834001</v>
      </c>
      <c r="B3405" s="156" t="s">
        <v>108</v>
      </c>
      <c r="C3405" s="174">
        <f t="shared" si="760"/>
        <v>0</v>
      </c>
      <c r="D3405" s="174">
        <f t="shared" si="761"/>
        <v>0</v>
      </c>
      <c r="E3405" s="174">
        <f t="shared" si="762"/>
        <v>0</v>
      </c>
      <c r="F3405" s="174">
        <f t="shared" si="763"/>
        <v>0</v>
      </c>
      <c r="G3405" s="174">
        <f t="shared" ref="G3405:G3410" si="769">+F3405-H3405</f>
        <v>0</v>
      </c>
      <c r="H3405" s="174">
        <f t="shared" si="768"/>
        <v>0</v>
      </c>
      <c r="M3405" s="174">
        <f t="shared" si="764"/>
        <v>0</v>
      </c>
      <c r="N3405" s="174">
        <f t="shared" si="765"/>
        <v>0</v>
      </c>
      <c r="O3405" s="295">
        <f t="shared" si="766"/>
        <v>0</v>
      </c>
      <c r="P3405" s="281">
        <f t="shared" si="767"/>
        <v>0</v>
      </c>
    </row>
    <row r="3406" spans="1:16" x14ac:dyDescent="0.2">
      <c r="A3406" s="155">
        <v>834002</v>
      </c>
      <c r="B3406" s="156" t="s">
        <v>109</v>
      </c>
      <c r="C3406" s="174">
        <f t="shared" si="760"/>
        <v>0</v>
      </c>
      <c r="D3406" s="174">
        <f t="shared" si="761"/>
        <v>0</v>
      </c>
      <c r="E3406" s="174">
        <f t="shared" si="762"/>
        <v>0</v>
      </c>
      <c r="F3406" s="174">
        <f t="shared" si="763"/>
        <v>0</v>
      </c>
      <c r="G3406" s="174">
        <f t="shared" si="769"/>
        <v>0</v>
      </c>
      <c r="H3406" s="174">
        <f t="shared" si="768"/>
        <v>0</v>
      </c>
      <c r="M3406" s="174">
        <f t="shared" si="764"/>
        <v>0</v>
      </c>
      <c r="N3406" s="174">
        <f t="shared" si="765"/>
        <v>0</v>
      </c>
      <c r="O3406" s="295">
        <f t="shared" si="766"/>
        <v>0</v>
      </c>
      <c r="P3406" s="281">
        <f t="shared" si="767"/>
        <v>0</v>
      </c>
    </row>
    <row r="3407" spans="1:16" x14ac:dyDescent="0.2">
      <c r="A3407" s="155">
        <v>834009</v>
      </c>
      <c r="B3407" s="156" t="s">
        <v>223</v>
      </c>
      <c r="C3407" s="174">
        <f t="shared" si="760"/>
        <v>0</v>
      </c>
      <c r="D3407" s="174">
        <f t="shared" si="761"/>
        <v>0</v>
      </c>
      <c r="E3407" s="174">
        <f t="shared" si="762"/>
        <v>0</v>
      </c>
      <c r="F3407" s="174">
        <f t="shared" si="763"/>
        <v>0</v>
      </c>
      <c r="G3407" s="174">
        <f t="shared" si="769"/>
        <v>0</v>
      </c>
      <c r="H3407" s="174">
        <f t="shared" si="768"/>
        <v>0</v>
      </c>
      <c r="M3407" s="174">
        <f t="shared" si="764"/>
        <v>0</v>
      </c>
      <c r="N3407" s="174">
        <f t="shared" si="765"/>
        <v>0</v>
      </c>
      <c r="O3407" s="295">
        <f t="shared" si="766"/>
        <v>0</v>
      </c>
      <c r="P3407" s="281">
        <f t="shared" si="767"/>
        <v>0</v>
      </c>
    </row>
    <row r="3408" spans="1:16" x14ac:dyDescent="0.2">
      <c r="A3408" s="155">
        <v>834010</v>
      </c>
      <c r="B3408" s="156" t="s">
        <v>225</v>
      </c>
      <c r="C3408" s="174">
        <f t="shared" si="760"/>
        <v>0</v>
      </c>
      <c r="D3408" s="174">
        <f t="shared" si="761"/>
        <v>0</v>
      </c>
      <c r="E3408" s="174">
        <f t="shared" si="762"/>
        <v>0</v>
      </c>
      <c r="F3408" s="174">
        <f t="shared" si="763"/>
        <v>0</v>
      </c>
      <c r="G3408" s="174">
        <f t="shared" si="769"/>
        <v>0</v>
      </c>
      <c r="H3408" s="174">
        <f t="shared" si="768"/>
        <v>0</v>
      </c>
      <c r="M3408" s="174">
        <f t="shared" si="764"/>
        <v>0</v>
      </c>
      <c r="N3408" s="174">
        <f t="shared" si="765"/>
        <v>0</v>
      </c>
      <c r="O3408" s="295">
        <f t="shared" si="766"/>
        <v>0</v>
      </c>
      <c r="P3408" s="281">
        <f t="shared" si="767"/>
        <v>0</v>
      </c>
    </row>
    <row r="3409" spans="1:16" x14ac:dyDescent="0.2">
      <c r="A3409" s="155">
        <v>834011</v>
      </c>
      <c r="B3409" s="156" t="s">
        <v>101</v>
      </c>
      <c r="C3409" s="174">
        <f t="shared" si="760"/>
        <v>0</v>
      </c>
      <c r="D3409" s="174">
        <f t="shared" si="761"/>
        <v>0</v>
      </c>
      <c r="E3409" s="174">
        <f t="shared" si="762"/>
        <v>0</v>
      </c>
      <c r="F3409" s="174">
        <f t="shared" si="763"/>
        <v>0</v>
      </c>
      <c r="G3409" s="174">
        <f t="shared" si="769"/>
        <v>0</v>
      </c>
      <c r="H3409" s="174">
        <f t="shared" si="768"/>
        <v>0</v>
      </c>
      <c r="M3409" s="174">
        <f t="shared" si="764"/>
        <v>0</v>
      </c>
      <c r="N3409" s="174">
        <f t="shared" si="765"/>
        <v>0</v>
      </c>
      <c r="O3409" s="295">
        <f t="shared" si="766"/>
        <v>0</v>
      </c>
      <c r="P3409" s="281">
        <f t="shared" si="767"/>
        <v>0</v>
      </c>
    </row>
    <row r="3410" spans="1:16" x14ac:dyDescent="0.2">
      <c r="A3410" s="155">
        <v>834012</v>
      </c>
      <c r="B3410" s="156" t="s">
        <v>103</v>
      </c>
      <c r="C3410" s="174">
        <f t="shared" si="760"/>
        <v>0</v>
      </c>
      <c r="D3410" s="174">
        <f t="shared" si="761"/>
        <v>0</v>
      </c>
      <c r="E3410" s="174">
        <f t="shared" si="762"/>
        <v>0</v>
      </c>
      <c r="F3410" s="174">
        <f t="shared" si="763"/>
        <v>0</v>
      </c>
      <c r="G3410" s="174">
        <f t="shared" si="769"/>
        <v>0</v>
      </c>
      <c r="H3410" s="174">
        <f t="shared" si="768"/>
        <v>0</v>
      </c>
      <c r="M3410" s="174">
        <f t="shared" si="764"/>
        <v>0</v>
      </c>
      <c r="N3410" s="174">
        <f t="shared" si="765"/>
        <v>0</v>
      </c>
      <c r="O3410" s="295">
        <f t="shared" si="766"/>
        <v>0</v>
      </c>
      <c r="P3410" s="281">
        <f t="shared" si="767"/>
        <v>0</v>
      </c>
    </row>
    <row r="3411" spans="1:16" s="171" customFormat="1" x14ac:dyDescent="0.2">
      <c r="A3411" s="180">
        <v>834400</v>
      </c>
      <c r="B3411" s="181" t="s">
        <v>863</v>
      </c>
      <c r="C3411" s="182">
        <f t="shared" si="760"/>
        <v>0</v>
      </c>
      <c r="D3411" s="182">
        <f t="shared" si="761"/>
        <v>0</v>
      </c>
      <c r="E3411" s="182">
        <f t="shared" si="762"/>
        <v>0</v>
      </c>
      <c r="F3411" s="182">
        <f t="shared" si="763"/>
        <v>0</v>
      </c>
      <c r="G3411" s="182">
        <v>0</v>
      </c>
      <c r="H3411" s="182">
        <f t="shared" si="768"/>
        <v>0</v>
      </c>
      <c r="M3411" s="174">
        <f t="shared" si="764"/>
        <v>0</v>
      </c>
      <c r="N3411" s="174">
        <f t="shared" si="765"/>
        <v>0</v>
      </c>
      <c r="O3411" s="295">
        <f t="shared" si="766"/>
        <v>0</v>
      </c>
      <c r="P3411" s="281">
        <f t="shared" si="767"/>
        <v>0</v>
      </c>
    </row>
    <row r="3412" spans="1:16" x14ac:dyDescent="0.2">
      <c r="A3412" s="155">
        <v>834401</v>
      </c>
      <c r="B3412" s="156" t="s">
        <v>1457</v>
      </c>
      <c r="C3412" s="174">
        <f t="shared" si="760"/>
        <v>0</v>
      </c>
      <c r="D3412" s="174">
        <f t="shared" si="761"/>
        <v>0</v>
      </c>
      <c r="E3412" s="174">
        <f t="shared" si="762"/>
        <v>0</v>
      </c>
      <c r="F3412" s="174">
        <f t="shared" si="763"/>
        <v>0</v>
      </c>
      <c r="G3412" s="174">
        <f t="shared" ref="G3412:G3417" si="770">+F3412-H3412</f>
        <v>0</v>
      </c>
      <c r="H3412" s="174">
        <f t="shared" si="768"/>
        <v>0</v>
      </c>
      <c r="M3412" s="174">
        <f t="shared" si="764"/>
        <v>0</v>
      </c>
      <c r="N3412" s="174">
        <f t="shared" si="765"/>
        <v>0</v>
      </c>
      <c r="O3412" s="295">
        <f t="shared" si="766"/>
        <v>0</v>
      </c>
      <c r="P3412" s="281">
        <f t="shared" si="767"/>
        <v>0</v>
      </c>
    </row>
    <row r="3413" spans="1:16" x14ac:dyDescent="0.2">
      <c r="A3413" s="155">
        <v>834402</v>
      </c>
      <c r="B3413" s="156" t="s">
        <v>864</v>
      </c>
      <c r="C3413" s="174">
        <f t="shared" si="760"/>
        <v>0</v>
      </c>
      <c r="D3413" s="174">
        <f t="shared" si="761"/>
        <v>0</v>
      </c>
      <c r="E3413" s="174">
        <f t="shared" si="762"/>
        <v>0</v>
      </c>
      <c r="F3413" s="174">
        <f t="shared" si="763"/>
        <v>0</v>
      </c>
      <c r="G3413" s="174">
        <f t="shared" si="770"/>
        <v>0</v>
      </c>
      <c r="H3413" s="174">
        <f t="shared" si="768"/>
        <v>0</v>
      </c>
      <c r="M3413" s="174">
        <f t="shared" si="764"/>
        <v>0</v>
      </c>
      <c r="N3413" s="174">
        <f t="shared" si="765"/>
        <v>0</v>
      </c>
      <c r="O3413" s="295">
        <f t="shared" si="766"/>
        <v>0</v>
      </c>
      <c r="P3413" s="281">
        <f t="shared" si="767"/>
        <v>0</v>
      </c>
    </row>
    <row r="3414" spans="1:16" x14ac:dyDescent="0.2">
      <c r="A3414" s="155">
        <v>834403</v>
      </c>
      <c r="B3414" s="156" t="s">
        <v>58</v>
      </c>
      <c r="C3414" s="174">
        <f t="shared" si="760"/>
        <v>0</v>
      </c>
      <c r="D3414" s="174">
        <f t="shared" si="761"/>
        <v>0</v>
      </c>
      <c r="E3414" s="174">
        <f t="shared" si="762"/>
        <v>0</v>
      </c>
      <c r="F3414" s="174">
        <f t="shared" si="763"/>
        <v>0</v>
      </c>
      <c r="G3414" s="174">
        <f t="shared" si="770"/>
        <v>0</v>
      </c>
      <c r="H3414" s="174">
        <f t="shared" si="768"/>
        <v>0</v>
      </c>
      <c r="M3414" s="174">
        <f t="shared" si="764"/>
        <v>0</v>
      </c>
      <c r="N3414" s="174">
        <f t="shared" si="765"/>
        <v>0</v>
      </c>
      <c r="O3414" s="295">
        <f t="shared" si="766"/>
        <v>0</v>
      </c>
      <c r="P3414" s="281">
        <f t="shared" si="767"/>
        <v>0</v>
      </c>
    </row>
    <row r="3415" spans="1:16" x14ac:dyDescent="0.2">
      <c r="A3415" s="155">
        <v>834404</v>
      </c>
      <c r="B3415" s="156" t="s">
        <v>865</v>
      </c>
      <c r="C3415" s="174">
        <f t="shared" si="760"/>
        <v>0</v>
      </c>
      <c r="D3415" s="174">
        <f t="shared" si="761"/>
        <v>0</v>
      </c>
      <c r="E3415" s="174">
        <f t="shared" si="762"/>
        <v>0</v>
      </c>
      <c r="F3415" s="174">
        <f t="shared" si="763"/>
        <v>0</v>
      </c>
      <c r="G3415" s="174">
        <f t="shared" si="770"/>
        <v>0</v>
      </c>
      <c r="H3415" s="174">
        <f t="shared" si="768"/>
        <v>0</v>
      </c>
      <c r="M3415" s="174">
        <f t="shared" si="764"/>
        <v>0</v>
      </c>
      <c r="N3415" s="174">
        <f t="shared" si="765"/>
        <v>0</v>
      </c>
      <c r="O3415" s="295">
        <f t="shared" si="766"/>
        <v>0</v>
      </c>
      <c r="P3415" s="281">
        <f t="shared" si="767"/>
        <v>0</v>
      </c>
    </row>
    <row r="3416" spans="1:16" x14ac:dyDescent="0.2">
      <c r="A3416" s="155">
        <v>834405</v>
      </c>
      <c r="B3416" s="156" t="s">
        <v>1737</v>
      </c>
      <c r="C3416" s="174">
        <f t="shared" si="760"/>
        <v>0</v>
      </c>
      <c r="D3416" s="174">
        <f t="shared" si="761"/>
        <v>0</v>
      </c>
      <c r="E3416" s="174">
        <f t="shared" si="762"/>
        <v>0</v>
      </c>
      <c r="F3416" s="174">
        <f t="shared" si="763"/>
        <v>0</v>
      </c>
      <c r="G3416" s="174">
        <f t="shared" si="770"/>
        <v>0</v>
      </c>
      <c r="H3416" s="174">
        <f t="shared" si="768"/>
        <v>0</v>
      </c>
      <c r="M3416" s="174">
        <f t="shared" si="764"/>
        <v>0</v>
      </c>
      <c r="N3416" s="174">
        <f t="shared" si="765"/>
        <v>0</v>
      </c>
      <c r="O3416" s="295">
        <f t="shared" si="766"/>
        <v>0</v>
      </c>
      <c r="P3416" s="281">
        <f t="shared" si="767"/>
        <v>0</v>
      </c>
    </row>
    <row r="3417" spans="1:16" x14ac:dyDescent="0.2">
      <c r="A3417" s="155">
        <v>834490</v>
      </c>
      <c r="B3417" s="156" t="s">
        <v>866</v>
      </c>
      <c r="C3417" s="174">
        <f t="shared" si="760"/>
        <v>0</v>
      </c>
      <c r="D3417" s="174">
        <f t="shared" si="761"/>
        <v>0</v>
      </c>
      <c r="E3417" s="174">
        <f t="shared" si="762"/>
        <v>0</v>
      </c>
      <c r="F3417" s="174">
        <f t="shared" si="763"/>
        <v>0</v>
      </c>
      <c r="G3417" s="174">
        <f t="shared" si="770"/>
        <v>0</v>
      </c>
      <c r="H3417" s="174">
        <f t="shared" si="768"/>
        <v>0</v>
      </c>
      <c r="M3417" s="174">
        <f t="shared" si="764"/>
        <v>0</v>
      </c>
      <c r="N3417" s="174">
        <f t="shared" si="765"/>
        <v>0</v>
      </c>
      <c r="O3417" s="295">
        <f t="shared" si="766"/>
        <v>0</v>
      </c>
      <c r="P3417" s="281">
        <f t="shared" si="767"/>
        <v>0</v>
      </c>
    </row>
    <row r="3418" spans="1:16" s="171" customFormat="1" x14ac:dyDescent="0.2">
      <c r="A3418" s="180">
        <v>834700</v>
      </c>
      <c r="B3418" s="181" t="s">
        <v>402</v>
      </c>
      <c r="C3418" s="182">
        <f t="shared" si="760"/>
        <v>206940350</v>
      </c>
      <c r="D3418" s="182">
        <f t="shared" si="761"/>
        <v>47126142</v>
      </c>
      <c r="E3418" s="182">
        <f t="shared" si="762"/>
        <v>0</v>
      </c>
      <c r="F3418" s="182">
        <f t="shared" si="763"/>
        <v>254066492</v>
      </c>
      <c r="G3418" s="182">
        <v>0</v>
      </c>
      <c r="H3418" s="182">
        <f t="shared" si="768"/>
        <v>254066492</v>
      </c>
      <c r="M3418" s="174">
        <f t="shared" si="764"/>
        <v>254066492</v>
      </c>
      <c r="N3418" s="174">
        <f t="shared" si="765"/>
        <v>0</v>
      </c>
      <c r="O3418" s="295">
        <f t="shared" si="766"/>
        <v>762199476</v>
      </c>
      <c r="P3418" s="281">
        <f t="shared" si="767"/>
        <v>1</v>
      </c>
    </row>
    <row r="3419" spans="1:16" x14ac:dyDescent="0.2">
      <c r="A3419" s="155">
        <v>834704</v>
      </c>
      <c r="B3419" s="156" t="s">
        <v>1110</v>
      </c>
      <c r="C3419" s="174">
        <f t="shared" si="760"/>
        <v>206940350</v>
      </c>
      <c r="D3419" s="174">
        <f t="shared" si="761"/>
        <v>47126142</v>
      </c>
      <c r="E3419" s="174">
        <f t="shared" si="762"/>
        <v>0</v>
      </c>
      <c r="F3419" s="174">
        <f t="shared" si="763"/>
        <v>254066492</v>
      </c>
      <c r="G3419" s="174">
        <f>+F3419-H3419</f>
        <v>0</v>
      </c>
      <c r="H3419" s="174">
        <f t="shared" si="768"/>
        <v>254066492</v>
      </c>
      <c r="M3419" s="174">
        <f t="shared" si="764"/>
        <v>254066492</v>
      </c>
      <c r="N3419" s="174">
        <f t="shared" si="765"/>
        <v>0</v>
      </c>
      <c r="O3419" s="295">
        <f t="shared" si="766"/>
        <v>762199476</v>
      </c>
      <c r="P3419" s="281">
        <f t="shared" si="767"/>
        <v>1</v>
      </c>
    </row>
    <row r="3420" spans="1:16" x14ac:dyDescent="0.2">
      <c r="A3420" s="155">
        <v>834705</v>
      </c>
      <c r="B3420" s="156" t="s">
        <v>914</v>
      </c>
      <c r="C3420" s="174">
        <f t="shared" si="760"/>
        <v>0</v>
      </c>
      <c r="D3420" s="174">
        <f t="shared" si="761"/>
        <v>0</v>
      </c>
      <c r="E3420" s="174">
        <f t="shared" si="762"/>
        <v>0</v>
      </c>
      <c r="F3420" s="174">
        <f t="shared" si="763"/>
        <v>0</v>
      </c>
      <c r="G3420" s="174">
        <f>+F3420-H3420</f>
        <v>0</v>
      </c>
      <c r="H3420" s="174">
        <f t="shared" si="768"/>
        <v>0</v>
      </c>
      <c r="M3420" s="174">
        <f t="shared" si="764"/>
        <v>0</v>
      </c>
      <c r="N3420" s="174">
        <f t="shared" si="765"/>
        <v>0</v>
      </c>
      <c r="O3420" s="295">
        <f t="shared" si="766"/>
        <v>0</v>
      </c>
      <c r="P3420" s="281">
        <f t="shared" si="767"/>
        <v>0</v>
      </c>
    </row>
    <row r="3421" spans="1:16" x14ac:dyDescent="0.2">
      <c r="A3421" s="155">
        <v>834790</v>
      </c>
      <c r="B3421" s="156" t="s">
        <v>29</v>
      </c>
      <c r="C3421" s="174">
        <f t="shared" si="760"/>
        <v>0</v>
      </c>
      <c r="D3421" s="174">
        <f t="shared" si="761"/>
        <v>0</v>
      </c>
      <c r="E3421" s="174">
        <f t="shared" si="762"/>
        <v>0</v>
      </c>
      <c r="F3421" s="174">
        <f t="shared" si="763"/>
        <v>0</v>
      </c>
      <c r="G3421" s="174">
        <f>+F3421-H3421</f>
        <v>0</v>
      </c>
      <c r="H3421" s="174">
        <f t="shared" si="768"/>
        <v>0</v>
      </c>
      <c r="M3421" s="174">
        <f t="shared" si="764"/>
        <v>0</v>
      </c>
      <c r="N3421" s="174">
        <f t="shared" si="765"/>
        <v>0</v>
      </c>
      <c r="O3421" s="295">
        <f t="shared" si="766"/>
        <v>0</v>
      </c>
      <c r="P3421" s="281">
        <f t="shared" si="767"/>
        <v>0</v>
      </c>
    </row>
    <row r="3422" spans="1:16" s="171" customFormat="1" x14ac:dyDescent="0.2">
      <c r="A3422" s="180">
        <v>835000</v>
      </c>
      <c r="B3422" s="181" t="s">
        <v>867</v>
      </c>
      <c r="C3422" s="182">
        <f t="shared" si="760"/>
        <v>0</v>
      </c>
      <c r="D3422" s="182">
        <f t="shared" si="761"/>
        <v>0</v>
      </c>
      <c r="E3422" s="182">
        <f t="shared" si="762"/>
        <v>0</v>
      </c>
      <c r="F3422" s="182">
        <f t="shared" si="763"/>
        <v>0</v>
      </c>
      <c r="G3422" s="182">
        <v>0</v>
      </c>
      <c r="H3422" s="182">
        <f t="shared" si="768"/>
        <v>0</v>
      </c>
      <c r="M3422" s="174">
        <f t="shared" si="764"/>
        <v>0</v>
      </c>
      <c r="N3422" s="174">
        <f t="shared" si="765"/>
        <v>0</v>
      </c>
      <c r="O3422" s="295">
        <f t="shared" si="766"/>
        <v>0</v>
      </c>
      <c r="P3422" s="281">
        <f t="shared" si="767"/>
        <v>0</v>
      </c>
    </row>
    <row r="3423" spans="1:16" x14ac:dyDescent="0.2">
      <c r="A3423" s="155">
        <v>835013</v>
      </c>
      <c r="B3423" s="156" t="s">
        <v>740</v>
      </c>
      <c r="C3423" s="174">
        <f t="shared" si="760"/>
        <v>0</v>
      </c>
      <c r="D3423" s="174">
        <f t="shared" si="761"/>
        <v>0</v>
      </c>
      <c r="E3423" s="174">
        <f t="shared" si="762"/>
        <v>0</v>
      </c>
      <c r="F3423" s="174">
        <f t="shared" si="763"/>
        <v>0</v>
      </c>
      <c r="G3423" s="174">
        <f>+F3423-H3423</f>
        <v>0</v>
      </c>
      <c r="H3423" s="174">
        <f t="shared" si="768"/>
        <v>0</v>
      </c>
      <c r="M3423" s="174">
        <f t="shared" si="764"/>
        <v>0</v>
      </c>
      <c r="N3423" s="174">
        <f t="shared" si="765"/>
        <v>0</v>
      </c>
      <c r="O3423" s="295">
        <f t="shared" si="766"/>
        <v>0</v>
      </c>
      <c r="P3423" s="281">
        <f t="shared" si="767"/>
        <v>0</v>
      </c>
    </row>
    <row r="3424" spans="1:16" x14ac:dyDescent="0.2">
      <c r="A3424" s="155">
        <v>835014</v>
      </c>
      <c r="B3424" s="156" t="s">
        <v>741</v>
      </c>
      <c r="C3424" s="174">
        <f t="shared" si="760"/>
        <v>0</v>
      </c>
      <c r="D3424" s="174">
        <f t="shared" si="761"/>
        <v>0</v>
      </c>
      <c r="E3424" s="174">
        <f t="shared" si="762"/>
        <v>0</v>
      </c>
      <c r="F3424" s="174">
        <f t="shared" si="763"/>
        <v>0</v>
      </c>
      <c r="G3424" s="174">
        <f>+F3424-H3424</f>
        <v>0</v>
      </c>
      <c r="H3424" s="174">
        <f t="shared" si="768"/>
        <v>0</v>
      </c>
      <c r="M3424" s="174">
        <f t="shared" si="764"/>
        <v>0</v>
      </c>
      <c r="N3424" s="174">
        <f t="shared" si="765"/>
        <v>0</v>
      </c>
      <c r="O3424" s="295">
        <f t="shared" si="766"/>
        <v>0</v>
      </c>
      <c r="P3424" s="281">
        <f t="shared" si="767"/>
        <v>0</v>
      </c>
    </row>
    <row r="3425" spans="1:16" s="171" customFormat="1" x14ac:dyDescent="0.2">
      <c r="A3425" s="180">
        <v>835400</v>
      </c>
      <c r="B3425" s="181" t="s">
        <v>2521</v>
      </c>
      <c r="C3425" s="182">
        <f t="shared" si="760"/>
        <v>0</v>
      </c>
      <c r="D3425" s="182">
        <f t="shared" si="761"/>
        <v>0</v>
      </c>
      <c r="E3425" s="182">
        <f t="shared" si="762"/>
        <v>0</v>
      </c>
      <c r="F3425" s="182">
        <f t="shared" si="763"/>
        <v>0</v>
      </c>
      <c r="G3425" s="182">
        <v>0</v>
      </c>
      <c r="H3425" s="182">
        <f t="shared" si="768"/>
        <v>0</v>
      </c>
      <c r="M3425" s="174">
        <f t="shared" si="764"/>
        <v>0</v>
      </c>
      <c r="N3425" s="174">
        <f t="shared" si="765"/>
        <v>0</v>
      </c>
      <c r="O3425" s="295">
        <f t="shared" si="766"/>
        <v>0</v>
      </c>
      <c r="P3425" s="281">
        <f t="shared" si="767"/>
        <v>0</v>
      </c>
    </row>
    <row r="3426" spans="1:16" x14ac:dyDescent="0.2">
      <c r="A3426" s="155">
        <v>835401</v>
      </c>
      <c r="B3426" s="156" t="s">
        <v>35</v>
      </c>
      <c r="C3426" s="174">
        <f t="shared" si="760"/>
        <v>0</v>
      </c>
      <c r="D3426" s="174">
        <f t="shared" si="761"/>
        <v>0</v>
      </c>
      <c r="E3426" s="174">
        <f t="shared" si="762"/>
        <v>0</v>
      </c>
      <c r="F3426" s="174">
        <f t="shared" si="763"/>
        <v>0</v>
      </c>
      <c r="G3426" s="174">
        <f>+F3426-H3426</f>
        <v>0</v>
      </c>
      <c r="H3426" s="174">
        <f t="shared" si="768"/>
        <v>0</v>
      </c>
      <c r="M3426" s="174">
        <f t="shared" si="764"/>
        <v>0</v>
      </c>
      <c r="N3426" s="174">
        <f t="shared" si="765"/>
        <v>0</v>
      </c>
      <c r="O3426" s="295">
        <f t="shared" si="766"/>
        <v>0</v>
      </c>
      <c r="P3426" s="281">
        <f t="shared" si="767"/>
        <v>0</v>
      </c>
    </row>
    <row r="3427" spans="1:16" x14ac:dyDescent="0.2">
      <c r="A3427" s="155">
        <v>835402</v>
      </c>
      <c r="B3427" s="156" t="s">
        <v>2522</v>
      </c>
      <c r="C3427" s="174">
        <f t="shared" si="760"/>
        <v>0</v>
      </c>
      <c r="D3427" s="174">
        <f t="shared" si="761"/>
        <v>0</v>
      </c>
      <c r="E3427" s="174">
        <f t="shared" si="762"/>
        <v>0</v>
      </c>
      <c r="F3427" s="174">
        <f t="shared" si="763"/>
        <v>0</v>
      </c>
      <c r="G3427" s="174">
        <f>+F3427-H3427</f>
        <v>0</v>
      </c>
      <c r="H3427" s="174">
        <f t="shared" si="768"/>
        <v>0</v>
      </c>
      <c r="M3427" s="174">
        <f t="shared" si="764"/>
        <v>0</v>
      </c>
      <c r="N3427" s="174">
        <f t="shared" si="765"/>
        <v>0</v>
      </c>
      <c r="O3427" s="295">
        <f t="shared" si="766"/>
        <v>0</v>
      </c>
      <c r="P3427" s="281">
        <f t="shared" si="767"/>
        <v>0</v>
      </c>
    </row>
    <row r="3428" spans="1:16" x14ac:dyDescent="0.2">
      <c r="A3428" s="155">
        <v>835403</v>
      </c>
      <c r="B3428" s="156" t="s">
        <v>2523</v>
      </c>
      <c r="C3428" s="174">
        <f t="shared" si="760"/>
        <v>0</v>
      </c>
      <c r="D3428" s="174">
        <f t="shared" si="761"/>
        <v>0</v>
      </c>
      <c r="E3428" s="174">
        <f t="shared" si="762"/>
        <v>0</v>
      </c>
      <c r="F3428" s="174">
        <f t="shared" si="763"/>
        <v>0</v>
      </c>
      <c r="G3428" s="174">
        <f>+F3428-H3428</f>
        <v>0</v>
      </c>
      <c r="H3428" s="174">
        <f t="shared" si="768"/>
        <v>0</v>
      </c>
      <c r="M3428" s="174">
        <f t="shared" si="764"/>
        <v>0</v>
      </c>
      <c r="N3428" s="174">
        <f t="shared" si="765"/>
        <v>0</v>
      </c>
      <c r="O3428" s="295">
        <f t="shared" si="766"/>
        <v>0</v>
      </c>
      <c r="P3428" s="281">
        <f t="shared" si="767"/>
        <v>0</v>
      </c>
    </row>
    <row r="3429" spans="1:16" x14ac:dyDescent="0.2">
      <c r="A3429" s="155">
        <v>835404</v>
      </c>
      <c r="B3429" s="156" t="s">
        <v>1111</v>
      </c>
      <c r="C3429" s="174">
        <f t="shared" si="760"/>
        <v>0</v>
      </c>
      <c r="D3429" s="174">
        <f t="shared" si="761"/>
        <v>0</v>
      </c>
      <c r="E3429" s="174">
        <f t="shared" si="762"/>
        <v>0</v>
      </c>
      <c r="F3429" s="174">
        <f t="shared" si="763"/>
        <v>0</v>
      </c>
      <c r="G3429" s="174">
        <f>+F3429-H3429</f>
        <v>0</v>
      </c>
      <c r="H3429" s="174">
        <f t="shared" si="768"/>
        <v>0</v>
      </c>
      <c r="M3429" s="174">
        <f t="shared" si="764"/>
        <v>0</v>
      </c>
      <c r="N3429" s="174">
        <f t="shared" si="765"/>
        <v>0</v>
      </c>
      <c r="O3429" s="295">
        <f t="shared" si="766"/>
        <v>0</v>
      </c>
      <c r="P3429" s="281">
        <f t="shared" si="767"/>
        <v>0</v>
      </c>
    </row>
    <row r="3430" spans="1:16" s="171" customFormat="1" x14ac:dyDescent="0.2">
      <c r="A3430" s="180">
        <v>835500</v>
      </c>
      <c r="B3430" s="181" t="s">
        <v>868</v>
      </c>
      <c r="C3430" s="182">
        <f t="shared" si="760"/>
        <v>0</v>
      </c>
      <c r="D3430" s="182">
        <f t="shared" si="761"/>
        <v>0</v>
      </c>
      <c r="E3430" s="182">
        <f t="shared" si="762"/>
        <v>0</v>
      </c>
      <c r="F3430" s="182">
        <f t="shared" si="763"/>
        <v>0</v>
      </c>
      <c r="G3430" s="182">
        <v>0</v>
      </c>
      <c r="H3430" s="182">
        <f t="shared" si="768"/>
        <v>0</v>
      </c>
      <c r="M3430" s="174">
        <f t="shared" si="764"/>
        <v>0</v>
      </c>
      <c r="N3430" s="174">
        <f t="shared" si="765"/>
        <v>0</v>
      </c>
      <c r="O3430" s="295">
        <f t="shared" si="766"/>
        <v>0</v>
      </c>
      <c r="P3430" s="281">
        <f t="shared" si="767"/>
        <v>0</v>
      </c>
    </row>
    <row r="3431" spans="1:16" x14ac:dyDescent="0.2">
      <c r="A3431" s="155">
        <v>835510</v>
      </c>
      <c r="B3431" s="156" t="s">
        <v>869</v>
      </c>
      <c r="C3431" s="174">
        <f t="shared" si="760"/>
        <v>0</v>
      </c>
      <c r="D3431" s="174">
        <f t="shared" si="761"/>
        <v>0</v>
      </c>
      <c r="E3431" s="174">
        <f t="shared" si="762"/>
        <v>0</v>
      </c>
      <c r="F3431" s="174">
        <f t="shared" si="763"/>
        <v>0</v>
      </c>
      <c r="G3431" s="174">
        <f>+F3431-H3431</f>
        <v>0</v>
      </c>
      <c r="H3431" s="174">
        <f t="shared" si="768"/>
        <v>0</v>
      </c>
      <c r="M3431" s="174">
        <f t="shared" si="764"/>
        <v>0</v>
      </c>
      <c r="N3431" s="174">
        <f t="shared" si="765"/>
        <v>0</v>
      </c>
      <c r="O3431" s="295">
        <f t="shared" si="766"/>
        <v>0</v>
      </c>
      <c r="P3431" s="281">
        <f t="shared" si="767"/>
        <v>0</v>
      </c>
    </row>
    <row r="3432" spans="1:16" x14ac:dyDescent="0.2">
      <c r="A3432" s="155">
        <v>835511</v>
      </c>
      <c r="B3432" s="156" t="s">
        <v>870</v>
      </c>
      <c r="C3432" s="174">
        <f t="shared" si="760"/>
        <v>0</v>
      </c>
      <c r="D3432" s="174">
        <f t="shared" si="761"/>
        <v>0</v>
      </c>
      <c r="E3432" s="174">
        <f t="shared" si="762"/>
        <v>0</v>
      </c>
      <c r="F3432" s="174">
        <f t="shared" si="763"/>
        <v>0</v>
      </c>
      <c r="G3432" s="174">
        <f>+F3432-H3432</f>
        <v>0</v>
      </c>
      <c r="H3432" s="174">
        <f t="shared" si="768"/>
        <v>0</v>
      </c>
      <c r="M3432" s="174">
        <f t="shared" si="764"/>
        <v>0</v>
      </c>
      <c r="N3432" s="174">
        <f t="shared" si="765"/>
        <v>0</v>
      </c>
      <c r="O3432" s="295">
        <f t="shared" si="766"/>
        <v>0</v>
      </c>
      <c r="P3432" s="281">
        <f t="shared" si="767"/>
        <v>0</v>
      </c>
    </row>
    <row r="3433" spans="1:16" s="171" customFormat="1" x14ac:dyDescent="0.2">
      <c r="A3433" s="180">
        <v>836100</v>
      </c>
      <c r="B3433" s="181" t="s">
        <v>1252</v>
      </c>
      <c r="C3433" s="182">
        <f t="shared" si="760"/>
        <v>20161526272</v>
      </c>
      <c r="D3433" s="182">
        <f t="shared" si="761"/>
        <v>0</v>
      </c>
      <c r="E3433" s="182">
        <f t="shared" si="762"/>
        <v>0</v>
      </c>
      <c r="F3433" s="182">
        <f t="shared" si="763"/>
        <v>20161526272</v>
      </c>
      <c r="G3433" s="182">
        <v>0</v>
      </c>
      <c r="H3433" s="182">
        <f t="shared" si="768"/>
        <v>20161526272</v>
      </c>
      <c r="M3433" s="174">
        <f t="shared" si="764"/>
        <v>20161526272</v>
      </c>
      <c r="N3433" s="174">
        <f t="shared" si="765"/>
        <v>0</v>
      </c>
      <c r="O3433" s="295">
        <f t="shared" si="766"/>
        <v>60484578816</v>
      </c>
      <c r="P3433" s="281">
        <f t="shared" si="767"/>
        <v>3</v>
      </c>
    </row>
    <row r="3434" spans="1:16" x14ac:dyDescent="0.2">
      <c r="A3434" s="155">
        <v>836101</v>
      </c>
      <c r="B3434" s="156" t="s">
        <v>1253</v>
      </c>
      <c r="C3434" s="174">
        <f t="shared" si="760"/>
        <v>0</v>
      </c>
      <c r="D3434" s="174">
        <f t="shared" si="761"/>
        <v>0</v>
      </c>
      <c r="E3434" s="174">
        <f t="shared" si="762"/>
        <v>0</v>
      </c>
      <c r="F3434" s="174">
        <f t="shared" si="763"/>
        <v>0</v>
      </c>
      <c r="G3434" s="174">
        <f>+F3434-H3434</f>
        <v>0</v>
      </c>
      <c r="H3434" s="174">
        <f t="shared" si="768"/>
        <v>0</v>
      </c>
      <c r="M3434" s="174">
        <f t="shared" si="764"/>
        <v>0</v>
      </c>
      <c r="N3434" s="174">
        <f t="shared" si="765"/>
        <v>0</v>
      </c>
      <c r="O3434" s="295">
        <f t="shared" si="766"/>
        <v>0</v>
      </c>
      <c r="P3434" s="281">
        <f t="shared" si="767"/>
        <v>0</v>
      </c>
    </row>
    <row r="3435" spans="1:16" x14ac:dyDescent="0.2">
      <c r="A3435" s="155">
        <v>836102</v>
      </c>
      <c r="B3435" s="156" t="s">
        <v>1254</v>
      </c>
      <c r="C3435" s="174">
        <f t="shared" si="760"/>
        <v>20161526272</v>
      </c>
      <c r="D3435" s="174">
        <f t="shared" si="761"/>
        <v>0</v>
      </c>
      <c r="E3435" s="174">
        <f t="shared" si="762"/>
        <v>0</v>
      </c>
      <c r="F3435" s="174">
        <f t="shared" si="763"/>
        <v>20161526272</v>
      </c>
      <c r="G3435" s="174">
        <f>+F3435-H3435</f>
        <v>0</v>
      </c>
      <c r="H3435" s="174">
        <f t="shared" si="768"/>
        <v>20161526272</v>
      </c>
      <c r="M3435" s="174">
        <f t="shared" si="764"/>
        <v>20161526272</v>
      </c>
      <c r="N3435" s="174">
        <f t="shared" si="765"/>
        <v>0</v>
      </c>
      <c r="O3435" s="295">
        <f t="shared" si="766"/>
        <v>60484578816</v>
      </c>
      <c r="P3435" s="281">
        <f t="shared" si="767"/>
        <v>3</v>
      </c>
    </row>
    <row r="3436" spans="1:16" s="171" customFormat="1" x14ac:dyDescent="0.2">
      <c r="A3436" s="180">
        <v>836200</v>
      </c>
      <c r="B3436" s="181" t="s">
        <v>957</v>
      </c>
      <c r="C3436" s="182">
        <f t="shared" si="760"/>
        <v>0</v>
      </c>
      <c r="D3436" s="182">
        <f t="shared" si="761"/>
        <v>0</v>
      </c>
      <c r="E3436" s="182">
        <f t="shared" si="762"/>
        <v>0</v>
      </c>
      <c r="F3436" s="182">
        <f t="shared" si="763"/>
        <v>0</v>
      </c>
      <c r="G3436" s="182">
        <v>0</v>
      </c>
      <c r="H3436" s="182">
        <f t="shared" si="768"/>
        <v>0</v>
      </c>
      <c r="M3436" s="174">
        <f t="shared" si="764"/>
        <v>0</v>
      </c>
      <c r="N3436" s="174">
        <f t="shared" si="765"/>
        <v>0</v>
      </c>
      <c r="O3436" s="295">
        <f t="shared" si="766"/>
        <v>0</v>
      </c>
      <c r="P3436" s="281">
        <f t="shared" si="767"/>
        <v>0</v>
      </c>
    </row>
    <row r="3437" spans="1:16" x14ac:dyDescent="0.2">
      <c r="A3437" s="155">
        <v>836201</v>
      </c>
      <c r="B3437" s="156" t="s">
        <v>1585</v>
      </c>
      <c r="C3437" s="174">
        <f t="shared" si="760"/>
        <v>0</v>
      </c>
      <c r="D3437" s="174">
        <f t="shared" si="761"/>
        <v>0</v>
      </c>
      <c r="E3437" s="174">
        <f t="shared" si="762"/>
        <v>0</v>
      </c>
      <c r="F3437" s="174">
        <f t="shared" si="763"/>
        <v>0</v>
      </c>
      <c r="G3437" s="174">
        <f>+F3437-H3437</f>
        <v>0</v>
      </c>
      <c r="H3437" s="174">
        <f t="shared" si="768"/>
        <v>0</v>
      </c>
      <c r="M3437" s="174">
        <f t="shared" si="764"/>
        <v>0</v>
      </c>
      <c r="N3437" s="174">
        <f t="shared" si="765"/>
        <v>0</v>
      </c>
      <c r="O3437" s="295">
        <f t="shared" si="766"/>
        <v>0</v>
      </c>
      <c r="P3437" s="281">
        <f t="shared" si="767"/>
        <v>0</v>
      </c>
    </row>
    <row r="3438" spans="1:16" s="171" customFormat="1" x14ac:dyDescent="0.2">
      <c r="A3438" s="180">
        <v>836300</v>
      </c>
      <c r="B3438" s="181" t="s">
        <v>1444</v>
      </c>
      <c r="C3438" s="182">
        <f t="shared" si="760"/>
        <v>0</v>
      </c>
      <c r="D3438" s="182">
        <f t="shared" si="761"/>
        <v>0</v>
      </c>
      <c r="E3438" s="182">
        <f t="shared" si="762"/>
        <v>0</v>
      </c>
      <c r="F3438" s="182">
        <f t="shared" si="763"/>
        <v>0</v>
      </c>
      <c r="G3438" s="182">
        <v>0</v>
      </c>
      <c r="H3438" s="182">
        <f t="shared" si="768"/>
        <v>0</v>
      </c>
      <c r="M3438" s="174">
        <f t="shared" si="764"/>
        <v>0</v>
      </c>
      <c r="N3438" s="174">
        <f t="shared" si="765"/>
        <v>0</v>
      </c>
      <c r="O3438" s="295">
        <f t="shared" si="766"/>
        <v>0</v>
      </c>
      <c r="P3438" s="281">
        <f t="shared" si="767"/>
        <v>0</v>
      </c>
    </row>
    <row r="3439" spans="1:16" x14ac:dyDescent="0.2">
      <c r="A3439" s="155">
        <v>836301</v>
      </c>
      <c r="B3439" s="156" t="s">
        <v>1445</v>
      </c>
      <c r="C3439" s="174">
        <f t="shared" si="760"/>
        <v>0</v>
      </c>
      <c r="D3439" s="174">
        <f t="shared" si="761"/>
        <v>0</v>
      </c>
      <c r="E3439" s="174">
        <f t="shared" si="762"/>
        <v>0</v>
      </c>
      <c r="F3439" s="174">
        <f t="shared" si="763"/>
        <v>0</v>
      </c>
      <c r="G3439" s="174">
        <f t="shared" ref="G3439:G3444" si="771">+F3439-H3439</f>
        <v>0</v>
      </c>
      <c r="H3439" s="174">
        <f t="shared" si="768"/>
        <v>0</v>
      </c>
      <c r="M3439" s="174">
        <f t="shared" si="764"/>
        <v>0</v>
      </c>
      <c r="N3439" s="174">
        <f t="shared" si="765"/>
        <v>0</v>
      </c>
      <c r="O3439" s="295">
        <f t="shared" si="766"/>
        <v>0</v>
      </c>
      <c r="P3439" s="281">
        <f t="shared" si="767"/>
        <v>0</v>
      </c>
    </row>
    <row r="3440" spans="1:16" x14ac:dyDescent="0.2">
      <c r="A3440" s="155">
        <v>836302</v>
      </c>
      <c r="B3440" s="156" t="s">
        <v>958</v>
      </c>
      <c r="C3440" s="174">
        <f t="shared" si="760"/>
        <v>0</v>
      </c>
      <c r="D3440" s="174">
        <f t="shared" si="761"/>
        <v>0</v>
      </c>
      <c r="E3440" s="174">
        <f t="shared" si="762"/>
        <v>0</v>
      </c>
      <c r="F3440" s="174">
        <f t="shared" si="763"/>
        <v>0</v>
      </c>
      <c r="G3440" s="174">
        <f t="shared" si="771"/>
        <v>0</v>
      </c>
      <c r="H3440" s="174">
        <f t="shared" si="768"/>
        <v>0</v>
      </c>
      <c r="M3440" s="174">
        <f t="shared" si="764"/>
        <v>0</v>
      </c>
      <c r="N3440" s="174">
        <f t="shared" si="765"/>
        <v>0</v>
      </c>
      <c r="O3440" s="295">
        <f t="shared" si="766"/>
        <v>0</v>
      </c>
      <c r="P3440" s="281">
        <f t="shared" si="767"/>
        <v>0</v>
      </c>
    </row>
    <row r="3441" spans="1:16" x14ac:dyDescent="0.2">
      <c r="A3441" s="155">
        <v>836303</v>
      </c>
      <c r="B3441" s="156" t="s">
        <v>1447</v>
      </c>
      <c r="C3441" s="174">
        <f t="shared" si="760"/>
        <v>0</v>
      </c>
      <c r="D3441" s="174">
        <f t="shared" si="761"/>
        <v>0</v>
      </c>
      <c r="E3441" s="174">
        <f t="shared" si="762"/>
        <v>0</v>
      </c>
      <c r="F3441" s="174">
        <f t="shared" si="763"/>
        <v>0</v>
      </c>
      <c r="G3441" s="174">
        <f t="shared" si="771"/>
        <v>0</v>
      </c>
      <c r="H3441" s="174">
        <f t="shared" si="768"/>
        <v>0</v>
      </c>
      <c r="M3441" s="174">
        <f t="shared" si="764"/>
        <v>0</v>
      </c>
      <c r="N3441" s="174">
        <f t="shared" si="765"/>
        <v>0</v>
      </c>
      <c r="O3441" s="295">
        <f t="shared" si="766"/>
        <v>0</v>
      </c>
      <c r="P3441" s="281">
        <f t="shared" si="767"/>
        <v>0</v>
      </c>
    </row>
    <row r="3442" spans="1:16" x14ac:dyDescent="0.2">
      <c r="A3442" s="155">
        <v>836304</v>
      </c>
      <c r="B3442" s="156" t="s">
        <v>1448</v>
      </c>
      <c r="C3442" s="174">
        <f t="shared" si="760"/>
        <v>0</v>
      </c>
      <c r="D3442" s="174">
        <f t="shared" si="761"/>
        <v>0</v>
      </c>
      <c r="E3442" s="174">
        <f t="shared" si="762"/>
        <v>0</v>
      </c>
      <c r="F3442" s="174">
        <f t="shared" si="763"/>
        <v>0</v>
      </c>
      <c r="G3442" s="174">
        <f t="shared" si="771"/>
        <v>0</v>
      </c>
      <c r="H3442" s="174">
        <f t="shared" si="768"/>
        <v>0</v>
      </c>
      <c r="M3442" s="174">
        <f t="shared" si="764"/>
        <v>0</v>
      </c>
      <c r="N3442" s="174">
        <f t="shared" si="765"/>
        <v>0</v>
      </c>
      <c r="O3442" s="295">
        <f t="shared" si="766"/>
        <v>0</v>
      </c>
      <c r="P3442" s="281">
        <f t="shared" si="767"/>
        <v>0</v>
      </c>
    </row>
    <row r="3443" spans="1:16" x14ac:dyDescent="0.2">
      <c r="A3443" s="155">
        <v>836305</v>
      </c>
      <c r="B3443" s="156" t="s">
        <v>1214</v>
      </c>
      <c r="C3443" s="174">
        <f t="shared" si="760"/>
        <v>0</v>
      </c>
      <c r="D3443" s="174">
        <f t="shared" si="761"/>
        <v>0</v>
      </c>
      <c r="E3443" s="174">
        <f t="shared" si="762"/>
        <v>0</v>
      </c>
      <c r="F3443" s="174">
        <f t="shared" si="763"/>
        <v>0</v>
      </c>
      <c r="G3443" s="174">
        <f t="shared" si="771"/>
        <v>0</v>
      </c>
      <c r="H3443" s="174">
        <f t="shared" si="768"/>
        <v>0</v>
      </c>
      <c r="M3443" s="174">
        <f t="shared" si="764"/>
        <v>0</v>
      </c>
      <c r="N3443" s="174">
        <f t="shared" si="765"/>
        <v>0</v>
      </c>
      <c r="O3443" s="295">
        <f t="shared" si="766"/>
        <v>0</v>
      </c>
      <c r="P3443" s="281">
        <f t="shared" si="767"/>
        <v>0</v>
      </c>
    </row>
    <row r="3444" spans="1:16" x14ac:dyDescent="0.2">
      <c r="A3444" s="155">
        <v>836306</v>
      </c>
      <c r="B3444" s="156" t="s">
        <v>434</v>
      </c>
      <c r="C3444" s="174">
        <f t="shared" si="760"/>
        <v>0</v>
      </c>
      <c r="D3444" s="174">
        <f t="shared" si="761"/>
        <v>0</v>
      </c>
      <c r="E3444" s="174">
        <f t="shared" si="762"/>
        <v>0</v>
      </c>
      <c r="F3444" s="174">
        <f t="shared" si="763"/>
        <v>0</v>
      </c>
      <c r="G3444" s="174">
        <f t="shared" si="771"/>
        <v>0</v>
      </c>
      <c r="H3444" s="174">
        <f t="shared" si="768"/>
        <v>0</v>
      </c>
      <c r="M3444" s="174">
        <f t="shared" si="764"/>
        <v>0</v>
      </c>
      <c r="N3444" s="174">
        <f t="shared" si="765"/>
        <v>0</v>
      </c>
      <c r="O3444" s="295">
        <f t="shared" si="766"/>
        <v>0</v>
      </c>
      <c r="P3444" s="281">
        <f t="shared" si="767"/>
        <v>0</v>
      </c>
    </row>
    <row r="3445" spans="1:16" s="171" customFormat="1" x14ac:dyDescent="0.2">
      <c r="A3445" s="180">
        <v>836400</v>
      </c>
      <c r="B3445" s="181" t="s">
        <v>1449</v>
      </c>
      <c r="C3445" s="182">
        <f t="shared" si="760"/>
        <v>0</v>
      </c>
      <c r="D3445" s="182">
        <f t="shared" si="761"/>
        <v>0</v>
      </c>
      <c r="E3445" s="182">
        <f t="shared" si="762"/>
        <v>0</v>
      </c>
      <c r="F3445" s="182">
        <f t="shared" si="763"/>
        <v>0</v>
      </c>
      <c r="G3445" s="182">
        <v>0</v>
      </c>
      <c r="H3445" s="182">
        <f t="shared" si="768"/>
        <v>0</v>
      </c>
      <c r="M3445" s="174">
        <f t="shared" si="764"/>
        <v>0</v>
      </c>
      <c r="N3445" s="174">
        <f t="shared" si="765"/>
        <v>0</v>
      </c>
      <c r="O3445" s="295">
        <f t="shared" si="766"/>
        <v>0</v>
      </c>
      <c r="P3445" s="281">
        <f t="shared" si="767"/>
        <v>0</v>
      </c>
    </row>
    <row r="3446" spans="1:16" x14ac:dyDescent="0.2">
      <c r="A3446" s="155">
        <v>836401</v>
      </c>
      <c r="B3446" s="156" t="s">
        <v>1445</v>
      </c>
      <c r="C3446" s="174">
        <f t="shared" si="760"/>
        <v>0</v>
      </c>
      <c r="D3446" s="174">
        <f t="shared" si="761"/>
        <v>0</v>
      </c>
      <c r="E3446" s="174">
        <f t="shared" si="762"/>
        <v>0</v>
      </c>
      <c r="F3446" s="174">
        <f t="shared" si="763"/>
        <v>0</v>
      </c>
      <c r="G3446" s="174">
        <f>+F3446-H3446</f>
        <v>0</v>
      </c>
      <c r="H3446" s="174">
        <f t="shared" si="768"/>
        <v>0</v>
      </c>
      <c r="M3446" s="174">
        <f t="shared" si="764"/>
        <v>0</v>
      </c>
      <c r="N3446" s="174">
        <f t="shared" si="765"/>
        <v>0</v>
      </c>
      <c r="O3446" s="295">
        <f t="shared" si="766"/>
        <v>0</v>
      </c>
      <c r="P3446" s="281">
        <f t="shared" si="767"/>
        <v>0</v>
      </c>
    </row>
    <row r="3447" spans="1:16" x14ac:dyDescent="0.2">
      <c r="A3447" s="155">
        <v>836402</v>
      </c>
      <c r="B3447" s="156" t="s">
        <v>958</v>
      </c>
      <c r="C3447" s="174">
        <f t="shared" si="760"/>
        <v>0</v>
      </c>
      <c r="D3447" s="174">
        <f t="shared" si="761"/>
        <v>0</v>
      </c>
      <c r="E3447" s="174">
        <f t="shared" si="762"/>
        <v>0</v>
      </c>
      <c r="F3447" s="174">
        <f t="shared" si="763"/>
        <v>0</v>
      </c>
      <c r="G3447" s="174">
        <f>+F3447-H3447</f>
        <v>0</v>
      </c>
      <c r="H3447" s="174">
        <f t="shared" si="768"/>
        <v>0</v>
      </c>
      <c r="M3447" s="174">
        <f t="shared" si="764"/>
        <v>0</v>
      </c>
      <c r="N3447" s="174">
        <f t="shared" si="765"/>
        <v>0</v>
      </c>
      <c r="O3447" s="295">
        <f t="shared" si="766"/>
        <v>0</v>
      </c>
      <c r="P3447" s="281">
        <f t="shared" si="767"/>
        <v>0</v>
      </c>
    </row>
    <row r="3448" spans="1:16" x14ac:dyDescent="0.2">
      <c r="A3448" s="155">
        <v>836403</v>
      </c>
      <c r="B3448" s="156" t="s">
        <v>1447</v>
      </c>
      <c r="C3448" s="174">
        <f t="shared" si="760"/>
        <v>0</v>
      </c>
      <c r="D3448" s="174">
        <f t="shared" si="761"/>
        <v>0</v>
      </c>
      <c r="E3448" s="174">
        <f t="shared" si="762"/>
        <v>0</v>
      </c>
      <c r="F3448" s="174">
        <f t="shared" si="763"/>
        <v>0</v>
      </c>
      <c r="G3448" s="174">
        <f>+F3448-H3448</f>
        <v>0</v>
      </c>
      <c r="H3448" s="174">
        <f t="shared" si="768"/>
        <v>0</v>
      </c>
      <c r="M3448" s="174">
        <f t="shared" si="764"/>
        <v>0</v>
      </c>
      <c r="N3448" s="174">
        <f t="shared" si="765"/>
        <v>0</v>
      </c>
      <c r="O3448" s="295">
        <f t="shared" si="766"/>
        <v>0</v>
      </c>
      <c r="P3448" s="281">
        <f t="shared" si="767"/>
        <v>0</v>
      </c>
    </row>
    <row r="3449" spans="1:16" x14ac:dyDescent="0.2">
      <c r="A3449" s="155">
        <v>836404</v>
      </c>
      <c r="B3449" s="156" t="s">
        <v>1448</v>
      </c>
      <c r="C3449" s="174">
        <f t="shared" si="760"/>
        <v>0</v>
      </c>
      <c r="D3449" s="174">
        <f t="shared" si="761"/>
        <v>0</v>
      </c>
      <c r="E3449" s="174">
        <f t="shared" si="762"/>
        <v>0</v>
      </c>
      <c r="F3449" s="174">
        <f t="shared" si="763"/>
        <v>0</v>
      </c>
      <c r="G3449" s="174">
        <f>+F3449-H3449</f>
        <v>0</v>
      </c>
      <c r="H3449" s="174">
        <f t="shared" si="768"/>
        <v>0</v>
      </c>
      <c r="M3449" s="174">
        <f t="shared" si="764"/>
        <v>0</v>
      </c>
      <c r="N3449" s="174">
        <f t="shared" si="765"/>
        <v>0</v>
      </c>
      <c r="O3449" s="295">
        <f t="shared" si="766"/>
        <v>0</v>
      </c>
      <c r="P3449" s="281">
        <f t="shared" si="767"/>
        <v>0</v>
      </c>
    </row>
    <row r="3450" spans="1:16" x14ac:dyDescent="0.2">
      <c r="A3450" s="155">
        <v>836405</v>
      </c>
      <c r="B3450" s="156" t="s">
        <v>1214</v>
      </c>
      <c r="C3450" s="174">
        <f t="shared" si="760"/>
        <v>0</v>
      </c>
      <c r="D3450" s="174">
        <f t="shared" si="761"/>
        <v>0</v>
      </c>
      <c r="E3450" s="174">
        <f t="shared" si="762"/>
        <v>0</v>
      </c>
      <c r="F3450" s="174">
        <f t="shared" si="763"/>
        <v>0</v>
      </c>
      <c r="G3450" s="174">
        <f>+F3450-H3450</f>
        <v>0</v>
      </c>
      <c r="H3450" s="174">
        <f t="shared" si="768"/>
        <v>0</v>
      </c>
      <c r="M3450" s="174">
        <f t="shared" si="764"/>
        <v>0</v>
      </c>
      <c r="N3450" s="174">
        <f t="shared" si="765"/>
        <v>0</v>
      </c>
      <c r="O3450" s="295">
        <f t="shared" si="766"/>
        <v>0</v>
      </c>
      <c r="P3450" s="281">
        <f t="shared" si="767"/>
        <v>0</v>
      </c>
    </row>
    <row r="3451" spans="1:16" s="171" customFormat="1" x14ac:dyDescent="0.2">
      <c r="A3451" s="180">
        <v>836500</v>
      </c>
      <c r="B3451" s="181" t="s">
        <v>2524</v>
      </c>
      <c r="C3451" s="182">
        <f t="shared" si="760"/>
        <v>0</v>
      </c>
      <c r="D3451" s="182">
        <f t="shared" si="761"/>
        <v>0</v>
      </c>
      <c r="E3451" s="182">
        <f t="shared" si="762"/>
        <v>0</v>
      </c>
      <c r="F3451" s="182">
        <f t="shared" si="763"/>
        <v>0</v>
      </c>
      <c r="G3451" s="182">
        <v>0</v>
      </c>
      <c r="H3451" s="182">
        <f t="shared" si="768"/>
        <v>0</v>
      </c>
      <c r="M3451" s="174">
        <f t="shared" si="764"/>
        <v>0</v>
      </c>
      <c r="N3451" s="174">
        <f t="shared" si="765"/>
        <v>0</v>
      </c>
      <c r="O3451" s="295">
        <f t="shared" si="766"/>
        <v>0</v>
      </c>
      <c r="P3451" s="281">
        <f t="shared" si="767"/>
        <v>0</v>
      </c>
    </row>
    <row r="3452" spans="1:16" x14ac:dyDescent="0.2">
      <c r="A3452" s="155">
        <v>836501</v>
      </c>
      <c r="B3452" s="156" t="s">
        <v>1916</v>
      </c>
      <c r="C3452" s="174">
        <f t="shared" si="760"/>
        <v>0</v>
      </c>
      <c r="D3452" s="174">
        <f t="shared" si="761"/>
        <v>0</v>
      </c>
      <c r="E3452" s="174">
        <f t="shared" si="762"/>
        <v>0</v>
      </c>
      <c r="F3452" s="174">
        <f t="shared" si="763"/>
        <v>0</v>
      </c>
      <c r="G3452" s="174">
        <f>+F3452-H3452</f>
        <v>0</v>
      </c>
      <c r="H3452" s="174">
        <f t="shared" si="768"/>
        <v>0</v>
      </c>
      <c r="M3452" s="174">
        <f t="shared" si="764"/>
        <v>0</v>
      </c>
      <c r="N3452" s="174">
        <f t="shared" si="765"/>
        <v>0</v>
      </c>
      <c r="O3452" s="295">
        <f t="shared" si="766"/>
        <v>0</v>
      </c>
      <c r="P3452" s="281">
        <f t="shared" si="767"/>
        <v>0</v>
      </c>
    </row>
    <row r="3453" spans="1:16" x14ac:dyDescent="0.2">
      <c r="A3453" s="155">
        <v>836502</v>
      </c>
      <c r="B3453" s="156" t="s">
        <v>1917</v>
      </c>
      <c r="C3453" s="174">
        <f t="shared" si="760"/>
        <v>0</v>
      </c>
      <c r="D3453" s="174">
        <f t="shared" si="761"/>
        <v>0</v>
      </c>
      <c r="E3453" s="174">
        <f t="shared" si="762"/>
        <v>0</v>
      </c>
      <c r="F3453" s="174">
        <f t="shared" si="763"/>
        <v>0</v>
      </c>
      <c r="G3453" s="174">
        <f>+F3453-H3453</f>
        <v>0</v>
      </c>
      <c r="H3453" s="174">
        <f t="shared" si="768"/>
        <v>0</v>
      </c>
      <c r="M3453" s="174">
        <f t="shared" si="764"/>
        <v>0</v>
      </c>
      <c r="N3453" s="174">
        <f t="shared" si="765"/>
        <v>0</v>
      </c>
      <c r="O3453" s="295">
        <f t="shared" si="766"/>
        <v>0</v>
      </c>
      <c r="P3453" s="281">
        <f t="shared" si="767"/>
        <v>0</v>
      </c>
    </row>
    <row r="3454" spans="1:16" s="171" customFormat="1" x14ac:dyDescent="0.2">
      <c r="A3454" s="180">
        <v>836600</v>
      </c>
      <c r="B3454" s="181" t="s">
        <v>2525</v>
      </c>
      <c r="C3454" s="182">
        <f t="shared" si="760"/>
        <v>0</v>
      </c>
      <c r="D3454" s="182">
        <f t="shared" si="761"/>
        <v>0</v>
      </c>
      <c r="E3454" s="182">
        <f t="shared" si="762"/>
        <v>0</v>
      </c>
      <c r="F3454" s="182">
        <f t="shared" si="763"/>
        <v>0</v>
      </c>
      <c r="G3454" s="182">
        <v>0</v>
      </c>
      <c r="H3454" s="182">
        <f t="shared" si="768"/>
        <v>0</v>
      </c>
      <c r="M3454" s="174">
        <f t="shared" si="764"/>
        <v>0</v>
      </c>
      <c r="N3454" s="174">
        <f t="shared" si="765"/>
        <v>0</v>
      </c>
      <c r="O3454" s="295">
        <f t="shared" si="766"/>
        <v>0</v>
      </c>
      <c r="P3454" s="281">
        <f t="shared" si="767"/>
        <v>0</v>
      </c>
    </row>
    <row r="3455" spans="1:16" x14ac:dyDescent="0.2">
      <c r="A3455" s="155">
        <v>836601</v>
      </c>
      <c r="B3455" s="156" t="s">
        <v>2526</v>
      </c>
      <c r="C3455" s="174">
        <f t="shared" si="760"/>
        <v>0</v>
      </c>
      <c r="D3455" s="174">
        <f t="shared" si="761"/>
        <v>0</v>
      </c>
      <c r="E3455" s="174">
        <f t="shared" si="762"/>
        <v>0</v>
      </c>
      <c r="F3455" s="174">
        <f t="shared" si="763"/>
        <v>0</v>
      </c>
      <c r="G3455" s="174">
        <f>+F3455-H3455</f>
        <v>0</v>
      </c>
      <c r="H3455" s="174">
        <f t="shared" si="768"/>
        <v>0</v>
      </c>
      <c r="M3455" s="174">
        <f t="shared" si="764"/>
        <v>0</v>
      </c>
      <c r="N3455" s="174">
        <f t="shared" si="765"/>
        <v>0</v>
      </c>
      <c r="O3455" s="295">
        <f t="shared" si="766"/>
        <v>0</v>
      </c>
      <c r="P3455" s="281">
        <f t="shared" si="767"/>
        <v>0</v>
      </c>
    </row>
    <row r="3456" spans="1:16" x14ac:dyDescent="0.2">
      <c r="A3456" s="155">
        <v>836602</v>
      </c>
      <c r="B3456" s="156" t="s">
        <v>2527</v>
      </c>
      <c r="C3456" s="174">
        <f t="shared" si="760"/>
        <v>0</v>
      </c>
      <c r="D3456" s="174">
        <f t="shared" si="761"/>
        <v>0</v>
      </c>
      <c r="E3456" s="174">
        <f t="shared" si="762"/>
        <v>0</v>
      </c>
      <c r="F3456" s="174">
        <f t="shared" si="763"/>
        <v>0</v>
      </c>
      <c r="G3456" s="174">
        <f>+F3456-H3456</f>
        <v>0</v>
      </c>
      <c r="H3456" s="174">
        <f t="shared" si="768"/>
        <v>0</v>
      </c>
      <c r="M3456" s="174">
        <f t="shared" si="764"/>
        <v>0</v>
      </c>
      <c r="N3456" s="174">
        <f t="shared" si="765"/>
        <v>0</v>
      </c>
      <c r="O3456" s="295">
        <f t="shared" si="766"/>
        <v>0</v>
      </c>
      <c r="P3456" s="281">
        <f t="shared" si="767"/>
        <v>0</v>
      </c>
    </row>
    <row r="3457" spans="1:16" s="171" customFormat="1" x14ac:dyDescent="0.2">
      <c r="A3457" s="180">
        <v>836900</v>
      </c>
      <c r="B3457" s="181" t="s">
        <v>2528</v>
      </c>
      <c r="C3457" s="182">
        <f t="shared" si="760"/>
        <v>0</v>
      </c>
      <c r="D3457" s="182">
        <f t="shared" si="761"/>
        <v>0</v>
      </c>
      <c r="E3457" s="182">
        <f t="shared" si="762"/>
        <v>0</v>
      </c>
      <c r="F3457" s="182">
        <f t="shared" si="763"/>
        <v>0</v>
      </c>
      <c r="G3457" s="182">
        <v>0</v>
      </c>
      <c r="H3457" s="182">
        <f t="shared" si="768"/>
        <v>0</v>
      </c>
      <c r="M3457" s="174">
        <f t="shared" si="764"/>
        <v>0</v>
      </c>
      <c r="N3457" s="174">
        <f t="shared" si="765"/>
        <v>0</v>
      </c>
      <c r="O3457" s="295">
        <f t="shared" si="766"/>
        <v>0</v>
      </c>
      <c r="P3457" s="281">
        <f t="shared" si="767"/>
        <v>0</v>
      </c>
    </row>
    <row r="3458" spans="1:16" x14ac:dyDescent="0.2">
      <c r="A3458" s="155">
        <v>836901</v>
      </c>
      <c r="B3458" s="156" t="s">
        <v>2529</v>
      </c>
      <c r="C3458" s="174">
        <f t="shared" si="760"/>
        <v>0</v>
      </c>
      <c r="D3458" s="174">
        <f t="shared" si="761"/>
        <v>0</v>
      </c>
      <c r="E3458" s="174">
        <f t="shared" si="762"/>
        <v>0</v>
      </c>
      <c r="F3458" s="174">
        <f t="shared" si="763"/>
        <v>0</v>
      </c>
      <c r="G3458" s="174">
        <f t="shared" ref="G3458:G3470" si="772">+F3458-H3458</f>
        <v>0</v>
      </c>
      <c r="H3458" s="174">
        <f t="shared" si="768"/>
        <v>0</v>
      </c>
      <c r="M3458" s="174">
        <f t="shared" si="764"/>
        <v>0</v>
      </c>
      <c r="N3458" s="174">
        <f t="shared" si="765"/>
        <v>0</v>
      </c>
      <c r="O3458" s="295">
        <f t="shared" si="766"/>
        <v>0</v>
      </c>
      <c r="P3458" s="281">
        <f t="shared" si="767"/>
        <v>0</v>
      </c>
    </row>
    <row r="3459" spans="1:16" x14ac:dyDescent="0.2">
      <c r="A3459" s="155">
        <v>836902</v>
      </c>
      <c r="B3459" s="156" t="s">
        <v>1499</v>
      </c>
      <c r="C3459" s="174">
        <f t="shared" si="760"/>
        <v>0</v>
      </c>
      <c r="D3459" s="174">
        <f t="shared" si="761"/>
        <v>0</v>
      </c>
      <c r="E3459" s="174">
        <f t="shared" si="762"/>
        <v>0</v>
      </c>
      <c r="F3459" s="174">
        <f t="shared" si="763"/>
        <v>0</v>
      </c>
      <c r="G3459" s="174">
        <f t="shared" si="772"/>
        <v>0</v>
      </c>
      <c r="H3459" s="174">
        <f t="shared" si="768"/>
        <v>0</v>
      </c>
      <c r="M3459" s="174">
        <f t="shared" si="764"/>
        <v>0</v>
      </c>
      <c r="N3459" s="174">
        <f t="shared" si="765"/>
        <v>0</v>
      </c>
      <c r="O3459" s="295">
        <f t="shared" si="766"/>
        <v>0</v>
      </c>
      <c r="P3459" s="281">
        <f t="shared" si="767"/>
        <v>0</v>
      </c>
    </row>
    <row r="3460" spans="1:16" x14ac:dyDescent="0.2">
      <c r="A3460" s="155">
        <v>836903</v>
      </c>
      <c r="B3460" s="156" t="s">
        <v>17</v>
      </c>
      <c r="C3460" s="174">
        <f t="shared" si="760"/>
        <v>0</v>
      </c>
      <c r="D3460" s="174">
        <f t="shared" si="761"/>
        <v>0</v>
      </c>
      <c r="E3460" s="174">
        <f t="shared" si="762"/>
        <v>0</v>
      </c>
      <c r="F3460" s="174">
        <f t="shared" si="763"/>
        <v>0</v>
      </c>
      <c r="G3460" s="174">
        <f t="shared" si="772"/>
        <v>0</v>
      </c>
      <c r="H3460" s="174">
        <f t="shared" si="768"/>
        <v>0</v>
      </c>
      <c r="M3460" s="174">
        <f t="shared" si="764"/>
        <v>0</v>
      </c>
      <c r="N3460" s="174">
        <f t="shared" si="765"/>
        <v>0</v>
      </c>
      <c r="O3460" s="295">
        <f t="shared" si="766"/>
        <v>0</v>
      </c>
      <c r="P3460" s="281">
        <f t="shared" si="767"/>
        <v>0</v>
      </c>
    </row>
    <row r="3461" spans="1:16" x14ac:dyDescent="0.2">
      <c r="A3461" s="155">
        <v>836904</v>
      </c>
      <c r="B3461" s="156" t="s">
        <v>1287</v>
      </c>
      <c r="C3461" s="174">
        <f t="shared" si="760"/>
        <v>0</v>
      </c>
      <c r="D3461" s="174">
        <f t="shared" si="761"/>
        <v>0</v>
      </c>
      <c r="E3461" s="174">
        <f t="shared" si="762"/>
        <v>0</v>
      </c>
      <c r="F3461" s="174">
        <f t="shared" si="763"/>
        <v>0</v>
      </c>
      <c r="G3461" s="174">
        <f t="shared" si="772"/>
        <v>0</v>
      </c>
      <c r="H3461" s="174">
        <f t="shared" si="768"/>
        <v>0</v>
      </c>
      <c r="M3461" s="174">
        <f t="shared" si="764"/>
        <v>0</v>
      </c>
      <c r="N3461" s="174">
        <f t="shared" si="765"/>
        <v>0</v>
      </c>
      <c r="O3461" s="295">
        <f t="shared" si="766"/>
        <v>0</v>
      </c>
      <c r="P3461" s="281">
        <f t="shared" si="767"/>
        <v>0</v>
      </c>
    </row>
    <row r="3462" spans="1:16" x14ac:dyDescent="0.2">
      <c r="A3462" s="155">
        <v>836905</v>
      </c>
      <c r="B3462" s="156" t="s">
        <v>2530</v>
      </c>
      <c r="C3462" s="174">
        <f t="shared" si="760"/>
        <v>0</v>
      </c>
      <c r="D3462" s="174">
        <f t="shared" si="761"/>
        <v>0</v>
      </c>
      <c r="E3462" s="174">
        <f t="shared" si="762"/>
        <v>0</v>
      </c>
      <c r="F3462" s="174">
        <f t="shared" si="763"/>
        <v>0</v>
      </c>
      <c r="G3462" s="174">
        <f t="shared" si="772"/>
        <v>0</v>
      </c>
      <c r="H3462" s="174">
        <f t="shared" si="768"/>
        <v>0</v>
      </c>
      <c r="M3462" s="174">
        <f t="shared" si="764"/>
        <v>0</v>
      </c>
      <c r="N3462" s="174">
        <f t="shared" si="765"/>
        <v>0</v>
      </c>
      <c r="O3462" s="295">
        <f t="shared" si="766"/>
        <v>0</v>
      </c>
      <c r="P3462" s="281">
        <f t="shared" si="767"/>
        <v>0</v>
      </c>
    </row>
    <row r="3463" spans="1:16" x14ac:dyDescent="0.2">
      <c r="A3463" s="155">
        <v>836906</v>
      </c>
      <c r="B3463" s="156" t="s">
        <v>1112</v>
      </c>
      <c r="C3463" s="174">
        <f t="shared" si="760"/>
        <v>0</v>
      </c>
      <c r="D3463" s="174">
        <f t="shared" si="761"/>
        <v>0</v>
      </c>
      <c r="E3463" s="174">
        <f t="shared" si="762"/>
        <v>0</v>
      </c>
      <c r="F3463" s="174">
        <f t="shared" si="763"/>
        <v>0</v>
      </c>
      <c r="G3463" s="174">
        <f t="shared" si="772"/>
        <v>0</v>
      </c>
      <c r="H3463" s="174">
        <f t="shared" si="768"/>
        <v>0</v>
      </c>
      <c r="M3463" s="174">
        <f t="shared" si="764"/>
        <v>0</v>
      </c>
      <c r="N3463" s="174">
        <f t="shared" si="765"/>
        <v>0</v>
      </c>
      <c r="O3463" s="295">
        <f t="shared" si="766"/>
        <v>0</v>
      </c>
      <c r="P3463" s="281">
        <f t="shared" si="767"/>
        <v>0</v>
      </c>
    </row>
    <row r="3464" spans="1:16" x14ac:dyDescent="0.2">
      <c r="A3464" s="155">
        <v>836907</v>
      </c>
      <c r="B3464" s="156" t="s">
        <v>1694</v>
      </c>
      <c r="C3464" s="174">
        <f t="shared" si="760"/>
        <v>0</v>
      </c>
      <c r="D3464" s="174">
        <f t="shared" si="761"/>
        <v>0</v>
      </c>
      <c r="E3464" s="174">
        <f t="shared" si="762"/>
        <v>0</v>
      </c>
      <c r="F3464" s="174">
        <f t="shared" si="763"/>
        <v>0</v>
      </c>
      <c r="G3464" s="174">
        <f t="shared" si="772"/>
        <v>0</v>
      </c>
      <c r="H3464" s="174">
        <f t="shared" si="768"/>
        <v>0</v>
      </c>
      <c r="M3464" s="174">
        <f t="shared" si="764"/>
        <v>0</v>
      </c>
      <c r="N3464" s="174">
        <f t="shared" si="765"/>
        <v>0</v>
      </c>
      <c r="O3464" s="295">
        <f t="shared" si="766"/>
        <v>0</v>
      </c>
      <c r="P3464" s="281">
        <f t="shared" si="767"/>
        <v>0</v>
      </c>
    </row>
    <row r="3465" spans="1:16" x14ac:dyDescent="0.2">
      <c r="A3465" s="155">
        <v>836908</v>
      </c>
      <c r="B3465" s="156" t="s">
        <v>2531</v>
      </c>
      <c r="C3465" s="174">
        <f t="shared" ref="C3465:C3528" si="773">IF(ISERROR(VLOOKUP($A3465,MZ_ANTERIOR,3,0)),0,VLOOKUP($A3465,MZ_ANTERIOR,3,0))</f>
        <v>0</v>
      </c>
      <c r="D3465" s="174">
        <f t="shared" ref="D3465:D3528" si="774">IF(ISERROR(VLOOKUP($A3465,MZ_ANTERIOR,4,0)),0,VLOOKUP($A3465,MZ_ANTERIOR,4,0))</f>
        <v>0</v>
      </c>
      <c r="E3465" s="174">
        <f t="shared" ref="E3465:E3528" si="775">IF(ISERROR(VLOOKUP($A3465,MZ_ANTERIOR,5,0)),0,VLOOKUP($A3465,MZ_ANTERIOR,5,0))</f>
        <v>0</v>
      </c>
      <c r="F3465" s="174">
        <f t="shared" si="763"/>
        <v>0</v>
      </c>
      <c r="G3465" s="174">
        <f t="shared" si="772"/>
        <v>0</v>
      </c>
      <c r="H3465" s="174">
        <f t="shared" si="768"/>
        <v>0</v>
      </c>
      <c r="M3465" s="174">
        <f t="shared" si="764"/>
        <v>0</v>
      </c>
      <c r="N3465" s="174">
        <f t="shared" si="765"/>
        <v>0</v>
      </c>
      <c r="O3465" s="295">
        <f t="shared" si="766"/>
        <v>0</v>
      </c>
      <c r="P3465" s="281">
        <f t="shared" si="767"/>
        <v>0</v>
      </c>
    </row>
    <row r="3466" spans="1:16" x14ac:dyDescent="0.2">
      <c r="A3466" s="155">
        <v>836909</v>
      </c>
      <c r="B3466" s="156" t="s">
        <v>857</v>
      </c>
      <c r="C3466" s="174">
        <f t="shared" si="773"/>
        <v>0</v>
      </c>
      <c r="D3466" s="174">
        <f t="shared" si="774"/>
        <v>0</v>
      </c>
      <c r="E3466" s="174">
        <f t="shared" si="775"/>
        <v>0</v>
      </c>
      <c r="F3466" s="174">
        <f t="shared" ref="F3466:F3529" si="776">+C3466+D3466-E3466</f>
        <v>0</v>
      </c>
      <c r="G3466" s="174">
        <f t="shared" si="772"/>
        <v>0</v>
      </c>
      <c r="H3466" s="174">
        <f t="shared" si="768"/>
        <v>0</v>
      </c>
      <c r="M3466" s="174">
        <f t="shared" ref="M3466:M3529" si="777">+G3466+H3466</f>
        <v>0</v>
      </c>
      <c r="N3466" s="174">
        <f t="shared" ref="N3466:N3529" si="778">+F3466-M3466</f>
        <v>0</v>
      </c>
      <c r="O3466" s="295">
        <f t="shared" ref="O3466:O3529" si="779">SUM(C3466:H3466)</f>
        <v>0</v>
      </c>
      <c r="P3466" s="281">
        <f t="shared" ref="P3466:P3529" si="780">IF(D3466&lt;&gt;0,1,IF(G3466&lt;&gt;0,2,IF(F3466&lt;&gt;0,3,IF(E3466&lt;&gt;0,4,0))))</f>
        <v>0</v>
      </c>
    </row>
    <row r="3467" spans="1:16" x14ac:dyDescent="0.2">
      <c r="A3467" s="155">
        <v>836910</v>
      </c>
      <c r="B3467" s="156" t="s">
        <v>2532</v>
      </c>
      <c r="C3467" s="174">
        <f t="shared" si="773"/>
        <v>0</v>
      </c>
      <c r="D3467" s="174">
        <f t="shared" si="774"/>
        <v>0</v>
      </c>
      <c r="E3467" s="174">
        <f t="shared" si="775"/>
        <v>0</v>
      </c>
      <c r="F3467" s="174">
        <f t="shared" si="776"/>
        <v>0</v>
      </c>
      <c r="G3467" s="174">
        <f t="shared" si="772"/>
        <v>0</v>
      </c>
      <c r="H3467" s="174">
        <f t="shared" si="768"/>
        <v>0</v>
      </c>
      <c r="M3467" s="174">
        <f t="shared" si="777"/>
        <v>0</v>
      </c>
      <c r="N3467" s="174">
        <f t="shared" si="778"/>
        <v>0</v>
      </c>
      <c r="O3467" s="295">
        <f t="shared" si="779"/>
        <v>0</v>
      </c>
      <c r="P3467" s="281">
        <f t="shared" si="780"/>
        <v>0</v>
      </c>
    </row>
    <row r="3468" spans="1:16" x14ac:dyDescent="0.2">
      <c r="A3468" s="155">
        <v>836911</v>
      </c>
      <c r="B3468" s="156" t="s">
        <v>2229</v>
      </c>
      <c r="C3468" s="174">
        <f t="shared" si="773"/>
        <v>0</v>
      </c>
      <c r="D3468" s="174">
        <f t="shared" si="774"/>
        <v>0</v>
      </c>
      <c r="E3468" s="174">
        <f t="shared" si="775"/>
        <v>0</v>
      </c>
      <c r="F3468" s="174">
        <f t="shared" si="776"/>
        <v>0</v>
      </c>
      <c r="G3468" s="174">
        <f t="shared" si="772"/>
        <v>0</v>
      </c>
      <c r="H3468" s="174">
        <f t="shared" ref="H3468:H3531" si="781">+F3468</f>
        <v>0</v>
      </c>
      <c r="M3468" s="174">
        <f t="shared" si="777"/>
        <v>0</v>
      </c>
      <c r="N3468" s="174">
        <f t="shared" si="778"/>
        <v>0</v>
      </c>
      <c r="O3468" s="295">
        <f t="shared" si="779"/>
        <v>0</v>
      </c>
      <c r="P3468" s="281">
        <f t="shared" si="780"/>
        <v>0</v>
      </c>
    </row>
    <row r="3469" spans="1:16" x14ac:dyDescent="0.2">
      <c r="A3469" s="155">
        <v>836912</v>
      </c>
      <c r="B3469" s="156" t="s">
        <v>2533</v>
      </c>
      <c r="C3469" s="174">
        <f t="shared" si="773"/>
        <v>0</v>
      </c>
      <c r="D3469" s="174">
        <f t="shared" si="774"/>
        <v>0</v>
      </c>
      <c r="E3469" s="174">
        <f t="shared" si="775"/>
        <v>0</v>
      </c>
      <c r="F3469" s="174">
        <f t="shared" si="776"/>
        <v>0</v>
      </c>
      <c r="G3469" s="174">
        <f t="shared" si="772"/>
        <v>0</v>
      </c>
      <c r="H3469" s="174">
        <f t="shared" si="781"/>
        <v>0</v>
      </c>
      <c r="M3469" s="174">
        <f t="shared" si="777"/>
        <v>0</v>
      </c>
      <c r="N3469" s="174">
        <f t="shared" si="778"/>
        <v>0</v>
      </c>
      <c r="O3469" s="295">
        <f t="shared" si="779"/>
        <v>0</v>
      </c>
      <c r="P3469" s="281">
        <f t="shared" si="780"/>
        <v>0</v>
      </c>
    </row>
    <row r="3470" spans="1:16" x14ac:dyDescent="0.2">
      <c r="A3470" s="155">
        <v>836980</v>
      </c>
      <c r="B3470" s="156" t="s">
        <v>2534</v>
      </c>
      <c r="C3470" s="174">
        <f t="shared" si="773"/>
        <v>0</v>
      </c>
      <c r="D3470" s="174">
        <f t="shared" si="774"/>
        <v>0</v>
      </c>
      <c r="E3470" s="174">
        <f t="shared" si="775"/>
        <v>0</v>
      </c>
      <c r="F3470" s="174">
        <f t="shared" si="776"/>
        <v>0</v>
      </c>
      <c r="G3470" s="174">
        <f t="shared" si="772"/>
        <v>0</v>
      </c>
      <c r="H3470" s="174">
        <f t="shared" si="781"/>
        <v>0</v>
      </c>
      <c r="M3470" s="174">
        <f t="shared" si="777"/>
        <v>0</v>
      </c>
      <c r="N3470" s="174">
        <f t="shared" si="778"/>
        <v>0</v>
      </c>
      <c r="O3470" s="295">
        <f t="shared" si="779"/>
        <v>0</v>
      </c>
      <c r="P3470" s="281">
        <f t="shared" si="780"/>
        <v>0</v>
      </c>
    </row>
    <row r="3471" spans="1:16" s="171" customFormat="1" x14ac:dyDescent="0.2">
      <c r="A3471" s="180">
        <v>837000</v>
      </c>
      <c r="B3471" s="181" t="s">
        <v>2535</v>
      </c>
      <c r="C3471" s="182">
        <f t="shared" si="773"/>
        <v>0</v>
      </c>
      <c r="D3471" s="182">
        <f t="shared" si="774"/>
        <v>0</v>
      </c>
      <c r="E3471" s="182">
        <f t="shared" si="775"/>
        <v>0</v>
      </c>
      <c r="F3471" s="182">
        <f t="shared" si="776"/>
        <v>0</v>
      </c>
      <c r="G3471" s="182">
        <v>0</v>
      </c>
      <c r="H3471" s="182">
        <f t="shared" si="781"/>
        <v>0</v>
      </c>
      <c r="M3471" s="174">
        <f t="shared" si="777"/>
        <v>0</v>
      </c>
      <c r="N3471" s="174">
        <f t="shared" si="778"/>
        <v>0</v>
      </c>
      <c r="O3471" s="295">
        <f t="shared" si="779"/>
        <v>0</v>
      </c>
      <c r="P3471" s="281">
        <f t="shared" si="780"/>
        <v>0</v>
      </c>
    </row>
    <row r="3472" spans="1:16" x14ac:dyDescent="0.2">
      <c r="A3472" s="155">
        <v>837001</v>
      </c>
      <c r="B3472" s="156" t="s">
        <v>1643</v>
      </c>
      <c r="C3472" s="174">
        <f t="shared" si="773"/>
        <v>0</v>
      </c>
      <c r="D3472" s="174">
        <f t="shared" si="774"/>
        <v>0</v>
      </c>
      <c r="E3472" s="174">
        <f t="shared" si="775"/>
        <v>0</v>
      </c>
      <c r="F3472" s="174">
        <f t="shared" si="776"/>
        <v>0</v>
      </c>
      <c r="G3472" s="174">
        <f t="shared" ref="G3472:G3487" si="782">+F3472-H3472</f>
        <v>0</v>
      </c>
      <c r="H3472" s="174">
        <f t="shared" si="781"/>
        <v>0</v>
      </c>
      <c r="M3472" s="174">
        <f t="shared" si="777"/>
        <v>0</v>
      </c>
      <c r="N3472" s="174">
        <f t="shared" si="778"/>
        <v>0</v>
      </c>
      <c r="O3472" s="295">
        <f t="shared" si="779"/>
        <v>0</v>
      </c>
      <c r="P3472" s="281">
        <f t="shared" si="780"/>
        <v>0</v>
      </c>
    </row>
    <row r="3473" spans="1:16" x14ac:dyDescent="0.2">
      <c r="A3473" s="155">
        <v>837002</v>
      </c>
      <c r="B3473" s="156" t="s">
        <v>2536</v>
      </c>
      <c r="C3473" s="174">
        <f t="shared" si="773"/>
        <v>0</v>
      </c>
      <c r="D3473" s="174">
        <f t="shared" si="774"/>
        <v>0</v>
      </c>
      <c r="E3473" s="174">
        <f t="shared" si="775"/>
        <v>0</v>
      </c>
      <c r="F3473" s="174">
        <f t="shared" si="776"/>
        <v>0</v>
      </c>
      <c r="G3473" s="174">
        <f t="shared" si="782"/>
        <v>0</v>
      </c>
      <c r="H3473" s="174">
        <f t="shared" si="781"/>
        <v>0</v>
      </c>
      <c r="M3473" s="174">
        <f t="shared" si="777"/>
        <v>0</v>
      </c>
      <c r="N3473" s="174">
        <f t="shared" si="778"/>
        <v>0</v>
      </c>
      <c r="O3473" s="295">
        <f t="shared" si="779"/>
        <v>0</v>
      </c>
      <c r="P3473" s="281">
        <f t="shared" si="780"/>
        <v>0</v>
      </c>
    </row>
    <row r="3474" spans="1:16" x14ac:dyDescent="0.2">
      <c r="A3474" s="155">
        <v>837003</v>
      </c>
      <c r="B3474" s="156" t="s">
        <v>2537</v>
      </c>
      <c r="C3474" s="174">
        <f t="shared" si="773"/>
        <v>0</v>
      </c>
      <c r="D3474" s="174">
        <f t="shared" si="774"/>
        <v>0</v>
      </c>
      <c r="E3474" s="174">
        <f t="shared" si="775"/>
        <v>0</v>
      </c>
      <c r="F3474" s="174">
        <f t="shared" si="776"/>
        <v>0</v>
      </c>
      <c r="G3474" s="174">
        <f t="shared" si="782"/>
        <v>0</v>
      </c>
      <c r="H3474" s="174">
        <f t="shared" si="781"/>
        <v>0</v>
      </c>
      <c r="M3474" s="174">
        <f t="shared" si="777"/>
        <v>0</v>
      </c>
      <c r="N3474" s="174">
        <f t="shared" si="778"/>
        <v>0</v>
      </c>
      <c r="O3474" s="295">
        <f t="shared" si="779"/>
        <v>0</v>
      </c>
      <c r="P3474" s="281">
        <f t="shared" si="780"/>
        <v>0</v>
      </c>
    </row>
    <row r="3475" spans="1:16" x14ac:dyDescent="0.2">
      <c r="A3475" s="155">
        <v>837004</v>
      </c>
      <c r="B3475" s="156" t="s">
        <v>1499</v>
      </c>
      <c r="C3475" s="174">
        <f t="shared" si="773"/>
        <v>0</v>
      </c>
      <c r="D3475" s="174">
        <f t="shared" si="774"/>
        <v>0</v>
      </c>
      <c r="E3475" s="174">
        <f t="shared" si="775"/>
        <v>0</v>
      </c>
      <c r="F3475" s="174">
        <f t="shared" si="776"/>
        <v>0</v>
      </c>
      <c r="G3475" s="174">
        <f t="shared" si="782"/>
        <v>0</v>
      </c>
      <c r="H3475" s="174">
        <f t="shared" si="781"/>
        <v>0</v>
      </c>
      <c r="M3475" s="174">
        <f t="shared" si="777"/>
        <v>0</v>
      </c>
      <c r="N3475" s="174">
        <f t="shared" si="778"/>
        <v>0</v>
      </c>
      <c r="O3475" s="295">
        <f t="shared" si="779"/>
        <v>0</v>
      </c>
      <c r="P3475" s="281">
        <f t="shared" si="780"/>
        <v>0</v>
      </c>
    </row>
    <row r="3476" spans="1:16" x14ac:dyDescent="0.2">
      <c r="A3476" s="155">
        <v>837005</v>
      </c>
      <c r="B3476" s="156" t="s">
        <v>17</v>
      </c>
      <c r="C3476" s="174">
        <f t="shared" si="773"/>
        <v>0</v>
      </c>
      <c r="D3476" s="174">
        <f t="shared" si="774"/>
        <v>0</v>
      </c>
      <c r="E3476" s="174">
        <f t="shared" si="775"/>
        <v>0</v>
      </c>
      <c r="F3476" s="174">
        <f t="shared" si="776"/>
        <v>0</v>
      </c>
      <c r="G3476" s="174">
        <f t="shared" si="782"/>
        <v>0</v>
      </c>
      <c r="H3476" s="174">
        <f t="shared" si="781"/>
        <v>0</v>
      </c>
      <c r="M3476" s="174">
        <f t="shared" si="777"/>
        <v>0</v>
      </c>
      <c r="N3476" s="174">
        <f t="shared" si="778"/>
        <v>0</v>
      </c>
      <c r="O3476" s="295">
        <f t="shared" si="779"/>
        <v>0</v>
      </c>
      <c r="P3476" s="281">
        <f t="shared" si="780"/>
        <v>0</v>
      </c>
    </row>
    <row r="3477" spans="1:16" x14ac:dyDescent="0.2">
      <c r="A3477" s="155">
        <v>837006</v>
      </c>
      <c r="B3477" s="156" t="s">
        <v>1287</v>
      </c>
      <c r="C3477" s="174">
        <f t="shared" si="773"/>
        <v>0</v>
      </c>
      <c r="D3477" s="174">
        <f t="shared" si="774"/>
        <v>0</v>
      </c>
      <c r="E3477" s="174">
        <f t="shared" si="775"/>
        <v>0</v>
      </c>
      <c r="F3477" s="174">
        <f t="shared" si="776"/>
        <v>0</v>
      </c>
      <c r="G3477" s="174">
        <f t="shared" si="782"/>
        <v>0</v>
      </c>
      <c r="H3477" s="174">
        <f t="shared" si="781"/>
        <v>0</v>
      </c>
      <c r="M3477" s="174">
        <f t="shared" si="777"/>
        <v>0</v>
      </c>
      <c r="N3477" s="174">
        <f t="shared" si="778"/>
        <v>0</v>
      </c>
      <c r="O3477" s="295">
        <f t="shared" si="779"/>
        <v>0</v>
      </c>
      <c r="P3477" s="281">
        <f t="shared" si="780"/>
        <v>0</v>
      </c>
    </row>
    <row r="3478" spans="1:16" x14ac:dyDescent="0.2">
      <c r="A3478" s="155">
        <v>837007</v>
      </c>
      <c r="B3478" s="156" t="s">
        <v>2530</v>
      </c>
      <c r="C3478" s="174">
        <f t="shared" si="773"/>
        <v>0</v>
      </c>
      <c r="D3478" s="174">
        <f t="shared" si="774"/>
        <v>0</v>
      </c>
      <c r="E3478" s="174">
        <f t="shared" si="775"/>
        <v>0</v>
      </c>
      <c r="F3478" s="174">
        <f t="shared" si="776"/>
        <v>0</v>
      </c>
      <c r="G3478" s="174">
        <f t="shared" si="782"/>
        <v>0</v>
      </c>
      <c r="H3478" s="174">
        <f t="shared" si="781"/>
        <v>0</v>
      </c>
      <c r="M3478" s="174">
        <f t="shared" si="777"/>
        <v>0</v>
      </c>
      <c r="N3478" s="174">
        <f t="shared" si="778"/>
        <v>0</v>
      </c>
      <c r="O3478" s="295">
        <f t="shared" si="779"/>
        <v>0</v>
      </c>
      <c r="P3478" s="281">
        <f t="shared" si="780"/>
        <v>0</v>
      </c>
    </row>
    <row r="3479" spans="1:16" x14ac:dyDescent="0.2">
      <c r="A3479" s="155">
        <v>837008</v>
      </c>
      <c r="B3479" s="156" t="s">
        <v>1112</v>
      </c>
      <c r="C3479" s="174">
        <f t="shared" si="773"/>
        <v>0</v>
      </c>
      <c r="D3479" s="174">
        <f t="shared" si="774"/>
        <v>0</v>
      </c>
      <c r="E3479" s="174">
        <f t="shared" si="775"/>
        <v>0</v>
      </c>
      <c r="F3479" s="174">
        <f t="shared" si="776"/>
        <v>0</v>
      </c>
      <c r="G3479" s="174">
        <f t="shared" si="782"/>
        <v>0</v>
      </c>
      <c r="H3479" s="174">
        <f t="shared" si="781"/>
        <v>0</v>
      </c>
      <c r="M3479" s="174">
        <f t="shared" si="777"/>
        <v>0</v>
      </c>
      <c r="N3479" s="174">
        <f t="shared" si="778"/>
        <v>0</v>
      </c>
      <c r="O3479" s="295">
        <f t="shared" si="779"/>
        <v>0</v>
      </c>
      <c r="P3479" s="281">
        <f t="shared" si="780"/>
        <v>0</v>
      </c>
    </row>
    <row r="3480" spans="1:16" x14ac:dyDescent="0.2">
      <c r="A3480" s="155">
        <v>837009</v>
      </c>
      <c r="B3480" s="156" t="s">
        <v>2531</v>
      </c>
      <c r="C3480" s="174">
        <f t="shared" si="773"/>
        <v>0</v>
      </c>
      <c r="D3480" s="174">
        <f t="shared" si="774"/>
        <v>0</v>
      </c>
      <c r="E3480" s="174">
        <f t="shared" si="775"/>
        <v>0</v>
      </c>
      <c r="F3480" s="174">
        <f t="shared" si="776"/>
        <v>0</v>
      </c>
      <c r="G3480" s="174">
        <f t="shared" si="782"/>
        <v>0</v>
      </c>
      <c r="H3480" s="174">
        <f t="shared" si="781"/>
        <v>0</v>
      </c>
      <c r="M3480" s="174">
        <f t="shared" si="777"/>
        <v>0</v>
      </c>
      <c r="N3480" s="174">
        <f t="shared" si="778"/>
        <v>0</v>
      </c>
      <c r="O3480" s="295">
        <f t="shared" si="779"/>
        <v>0</v>
      </c>
      <c r="P3480" s="281">
        <f t="shared" si="780"/>
        <v>0</v>
      </c>
    </row>
    <row r="3481" spans="1:16" x14ac:dyDescent="0.2">
      <c r="A3481" s="155">
        <v>837010</v>
      </c>
      <c r="B3481" s="156" t="s">
        <v>1694</v>
      </c>
      <c r="C3481" s="174">
        <f t="shared" si="773"/>
        <v>0</v>
      </c>
      <c r="D3481" s="174">
        <f t="shared" si="774"/>
        <v>0</v>
      </c>
      <c r="E3481" s="174">
        <f t="shared" si="775"/>
        <v>0</v>
      </c>
      <c r="F3481" s="174">
        <f t="shared" si="776"/>
        <v>0</v>
      </c>
      <c r="G3481" s="174">
        <f t="shared" si="782"/>
        <v>0</v>
      </c>
      <c r="H3481" s="174">
        <f t="shared" si="781"/>
        <v>0</v>
      </c>
      <c r="M3481" s="174">
        <f t="shared" si="777"/>
        <v>0</v>
      </c>
      <c r="N3481" s="174">
        <f t="shared" si="778"/>
        <v>0</v>
      </c>
      <c r="O3481" s="295">
        <f t="shared" si="779"/>
        <v>0</v>
      </c>
      <c r="P3481" s="281">
        <f t="shared" si="780"/>
        <v>0</v>
      </c>
    </row>
    <row r="3482" spans="1:16" x14ac:dyDescent="0.2">
      <c r="A3482" s="155">
        <v>837011</v>
      </c>
      <c r="B3482" s="156" t="s">
        <v>857</v>
      </c>
      <c r="C3482" s="174">
        <f t="shared" si="773"/>
        <v>0</v>
      </c>
      <c r="D3482" s="174">
        <f t="shared" si="774"/>
        <v>0</v>
      </c>
      <c r="E3482" s="174">
        <f t="shared" si="775"/>
        <v>0</v>
      </c>
      <c r="F3482" s="174">
        <f t="shared" si="776"/>
        <v>0</v>
      </c>
      <c r="G3482" s="174">
        <f t="shared" si="782"/>
        <v>0</v>
      </c>
      <c r="H3482" s="174">
        <f t="shared" si="781"/>
        <v>0</v>
      </c>
      <c r="M3482" s="174">
        <f t="shared" si="777"/>
        <v>0</v>
      </c>
      <c r="N3482" s="174">
        <f t="shared" si="778"/>
        <v>0</v>
      </c>
      <c r="O3482" s="295">
        <f t="shared" si="779"/>
        <v>0</v>
      </c>
      <c r="P3482" s="281">
        <f t="shared" si="780"/>
        <v>0</v>
      </c>
    </row>
    <row r="3483" spans="1:16" x14ac:dyDescent="0.2">
      <c r="A3483" s="155">
        <v>837012</v>
      </c>
      <c r="B3483" s="156" t="s">
        <v>2538</v>
      </c>
      <c r="C3483" s="174">
        <f t="shared" si="773"/>
        <v>0</v>
      </c>
      <c r="D3483" s="174">
        <f t="shared" si="774"/>
        <v>0</v>
      </c>
      <c r="E3483" s="174">
        <f t="shared" si="775"/>
        <v>0</v>
      </c>
      <c r="F3483" s="174">
        <f t="shared" si="776"/>
        <v>0</v>
      </c>
      <c r="G3483" s="174">
        <f t="shared" si="782"/>
        <v>0</v>
      </c>
      <c r="H3483" s="174">
        <f t="shared" si="781"/>
        <v>0</v>
      </c>
      <c r="M3483" s="174">
        <f t="shared" si="777"/>
        <v>0</v>
      </c>
      <c r="N3483" s="174">
        <f t="shared" si="778"/>
        <v>0</v>
      </c>
      <c r="O3483" s="295">
        <f t="shared" si="779"/>
        <v>0</v>
      </c>
      <c r="P3483" s="281">
        <f t="shared" si="780"/>
        <v>0</v>
      </c>
    </row>
    <row r="3484" spans="1:16" x14ac:dyDescent="0.2">
      <c r="A3484" s="155">
        <v>837013</v>
      </c>
      <c r="B3484" s="156" t="s">
        <v>2539</v>
      </c>
      <c r="C3484" s="174">
        <f t="shared" si="773"/>
        <v>0</v>
      </c>
      <c r="D3484" s="174">
        <f t="shared" si="774"/>
        <v>0</v>
      </c>
      <c r="E3484" s="174">
        <f t="shared" si="775"/>
        <v>0</v>
      </c>
      <c r="F3484" s="174">
        <f t="shared" si="776"/>
        <v>0</v>
      </c>
      <c r="G3484" s="174">
        <f t="shared" si="782"/>
        <v>0</v>
      </c>
      <c r="H3484" s="174">
        <f t="shared" si="781"/>
        <v>0</v>
      </c>
      <c r="M3484" s="174">
        <f t="shared" si="777"/>
        <v>0</v>
      </c>
      <c r="N3484" s="174">
        <f t="shared" si="778"/>
        <v>0</v>
      </c>
      <c r="O3484" s="295">
        <f t="shared" si="779"/>
        <v>0</v>
      </c>
      <c r="P3484" s="281">
        <f t="shared" si="780"/>
        <v>0</v>
      </c>
    </row>
    <row r="3485" spans="1:16" x14ac:dyDescent="0.2">
      <c r="A3485" s="155">
        <v>837014</v>
      </c>
      <c r="B3485" s="156" t="s">
        <v>2229</v>
      </c>
      <c r="C3485" s="174">
        <f t="shared" si="773"/>
        <v>0</v>
      </c>
      <c r="D3485" s="174">
        <f t="shared" si="774"/>
        <v>0</v>
      </c>
      <c r="E3485" s="174">
        <f t="shared" si="775"/>
        <v>0</v>
      </c>
      <c r="F3485" s="174">
        <f t="shared" si="776"/>
        <v>0</v>
      </c>
      <c r="G3485" s="174">
        <f t="shared" si="782"/>
        <v>0</v>
      </c>
      <c r="H3485" s="174">
        <f t="shared" si="781"/>
        <v>0</v>
      </c>
      <c r="M3485" s="174">
        <f t="shared" si="777"/>
        <v>0</v>
      </c>
      <c r="N3485" s="174">
        <f t="shared" si="778"/>
        <v>0</v>
      </c>
      <c r="O3485" s="295">
        <f t="shared" si="779"/>
        <v>0</v>
      </c>
      <c r="P3485" s="281">
        <f t="shared" si="780"/>
        <v>0</v>
      </c>
    </row>
    <row r="3486" spans="1:16" x14ac:dyDescent="0.2">
      <c r="A3486" s="155">
        <v>837015</v>
      </c>
      <c r="B3486" s="156" t="s">
        <v>2533</v>
      </c>
      <c r="C3486" s="174">
        <f t="shared" si="773"/>
        <v>0</v>
      </c>
      <c r="D3486" s="174">
        <f t="shared" si="774"/>
        <v>0</v>
      </c>
      <c r="E3486" s="174">
        <f t="shared" si="775"/>
        <v>0</v>
      </c>
      <c r="F3486" s="174">
        <f t="shared" si="776"/>
        <v>0</v>
      </c>
      <c r="G3486" s="174">
        <f t="shared" si="782"/>
        <v>0</v>
      </c>
      <c r="H3486" s="174">
        <f t="shared" si="781"/>
        <v>0</v>
      </c>
      <c r="M3486" s="174">
        <f t="shared" si="777"/>
        <v>0</v>
      </c>
      <c r="N3486" s="174">
        <f t="shared" si="778"/>
        <v>0</v>
      </c>
      <c r="O3486" s="295">
        <f t="shared" si="779"/>
        <v>0</v>
      </c>
      <c r="P3486" s="281">
        <f t="shared" si="780"/>
        <v>0</v>
      </c>
    </row>
    <row r="3487" spans="1:16" x14ac:dyDescent="0.2">
      <c r="A3487" s="155">
        <v>837090</v>
      </c>
      <c r="B3487" s="156" t="s">
        <v>2540</v>
      </c>
      <c r="C3487" s="174">
        <f t="shared" si="773"/>
        <v>0</v>
      </c>
      <c r="D3487" s="174">
        <f t="shared" si="774"/>
        <v>0</v>
      </c>
      <c r="E3487" s="174">
        <f t="shared" si="775"/>
        <v>0</v>
      </c>
      <c r="F3487" s="174">
        <f t="shared" si="776"/>
        <v>0</v>
      </c>
      <c r="G3487" s="174">
        <f t="shared" si="782"/>
        <v>0</v>
      </c>
      <c r="H3487" s="174">
        <f t="shared" si="781"/>
        <v>0</v>
      </c>
      <c r="M3487" s="174">
        <f t="shared" si="777"/>
        <v>0</v>
      </c>
      <c r="N3487" s="174">
        <f t="shared" si="778"/>
        <v>0</v>
      </c>
      <c r="O3487" s="295">
        <f t="shared" si="779"/>
        <v>0</v>
      </c>
      <c r="P3487" s="281">
        <f t="shared" si="780"/>
        <v>0</v>
      </c>
    </row>
    <row r="3488" spans="1:16" s="171" customFormat="1" x14ac:dyDescent="0.2">
      <c r="A3488" s="180">
        <v>837100</v>
      </c>
      <c r="B3488" s="181" t="s">
        <v>2541</v>
      </c>
      <c r="C3488" s="182">
        <f t="shared" si="773"/>
        <v>0</v>
      </c>
      <c r="D3488" s="182">
        <f t="shared" si="774"/>
        <v>0</v>
      </c>
      <c r="E3488" s="182">
        <f t="shared" si="775"/>
        <v>0</v>
      </c>
      <c r="F3488" s="182">
        <f t="shared" si="776"/>
        <v>0</v>
      </c>
      <c r="G3488" s="182">
        <v>0</v>
      </c>
      <c r="H3488" s="182">
        <f t="shared" si="781"/>
        <v>0</v>
      </c>
      <c r="M3488" s="174">
        <f t="shared" si="777"/>
        <v>0</v>
      </c>
      <c r="N3488" s="174">
        <f t="shared" si="778"/>
        <v>0</v>
      </c>
      <c r="O3488" s="295">
        <f t="shared" si="779"/>
        <v>0</v>
      </c>
      <c r="P3488" s="281">
        <f t="shared" si="780"/>
        <v>0</v>
      </c>
    </row>
    <row r="3489" spans="1:16" x14ac:dyDescent="0.2">
      <c r="A3489" s="155">
        <v>837101</v>
      </c>
      <c r="B3489" s="156" t="s">
        <v>2542</v>
      </c>
      <c r="C3489" s="174">
        <f t="shared" si="773"/>
        <v>0</v>
      </c>
      <c r="D3489" s="174">
        <f t="shared" si="774"/>
        <v>0</v>
      </c>
      <c r="E3489" s="174">
        <f t="shared" si="775"/>
        <v>0</v>
      </c>
      <c r="F3489" s="174">
        <f t="shared" si="776"/>
        <v>0</v>
      </c>
      <c r="G3489" s="174">
        <f>+F3489-H3489</f>
        <v>0</v>
      </c>
      <c r="H3489" s="174">
        <f t="shared" si="781"/>
        <v>0</v>
      </c>
      <c r="M3489" s="174">
        <f t="shared" si="777"/>
        <v>0</v>
      </c>
      <c r="N3489" s="174">
        <f t="shared" si="778"/>
        <v>0</v>
      </c>
      <c r="O3489" s="295">
        <f t="shared" si="779"/>
        <v>0</v>
      </c>
      <c r="P3489" s="281">
        <f t="shared" si="780"/>
        <v>0</v>
      </c>
    </row>
    <row r="3490" spans="1:16" x14ac:dyDescent="0.2">
      <c r="A3490" s="155">
        <v>837102</v>
      </c>
      <c r="B3490" s="156" t="s">
        <v>2543</v>
      </c>
      <c r="C3490" s="174">
        <f t="shared" si="773"/>
        <v>0</v>
      </c>
      <c r="D3490" s="174">
        <f t="shared" si="774"/>
        <v>0</v>
      </c>
      <c r="E3490" s="174">
        <f t="shared" si="775"/>
        <v>0</v>
      </c>
      <c r="F3490" s="174">
        <f t="shared" si="776"/>
        <v>0</v>
      </c>
      <c r="G3490" s="174">
        <f>+F3490-H3490</f>
        <v>0</v>
      </c>
      <c r="H3490" s="174">
        <f t="shared" si="781"/>
        <v>0</v>
      </c>
      <c r="M3490" s="174">
        <f t="shared" si="777"/>
        <v>0</v>
      </c>
      <c r="N3490" s="174">
        <f t="shared" si="778"/>
        <v>0</v>
      </c>
      <c r="O3490" s="295">
        <f t="shared" si="779"/>
        <v>0</v>
      </c>
      <c r="P3490" s="281">
        <f t="shared" si="780"/>
        <v>0</v>
      </c>
    </row>
    <row r="3491" spans="1:16" x14ac:dyDescent="0.2">
      <c r="A3491" s="155">
        <v>837103</v>
      </c>
      <c r="B3491" s="156" t="s">
        <v>2544</v>
      </c>
      <c r="C3491" s="174">
        <f t="shared" si="773"/>
        <v>0</v>
      </c>
      <c r="D3491" s="174">
        <f t="shared" si="774"/>
        <v>0</v>
      </c>
      <c r="E3491" s="174">
        <f t="shared" si="775"/>
        <v>0</v>
      </c>
      <c r="F3491" s="174">
        <f t="shared" si="776"/>
        <v>0</v>
      </c>
      <c r="G3491" s="174">
        <f>+F3491-H3491</f>
        <v>0</v>
      </c>
      <c r="H3491" s="174">
        <f t="shared" si="781"/>
        <v>0</v>
      </c>
      <c r="M3491" s="174">
        <f t="shared" si="777"/>
        <v>0</v>
      </c>
      <c r="N3491" s="174">
        <f t="shared" si="778"/>
        <v>0</v>
      </c>
      <c r="O3491" s="295">
        <f t="shared" si="779"/>
        <v>0</v>
      </c>
      <c r="P3491" s="281">
        <f t="shared" si="780"/>
        <v>0</v>
      </c>
    </row>
    <row r="3492" spans="1:16" s="171" customFormat="1" x14ac:dyDescent="0.2">
      <c r="A3492" s="180">
        <v>839000</v>
      </c>
      <c r="B3492" s="181" t="s">
        <v>1704</v>
      </c>
      <c r="C3492" s="182">
        <f t="shared" si="773"/>
        <v>0</v>
      </c>
      <c r="D3492" s="182">
        <f t="shared" si="774"/>
        <v>0</v>
      </c>
      <c r="E3492" s="182">
        <f t="shared" si="775"/>
        <v>0</v>
      </c>
      <c r="F3492" s="182">
        <f t="shared" si="776"/>
        <v>0</v>
      </c>
      <c r="G3492" s="182">
        <v>0</v>
      </c>
      <c r="H3492" s="182">
        <f t="shared" si="781"/>
        <v>0</v>
      </c>
      <c r="M3492" s="174">
        <f t="shared" si="777"/>
        <v>0</v>
      </c>
      <c r="N3492" s="174">
        <f t="shared" si="778"/>
        <v>0</v>
      </c>
      <c r="O3492" s="295">
        <f t="shared" si="779"/>
        <v>0</v>
      </c>
      <c r="P3492" s="281">
        <f t="shared" si="780"/>
        <v>0</v>
      </c>
    </row>
    <row r="3493" spans="1:16" x14ac:dyDescent="0.2">
      <c r="A3493" s="155">
        <v>839001</v>
      </c>
      <c r="B3493" s="156" t="s">
        <v>2545</v>
      </c>
      <c r="C3493" s="174">
        <f t="shared" si="773"/>
        <v>0</v>
      </c>
      <c r="D3493" s="174">
        <f t="shared" si="774"/>
        <v>0</v>
      </c>
      <c r="E3493" s="174">
        <f t="shared" si="775"/>
        <v>0</v>
      </c>
      <c r="F3493" s="174">
        <f t="shared" si="776"/>
        <v>0</v>
      </c>
      <c r="G3493" s="174">
        <f t="shared" ref="G3493:G3501" si="783">+F3493-H3493</f>
        <v>0</v>
      </c>
      <c r="H3493" s="174">
        <f t="shared" si="781"/>
        <v>0</v>
      </c>
      <c r="M3493" s="174">
        <f t="shared" si="777"/>
        <v>0</v>
      </c>
      <c r="N3493" s="174">
        <f t="shared" si="778"/>
        <v>0</v>
      </c>
      <c r="O3493" s="295">
        <f t="shared" si="779"/>
        <v>0</v>
      </c>
      <c r="P3493" s="281">
        <f t="shared" si="780"/>
        <v>0</v>
      </c>
    </row>
    <row r="3494" spans="1:16" x14ac:dyDescent="0.2">
      <c r="A3494" s="155">
        <v>839004</v>
      </c>
      <c r="B3494" s="156" t="s">
        <v>1490</v>
      </c>
      <c r="C3494" s="174">
        <f t="shared" si="773"/>
        <v>0</v>
      </c>
      <c r="D3494" s="174">
        <f t="shared" si="774"/>
        <v>0</v>
      </c>
      <c r="E3494" s="174">
        <f t="shared" si="775"/>
        <v>0</v>
      </c>
      <c r="F3494" s="174">
        <f t="shared" si="776"/>
        <v>0</v>
      </c>
      <c r="G3494" s="174">
        <f t="shared" si="783"/>
        <v>0</v>
      </c>
      <c r="H3494" s="174">
        <f t="shared" si="781"/>
        <v>0</v>
      </c>
      <c r="M3494" s="174">
        <f t="shared" si="777"/>
        <v>0</v>
      </c>
      <c r="N3494" s="174">
        <f t="shared" si="778"/>
        <v>0</v>
      </c>
      <c r="O3494" s="295">
        <f t="shared" si="779"/>
        <v>0</v>
      </c>
      <c r="P3494" s="281">
        <f t="shared" si="780"/>
        <v>0</v>
      </c>
    </row>
    <row r="3495" spans="1:16" x14ac:dyDescent="0.2">
      <c r="A3495" s="155">
        <v>839008</v>
      </c>
      <c r="B3495" s="156" t="s">
        <v>960</v>
      </c>
      <c r="C3495" s="174">
        <f t="shared" si="773"/>
        <v>0</v>
      </c>
      <c r="D3495" s="174">
        <f t="shared" si="774"/>
        <v>0</v>
      </c>
      <c r="E3495" s="174">
        <f t="shared" si="775"/>
        <v>0</v>
      </c>
      <c r="F3495" s="174">
        <f t="shared" si="776"/>
        <v>0</v>
      </c>
      <c r="G3495" s="174">
        <f t="shared" si="783"/>
        <v>0</v>
      </c>
      <c r="H3495" s="174">
        <f t="shared" si="781"/>
        <v>0</v>
      </c>
      <c r="M3495" s="174">
        <f t="shared" si="777"/>
        <v>0</v>
      </c>
      <c r="N3495" s="174">
        <f t="shared" si="778"/>
        <v>0</v>
      </c>
      <c r="O3495" s="295">
        <f t="shared" si="779"/>
        <v>0</v>
      </c>
      <c r="P3495" s="281">
        <f t="shared" si="780"/>
        <v>0</v>
      </c>
    </row>
    <row r="3496" spans="1:16" x14ac:dyDescent="0.2">
      <c r="A3496" s="155">
        <v>839009</v>
      </c>
      <c r="B3496" s="156" t="s">
        <v>2546</v>
      </c>
      <c r="C3496" s="174">
        <f t="shared" si="773"/>
        <v>0</v>
      </c>
      <c r="D3496" s="174">
        <f t="shared" si="774"/>
        <v>0</v>
      </c>
      <c r="E3496" s="174">
        <f t="shared" si="775"/>
        <v>0</v>
      </c>
      <c r="F3496" s="174">
        <f t="shared" si="776"/>
        <v>0</v>
      </c>
      <c r="G3496" s="174">
        <f t="shared" si="783"/>
        <v>0</v>
      </c>
      <c r="H3496" s="174">
        <f t="shared" si="781"/>
        <v>0</v>
      </c>
      <c r="M3496" s="174">
        <f t="shared" si="777"/>
        <v>0</v>
      </c>
      <c r="N3496" s="174">
        <f t="shared" si="778"/>
        <v>0</v>
      </c>
      <c r="O3496" s="295">
        <f t="shared" si="779"/>
        <v>0</v>
      </c>
      <c r="P3496" s="281">
        <f t="shared" si="780"/>
        <v>0</v>
      </c>
    </row>
    <row r="3497" spans="1:16" x14ac:dyDescent="0.2">
      <c r="A3497" s="155">
        <v>839090</v>
      </c>
      <c r="B3497" s="156" t="s">
        <v>1707</v>
      </c>
      <c r="C3497" s="174">
        <f t="shared" si="773"/>
        <v>0</v>
      </c>
      <c r="D3497" s="174">
        <f t="shared" si="774"/>
        <v>0</v>
      </c>
      <c r="E3497" s="174">
        <f t="shared" si="775"/>
        <v>0</v>
      </c>
      <c r="F3497" s="174">
        <f t="shared" si="776"/>
        <v>0</v>
      </c>
      <c r="G3497" s="174">
        <f t="shared" si="783"/>
        <v>0</v>
      </c>
      <c r="H3497" s="174">
        <f t="shared" si="781"/>
        <v>0</v>
      </c>
      <c r="M3497" s="174">
        <f t="shared" si="777"/>
        <v>0</v>
      </c>
      <c r="N3497" s="174">
        <f t="shared" si="778"/>
        <v>0</v>
      </c>
      <c r="O3497" s="295">
        <f t="shared" si="779"/>
        <v>0</v>
      </c>
      <c r="P3497" s="281">
        <f t="shared" si="780"/>
        <v>0</v>
      </c>
    </row>
    <row r="3498" spans="1:16" x14ac:dyDescent="0.2">
      <c r="A3498" s="155">
        <v>839002</v>
      </c>
      <c r="B3498" s="156" t="s">
        <v>1705</v>
      </c>
      <c r="C3498" s="174">
        <f t="shared" si="773"/>
        <v>0</v>
      </c>
      <c r="D3498" s="174">
        <f t="shared" si="774"/>
        <v>0</v>
      </c>
      <c r="E3498" s="174">
        <f t="shared" si="775"/>
        <v>0</v>
      </c>
      <c r="F3498" s="174">
        <f t="shared" si="776"/>
        <v>0</v>
      </c>
      <c r="G3498" s="174">
        <f t="shared" si="783"/>
        <v>0</v>
      </c>
      <c r="H3498" s="174">
        <f t="shared" si="781"/>
        <v>0</v>
      </c>
      <c r="M3498" s="174">
        <f t="shared" si="777"/>
        <v>0</v>
      </c>
      <c r="N3498" s="174">
        <f t="shared" si="778"/>
        <v>0</v>
      </c>
      <c r="O3498" s="295">
        <f t="shared" si="779"/>
        <v>0</v>
      </c>
      <c r="P3498" s="281">
        <f t="shared" si="780"/>
        <v>0</v>
      </c>
    </row>
    <row r="3499" spans="1:16" x14ac:dyDescent="0.2">
      <c r="A3499" s="155">
        <v>839003</v>
      </c>
      <c r="B3499" s="156" t="s">
        <v>1706</v>
      </c>
      <c r="C3499" s="174">
        <f t="shared" si="773"/>
        <v>0</v>
      </c>
      <c r="D3499" s="174">
        <f t="shared" si="774"/>
        <v>0</v>
      </c>
      <c r="E3499" s="174">
        <f t="shared" si="775"/>
        <v>0</v>
      </c>
      <c r="F3499" s="174">
        <f t="shared" si="776"/>
        <v>0</v>
      </c>
      <c r="G3499" s="174">
        <f t="shared" si="783"/>
        <v>0</v>
      </c>
      <c r="H3499" s="174">
        <f t="shared" si="781"/>
        <v>0</v>
      </c>
      <c r="M3499" s="174">
        <f t="shared" si="777"/>
        <v>0</v>
      </c>
      <c r="N3499" s="174">
        <f t="shared" si="778"/>
        <v>0</v>
      </c>
      <c r="O3499" s="295">
        <f t="shared" si="779"/>
        <v>0</v>
      </c>
      <c r="P3499" s="281">
        <f t="shared" si="780"/>
        <v>0</v>
      </c>
    </row>
    <row r="3500" spans="1:16" x14ac:dyDescent="0.2">
      <c r="A3500" s="155">
        <v>839005</v>
      </c>
      <c r="B3500" s="156" t="s">
        <v>412</v>
      </c>
      <c r="C3500" s="174">
        <f t="shared" si="773"/>
        <v>0</v>
      </c>
      <c r="D3500" s="174">
        <f t="shared" si="774"/>
        <v>0</v>
      </c>
      <c r="E3500" s="174">
        <f t="shared" si="775"/>
        <v>0</v>
      </c>
      <c r="F3500" s="174">
        <f t="shared" si="776"/>
        <v>0</v>
      </c>
      <c r="G3500" s="174">
        <f t="shared" si="783"/>
        <v>0</v>
      </c>
      <c r="H3500" s="174">
        <f t="shared" si="781"/>
        <v>0</v>
      </c>
      <c r="M3500" s="174">
        <f t="shared" si="777"/>
        <v>0</v>
      </c>
      <c r="N3500" s="174">
        <f t="shared" si="778"/>
        <v>0</v>
      </c>
      <c r="O3500" s="295">
        <f t="shared" si="779"/>
        <v>0</v>
      </c>
      <c r="P3500" s="281">
        <f t="shared" si="780"/>
        <v>0</v>
      </c>
    </row>
    <row r="3501" spans="1:16" x14ac:dyDescent="0.2">
      <c r="A3501" s="155">
        <v>839007</v>
      </c>
      <c r="B3501" s="156" t="s">
        <v>959</v>
      </c>
      <c r="C3501" s="174">
        <f t="shared" si="773"/>
        <v>0</v>
      </c>
      <c r="D3501" s="174">
        <f t="shared" si="774"/>
        <v>0</v>
      </c>
      <c r="E3501" s="174">
        <f t="shared" si="775"/>
        <v>0</v>
      </c>
      <c r="F3501" s="174">
        <f t="shared" si="776"/>
        <v>0</v>
      </c>
      <c r="G3501" s="174">
        <f t="shared" si="783"/>
        <v>0</v>
      </c>
      <c r="H3501" s="174">
        <f t="shared" si="781"/>
        <v>0</v>
      </c>
      <c r="M3501" s="174">
        <f t="shared" si="777"/>
        <v>0</v>
      </c>
      <c r="N3501" s="174">
        <f t="shared" si="778"/>
        <v>0</v>
      </c>
      <c r="O3501" s="295">
        <f t="shared" si="779"/>
        <v>0</v>
      </c>
      <c r="P3501" s="281">
        <f t="shared" si="780"/>
        <v>0</v>
      </c>
    </row>
    <row r="3502" spans="1:16" s="172" customFormat="1" x14ac:dyDescent="0.2">
      <c r="A3502" s="170">
        <v>890000</v>
      </c>
      <c r="B3502" s="169" t="s">
        <v>1708</v>
      </c>
      <c r="C3502" s="189">
        <f t="shared" si="773"/>
        <v>-373423141395</v>
      </c>
      <c r="D3502" s="189">
        <f t="shared" si="774"/>
        <v>0</v>
      </c>
      <c r="E3502" s="189">
        <f t="shared" si="775"/>
        <v>47126142</v>
      </c>
      <c r="F3502" s="189">
        <f t="shared" si="776"/>
        <v>-373470267537</v>
      </c>
      <c r="G3502" s="189">
        <v>0</v>
      </c>
      <c r="H3502" s="189">
        <f t="shared" si="781"/>
        <v>-373470267537</v>
      </c>
      <c r="M3502" s="174">
        <f t="shared" si="777"/>
        <v>-373470267537</v>
      </c>
      <c r="N3502" s="174">
        <f t="shared" si="778"/>
        <v>0</v>
      </c>
      <c r="O3502" s="295">
        <f t="shared" si="779"/>
        <v>-1120316550327</v>
      </c>
      <c r="P3502" s="281">
        <f t="shared" si="780"/>
        <v>3</v>
      </c>
    </row>
    <row r="3503" spans="1:16" s="171" customFormat="1" x14ac:dyDescent="0.2">
      <c r="A3503" s="180">
        <v>890500</v>
      </c>
      <c r="B3503" s="181" t="s">
        <v>2547</v>
      </c>
      <c r="C3503" s="182">
        <f t="shared" si="773"/>
        <v>-352879674773</v>
      </c>
      <c r="D3503" s="182">
        <f t="shared" si="774"/>
        <v>0</v>
      </c>
      <c r="E3503" s="182">
        <f t="shared" si="775"/>
        <v>0</v>
      </c>
      <c r="F3503" s="182">
        <f t="shared" si="776"/>
        <v>-352879674773</v>
      </c>
      <c r="G3503" s="182">
        <v>0</v>
      </c>
      <c r="H3503" s="182">
        <f t="shared" si="781"/>
        <v>-352879674773</v>
      </c>
      <c r="M3503" s="174">
        <f t="shared" si="777"/>
        <v>-352879674773</v>
      </c>
      <c r="N3503" s="174">
        <f t="shared" si="778"/>
        <v>0</v>
      </c>
      <c r="O3503" s="295">
        <f t="shared" si="779"/>
        <v>-1058639024319</v>
      </c>
      <c r="P3503" s="281">
        <f t="shared" si="780"/>
        <v>3</v>
      </c>
    </row>
    <row r="3504" spans="1:16" x14ac:dyDescent="0.2">
      <c r="A3504" s="155">
        <v>890501</v>
      </c>
      <c r="B3504" s="156" t="s">
        <v>637</v>
      </c>
      <c r="C3504" s="174">
        <f t="shared" si="773"/>
        <v>0</v>
      </c>
      <c r="D3504" s="174">
        <f t="shared" si="774"/>
        <v>0</v>
      </c>
      <c r="E3504" s="174">
        <f t="shared" si="775"/>
        <v>0</v>
      </c>
      <c r="F3504" s="174">
        <f t="shared" si="776"/>
        <v>0</v>
      </c>
      <c r="G3504" s="174">
        <f t="shared" ref="G3504:G3513" si="784">+F3504-H3504</f>
        <v>0</v>
      </c>
      <c r="H3504" s="174">
        <f t="shared" si="781"/>
        <v>0</v>
      </c>
      <c r="M3504" s="174">
        <f t="shared" si="777"/>
        <v>0</v>
      </c>
      <c r="N3504" s="174">
        <f t="shared" si="778"/>
        <v>0</v>
      </c>
      <c r="O3504" s="295">
        <f t="shared" si="779"/>
        <v>0</v>
      </c>
      <c r="P3504" s="281">
        <f t="shared" si="780"/>
        <v>0</v>
      </c>
    </row>
    <row r="3505" spans="1:16" x14ac:dyDescent="0.2">
      <c r="A3505" s="155">
        <v>890506</v>
      </c>
      <c r="B3505" s="156" t="s">
        <v>1255</v>
      </c>
      <c r="C3505" s="174">
        <f t="shared" si="773"/>
        <v>-228141297196</v>
      </c>
      <c r="D3505" s="174">
        <f t="shared" si="774"/>
        <v>0</v>
      </c>
      <c r="E3505" s="174">
        <f t="shared" si="775"/>
        <v>0</v>
      </c>
      <c r="F3505" s="174">
        <f t="shared" si="776"/>
        <v>-228141297196</v>
      </c>
      <c r="G3505" s="174">
        <f t="shared" si="784"/>
        <v>0</v>
      </c>
      <c r="H3505" s="174">
        <f t="shared" si="781"/>
        <v>-228141297196</v>
      </c>
      <c r="M3505" s="174">
        <f t="shared" si="777"/>
        <v>-228141297196</v>
      </c>
      <c r="N3505" s="174">
        <f t="shared" si="778"/>
        <v>0</v>
      </c>
      <c r="O3505" s="295">
        <f t="shared" si="779"/>
        <v>-684423891588</v>
      </c>
      <c r="P3505" s="281">
        <f t="shared" si="780"/>
        <v>3</v>
      </c>
    </row>
    <row r="3506" spans="1:16" x14ac:dyDescent="0.2">
      <c r="A3506" s="155">
        <v>890507</v>
      </c>
      <c r="B3506" s="156" t="s">
        <v>1596</v>
      </c>
      <c r="C3506" s="174">
        <f t="shared" si="773"/>
        <v>0</v>
      </c>
      <c r="D3506" s="174">
        <f t="shared" si="774"/>
        <v>0</v>
      </c>
      <c r="E3506" s="174">
        <f t="shared" si="775"/>
        <v>0</v>
      </c>
      <c r="F3506" s="174">
        <f t="shared" si="776"/>
        <v>0</v>
      </c>
      <c r="G3506" s="174">
        <f t="shared" si="784"/>
        <v>0</v>
      </c>
      <c r="H3506" s="174">
        <f t="shared" si="781"/>
        <v>0</v>
      </c>
      <c r="M3506" s="174">
        <f t="shared" si="777"/>
        <v>0</v>
      </c>
      <c r="N3506" s="174">
        <f t="shared" si="778"/>
        <v>0</v>
      </c>
      <c r="O3506" s="295">
        <f t="shared" si="779"/>
        <v>0</v>
      </c>
      <c r="P3506" s="281">
        <f t="shared" si="780"/>
        <v>0</v>
      </c>
    </row>
    <row r="3507" spans="1:16" x14ac:dyDescent="0.2">
      <c r="A3507" s="155">
        <v>890508</v>
      </c>
      <c r="B3507" s="156" t="s">
        <v>2548</v>
      </c>
      <c r="C3507" s="174">
        <f t="shared" si="773"/>
        <v>0</v>
      </c>
      <c r="D3507" s="174">
        <f t="shared" si="774"/>
        <v>0</v>
      </c>
      <c r="E3507" s="174">
        <f t="shared" si="775"/>
        <v>0</v>
      </c>
      <c r="F3507" s="174">
        <f t="shared" si="776"/>
        <v>0</v>
      </c>
      <c r="G3507" s="174">
        <f t="shared" si="784"/>
        <v>0</v>
      </c>
      <c r="H3507" s="174">
        <f t="shared" si="781"/>
        <v>0</v>
      </c>
      <c r="M3507" s="174">
        <f t="shared" si="777"/>
        <v>0</v>
      </c>
      <c r="N3507" s="174">
        <f t="shared" si="778"/>
        <v>0</v>
      </c>
      <c r="O3507" s="295">
        <f t="shared" si="779"/>
        <v>0</v>
      </c>
      <c r="P3507" s="281">
        <f t="shared" si="780"/>
        <v>0</v>
      </c>
    </row>
    <row r="3508" spans="1:16" x14ac:dyDescent="0.2">
      <c r="A3508" s="155">
        <v>890509</v>
      </c>
      <c r="B3508" s="156" t="s">
        <v>639</v>
      </c>
      <c r="C3508" s="174">
        <f t="shared" si="773"/>
        <v>0</v>
      </c>
      <c r="D3508" s="174">
        <f t="shared" si="774"/>
        <v>0</v>
      </c>
      <c r="E3508" s="174">
        <f t="shared" si="775"/>
        <v>0</v>
      </c>
      <c r="F3508" s="174">
        <f t="shared" si="776"/>
        <v>0</v>
      </c>
      <c r="G3508" s="174">
        <f t="shared" si="784"/>
        <v>0</v>
      </c>
      <c r="H3508" s="174">
        <f t="shared" si="781"/>
        <v>0</v>
      </c>
      <c r="M3508" s="174">
        <f t="shared" si="777"/>
        <v>0</v>
      </c>
      <c r="N3508" s="174">
        <f t="shared" si="778"/>
        <v>0</v>
      </c>
      <c r="O3508" s="295">
        <f t="shared" si="779"/>
        <v>0</v>
      </c>
      <c r="P3508" s="281">
        <f t="shared" si="780"/>
        <v>0</v>
      </c>
    </row>
    <row r="3509" spans="1:16" x14ac:dyDescent="0.2">
      <c r="A3509" s="155">
        <v>890512</v>
      </c>
      <c r="B3509" s="156" t="s">
        <v>1212</v>
      </c>
      <c r="C3509" s="174">
        <f t="shared" si="773"/>
        <v>0</v>
      </c>
      <c r="D3509" s="174">
        <f t="shared" si="774"/>
        <v>0</v>
      </c>
      <c r="E3509" s="174">
        <f t="shared" si="775"/>
        <v>0</v>
      </c>
      <c r="F3509" s="174">
        <f t="shared" si="776"/>
        <v>0</v>
      </c>
      <c r="G3509" s="174">
        <f t="shared" si="784"/>
        <v>0</v>
      </c>
      <c r="H3509" s="174">
        <f t="shared" si="781"/>
        <v>0</v>
      </c>
      <c r="M3509" s="174">
        <f t="shared" si="777"/>
        <v>0</v>
      </c>
      <c r="N3509" s="174">
        <f t="shared" si="778"/>
        <v>0</v>
      </c>
      <c r="O3509" s="295">
        <f t="shared" si="779"/>
        <v>0</v>
      </c>
      <c r="P3509" s="281">
        <f t="shared" si="780"/>
        <v>0</v>
      </c>
    </row>
    <row r="3510" spans="1:16" x14ac:dyDescent="0.2">
      <c r="A3510" s="155">
        <v>890513</v>
      </c>
      <c r="B3510" s="156" t="s">
        <v>1213</v>
      </c>
      <c r="C3510" s="174">
        <f t="shared" si="773"/>
        <v>0</v>
      </c>
      <c r="D3510" s="174">
        <f t="shared" si="774"/>
        <v>0</v>
      </c>
      <c r="E3510" s="174">
        <f t="shared" si="775"/>
        <v>0</v>
      </c>
      <c r="F3510" s="174">
        <f t="shared" si="776"/>
        <v>0</v>
      </c>
      <c r="G3510" s="174">
        <f t="shared" si="784"/>
        <v>0</v>
      </c>
      <c r="H3510" s="174">
        <f t="shared" si="781"/>
        <v>0</v>
      </c>
      <c r="M3510" s="174">
        <f t="shared" si="777"/>
        <v>0</v>
      </c>
      <c r="N3510" s="174">
        <f t="shared" si="778"/>
        <v>0</v>
      </c>
      <c r="O3510" s="295">
        <f t="shared" si="779"/>
        <v>0</v>
      </c>
      <c r="P3510" s="281">
        <f t="shared" si="780"/>
        <v>0</v>
      </c>
    </row>
    <row r="3511" spans="1:16" x14ac:dyDescent="0.2">
      <c r="A3511" s="155">
        <v>890590</v>
      </c>
      <c r="B3511" s="156" t="s">
        <v>2549</v>
      </c>
      <c r="C3511" s="174">
        <f t="shared" si="773"/>
        <v>-124738377577</v>
      </c>
      <c r="D3511" s="174">
        <f t="shared" si="774"/>
        <v>0</v>
      </c>
      <c r="E3511" s="174">
        <f t="shared" si="775"/>
        <v>0</v>
      </c>
      <c r="F3511" s="174">
        <f t="shared" si="776"/>
        <v>-124738377577</v>
      </c>
      <c r="G3511" s="174">
        <f t="shared" si="784"/>
        <v>0</v>
      </c>
      <c r="H3511" s="174">
        <f t="shared" si="781"/>
        <v>-124738377577</v>
      </c>
      <c r="M3511" s="174">
        <f t="shared" si="777"/>
        <v>-124738377577</v>
      </c>
      <c r="N3511" s="174">
        <f t="shared" si="778"/>
        <v>0</v>
      </c>
      <c r="O3511" s="295">
        <f t="shared" si="779"/>
        <v>-374215132731</v>
      </c>
      <c r="P3511" s="281">
        <f t="shared" si="780"/>
        <v>3</v>
      </c>
    </row>
    <row r="3512" spans="1:16" x14ac:dyDescent="0.2">
      <c r="A3512" s="155">
        <v>890511</v>
      </c>
      <c r="B3512" s="156" t="s">
        <v>1211</v>
      </c>
      <c r="C3512" s="174">
        <f t="shared" si="773"/>
        <v>0</v>
      </c>
      <c r="D3512" s="174">
        <f t="shared" si="774"/>
        <v>0</v>
      </c>
      <c r="E3512" s="174">
        <f t="shared" si="775"/>
        <v>0</v>
      </c>
      <c r="F3512" s="174">
        <f t="shared" si="776"/>
        <v>0</v>
      </c>
      <c r="G3512" s="174">
        <f t="shared" si="784"/>
        <v>0</v>
      </c>
      <c r="H3512" s="174">
        <f t="shared" si="781"/>
        <v>0</v>
      </c>
      <c r="M3512" s="174">
        <f t="shared" si="777"/>
        <v>0</v>
      </c>
      <c r="N3512" s="174">
        <f t="shared" si="778"/>
        <v>0</v>
      </c>
      <c r="O3512" s="295">
        <f t="shared" si="779"/>
        <v>0</v>
      </c>
      <c r="P3512" s="281">
        <f t="shared" si="780"/>
        <v>0</v>
      </c>
    </row>
    <row r="3513" spans="1:16" x14ac:dyDescent="0.2">
      <c r="A3513" s="155">
        <v>890514</v>
      </c>
      <c r="B3513" s="156" t="s">
        <v>1214</v>
      </c>
      <c r="C3513" s="174">
        <f t="shared" si="773"/>
        <v>0</v>
      </c>
      <c r="D3513" s="174">
        <f t="shared" si="774"/>
        <v>0</v>
      </c>
      <c r="E3513" s="174">
        <f t="shared" si="775"/>
        <v>0</v>
      </c>
      <c r="F3513" s="174">
        <f t="shared" si="776"/>
        <v>0</v>
      </c>
      <c r="G3513" s="174">
        <f t="shared" si="784"/>
        <v>0</v>
      </c>
      <c r="H3513" s="174">
        <f t="shared" si="781"/>
        <v>0</v>
      </c>
      <c r="M3513" s="174">
        <f t="shared" si="777"/>
        <v>0</v>
      </c>
      <c r="N3513" s="174">
        <f t="shared" si="778"/>
        <v>0</v>
      </c>
      <c r="O3513" s="295">
        <f t="shared" si="779"/>
        <v>0</v>
      </c>
      <c r="P3513" s="281">
        <f t="shared" si="780"/>
        <v>0</v>
      </c>
    </row>
    <row r="3514" spans="1:16" s="171" customFormat="1" x14ac:dyDescent="0.2">
      <c r="A3514" s="180">
        <v>891000</v>
      </c>
      <c r="B3514" s="181" t="s">
        <v>1217</v>
      </c>
      <c r="C3514" s="182">
        <f t="shared" si="773"/>
        <v>0</v>
      </c>
      <c r="D3514" s="182">
        <f t="shared" si="774"/>
        <v>0</v>
      </c>
      <c r="E3514" s="182">
        <f t="shared" si="775"/>
        <v>0</v>
      </c>
      <c r="F3514" s="182">
        <f t="shared" si="776"/>
        <v>0</v>
      </c>
      <c r="G3514" s="182">
        <v>0</v>
      </c>
      <c r="H3514" s="182">
        <f t="shared" si="781"/>
        <v>0</v>
      </c>
      <c r="M3514" s="174">
        <f t="shared" si="777"/>
        <v>0</v>
      </c>
      <c r="N3514" s="174">
        <f t="shared" si="778"/>
        <v>0</v>
      </c>
      <c r="O3514" s="295">
        <f t="shared" si="779"/>
        <v>0</v>
      </c>
      <c r="P3514" s="281">
        <f t="shared" si="780"/>
        <v>0</v>
      </c>
    </row>
    <row r="3515" spans="1:16" x14ac:dyDescent="0.2">
      <c r="A3515" s="155">
        <v>891001</v>
      </c>
      <c r="B3515" s="156" t="s">
        <v>1218</v>
      </c>
      <c r="C3515" s="174">
        <f t="shared" si="773"/>
        <v>0</v>
      </c>
      <c r="D3515" s="174">
        <f t="shared" si="774"/>
        <v>0</v>
      </c>
      <c r="E3515" s="174">
        <f t="shared" si="775"/>
        <v>0</v>
      </c>
      <c r="F3515" s="174">
        <f t="shared" si="776"/>
        <v>0</v>
      </c>
      <c r="G3515" s="174">
        <f>+F3515-H3515</f>
        <v>0</v>
      </c>
      <c r="H3515" s="174">
        <f t="shared" si="781"/>
        <v>0</v>
      </c>
      <c r="M3515" s="174">
        <f t="shared" si="777"/>
        <v>0</v>
      </c>
      <c r="N3515" s="174">
        <f t="shared" si="778"/>
        <v>0</v>
      </c>
      <c r="O3515" s="295">
        <f t="shared" si="779"/>
        <v>0</v>
      </c>
      <c r="P3515" s="281">
        <f t="shared" si="780"/>
        <v>0</v>
      </c>
    </row>
    <row r="3516" spans="1:16" s="171" customFormat="1" x14ac:dyDescent="0.2">
      <c r="A3516" s="180">
        <v>891500</v>
      </c>
      <c r="B3516" s="181" t="s">
        <v>1219</v>
      </c>
      <c r="C3516" s="182">
        <f t="shared" si="773"/>
        <v>-20543466622</v>
      </c>
      <c r="D3516" s="182">
        <f t="shared" si="774"/>
        <v>0</v>
      </c>
      <c r="E3516" s="182">
        <f t="shared" si="775"/>
        <v>47126142</v>
      </c>
      <c r="F3516" s="182">
        <f t="shared" si="776"/>
        <v>-20590592764</v>
      </c>
      <c r="G3516" s="182">
        <v>0</v>
      </c>
      <c r="H3516" s="182">
        <f t="shared" si="781"/>
        <v>-20590592764</v>
      </c>
      <c r="M3516" s="174">
        <f t="shared" si="777"/>
        <v>-20590592764</v>
      </c>
      <c r="N3516" s="174">
        <f t="shared" si="778"/>
        <v>0</v>
      </c>
      <c r="O3516" s="295">
        <f t="shared" si="779"/>
        <v>-61677526008</v>
      </c>
      <c r="P3516" s="281">
        <f t="shared" si="780"/>
        <v>3</v>
      </c>
    </row>
    <row r="3517" spans="1:16" x14ac:dyDescent="0.2">
      <c r="A3517" s="155">
        <v>891502</v>
      </c>
      <c r="B3517" s="156" t="s">
        <v>1221</v>
      </c>
      <c r="C3517" s="174">
        <f t="shared" si="773"/>
        <v>0</v>
      </c>
      <c r="D3517" s="174">
        <f t="shared" si="774"/>
        <v>0</v>
      </c>
      <c r="E3517" s="174">
        <f t="shared" si="775"/>
        <v>0</v>
      </c>
      <c r="F3517" s="174">
        <f t="shared" si="776"/>
        <v>0</v>
      </c>
      <c r="G3517" s="174">
        <f t="shared" ref="G3517:G3544" si="785">+F3517-H3517</f>
        <v>0</v>
      </c>
      <c r="H3517" s="174">
        <f t="shared" si="781"/>
        <v>0</v>
      </c>
      <c r="M3517" s="174">
        <f t="shared" si="777"/>
        <v>0</v>
      </c>
      <c r="N3517" s="174">
        <f t="shared" si="778"/>
        <v>0</v>
      </c>
      <c r="O3517" s="295">
        <f t="shared" si="779"/>
        <v>0</v>
      </c>
      <c r="P3517" s="281">
        <f t="shared" si="780"/>
        <v>0</v>
      </c>
    </row>
    <row r="3518" spans="1:16" x14ac:dyDescent="0.2">
      <c r="A3518" s="155">
        <v>891503</v>
      </c>
      <c r="B3518" s="156" t="s">
        <v>1222</v>
      </c>
      <c r="C3518" s="174">
        <f t="shared" si="773"/>
        <v>0</v>
      </c>
      <c r="D3518" s="174">
        <f t="shared" si="774"/>
        <v>0</v>
      </c>
      <c r="E3518" s="174">
        <f t="shared" si="775"/>
        <v>0</v>
      </c>
      <c r="F3518" s="174">
        <f t="shared" si="776"/>
        <v>0</v>
      </c>
      <c r="G3518" s="174">
        <f t="shared" si="785"/>
        <v>0</v>
      </c>
      <c r="H3518" s="174">
        <f t="shared" si="781"/>
        <v>0</v>
      </c>
      <c r="M3518" s="174">
        <f t="shared" si="777"/>
        <v>0</v>
      </c>
      <c r="N3518" s="174">
        <f t="shared" si="778"/>
        <v>0</v>
      </c>
      <c r="O3518" s="295">
        <f t="shared" si="779"/>
        <v>0</v>
      </c>
      <c r="P3518" s="281">
        <f t="shared" si="780"/>
        <v>0</v>
      </c>
    </row>
    <row r="3519" spans="1:16" x14ac:dyDescent="0.2">
      <c r="A3519" s="155">
        <v>891504</v>
      </c>
      <c r="B3519" s="156" t="s">
        <v>1223</v>
      </c>
      <c r="C3519" s="174">
        <f t="shared" si="773"/>
        <v>-175000000</v>
      </c>
      <c r="D3519" s="174">
        <f t="shared" si="774"/>
        <v>0</v>
      </c>
      <c r="E3519" s="174">
        <f t="shared" si="775"/>
        <v>0</v>
      </c>
      <c r="F3519" s="174">
        <f t="shared" si="776"/>
        <v>-175000000</v>
      </c>
      <c r="G3519" s="174">
        <f t="shared" si="785"/>
        <v>0</v>
      </c>
      <c r="H3519" s="174">
        <f t="shared" si="781"/>
        <v>-175000000</v>
      </c>
      <c r="M3519" s="174">
        <f t="shared" si="777"/>
        <v>-175000000</v>
      </c>
      <c r="N3519" s="174">
        <f t="shared" si="778"/>
        <v>0</v>
      </c>
      <c r="O3519" s="295">
        <f t="shared" si="779"/>
        <v>-525000000</v>
      </c>
      <c r="P3519" s="281">
        <f t="shared" si="780"/>
        <v>3</v>
      </c>
    </row>
    <row r="3520" spans="1:16" x14ac:dyDescent="0.2">
      <c r="A3520" s="155">
        <v>891505</v>
      </c>
      <c r="B3520" s="156" t="s">
        <v>1464</v>
      </c>
      <c r="C3520" s="174">
        <f t="shared" si="773"/>
        <v>0</v>
      </c>
      <c r="D3520" s="174">
        <f t="shared" si="774"/>
        <v>0</v>
      </c>
      <c r="E3520" s="174">
        <f t="shared" si="775"/>
        <v>0</v>
      </c>
      <c r="F3520" s="174">
        <f t="shared" si="776"/>
        <v>0</v>
      </c>
      <c r="G3520" s="174">
        <f t="shared" si="785"/>
        <v>0</v>
      </c>
      <c r="H3520" s="174">
        <f t="shared" si="781"/>
        <v>0</v>
      </c>
      <c r="M3520" s="174">
        <f t="shared" si="777"/>
        <v>0</v>
      </c>
      <c r="N3520" s="174">
        <f t="shared" si="778"/>
        <v>0</v>
      </c>
      <c r="O3520" s="295">
        <f t="shared" si="779"/>
        <v>0</v>
      </c>
      <c r="P3520" s="281">
        <f t="shared" si="780"/>
        <v>0</v>
      </c>
    </row>
    <row r="3521" spans="1:16" x14ac:dyDescent="0.2">
      <c r="A3521" s="155">
        <v>891506</v>
      </c>
      <c r="B3521" s="156" t="s">
        <v>2550</v>
      </c>
      <c r="C3521" s="174">
        <f t="shared" si="773"/>
        <v>0</v>
      </c>
      <c r="D3521" s="174">
        <f t="shared" si="774"/>
        <v>0</v>
      </c>
      <c r="E3521" s="174">
        <f t="shared" si="775"/>
        <v>0</v>
      </c>
      <c r="F3521" s="174">
        <f t="shared" si="776"/>
        <v>0</v>
      </c>
      <c r="G3521" s="174">
        <f t="shared" si="785"/>
        <v>0</v>
      </c>
      <c r="H3521" s="174">
        <f t="shared" si="781"/>
        <v>0</v>
      </c>
      <c r="M3521" s="174">
        <f t="shared" si="777"/>
        <v>0</v>
      </c>
      <c r="N3521" s="174">
        <f t="shared" si="778"/>
        <v>0</v>
      </c>
      <c r="O3521" s="295">
        <f t="shared" si="779"/>
        <v>0</v>
      </c>
      <c r="P3521" s="281">
        <f t="shared" si="780"/>
        <v>0</v>
      </c>
    </row>
    <row r="3522" spans="1:16" x14ac:dyDescent="0.2">
      <c r="A3522" s="155">
        <v>891508</v>
      </c>
      <c r="B3522" s="156" t="s">
        <v>1224</v>
      </c>
      <c r="C3522" s="174">
        <f t="shared" si="773"/>
        <v>0</v>
      </c>
      <c r="D3522" s="174">
        <f t="shared" si="774"/>
        <v>0</v>
      </c>
      <c r="E3522" s="174">
        <f t="shared" si="775"/>
        <v>0</v>
      </c>
      <c r="F3522" s="174">
        <f t="shared" si="776"/>
        <v>0</v>
      </c>
      <c r="G3522" s="174">
        <f t="shared" si="785"/>
        <v>0</v>
      </c>
      <c r="H3522" s="174">
        <f t="shared" si="781"/>
        <v>0</v>
      </c>
      <c r="M3522" s="174">
        <f t="shared" si="777"/>
        <v>0</v>
      </c>
      <c r="N3522" s="174">
        <f t="shared" si="778"/>
        <v>0</v>
      </c>
      <c r="O3522" s="295">
        <f t="shared" si="779"/>
        <v>0</v>
      </c>
      <c r="P3522" s="281">
        <f t="shared" si="780"/>
        <v>0</v>
      </c>
    </row>
    <row r="3523" spans="1:16" x14ac:dyDescent="0.2">
      <c r="A3523" s="155">
        <v>891512</v>
      </c>
      <c r="B3523" s="156" t="s">
        <v>1225</v>
      </c>
      <c r="C3523" s="174">
        <f t="shared" si="773"/>
        <v>0</v>
      </c>
      <c r="D3523" s="174">
        <f t="shared" si="774"/>
        <v>0</v>
      </c>
      <c r="E3523" s="174">
        <f t="shared" si="775"/>
        <v>0</v>
      </c>
      <c r="F3523" s="174">
        <f t="shared" si="776"/>
        <v>0</v>
      </c>
      <c r="G3523" s="174">
        <f t="shared" si="785"/>
        <v>0</v>
      </c>
      <c r="H3523" s="174">
        <f t="shared" si="781"/>
        <v>0</v>
      </c>
      <c r="M3523" s="174">
        <f t="shared" si="777"/>
        <v>0</v>
      </c>
      <c r="N3523" s="174">
        <f t="shared" si="778"/>
        <v>0</v>
      </c>
      <c r="O3523" s="295">
        <f t="shared" si="779"/>
        <v>0</v>
      </c>
      <c r="P3523" s="281">
        <f t="shared" si="780"/>
        <v>0</v>
      </c>
    </row>
    <row r="3524" spans="1:16" x14ac:dyDescent="0.2">
      <c r="A3524" s="155">
        <v>891513</v>
      </c>
      <c r="B3524" s="156" t="s">
        <v>721</v>
      </c>
      <c r="C3524" s="174">
        <f t="shared" si="773"/>
        <v>0</v>
      </c>
      <c r="D3524" s="174">
        <f t="shared" si="774"/>
        <v>0</v>
      </c>
      <c r="E3524" s="174">
        <f t="shared" si="775"/>
        <v>0</v>
      </c>
      <c r="F3524" s="174">
        <f t="shared" si="776"/>
        <v>0</v>
      </c>
      <c r="G3524" s="174">
        <f t="shared" si="785"/>
        <v>0</v>
      </c>
      <c r="H3524" s="174">
        <f t="shared" si="781"/>
        <v>0</v>
      </c>
      <c r="M3524" s="174">
        <f t="shared" si="777"/>
        <v>0</v>
      </c>
      <c r="N3524" s="174">
        <f t="shared" si="778"/>
        <v>0</v>
      </c>
      <c r="O3524" s="295">
        <f t="shared" si="779"/>
        <v>0</v>
      </c>
      <c r="P3524" s="281">
        <f t="shared" si="780"/>
        <v>0</v>
      </c>
    </row>
    <row r="3525" spans="1:16" x14ac:dyDescent="0.2">
      <c r="A3525" s="155">
        <v>891516</v>
      </c>
      <c r="B3525" s="156" t="s">
        <v>723</v>
      </c>
      <c r="C3525" s="174">
        <f t="shared" si="773"/>
        <v>0</v>
      </c>
      <c r="D3525" s="174">
        <f t="shared" si="774"/>
        <v>0</v>
      </c>
      <c r="E3525" s="174">
        <f t="shared" si="775"/>
        <v>0</v>
      </c>
      <c r="F3525" s="174">
        <f t="shared" si="776"/>
        <v>0</v>
      </c>
      <c r="G3525" s="174">
        <f t="shared" si="785"/>
        <v>0</v>
      </c>
      <c r="H3525" s="174">
        <f t="shared" si="781"/>
        <v>0</v>
      </c>
      <c r="M3525" s="174">
        <f t="shared" si="777"/>
        <v>0</v>
      </c>
      <c r="N3525" s="174">
        <f t="shared" si="778"/>
        <v>0</v>
      </c>
      <c r="O3525" s="295">
        <f t="shared" si="779"/>
        <v>0</v>
      </c>
      <c r="P3525" s="281">
        <f t="shared" si="780"/>
        <v>0</v>
      </c>
    </row>
    <row r="3526" spans="1:16" x14ac:dyDescent="0.2">
      <c r="A3526" s="155">
        <v>891517</v>
      </c>
      <c r="B3526" s="156" t="s">
        <v>724</v>
      </c>
      <c r="C3526" s="174">
        <f t="shared" si="773"/>
        <v>0</v>
      </c>
      <c r="D3526" s="174">
        <f t="shared" si="774"/>
        <v>0</v>
      </c>
      <c r="E3526" s="174">
        <f t="shared" si="775"/>
        <v>0</v>
      </c>
      <c r="F3526" s="174">
        <f t="shared" si="776"/>
        <v>0</v>
      </c>
      <c r="G3526" s="174">
        <f t="shared" si="785"/>
        <v>0</v>
      </c>
      <c r="H3526" s="174">
        <f t="shared" si="781"/>
        <v>0</v>
      </c>
      <c r="M3526" s="174">
        <f t="shared" si="777"/>
        <v>0</v>
      </c>
      <c r="N3526" s="174">
        <f t="shared" si="778"/>
        <v>0</v>
      </c>
      <c r="O3526" s="295">
        <f t="shared" si="779"/>
        <v>0</v>
      </c>
      <c r="P3526" s="281">
        <f t="shared" si="780"/>
        <v>0</v>
      </c>
    </row>
    <row r="3527" spans="1:16" x14ac:dyDescent="0.2">
      <c r="A3527" s="155">
        <v>891518</v>
      </c>
      <c r="B3527" s="156" t="s">
        <v>725</v>
      </c>
      <c r="C3527" s="174">
        <f t="shared" si="773"/>
        <v>-206940350</v>
      </c>
      <c r="D3527" s="174">
        <f t="shared" si="774"/>
        <v>0</v>
      </c>
      <c r="E3527" s="174">
        <f t="shared" si="775"/>
        <v>47126142</v>
      </c>
      <c r="F3527" s="174">
        <f t="shared" si="776"/>
        <v>-254066492</v>
      </c>
      <c r="G3527" s="174">
        <f t="shared" si="785"/>
        <v>0</v>
      </c>
      <c r="H3527" s="174">
        <f t="shared" si="781"/>
        <v>-254066492</v>
      </c>
      <c r="M3527" s="174">
        <f t="shared" si="777"/>
        <v>-254066492</v>
      </c>
      <c r="N3527" s="174">
        <f t="shared" si="778"/>
        <v>0</v>
      </c>
      <c r="O3527" s="295">
        <f t="shared" si="779"/>
        <v>-667947192</v>
      </c>
      <c r="P3527" s="281">
        <f t="shared" si="780"/>
        <v>3</v>
      </c>
    </row>
    <row r="3528" spans="1:16" x14ac:dyDescent="0.2">
      <c r="A3528" s="155">
        <v>891521</v>
      </c>
      <c r="B3528" s="156" t="s">
        <v>785</v>
      </c>
      <c r="C3528" s="174">
        <f t="shared" si="773"/>
        <v>-20161526272</v>
      </c>
      <c r="D3528" s="174">
        <f t="shared" si="774"/>
        <v>0</v>
      </c>
      <c r="E3528" s="174">
        <f t="shared" si="775"/>
        <v>0</v>
      </c>
      <c r="F3528" s="174">
        <f t="shared" si="776"/>
        <v>-20161526272</v>
      </c>
      <c r="G3528" s="174">
        <f t="shared" si="785"/>
        <v>0</v>
      </c>
      <c r="H3528" s="174">
        <f t="shared" si="781"/>
        <v>-20161526272</v>
      </c>
      <c r="M3528" s="174">
        <f t="shared" si="777"/>
        <v>-20161526272</v>
      </c>
      <c r="N3528" s="174">
        <f t="shared" si="778"/>
        <v>0</v>
      </c>
      <c r="O3528" s="295">
        <f t="shared" si="779"/>
        <v>-60484578816</v>
      </c>
      <c r="P3528" s="281">
        <f t="shared" si="780"/>
        <v>3</v>
      </c>
    </row>
    <row r="3529" spans="1:16" x14ac:dyDescent="0.2">
      <c r="A3529" s="155">
        <v>891525</v>
      </c>
      <c r="B3529" s="156" t="s">
        <v>962</v>
      </c>
      <c r="C3529" s="174">
        <f t="shared" ref="C3529:C3592" si="786">IF(ISERROR(VLOOKUP($A3529,MZ_ANTERIOR,3,0)),0,VLOOKUP($A3529,MZ_ANTERIOR,3,0))</f>
        <v>0</v>
      </c>
      <c r="D3529" s="174">
        <f t="shared" ref="D3529:D3592" si="787">IF(ISERROR(VLOOKUP($A3529,MZ_ANTERIOR,4,0)),0,VLOOKUP($A3529,MZ_ANTERIOR,4,0))</f>
        <v>0</v>
      </c>
      <c r="E3529" s="174">
        <f t="shared" ref="E3529:E3592" si="788">IF(ISERROR(VLOOKUP($A3529,MZ_ANTERIOR,5,0)),0,VLOOKUP($A3529,MZ_ANTERIOR,5,0))</f>
        <v>0</v>
      </c>
      <c r="F3529" s="174">
        <f t="shared" si="776"/>
        <v>0</v>
      </c>
      <c r="G3529" s="174">
        <f t="shared" si="785"/>
        <v>0</v>
      </c>
      <c r="H3529" s="174">
        <f t="shared" si="781"/>
        <v>0</v>
      </c>
      <c r="M3529" s="174">
        <f t="shared" si="777"/>
        <v>0</v>
      </c>
      <c r="N3529" s="174">
        <f t="shared" si="778"/>
        <v>0</v>
      </c>
      <c r="O3529" s="295">
        <f t="shared" si="779"/>
        <v>0</v>
      </c>
      <c r="P3529" s="281">
        <f t="shared" si="780"/>
        <v>0</v>
      </c>
    </row>
    <row r="3530" spans="1:16" x14ac:dyDescent="0.2">
      <c r="A3530" s="155">
        <v>891526</v>
      </c>
      <c r="B3530" s="156" t="s">
        <v>2429</v>
      </c>
      <c r="C3530" s="174">
        <f t="shared" si="786"/>
        <v>0</v>
      </c>
      <c r="D3530" s="174">
        <f t="shared" si="787"/>
        <v>0</v>
      </c>
      <c r="E3530" s="174">
        <f t="shared" si="788"/>
        <v>0</v>
      </c>
      <c r="F3530" s="174">
        <f t="shared" ref="F3530:F3544" si="789">+C3530+D3530-E3530</f>
        <v>0</v>
      </c>
      <c r="G3530" s="174">
        <f t="shared" si="785"/>
        <v>0</v>
      </c>
      <c r="H3530" s="174">
        <f t="shared" si="781"/>
        <v>0</v>
      </c>
      <c r="M3530" s="174">
        <f t="shared" ref="M3530:M3593" si="790">+G3530+H3530</f>
        <v>0</v>
      </c>
      <c r="N3530" s="174">
        <f t="shared" ref="N3530:N3593" si="791">+F3530-M3530</f>
        <v>0</v>
      </c>
      <c r="O3530" s="295">
        <f t="shared" ref="O3530:O3593" si="792">SUM(C3530:H3530)</f>
        <v>0</v>
      </c>
      <c r="P3530" s="281">
        <f t="shared" ref="P3530:P3593" si="793">IF(D3530&lt;&gt;0,1,IF(G3530&lt;&gt;0,2,IF(F3530&lt;&gt;0,3,IF(E3530&lt;&gt;0,4,0))))</f>
        <v>0</v>
      </c>
    </row>
    <row r="3531" spans="1:16" x14ac:dyDescent="0.2">
      <c r="A3531" s="155">
        <v>891527</v>
      </c>
      <c r="B3531" s="156" t="s">
        <v>2551</v>
      </c>
      <c r="C3531" s="174">
        <f t="shared" si="786"/>
        <v>0</v>
      </c>
      <c r="D3531" s="174">
        <f t="shared" si="787"/>
        <v>0</v>
      </c>
      <c r="E3531" s="174">
        <f t="shared" si="788"/>
        <v>0</v>
      </c>
      <c r="F3531" s="174">
        <f t="shared" si="789"/>
        <v>0</v>
      </c>
      <c r="G3531" s="174">
        <f t="shared" si="785"/>
        <v>0</v>
      </c>
      <c r="H3531" s="174">
        <f t="shared" si="781"/>
        <v>0</v>
      </c>
      <c r="M3531" s="174">
        <f t="shared" si="790"/>
        <v>0</v>
      </c>
      <c r="N3531" s="174">
        <f t="shared" si="791"/>
        <v>0</v>
      </c>
      <c r="O3531" s="295">
        <f t="shared" si="792"/>
        <v>0</v>
      </c>
      <c r="P3531" s="281">
        <f t="shared" si="793"/>
        <v>0</v>
      </c>
    </row>
    <row r="3532" spans="1:16" x14ac:dyDescent="0.2">
      <c r="A3532" s="155">
        <v>891528</v>
      </c>
      <c r="B3532" s="156" t="s">
        <v>2552</v>
      </c>
      <c r="C3532" s="174">
        <f t="shared" si="786"/>
        <v>0</v>
      </c>
      <c r="D3532" s="174">
        <f t="shared" si="787"/>
        <v>0</v>
      </c>
      <c r="E3532" s="174">
        <f t="shared" si="788"/>
        <v>0</v>
      </c>
      <c r="F3532" s="174">
        <f t="shared" si="789"/>
        <v>0</v>
      </c>
      <c r="G3532" s="174">
        <f t="shared" si="785"/>
        <v>0</v>
      </c>
      <c r="H3532" s="174">
        <f t="shared" ref="H3532:H3552" si="794">+F3532</f>
        <v>0</v>
      </c>
      <c r="M3532" s="174">
        <f t="shared" si="790"/>
        <v>0</v>
      </c>
      <c r="N3532" s="174">
        <f t="shared" si="791"/>
        <v>0</v>
      </c>
      <c r="O3532" s="295">
        <f t="shared" si="792"/>
        <v>0</v>
      </c>
      <c r="P3532" s="281">
        <f t="shared" si="793"/>
        <v>0</v>
      </c>
    </row>
    <row r="3533" spans="1:16" x14ac:dyDescent="0.2">
      <c r="A3533" s="155">
        <v>891530</v>
      </c>
      <c r="B3533" s="156" t="s">
        <v>2553</v>
      </c>
      <c r="C3533" s="174">
        <f t="shared" si="786"/>
        <v>0</v>
      </c>
      <c r="D3533" s="174">
        <f t="shared" si="787"/>
        <v>0</v>
      </c>
      <c r="E3533" s="174">
        <f t="shared" si="788"/>
        <v>0</v>
      </c>
      <c r="F3533" s="174">
        <f t="shared" si="789"/>
        <v>0</v>
      </c>
      <c r="G3533" s="174">
        <f t="shared" si="785"/>
        <v>0</v>
      </c>
      <c r="H3533" s="174">
        <f t="shared" si="794"/>
        <v>0</v>
      </c>
      <c r="M3533" s="174">
        <f t="shared" si="790"/>
        <v>0</v>
      </c>
      <c r="N3533" s="174">
        <f t="shared" si="791"/>
        <v>0</v>
      </c>
      <c r="O3533" s="295">
        <f t="shared" si="792"/>
        <v>0</v>
      </c>
      <c r="P3533" s="281">
        <f t="shared" si="793"/>
        <v>0</v>
      </c>
    </row>
    <row r="3534" spans="1:16" x14ac:dyDescent="0.2">
      <c r="A3534" s="155">
        <v>891569</v>
      </c>
      <c r="B3534" s="156" t="s">
        <v>2554</v>
      </c>
      <c r="C3534" s="174">
        <f t="shared" si="786"/>
        <v>0</v>
      </c>
      <c r="D3534" s="174">
        <f t="shared" si="787"/>
        <v>0</v>
      </c>
      <c r="E3534" s="174">
        <f t="shared" si="788"/>
        <v>0</v>
      </c>
      <c r="F3534" s="174">
        <f t="shared" si="789"/>
        <v>0</v>
      </c>
      <c r="G3534" s="174">
        <f t="shared" si="785"/>
        <v>0</v>
      </c>
      <c r="H3534" s="174">
        <f t="shared" si="794"/>
        <v>0</v>
      </c>
      <c r="M3534" s="174">
        <f t="shared" si="790"/>
        <v>0</v>
      </c>
      <c r="N3534" s="174">
        <f t="shared" si="791"/>
        <v>0</v>
      </c>
      <c r="O3534" s="295">
        <f t="shared" si="792"/>
        <v>0</v>
      </c>
      <c r="P3534" s="281">
        <f t="shared" si="793"/>
        <v>0</v>
      </c>
    </row>
    <row r="3535" spans="1:16" x14ac:dyDescent="0.2">
      <c r="A3535" s="155">
        <v>891570</v>
      </c>
      <c r="B3535" s="156" t="s">
        <v>2555</v>
      </c>
      <c r="C3535" s="174">
        <f t="shared" si="786"/>
        <v>0</v>
      </c>
      <c r="D3535" s="174">
        <f t="shared" si="787"/>
        <v>0</v>
      </c>
      <c r="E3535" s="174">
        <f t="shared" si="788"/>
        <v>0</v>
      </c>
      <c r="F3535" s="174">
        <f t="shared" si="789"/>
        <v>0</v>
      </c>
      <c r="G3535" s="174">
        <f t="shared" si="785"/>
        <v>0</v>
      </c>
      <c r="H3535" s="174">
        <f t="shared" si="794"/>
        <v>0</v>
      </c>
      <c r="M3535" s="174">
        <f t="shared" si="790"/>
        <v>0</v>
      </c>
      <c r="N3535" s="174">
        <f t="shared" si="791"/>
        <v>0</v>
      </c>
      <c r="O3535" s="295">
        <f t="shared" si="792"/>
        <v>0</v>
      </c>
      <c r="P3535" s="281">
        <f t="shared" si="793"/>
        <v>0</v>
      </c>
    </row>
    <row r="3536" spans="1:16" x14ac:dyDescent="0.2">
      <c r="A3536" s="155">
        <v>891571</v>
      </c>
      <c r="B3536" s="156" t="s">
        <v>2556</v>
      </c>
      <c r="C3536" s="174">
        <f t="shared" si="786"/>
        <v>0</v>
      </c>
      <c r="D3536" s="174">
        <f t="shared" si="787"/>
        <v>0</v>
      </c>
      <c r="E3536" s="174">
        <f t="shared" si="788"/>
        <v>0</v>
      </c>
      <c r="F3536" s="174">
        <f t="shared" si="789"/>
        <v>0</v>
      </c>
      <c r="G3536" s="174">
        <f t="shared" si="785"/>
        <v>0</v>
      </c>
      <c r="H3536" s="174">
        <f t="shared" si="794"/>
        <v>0</v>
      </c>
      <c r="M3536" s="174">
        <f t="shared" si="790"/>
        <v>0</v>
      </c>
      <c r="N3536" s="174">
        <f t="shared" si="791"/>
        <v>0</v>
      </c>
      <c r="O3536" s="295">
        <f t="shared" si="792"/>
        <v>0</v>
      </c>
      <c r="P3536" s="281">
        <f t="shared" si="793"/>
        <v>0</v>
      </c>
    </row>
    <row r="3537" spans="1:16" x14ac:dyDescent="0.2">
      <c r="A3537" s="155">
        <v>891590</v>
      </c>
      <c r="B3537" s="156" t="s">
        <v>2557</v>
      </c>
      <c r="C3537" s="174">
        <f t="shared" si="786"/>
        <v>0</v>
      </c>
      <c r="D3537" s="174">
        <f t="shared" si="787"/>
        <v>0</v>
      </c>
      <c r="E3537" s="174">
        <f t="shared" si="788"/>
        <v>0</v>
      </c>
      <c r="F3537" s="174">
        <f t="shared" si="789"/>
        <v>0</v>
      </c>
      <c r="G3537" s="174">
        <f t="shared" si="785"/>
        <v>0</v>
      </c>
      <c r="H3537" s="174">
        <f t="shared" si="794"/>
        <v>0</v>
      </c>
      <c r="M3537" s="174">
        <f t="shared" si="790"/>
        <v>0</v>
      </c>
      <c r="N3537" s="174">
        <f t="shared" si="791"/>
        <v>0</v>
      </c>
      <c r="O3537" s="295">
        <f t="shared" si="792"/>
        <v>0</v>
      </c>
      <c r="P3537" s="281">
        <f t="shared" si="793"/>
        <v>0</v>
      </c>
    </row>
    <row r="3538" spans="1:16" x14ac:dyDescent="0.2">
      <c r="A3538" s="155">
        <v>891501</v>
      </c>
      <c r="B3538" s="156" t="s">
        <v>1220</v>
      </c>
      <c r="C3538" s="174">
        <f t="shared" si="786"/>
        <v>0</v>
      </c>
      <c r="D3538" s="174">
        <f t="shared" si="787"/>
        <v>0</v>
      </c>
      <c r="E3538" s="174">
        <f t="shared" si="788"/>
        <v>0</v>
      </c>
      <c r="F3538" s="174">
        <f t="shared" si="789"/>
        <v>0</v>
      </c>
      <c r="G3538" s="174">
        <f t="shared" si="785"/>
        <v>0</v>
      </c>
      <c r="H3538" s="174">
        <f t="shared" si="794"/>
        <v>0</v>
      </c>
      <c r="M3538" s="174">
        <f t="shared" si="790"/>
        <v>0</v>
      </c>
      <c r="N3538" s="174">
        <f t="shared" si="791"/>
        <v>0</v>
      </c>
      <c r="O3538" s="295">
        <f t="shared" si="792"/>
        <v>0</v>
      </c>
      <c r="P3538" s="281">
        <f t="shared" si="793"/>
        <v>0</v>
      </c>
    </row>
    <row r="3539" spans="1:16" x14ac:dyDescent="0.2">
      <c r="A3539" s="155">
        <v>891509</v>
      </c>
      <c r="B3539" s="156" t="s">
        <v>916</v>
      </c>
      <c r="C3539" s="174">
        <f t="shared" si="786"/>
        <v>0</v>
      </c>
      <c r="D3539" s="174">
        <f t="shared" si="787"/>
        <v>0</v>
      </c>
      <c r="E3539" s="174">
        <f t="shared" si="788"/>
        <v>0</v>
      </c>
      <c r="F3539" s="174">
        <f t="shared" si="789"/>
        <v>0</v>
      </c>
      <c r="G3539" s="174">
        <f t="shared" si="785"/>
        <v>0</v>
      </c>
      <c r="H3539" s="174">
        <f t="shared" si="794"/>
        <v>0</v>
      </c>
      <c r="M3539" s="174">
        <f t="shared" si="790"/>
        <v>0</v>
      </c>
      <c r="N3539" s="174">
        <f t="shared" si="791"/>
        <v>0</v>
      </c>
      <c r="O3539" s="295">
        <f t="shared" si="792"/>
        <v>0</v>
      </c>
      <c r="P3539" s="281">
        <f t="shared" si="793"/>
        <v>0</v>
      </c>
    </row>
    <row r="3540" spans="1:16" x14ac:dyDescent="0.2">
      <c r="A3540" s="155">
        <v>891515</v>
      </c>
      <c r="B3540" s="156" t="s">
        <v>722</v>
      </c>
      <c r="C3540" s="174">
        <f t="shared" si="786"/>
        <v>0</v>
      </c>
      <c r="D3540" s="174">
        <f t="shared" si="787"/>
        <v>0</v>
      </c>
      <c r="E3540" s="174">
        <f t="shared" si="788"/>
        <v>0</v>
      </c>
      <c r="F3540" s="174">
        <f t="shared" si="789"/>
        <v>0</v>
      </c>
      <c r="G3540" s="174">
        <f t="shared" si="785"/>
        <v>0</v>
      </c>
      <c r="H3540" s="174">
        <f t="shared" si="794"/>
        <v>0</v>
      </c>
      <c r="M3540" s="174">
        <f t="shared" si="790"/>
        <v>0</v>
      </c>
      <c r="N3540" s="174">
        <f t="shared" si="791"/>
        <v>0</v>
      </c>
      <c r="O3540" s="295">
        <f t="shared" si="792"/>
        <v>0</v>
      </c>
      <c r="P3540" s="281">
        <f t="shared" si="793"/>
        <v>0</v>
      </c>
    </row>
    <row r="3541" spans="1:16" x14ac:dyDescent="0.2">
      <c r="A3541" s="155">
        <v>891522</v>
      </c>
      <c r="B3541" s="156" t="s">
        <v>961</v>
      </c>
      <c r="C3541" s="174">
        <f t="shared" si="786"/>
        <v>0</v>
      </c>
      <c r="D3541" s="174">
        <f t="shared" si="787"/>
        <v>0</v>
      </c>
      <c r="E3541" s="174">
        <f t="shared" si="788"/>
        <v>0</v>
      </c>
      <c r="F3541" s="174">
        <f t="shared" si="789"/>
        <v>0</v>
      </c>
      <c r="G3541" s="174">
        <f t="shared" si="785"/>
        <v>0</v>
      </c>
      <c r="H3541" s="174">
        <f t="shared" si="794"/>
        <v>0</v>
      </c>
      <c r="M3541" s="174">
        <f t="shared" si="790"/>
        <v>0</v>
      </c>
      <c r="N3541" s="174">
        <f t="shared" si="791"/>
        <v>0</v>
      </c>
      <c r="O3541" s="295">
        <f t="shared" si="792"/>
        <v>0</v>
      </c>
      <c r="P3541" s="281">
        <f t="shared" si="793"/>
        <v>0</v>
      </c>
    </row>
    <row r="3542" spans="1:16" x14ac:dyDescent="0.2">
      <c r="A3542" s="155">
        <v>891523</v>
      </c>
      <c r="B3542" s="156" t="s">
        <v>1215</v>
      </c>
      <c r="C3542" s="174">
        <f t="shared" si="786"/>
        <v>0</v>
      </c>
      <c r="D3542" s="174">
        <f t="shared" si="787"/>
        <v>0</v>
      </c>
      <c r="E3542" s="174">
        <f t="shared" si="788"/>
        <v>0</v>
      </c>
      <c r="F3542" s="174">
        <f t="shared" si="789"/>
        <v>0</v>
      </c>
      <c r="G3542" s="174">
        <f t="shared" si="785"/>
        <v>0</v>
      </c>
      <c r="H3542" s="174">
        <f t="shared" si="794"/>
        <v>0</v>
      </c>
      <c r="M3542" s="174">
        <f t="shared" si="790"/>
        <v>0</v>
      </c>
      <c r="N3542" s="174">
        <f t="shared" si="791"/>
        <v>0</v>
      </c>
      <c r="O3542" s="295">
        <f t="shared" si="792"/>
        <v>0</v>
      </c>
      <c r="P3542" s="281">
        <f t="shared" si="793"/>
        <v>0</v>
      </c>
    </row>
    <row r="3543" spans="1:16" x14ac:dyDescent="0.2">
      <c r="A3543" s="155">
        <v>891524</v>
      </c>
      <c r="B3543" s="156" t="s">
        <v>1216</v>
      </c>
      <c r="C3543" s="174">
        <f t="shared" si="786"/>
        <v>0</v>
      </c>
      <c r="D3543" s="174">
        <f t="shared" si="787"/>
        <v>0</v>
      </c>
      <c r="E3543" s="174">
        <f t="shared" si="788"/>
        <v>0</v>
      </c>
      <c r="F3543" s="174">
        <f t="shared" si="789"/>
        <v>0</v>
      </c>
      <c r="G3543" s="174">
        <f t="shared" si="785"/>
        <v>0</v>
      </c>
      <c r="H3543" s="174">
        <f t="shared" si="794"/>
        <v>0</v>
      </c>
      <c r="M3543" s="174">
        <f t="shared" si="790"/>
        <v>0</v>
      </c>
      <c r="N3543" s="174">
        <f t="shared" si="791"/>
        <v>0</v>
      </c>
      <c r="O3543" s="295">
        <f t="shared" si="792"/>
        <v>0</v>
      </c>
      <c r="P3543" s="281">
        <f t="shared" si="793"/>
        <v>0</v>
      </c>
    </row>
    <row r="3544" spans="1:16" x14ac:dyDescent="0.2">
      <c r="A3544" s="155">
        <v>891529</v>
      </c>
      <c r="B3544" s="156" t="s">
        <v>2558</v>
      </c>
      <c r="C3544" s="174">
        <f t="shared" si="786"/>
        <v>0</v>
      </c>
      <c r="D3544" s="174">
        <f t="shared" si="787"/>
        <v>0</v>
      </c>
      <c r="E3544" s="174">
        <f t="shared" si="788"/>
        <v>0</v>
      </c>
      <c r="F3544" s="174">
        <f t="shared" si="789"/>
        <v>0</v>
      </c>
      <c r="G3544" s="174">
        <f t="shared" si="785"/>
        <v>0</v>
      </c>
      <c r="H3544" s="174">
        <f t="shared" si="794"/>
        <v>0</v>
      </c>
      <c r="M3544" s="174">
        <f t="shared" si="790"/>
        <v>0</v>
      </c>
      <c r="N3544" s="174">
        <f t="shared" si="791"/>
        <v>0</v>
      </c>
      <c r="O3544" s="295">
        <f t="shared" si="792"/>
        <v>0</v>
      </c>
      <c r="P3544" s="281">
        <f t="shared" si="793"/>
        <v>0</v>
      </c>
    </row>
    <row r="3545" spans="1:16" s="168" customFormat="1" ht="15.75" x14ac:dyDescent="0.2">
      <c r="A3545" s="194">
        <v>900000</v>
      </c>
      <c r="B3545" s="191" t="s">
        <v>726</v>
      </c>
      <c r="C3545" s="192">
        <f t="shared" si="786"/>
        <v>0</v>
      </c>
      <c r="D3545" s="192">
        <f t="shared" si="787"/>
        <v>1</v>
      </c>
      <c r="E3545" s="192">
        <f t="shared" si="788"/>
        <v>1</v>
      </c>
      <c r="F3545" s="192">
        <f t="shared" ref="F3545:F3608" si="795">+C3545-D3545+E3545</f>
        <v>0</v>
      </c>
      <c r="G3545" s="192">
        <v>0</v>
      </c>
      <c r="H3545" s="192">
        <f t="shared" si="794"/>
        <v>0</v>
      </c>
      <c r="M3545" s="174">
        <f t="shared" si="790"/>
        <v>0</v>
      </c>
      <c r="N3545" s="174">
        <f t="shared" si="791"/>
        <v>0</v>
      </c>
      <c r="O3545" s="295">
        <f t="shared" si="792"/>
        <v>2</v>
      </c>
      <c r="P3545" s="281">
        <f t="shared" si="793"/>
        <v>1</v>
      </c>
    </row>
    <row r="3546" spans="1:16" s="172" customFormat="1" x14ac:dyDescent="0.2">
      <c r="A3546" s="170">
        <v>910000</v>
      </c>
      <c r="B3546" s="169" t="s">
        <v>2559</v>
      </c>
      <c r="C3546" s="189">
        <f t="shared" si="786"/>
        <v>137789387800</v>
      </c>
      <c r="D3546" s="189">
        <f t="shared" si="787"/>
        <v>0</v>
      </c>
      <c r="E3546" s="189">
        <f t="shared" si="788"/>
        <v>0</v>
      </c>
      <c r="F3546" s="189">
        <f t="shared" si="795"/>
        <v>137789387800</v>
      </c>
      <c r="G3546" s="189">
        <v>0</v>
      </c>
      <c r="H3546" s="189">
        <f t="shared" si="794"/>
        <v>137789387800</v>
      </c>
      <c r="M3546" s="174">
        <f t="shared" si="790"/>
        <v>137789387800</v>
      </c>
      <c r="N3546" s="174">
        <f t="shared" si="791"/>
        <v>0</v>
      </c>
      <c r="O3546" s="295">
        <f t="shared" si="792"/>
        <v>413368163400</v>
      </c>
      <c r="P3546" s="281">
        <f t="shared" si="793"/>
        <v>3</v>
      </c>
    </row>
    <row r="3547" spans="1:16" s="171" customFormat="1" x14ac:dyDescent="0.2">
      <c r="A3547" s="180">
        <v>912000</v>
      </c>
      <c r="B3547" s="181" t="s">
        <v>1249</v>
      </c>
      <c r="C3547" s="182">
        <f t="shared" si="786"/>
        <v>136520855672</v>
      </c>
      <c r="D3547" s="182">
        <f t="shared" si="787"/>
        <v>0</v>
      </c>
      <c r="E3547" s="182">
        <f t="shared" si="788"/>
        <v>0</v>
      </c>
      <c r="F3547" s="182">
        <f t="shared" si="795"/>
        <v>136520855672</v>
      </c>
      <c r="G3547" s="182">
        <v>0</v>
      </c>
      <c r="H3547" s="182">
        <f t="shared" si="794"/>
        <v>136520855672</v>
      </c>
      <c r="M3547" s="174">
        <f t="shared" si="790"/>
        <v>136520855672</v>
      </c>
      <c r="N3547" s="174">
        <f t="shared" si="791"/>
        <v>0</v>
      </c>
      <c r="O3547" s="295">
        <f t="shared" si="792"/>
        <v>409562567016</v>
      </c>
      <c r="P3547" s="281">
        <f t="shared" si="793"/>
        <v>3</v>
      </c>
    </row>
    <row r="3548" spans="1:16" x14ac:dyDescent="0.2">
      <c r="A3548" s="155">
        <v>912001</v>
      </c>
      <c r="B3548" s="156" t="s">
        <v>727</v>
      </c>
      <c r="C3548" s="174">
        <f t="shared" si="786"/>
        <v>1565340684</v>
      </c>
      <c r="D3548" s="174">
        <f t="shared" si="787"/>
        <v>0</v>
      </c>
      <c r="E3548" s="174">
        <f t="shared" si="788"/>
        <v>0</v>
      </c>
      <c r="F3548" s="174">
        <f t="shared" si="795"/>
        <v>1565340684</v>
      </c>
      <c r="G3548" s="174">
        <f>+F3548-H3548</f>
        <v>0</v>
      </c>
      <c r="H3548" s="174">
        <f t="shared" si="794"/>
        <v>1565340684</v>
      </c>
      <c r="M3548" s="174">
        <f t="shared" si="790"/>
        <v>1565340684</v>
      </c>
      <c r="N3548" s="174">
        <f t="shared" si="791"/>
        <v>0</v>
      </c>
      <c r="O3548" s="295">
        <f t="shared" si="792"/>
        <v>4696022052</v>
      </c>
      <c r="P3548" s="281">
        <f t="shared" si="793"/>
        <v>3</v>
      </c>
    </row>
    <row r="3549" spans="1:16" x14ac:dyDescent="0.2">
      <c r="A3549" s="155">
        <v>912002</v>
      </c>
      <c r="B3549" s="156" t="s">
        <v>830</v>
      </c>
      <c r="C3549" s="174">
        <f t="shared" si="786"/>
        <v>7279558</v>
      </c>
      <c r="D3549" s="174">
        <f t="shared" si="787"/>
        <v>0</v>
      </c>
      <c r="E3549" s="174">
        <f t="shared" si="788"/>
        <v>0</v>
      </c>
      <c r="F3549" s="174">
        <f t="shared" si="795"/>
        <v>7279558</v>
      </c>
      <c r="G3549" s="174">
        <f>+F3549-H3549</f>
        <v>0</v>
      </c>
      <c r="H3549" s="174">
        <f t="shared" si="794"/>
        <v>7279558</v>
      </c>
      <c r="M3549" s="174">
        <f t="shared" si="790"/>
        <v>7279558</v>
      </c>
      <c r="N3549" s="174">
        <f t="shared" si="791"/>
        <v>0</v>
      </c>
      <c r="O3549" s="295">
        <f t="shared" si="792"/>
        <v>21838674</v>
      </c>
      <c r="P3549" s="281">
        <f t="shared" si="793"/>
        <v>3</v>
      </c>
    </row>
    <row r="3550" spans="1:16" x14ac:dyDescent="0.2">
      <c r="A3550" s="155">
        <v>912004</v>
      </c>
      <c r="B3550" s="156" t="s">
        <v>728</v>
      </c>
      <c r="C3550" s="174">
        <f t="shared" si="786"/>
        <v>122839031721</v>
      </c>
      <c r="D3550" s="174">
        <f t="shared" si="787"/>
        <v>0</v>
      </c>
      <c r="E3550" s="174">
        <f t="shared" si="788"/>
        <v>0</v>
      </c>
      <c r="F3550" s="174">
        <f t="shared" si="795"/>
        <v>122839031721</v>
      </c>
      <c r="G3550" s="174">
        <f>+F3550-H3550</f>
        <v>0</v>
      </c>
      <c r="H3550" s="174">
        <f t="shared" si="794"/>
        <v>122839031721</v>
      </c>
      <c r="M3550" s="174">
        <f t="shared" si="790"/>
        <v>122839031721</v>
      </c>
      <c r="N3550" s="174">
        <f t="shared" si="791"/>
        <v>0</v>
      </c>
      <c r="O3550" s="295">
        <f t="shared" si="792"/>
        <v>368517095163</v>
      </c>
      <c r="P3550" s="281">
        <f t="shared" si="793"/>
        <v>3</v>
      </c>
    </row>
    <row r="3551" spans="1:16" x14ac:dyDescent="0.2">
      <c r="A3551" s="155">
        <v>912005</v>
      </c>
      <c r="B3551" s="156" t="s">
        <v>733</v>
      </c>
      <c r="C3551" s="174">
        <f t="shared" si="786"/>
        <v>0</v>
      </c>
      <c r="D3551" s="174">
        <f t="shared" si="787"/>
        <v>0</v>
      </c>
      <c r="E3551" s="174">
        <f t="shared" si="788"/>
        <v>0</v>
      </c>
      <c r="F3551" s="174">
        <f t="shared" si="795"/>
        <v>0</v>
      </c>
      <c r="G3551" s="174">
        <f>+F3551-H3551</f>
        <v>0</v>
      </c>
      <c r="H3551" s="174">
        <f t="shared" si="794"/>
        <v>0</v>
      </c>
      <c r="M3551" s="174">
        <f t="shared" si="790"/>
        <v>0</v>
      </c>
      <c r="N3551" s="174">
        <f t="shared" si="791"/>
        <v>0</v>
      </c>
      <c r="O3551" s="295">
        <f t="shared" si="792"/>
        <v>0</v>
      </c>
      <c r="P3551" s="281">
        <f t="shared" si="793"/>
        <v>0</v>
      </c>
    </row>
    <row r="3552" spans="1:16" x14ac:dyDescent="0.2">
      <c r="A3552" s="155">
        <v>912090</v>
      </c>
      <c r="B3552" s="156" t="s">
        <v>1250</v>
      </c>
      <c r="C3552" s="174">
        <f t="shared" si="786"/>
        <v>12109203709</v>
      </c>
      <c r="D3552" s="174">
        <f t="shared" si="787"/>
        <v>0</v>
      </c>
      <c r="E3552" s="174">
        <f t="shared" si="788"/>
        <v>0</v>
      </c>
      <c r="F3552" s="174">
        <f t="shared" si="795"/>
        <v>12109203709</v>
      </c>
      <c r="G3552" s="174">
        <f>+F3552-H3552</f>
        <v>0</v>
      </c>
      <c r="H3552" s="174">
        <f t="shared" si="794"/>
        <v>12109203709</v>
      </c>
      <c r="M3552" s="174">
        <f t="shared" si="790"/>
        <v>12109203709</v>
      </c>
      <c r="N3552" s="174">
        <f t="shared" si="791"/>
        <v>0</v>
      </c>
      <c r="O3552" s="295">
        <f t="shared" si="792"/>
        <v>36327611127</v>
      </c>
      <c r="P3552" s="281">
        <f t="shared" si="793"/>
        <v>3</v>
      </c>
    </row>
    <row r="3553" spans="1:16" s="171" customFormat="1" x14ac:dyDescent="0.2">
      <c r="A3553" s="180">
        <v>912100</v>
      </c>
      <c r="B3553" s="181" t="s">
        <v>729</v>
      </c>
      <c r="C3553" s="182">
        <f t="shared" si="786"/>
        <v>0</v>
      </c>
      <c r="D3553" s="182">
        <f t="shared" si="787"/>
        <v>0</v>
      </c>
      <c r="E3553" s="182">
        <f t="shared" si="788"/>
        <v>0</v>
      </c>
      <c r="F3553" s="182">
        <f t="shared" si="795"/>
        <v>0</v>
      </c>
      <c r="G3553" s="183">
        <f>SUM(G3554:G3563)</f>
        <v>0</v>
      </c>
      <c r="H3553" s="183">
        <f>SUM(H3554:H3563)</f>
        <v>0</v>
      </c>
      <c r="M3553" s="174">
        <f t="shared" si="790"/>
        <v>0</v>
      </c>
      <c r="N3553" s="174">
        <f t="shared" si="791"/>
        <v>0</v>
      </c>
      <c r="O3553" s="295">
        <f t="shared" si="792"/>
        <v>0</v>
      </c>
      <c r="P3553" s="281">
        <f t="shared" si="793"/>
        <v>0</v>
      </c>
    </row>
    <row r="3554" spans="1:16" x14ac:dyDescent="0.2">
      <c r="A3554" s="155">
        <v>912101</v>
      </c>
      <c r="B3554" s="156" t="s">
        <v>730</v>
      </c>
      <c r="C3554" s="174">
        <f t="shared" si="786"/>
        <v>0</v>
      </c>
      <c r="D3554" s="174">
        <f t="shared" si="787"/>
        <v>0</v>
      </c>
      <c r="E3554" s="174">
        <f t="shared" si="788"/>
        <v>0</v>
      </c>
      <c r="F3554" s="174">
        <f t="shared" si="795"/>
        <v>0</v>
      </c>
      <c r="G3554" s="174">
        <f t="shared" ref="G3554:G3559" si="796">+F3554-H3554</f>
        <v>0</v>
      </c>
      <c r="H3554" s="174">
        <f t="shared" ref="H3554:H3585" si="797">+F3554</f>
        <v>0</v>
      </c>
      <c r="M3554" s="174">
        <f t="shared" si="790"/>
        <v>0</v>
      </c>
      <c r="N3554" s="174">
        <f t="shared" si="791"/>
        <v>0</v>
      </c>
      <c r="O3554" s="295">
        <f t="shared" si="792"/>
        <v>0</v>
      </c>
      <c r="P3554" s="281">
        <f t="shared" si="793"/>
        <v>0</v>
      </c>
    </row>
    <row r="3555" spans="1:16" x14ac:dyDescent="0.2">
      <c r="A3555" s="155">
        <v>912102</v>
      </c>
      <c r="B3555" s="156" t="s">
        <v>731</v>
      </c>
      <c r="C3555" s="174">
        <f t="shared" si="786"/>
        <v>0</v>
      </c>
      <c r="D3555" s="174">
        <f t="shared" si="787"/>
        <v>0</v>
      </c>
      <c r="E3555" s="174">
        <f t="shared" si="788"/>
        <v>0</v>
      </c>
      <c r="F3555" s="174">
        <f t="shared" si="795"/>
        <v>0</v>
      </c>
      <c r="G3555" s="174">
        <f t="shared" si="796"/>
        <v>0</v>
      </c>
      <c r="H3555" s="174">
        <f t="shared" si="797"/>
        <v>0</v>
      </c>
      <c r="M3555" s="174">
        <f t="shared" si="790"/>
        <v>0</v>
      </c>
      <c r="N3555" s="174">
        <f t="shared" si="791"/>
        <v>0</v>
      </c>
      <c r="O3555" s="295">
        <f t="shared" si="792"/>
        <v>0</v>
      </c>
      <c r="P3555" s="281">
        <f t="shared" si="793"/>
        <v>0</v>
      </c>
    </row>
    <row r="3556" spans="1:16" x14ac:dyDescent="0.2">
      <c r="A3556" s="155">
        <v>912103</v>
      </c>
      <c r="B3556" s="156" t="s">
        <v>732</v>
      </c>
      <c r="C3556" s="174">
        <f t="shared" si="786"/>
        <v>0</v>
      </c>
      <c r="D3556" s="174">
        <f t="shared" si="787"/>
        <v>0</v>
      </c>
      <c r="E3556" s="174">
        <f t="shared" si="788"/>
        <v>0</v>
      </c>
      <c r="F3556" s="174">
        <f t="shared" si="795"/>
        <v>0</v>
      </c>
      <c r="G3556" s="174">
        <f t="shared" si="796"/>
        <v>0</v>
      </c>
      <c r="H3556" s="174">
        <f t="shared" si="797"/>
        <v>0</v>
      </c>
      <c r="M3556" s="174">
        <f t="shared" si="790"/>
        <v>0</v>
      </c>
      <c r="N3556" s="174">
        <f t="shared" si="791"/>
        <v>0</v>
      </c>
      <c r="O3556" s="295">
        <f t="shared" si="792"/>
        <v>0</v>
      </c>
      <c r="P3556" s="281">
        <f t="shared" si="793"/>
        <v>0</v>
      </c>
    </row>
    <row r="3557" spans="1:16" x14ac:dyDescent="0.2">
      <c r="A3557" s="155">
        <v>912104</v>
      </c>
      <c r="B3557" s="156" t="s">
        <v>892</v>
      </c>
      <c r="C3557" s="174">
        <f t="shared" si="786"/>
        <v>0</v>
      </c>
      <c r="D3557" s="174">
        <f t="shared" si="787"/>
        <v>0</v>
      </c>
      <c r="E3557" s="174">
        <f t="shared" si="788"/>
        <v>0</v>
      </c>
      <c r="F3557" s="174">
        <f t="shared" si="795"/>
        <v>0</v>
      </c>
      <c r="G3557" s="174">
        <f t="shared" si="796"/>
        <v>0</v>
      </c>
      <c r="H3557" s="174">
        <f t="shared" si="797"/>
        <v>0</v>
      </c>
      <c r="M3557" s="174">
        <f t="shared" si="790"/>
        <v>0</v>
      </c>
      <c r="N3557" s="174">
        <f t="shared" si="791"/>
        <v>0</v>
      </c>
      <c r="O3557" s="295">
        <f t="shared" si="792"/>
        <v>0</v>
      </c>
      <c r="P3557" s="281">
        <f t="shared" si="793"/>
        <v>0</v>
      </c>
    </row>
    <row r="3558" spans="1:16" x14ac:dyDescent="0.2">
      <c r="A3558" s="155">
        <v>912105</v>
      </c>
      <c r="B3558" s="156" t="s">
        <v>893</v>
      </c>
      <c r="C3558" s="174">
        <f t="shared" si="786"/>
        <v>0</v>
      </c>
      <c r="D3558" s="174">
        <f t="shared" si="787"/>
        <v>0</v>
      </c>
      <c r="E3558" s="174">
        <f t="shared" si="788"/>
        <v>0</v>
      </c>
      <c r="F3558" s="174">
        <f t="shared" si="795"/>
        <v>0</v>
      </c>
      <c r="G3558" s="174">
        <f t="shared" si="796"/>
        <v>0</v>
      </c>
      <c r="H3558" s="174">
        <f t="shared" si="797"/>
        <v>0</v>
      </c>
      <c r="M3558" s="174">
        <f t="shared" si="790"/>
        <v>0</v>
      </c>
      <c r="N3558" s="174">
        <f t="shared" si="791"/>
        <v>0</v>
      </c>
      <c r="O3558" s="295">
        <f t="shared" si="792"/>
        <v>0</v>
      </c>
      <c r="P3558" s="281">
        <f t="shared" si="793"/>
        <v>0</v>
      </c>
    </row>
    <row r="3559" spans="1:16" x14ac:dyDescent="0.2">
      <c r="A3559" s="155">
        <v>912190</v>
      </c>
      <c r="B3559" s="156" t="s">
        <v>894</v>
      </c>
      <c r="C3559" s="174">
        <f t="shared" si="786"/>
        <v>0</v>
      </c>
      <c r="D3559" s="174">
        <f t="shared" si="787"/>
        <v>0</v>
      </c>
      <c r="E3559" s="174">
        <f t="shared" si="788"/>
        <v>0</v>
      </c>
      <c r="F3559" s="174">
        <f t="shared" si="795"/>
        <v>0</v>
      </c>
      <c r="G3559" s="174">
        <f t="shared" si="796"/>
        <v>0</v>
      </c>
      <c r="H3559" s="174">
        <f t="shared" si="797"/>
        <v>0</v>
      </c>
      <c r="M3559" s="174">
        <f t="shared" si="790"/>
        <v>0</v>
      </c>
      <c r="N3559" s="174">
        <f t="shared" si="791"/>
        <v>0</v>
      </c>
      <c r="O3559" s="295">
        <f t="shared" si="792"/>
        <v>0</v>
      </c>
      <c r="P3559" s="281">
        <f t="shared" si="793"/>
        <v>0</v>
      </c>
    </row>
    <row r="3560" spans="1:16" s="171" customFormat="1" x14ac:dyDescent="0.2">
      <c r="A3560" s="180">
        <v>912500</v>
      </c>
      <c r="B3560" s="181" t="s">
        <v>300</v>
      </c>
      <c r="C3560" s="182">
        <f t="shared" si="786"/>
        <v>0</v>
      </c>
      <c r="D3560" s="182">
        <f t="shared" si="787"/>
        <v>0</v>
      </c>
      <c r="E3560" s="182">
        <f t="shared" si="788"/>
        <v>0</v>
      </c>
      <c r="F3560" s="182">
        <f t="shared" si="795"/>
        <v>0</v>
      </c>
      <c r="G3560" s="182">
        <v>0</v>
      </c>
      <c r="H3560" s="182">
        <f t="shared" si="797"/>
        <v>0</v>
      </c>
      <c r="M3560" s="174">
        <f t="shared" si="790"/>
        <v>0</v>
      </c>
      <c r="N3560" s="174">
        <f t="shared" si="791"/>
        <v>0</v>
      </c>
      <c r="O3560" s="295">
        <f t="shared" si="792"/>
        <v>0</v>
      </c>
      <c r="P3560" s="281">
        <f t="shared" si="793"/>
        <v>0</v>
      </c>
    </row>
    <row r="3561" spans="1:16" x14ac:dyDescent="0.2">
      <c r="A3561" s="155">
        <v>912528</v>
      </c>
      <c r="B3561" s="156" t="s">
        <v>2560</v>
      </c>
      <c r="C3561" s="174">
        <f t="shared" si="786"/>
        <v>0</v>
      </c>
      <c r="D3561" s="174">
        <f t="shared" si="787"/>
        <v>0</v>
      </c>
      <c r="E3561" s="174">
        <f t="shared" si="788"/>
        <v>0</v>
      </c>
      <c r="F3561" s="174">
        <f t="shared" si="795"/>
        <v>0</v>
      </c>
      <c r="G3561" s="174">
        <f>+F3561-H3561</f>
        <v>0</v>
      </c>
      <c r="H3561" s="174">
        <f t="shared" si="797"/>
        <v>0</v>
      </c>
      <c r="M3561" s="174">
        <f t="shared" si="790"/>
        <v>0</v>
      </c>
      <c r="N3561" s="174">
        <f t="shared" si="791"/>
        <v>0</v>
      </c>
      <c r="O3561" s="295">
        <f t="shared" si="792"/>
        <v>0</v>
      </c>
      <c r="P3561" s="281">
        <f t="shared" si="793"/>
        <v>0</v>
      </c>
    </row>
    <row r="3562" spans="1:16" x14ac:dyDescent="0.2">
      <c r="A3562" s="155">
        <v>912529</v>
      </c>
      <c r="B3562" s="156" t="s">
        <v>301</v>
      </c>
      <c r="C3562" s="174">
        <f t="shared" si="786"/>
        <v>0</v>
      </c>
      <c r="D3562" s="174">
        <f t="shared" si="787"/>
        <v>0</v>
      </c>
      <c r="E3562" s="174">
        <f t="shared" si="788"/>
        <v>0</v>
      </c>
      <c r="F3562" s="174">
        <f t="shared" si="795"/>
        <v>0</v>
      </c>
      <c r="G3562" s="174">
        <f>+F3562-H3562</f>
        <v>0</v>
      </c>
      <c r="H3562" s="174">
        <f t="shared" si="797"/>
        <v>0</v>
      </c>
      <c r="M3562" s="174">
        <f t="shared" si="790"/>
        <v>0</v>
      </c>
      <c r="N3562" s="174">
        <f t="shared" si="791"/>
        <v>0</v>
      </c>
      <c r="O3562" s="295">
        <f t="shared" si="792"/>
        <v>0</v>
      </c>
      <c r="P3562" s="281">
        <f t="shared" si="793"/>
        <v>0</v>
      </c>
    </row>
    <row r="3563" spans="1:16" s="171" customFormat="1" x14ac:dyDescent="0.2">
      <c r="A3563" s="180">
        <v>912600</v>
      </c>
      <c r="B3563" s="181" t="s">
        <v>742</v>
      </c>
      <c r="C3563" s="182">
        <f t="shared" si="786"/>
        <v>0</v>
      </c>
      <c r="D3563" s="182">
        <f t="shared" si="787"/>
        <v>0</v>
      </c>
      <c r="E3563" s="182">
        <f t="shared" si="788"/>
        <v>0</v>
      </c>
      <c r="F3563" s="182">
        <f t="shared" si="795"/>
        <v>0</v>
      </c>
      <c r="G3563" s="182">
        <v>0</v>
      </c>
      <c r="H3563" s="182">
        <f t="shared" si="797"/>
        <v>0</v>
      </c>
      <c r="M3563" s="174">
        <f t="shared" si="790"/>
        <v>0</v>
      </c>
      <c r="N3563" s="174">
        <f t="shared" si="791"/>
        <v>0</v>
      </c>
      <c r="O3563" s="295">
        <f t="shared" si="792"/>
        <v>0</v>
      </c>
      <c r="P3563" s="281">
        <f t="shared" si="793"/>
        <v>0</v>
      </c>
    </row>
    <row r="3564" spans="1:16" x14ac:dyDescent="0.2">
      <c r="A3564" s="155">
        <v>912601</v>
      </c>
      <c r="B3564" s="156" t="s">
        <v>2499</v>
      </c>
      <c r="C3564" s="174">
        <f t="shared" si="786"/>
        <v>0</v>
      </c>
      <c r="D3564" s="174">
        <f t="shared" si="787"/>
        <v>0</v>
      </c>
      <c r="E3564" s="174">
        <f t="shared" si="788"/>
        <v>0</v>
      </c>
      <c r="F3564" s="174">
        <f t="shared" si="795"/>
        <v>0</v>
      </c>
      <c r="G3564" s="174">
        <f t="shared" ref="G3564:G3573" si="798">+F3564-H3564</f>
        <v>0</v>
      </c>
      <c r="H3564" s="174">
        <f t="shared" si="797"/>
        <v>0</v>
      </c>
      <c r="M3564" s="174">
        <f t="shared" si="790"/>
        <v>0</v>
      </c>
      <c r="N3564" s="174">
        <f t="shared" si="791"/>
        <v>0</v>
      </c>
      <c r="O3564" s="295">
        <f t="shared" si="792"/>
        <v>0</v>
      </c>
      <c r="P3564" s="281">
        <f t="shared" si="793"/>
        <v>0</v>
      </c>
    </row>
    <row r="3565" spans="1:16" x14ac:dyDescent="0.2">
      <c r="A3565" s="155">
        <v>912602</v>
      </c>
      <c r="B3565" s="156" t="s">
        <v>743</v>
      </c>
      <c r="C3565" s="174">
        <f t="shared" si="786"/>
        <v>0</v>
      </c>
      <c r="D3565" s="174">
        <f t="shared" si="787"/>
        <v>0</v>
      </c>
      <c r="E3565" s="174">
        <f t="shared" si="788"/>
        <v>0</v>
      </c>
      <c r="F3565" s="174">
        <f t="shared" si="795"/>
        <v>0</v>
      </c>
      <c r="G3565" s="174">
        <f t="shared" si="798"/>
        <v>0</v>
      </c>
      <c r="H3565" s="174">
        <f t="shared" si="797"/>
        <v>0</v>
      </c>
      <c r="M3565" s="174">
        <f t="shared" si="790"/>
        <v>0</v>
      </c>
      <c r="N3565" s="174">
        <f t="shared" si="791"/>
        <v>0</v>
      </c>
      <c r="O3565" s="295">
        <f t="shared" si="792"/>
        <v>0</v>
      </c>
      <c r="P3565" s="281">
        <f t="shared" si="793"/>
        <v>0</v>
      </c>
    </row>
    <row r="3566" spans="1:16" x14ac:dyDescent="0.2">
      <c r="A3566" s="155">
        <v>912603</v>
      </c>
      <c r="B3566" s="156" t="s">
        <v>744</v>
      </c>
      <c r="C3566" s="174">
        <f t="shared" si="786"/>
        <v>0</v>
      </c>
      <c r="D3566" s="174">
        <f t="shared" si="787"/>
        <v>0</v>
      </c>
      <c r="E3566" s="174">
        <f t="shared" si="788"/>
        <v>0</v>
      </c>
      <c r="F3566" s="174">
        <f t="shared" si="795"/>
        <v>0</v>
      </c>
      <c r="G3566" s="174">
        <f t="shared" si="798"/>
        <v>0</v>
      </c>
      <c r="H3566" s="174">
        <f t="shared" si="797"/>
        <v>0</v>
      </c>
      <c r="M3566" s="174">
        <f t="shared" si="790"/>
        <v>0</v>
      </c>
      <c r="N3566" s="174">
        <f t="shared" si="791"/>
        <v>0</v>
      </c>
      <c r="O3566" s="295">
        <f t="shared" si="792"/>
        <v>0</v>
      </c>
      <c r="P3566" s="281">
        <f t="shared" si="793"/>
        <v>0</v>
      </c>
    </row>
    <row r="3567" spans="1:16" x14ac:dyDescent="0.2">
      <c r="A3567" s="155">
        <v>912604</v>
      </c>
      <c r="B3567" s="156" t="s">
        <v>745</v>
      </c>
      <c r="C3567" s="174">
        <f t="shared" si="786"/>
        <v>0</v>
      </c>
      <c r="D3567" s="174">
        <f t="shared" si="787"/>
        <v>0</v>
      </c>
      <c r="E3567" s="174">
        <f t="shared" si="788"/>
        <v>0</v>
      </c>
      <c r="F3567" s="174">
        <f t="shared" si="795"/>
        <v>0</v>
      </c>
      <c r="G3567" s="174">
        <f t="shared" si="798"/>
        <v>0</v>
      </c>
      <c r="H3567" s="174">
        <f t="shared" si="797"/>
        <v>0</v>
      </c>
      <c r="M3567" s="174">
        <f t="shared" si="790"/>
        <v>0</v>
      </c>
      <c r="N3567" s="174">
        <f t="shared" si="791"/>
        <v>0</v>
      </c>
      <c r="O3567" s="295">
        <f t="shared" si="792"/>
        <v>0</v>
      </c>
      <c r="P3567" s="281">
        <f t="shared" si="793"/>
        <v>0</v>
      </c>
    </row>
    <row r="3568" spans="1:16" x14ac:dyDescent="0.2">
      <c r="A3568" s="155">
        <v>912606</v>
      </c>
      <c r="B3568" s="156" t="s">
        <v>1574</v>
      </c>
      <c r="C3568" s="174">
        <f t="shared" si="786"/>
        <v>0</v>
      </c>
      <c r="D3568" s="174">
        <f t="shared" si="787"/>
        <v>0</v>
      </c>
      <c r="E3568" s="174">
        <f t="shared" si="788"/>
        <v>0</v>
      </c>
      <c r="F3568" s="174">
        <f t="shared" si="795"/>
        <v>0</v>
      </c>
      <c r="G3568" s="174">
        <f t="shared" si="798"/>
        <v>0</v>
      </c>
      <c r="H3568" s="174">
        <f t="shared" si="797"/>
        <v>0</v>
      </c>
      <c r="M3568" s="174">
        <f t="shared" si="790"/>
        <v>0</v>
      </c>
      <c r="N3568" s="174">
        <f t="shared" si="791"/>
        <v>0</v>
      </c>
      <c r="O3568" s="295">
        <f t="shared" si="792"/>
        <v>0</v>
      </c>
      <c r="P3568" s="281">
        <f t="shared" si="793"/>
        <v>0</v>
      </c>
    </row>
    <row r="3569" spans="1:16" x14ac:dyDescent="0.2">
      <c r="A3569" s="155">
        <v>912607</v>
      </c>
      <c r="B3569" s="156" t="s">
        <v>302</v>
      </c>
      <c r="C3569" s="174">
        <f t="shared" si="786"/>
        <v>0</v>
      </c>
      <c r="D3569" s="174">
        <f t="shared" si="787"/>
        <v>0</v>
      </c>
      <c r="E3569" s="174">
        <f t="shared" si="788"/>
        <v>0</v>
      </c>
      <c r="F3569" s="174">
        <f t="shared" si="795"/>
        <v>0</v>
      </c>
      <c r="G3569" s="174">
        <f t="shared" si="798"/>
        <v>0</v>
      </c>
      <c r="H3569" s="174">
        <f t="shared" si="797"/>
        <v>0</v>
      </c>
      <c r="M3569" s="174">
        <f t="shared" si="790"/>
        <v>0</v>
      </c>
      <c r="N3569" s="174">
        <f t="shared" si="791"/>
        <v>0</v>
      </c>
      <c r="O3569" s="295">
        <f t="shared" si="792"/>
        <v>0</v>
      </c>
      <c r="P3569" s="281">
        <f t="shared" si="793"/>
        <v>0</v>
      </c>
    </row>
    <row r="3570" spans="1:16" x14ac:dyDescent="0.2">
      <c r="A3570" s="155">
        <v>912608</v>
      </c>
      <c r="B3570" s="156" t="s">
        <v>889</v>
      </c>
      <c r="C3570" s="174">
        <f t="shared" si="786"/>
        <v>0</v>
      </c>
      <c r="D3570" s="174">
        <f t="shared" si="787"/>
        <v>0</v>
      </c>
      <c r="E3570" s="174">
        <f t="shared" si="788"/>
        <v>0</v>
      </c>
      <c r="F3570" s="174">
        <f t="shared" si="795"/>
        <v>0</v>
      </c>
      <c r="G3570" s="174">
        <f t="shared" si="798"/>
        <v>0</v>
      </c>
      <c r="H3570" s="174">
        <f t="shared" si="797"/>
        <v>0</v>
      </c>
      <c r="M3570" s="174">
        <f t="shared" si="790"/>
        <v>0</v>
      </c>
      <c r="N3570" s="174">
        <f t="shared" si="791"/>
        <v>0</v>
      </c>
      <c r="O3570" s="295">
        <f t="shared" si="792"/>
        <v>0</v>
      </c>
      <c r="P3570" s="281">
        <f t="shared" si="793"/>
        <v>0</v>
      </c>
    </row>
    <row r="3571" spans="1:16" x14ac:dyDescent="0.2">
      <c r="A3571" s="155">
        <v>912609</v>
      </c>
      <c r="B3571" s="156" t="s">
        <v>1426</v>
      </c>
      <c r="C3571" s="174">
        <f t="shared" si="786"/>
        <v>0</v>
      </c>
      <c r="D3571" s="174">
        <f t="shared" si="787"/>
        <v>0</v>
      </c>
      <c r="E3571" s="174">
        <f t="shared" si="788"/>
        <v>0</v>
      </c>
      <c r="F3571" s="174">
        <f t="shared" si="795"/>
        <v>0</v>
      </c>
      <c r="G3571" s="174">
        <f t="shared" si="798"/>
        <v>0</v>
      </c>
      <c r="H3571" s="174">
        <f t="shared" si="797"/>
        <v>0</v>
      </c>
      <c r="M3571" s="174">
        <f t="shared" si="790"/>
        <v>0</v>
      </c>
      <c r="N3571" s="174">
        <f t="shared" si="791"/>
        <v>0</v>
      </c>
      <c r="O3571" s="295">
        <f t="shared" si="792"/>
        <v>0</v>
      </c>
      <c r="P3571" s="281">
        <f t="shared" si="793"/>
        <v>0</v>
      </c>
    </row>
    <row r="3572" spans="1:16" x14ac:dyDescent="0.2">
      <c r="A3572" s="155">
        <v>912610</v>
      </c>
      <c r="B3572" s="156" t="s">
        <v>935</v>
      </c>
      <c r="C3572" s="174">
        <f t="shared" si="786"/>
        <v>0</v>
      </c>
      <c r="D3572" s="174">
        <f t="shared" si="787"/>
        <v>0</v>
      </c>
      <c r="E3572" s="174">
        <f t="shared" si="788"/>
        <v>0</v>
      </c>
      <c r="F3572" s="174">
        <f t="shared" si="795"/>
        <v>0</v>
      </c>
      <c r="G3572" s="174">
        <f t="shared" si="798"/>
        <v>0</v>
      </c>
      <c r="H3572" s="174">
        <f t="shared" si="797"/>
        <v>0</v>
      </c>
      <c r="M3572" s="174">
        <f t="shared" si="790"/>
        <v>0</v>
      </c>
      <c r="N3572" s="174">
        <f t="shared" si="791"/>
        <v>0</v>
      </c>
      <c r="O3572" s="295">
        <f t="shared" si="792"/>
        <v>0</v>
      </c>
      <c r="P3572" s="281">
        <f t="shared" si="793"/>
        <v>0</v>
      </c>
    </row>
    <row r="3573" spans="1:16" x14ac:dyDescent="0.2">
      <c r="A3573" s="155">
        <v>912611</v>
      </c>
      <c r="B3573" s="156" t="s">
        <v>955</v>
      </c>
      <c r="C3573" s="174">
        <f t="shared" si="786"/>
        <v>0</v>
      </c>
      <c r="D3573" s="174">
        <f t="shared" si="787"/>
        <v>0</v>
      </c>
      <c r="E3573" s="174">
        <f t="shared" si="788"/>
        <v>0</v>
      </c>
      <c r="F3573" s="174">
        <f t="shared" si="795"/>
        <v>0</v>
      </c>
      <c r="G3573" s="174">
        <f t="shared" si="798"/>
        <v>0</v>
      </c>
      <c r="H3573" s="174">
        <f t="shared" si="797"/>
        <v>0</v>
      </c>
      <c r="M3573" s="174">
        <f t="shared" si="790"/>
        <v>0</v>
      </c>
      <c r="N3573" s="174">
        <f t="shared" si="791"/>
        <v>0</v>
      </c>
      <c r="O3573" s="295">
        <f t="shared" si="792"/>
        <v>0</v>
      </c>
      <c r="P3573" s="281">
        <f t="shared" si="793"/>
        <v>0</v>
      </c>
    </row>
    <row r="3574" spans="1:16" s="171" customFormat="1" x14ac:dyDescent="0.2">
      <c r="A3574" s="180">
        <v>912800</v>
      </c>
      <c r="B3574" s="181" t="s">
        <v>1427</v>
      </c>
      <c r="C3574" s="182">
        <f t="shared" si="786"/>
        <v>0</v>
      </c>
      <c r="D3574" s="182">
        <f t="shared" si="787"/>
        <v>0</v>
      </c>
      <c r="E3574" s="182">
        <f t="shared" si="788"/>
        <v>0</v>
      </c>
      <c r="F3574" s="182">
        <f t="shared" si="795"/>
        <v>0</v>
      </c>
      <c r="G3574" s="182">
        <v>0</v>
      </c>
      <c r="H3574" s="182">
        <f t="shared" si="797"/>
        <v>0</v>
      </c>
      <c r="M3574" s="174">
        <f t="shared" si="790"/>
        <v>0</v>
      </c>
      <c r="N3574" s="174">
        <f t="shared" si="791"/>
        <v>0</v>
      </c>
      <c r="O3574" s="295">
        <f t="shared" si="792"/>
        <v>0</v>
      </c>
      <c r="P3574" s="281">
        <f t="shared" si="793"/>
        <v>0</v>
      </c>
    </row>
    <row r="3575" spans="1:16" x14ac:dyDescent="0.2">
      <c r="A3575" s="155">
        <v>912801</v>
      </c>
      <c r="B3575" s="156" t="s">
        <v>2500</v>
      </c>
      <c r="C3575" s="174">
        <f t="shared" si="786"/>
        <v>0</v>
      </c>
      <c r="D3575" s="174">
        <f t="shared" si="787"/>
        <v>0</v>
      </c>
      <c r="E3575" s="174">
        <f t="shared" si="788"/>
        <v>0</v>
      </c>
      <c r="F3575" s="174">
        <f t="shared" si="795"/>
        <v>0</v>
      </c>
      <c r="G3575" s="174">
        <f t="shared" ref="G3575:G3582" si="799">+F3575-H3575</f>
        <v>0</v>
      </c>
      <c r="H3575" s="174">
        <f t="shared" si="797"/>
        <v>0</v>
      </c>
      <c r="M3575" s="174">
        <f t="shared" si="790"/>
        <v>0</v>
      </c>
      <c r="N3575" s="174">
        <f t="shared" si="791"/>
        <v>0</v>
      </c>
      <c r="O3575" s="295">
        <f t="shared" si="792"/>
        <v>0</v>
      </c>
      <c r="P3575" s="281">
        <f t="shared" si="793"/>
        <v>0</v>
      </c>
    </row>
    <row r="3576" spans="1:16" x14ac:dyDescent="0.2">
      <c r="A3576" s="155">
        <v>912802</v>
      </c>
      <c r="B3576" s="156" t="s">
        <v>1428</v>
      </c>
      <c r="C3576" s="174">
        <f t="shared" si="786"/>
        <v>0</v>
      </c>
      <c r="D3576" s="174">
        <f t="shared" si="787"/>
        <v>0</v>
      </c>
      <c r="E3576" s="174">
        <f t="shared" si="788"/>
        <v>0</v>
      </c>
      <c r="F3576" s="174">
        <f t="shared" si="795"/>
        <v>0</v>
      </c>
      <c r="G3576" s="174">
        <f t="shared" si="799"/>
        <v>0</v>
      </c>
      <c r="H3576" s="174">
        <f t="shared" si="797"/>
        <v>0</v>
      </c>
      <c r="M3576" s="174">
        <f t="shared" si="790"/>
        <v>0</v>
      </c>
      <c r="N3576" s="174">
        <f t="shared" si="791"/>
        <v>0</v>
      </c>
      <c r="O3576" s="295">
        <f t="shared" si="792"/>
        <v>0</v>
      </c>
      <c r="P3576" s="281">
        <f t="shared" si="793"/>
        <v>0</v>
      </c>
    </row>
    <row r="3577" spans="1:16" x14ac:dyDescent="0.2">
      <c r="A3577" s="155">
        <v>912803</v>
      </c>
      <c r="B3577" s="156" t="s">
        <v>1429</v>
      </c>
      <c r="C3577" s="174">
        <f t="shared" si="786"/>
        <v>0</v>
      </c>
      <c r="D3577" s="174">
        <f t="shared" si="787"/>
        <v>0</v>
      </c>
      <c r="E3577" s="174">
        <f t="shared" si="788"/>
        <v>0</v>
      </c>
      <c r="F3577" s="174">
        <f t="shared" si="795"/>
        <v>0</v>
      </c>
      <c r="G3577" s="174">
        <f t="shared" si="799"/>
        <v>0</v>
      </c>
      <c r="H3577" s="174">
        <f t="shared" si="797"/>
        <v>0</v>
      </c>
      <c r="M3577" s="174">
        <f t="shared" si="790"/>
        <v>0</v>
      </c>
      <c r="N3577" s="174">
        <f t="shared" si="791"/>
        <v>0</v>
      </c>
      <c r="O3577" s="295">
        <f t="shared" si="792"/>
        <v>0</v>
      </c>
      <c r="P3577" s="281">
        <f t="shared" si="793"/>
        <v>0</v>
      </c>
    </row>
    <row r="3578" spans="1:16" x14ac:dyDescent="0.2">
      <c r="A3578" s="155">
        <v>912804</v>
      </c>
      <c r="B3578" s="156" t="s">
        <v>438</v>
      </c>
      <c r="C3578" s="174">
        <f t="shared" si="786"/>
        <v>0</v>
      </c>
      <c r="D3578" s="174">
        <f t="shared" si="787"/>
        <v>0</v>
      </c>
      <c r="E3578" s="174">
        <f t="shared" si="788"/>
        <v>0</v>
      </c>
      <c r="F3578" s="174">
        <f t="shared" si="795"/>
        <v>0</v>
      </c>
      <c r="G3578" s="174">
        <f t="shared" si="799"/>
        <v>0</v>
      </c>
      <c r="H3578" s="174">
        <f t="shared" si="797"/>
        <v>0</v>
      </c>
      <c r="M3578" s="174">
        <f t="shared" si="790"/>
        <v>0</v>
      </c>
      <c r="N3578" s="174">
        <f t="shared" si="791"/>
        <v>0</v>
      </c>
      <c r="O3578" s="295">
        <f t="shared" si="792"/>
        <v>0</v>
      </c>
      <c r="P3578" s="281">
        <f t="shared" si="793"/>
        <v>0</v>
      </c>
    </row>
    <row r="3579" spans="1:16" x14ac:dyDescent="0.2">
      <c r="A3579" s="155">
        <v>912805</v>
      </c>
      <c r="B3579" s="156" t="s">
        <v>1430</v>
      </c>
      <c r="C3579" s="174">
        <f t="shared" si="786"/>
        <v>0</v>
      </c>
      <c r="D3579" s="174">
        <f t="shared" si="787"/>
        <v>0</v>
      </c>
      <c r="E3579" s="174">
        <f t="shared" si="788"/>
        <v>0</v>
      </c>
      <c r="F3579" s="174">
        <f t="shared" si="795"/>
        <v>0</v>
      </c>
      <c r="G3579" s="174">
        <f t="shared" si="799"/>
        <v>0</v>
      </c>
      <c r="H3579" s="174">
        <f t="shared" si="797"/>
        <v>0</v>
      </c>
      <c r="M3579" s="174">
        <f t="shared" si="790"/>
        <v>0</v>
      </c>
      <c r="N3579" s="174">
        <f t="shared" si="791"/>
        <v>0</v>
      </c>
      <c r="O3579" s="295">
        <f t="shared" si="792"/>
        <v>0</v>
      </c>
      <c r="P3579" s="281">
        <f t="shared" si="793"/>
        <v>0</v>
      </c>
    </row>
    <row r="3580" spans="1:16" x14ac:dyDescent="0.2">
      <c r="A3580" s="155">
        <v>912806</v>
      </c>
      <c r="B3580" s="156" t="s">
        <v>1431</v>
      </c>
      <c r="C3580" s="174">
        <f t="shared" si="786"/>
        <v>0</v>
      </c>
      <c r="D3580" s="174">
        <f t="shared" si="787"/>
        <v>0</v>
      </c>
      <c r="E3580" s="174">
        <f t="shared" si="788"/>
        <v>0</v>
      </c>
      <c r="F3580" s="174">
        <f t="shared" si="795"/>
        <v>0</v>
      </c>
      <c r="G3580" s="174">
        <f t="shared" si="799"/>
        <v>0</v>
      </c>
      <c r="H3580" s="174">
        <f t="shared" si="797"/>
        <v>0</v>
      </c>
      <c r="M3580" s="174">
        <f t="shared" si="790"/>
        <v>0</v>
      </c>
      <c r="N3580" s="174">
        <f t="shared" si="791"/>
        <v>0</v>
      </c>
      <c r="O3580" s="295">
        <f t="shared" si="792"/>
        <v>0</v>
      </c>
      <c r="P3580" s="281">
        <f t="shared" si="793"/>
        <v>0</v>
      </c>
    </row>
    <row r="3581" spans="1:16" x14ac:dyDescent="0.2">
      <c r="A3581" s="155">
        <v>912807</v>
      </c>
      <c r="B3581" s="156" t="s">
        <v>1432</v>
      </c>
      <c r="C3581" s="174">
        <f t="shared" si="786"/>
        <v>0</v>
      </c>
      <c r="D3581" s="174">
        <f t="shared" si="787"/>
        <v>0</v>
      </c>
      <c r="E3581" s="174">
        <f t="shared" si="788"/>
        <v>0</v>
      </c>
      <c r="F3581" s="174">
        <f t="shared" si="795"/>
        <v>0</v>
      </c>
      <c r="G3581" s="174">
        <f t="shared" si="799"/>
        <v>0</v>
      </c>
      <c r="H3581" s="174">
        <f t="shared" si="797"/>
        <v>0</v>
      </c>
      <c r="M3581" s="174">
        <f t="shared" si="790"/>
        <v>0</v>
      </c>
      <c r="N3581" s="174">
        <f t="shared" si="791"/>
        <v>0</v>
      </c>
      <c r="O3581" s="295">
        <f t="shared" si="792"/>
        <v>0</v>
      </c>
      <c r="P3581" s="281">
        <f t="shared" si="793"/>
        <v>0</v>
      </c>
    </row>
    <row r="3582" spans="1:16" x14ac:dyDescent="0.2">
      <c r="A3582" s="155">
        <v>912890</v>
      </c>
      <c r="B3582" s="156" t="s">
        <v>1433</v>
      </c>
      <c r="C3582" s="174">
        <f t="shared" si="786"/>
        <v>0</v>
      </c>
      <c r="D3582" s="174">
        <f t="shared" si="787"/>
        <v>0</v>
      </c>
      <c r="E3582" s="174">
        <f t="shared" si="788"/>
        <v>0</v>
      </c>
      <c r="F3582" s="174">
        <f t="shared" si="795"/>
        <v>0</v>
      </c>
      <c r="G3582" s="174">
        <f t="shared" si="799"/>
        <v>0</v>
      </c>
      <c r="H3582" s="174">
        <f t="shared" si="797"/>
        <v>0</v>
      </c>
      <c r="M3582" s="174">
        <f t="shared" si="790"/>
        <v>0</v>
      </c>
      <c r="N3582" s="174">
        <f t="shared" si="791"/>
        <v>0</v>
      </c>
      <c r="O3582" s="295">
        <f t="shared" si="792"/>
        <v>0</v>
      </c>
      <c r="P3582" s="281">
        <f t="shared" si="793"/>
        <v>0</v>
      </c>
    </row>
    <row r="3583" spans="1:16" s="171" customFormat="1" x14ac:dyDescent="0.2">
      <c r="A3583" s="180">
        <v>912900</v>
      </c>
      <c r="B3583" s="181" t="s">
        <v>303</v>
      </c>
      <c r="C3583" s="182">
        <f t="shared" si="786"/>
        <v>0</v>
      </c>
      <c r="D3583" s="182">
        <f t="shared" si="787"/>
        <v>0</v>
      </c>
      <c r="E3583" s="182">
        <f t="shared" si="788"/>
        <v>0</v>
      </c>
      <c r="F3583" s="182">
        <f t="shared" si="795"/>
        <v>0</v>
      </c>
      <c r="G3583" s="182">
        <v>0</v>
      </c>
      <c r="H3583" s="182">
        <f t="shared" si="797"/>
        <v>0</v>
      </c>
      <c r="M3583" s="174">
        <f t="shared" si="790"/>
        <v>0</v>
      </c>
      <c r="N3583" s="174">
        <f t="shared" si="791"/>
        <v>0</v>
      </c>
      <c r="O3583" s="295">
        <f t="shared" si="792"/>
        <v>0</v>
      </c>
      <c r="P3583" s="281">
        <f t="shared" si="793"/>
        <v>0</v>
      </c>
    </row>
    <row r="3584" spans="1:16" x14ac:dyDescent="0.2">
      <c r="A3584" s="155">
        <v>912907</v>
      </c>
      <c r="B3584" s="156" t="s">
        <v>1435</v>
      </c>
      <c r="C3584" s="174">
        <f t="shared" si="786"/>
        <v>0</v>
      </c>
      <c r="D3584" s="174">
        <f t="shared" si="787"/>
        <v>0</v>
      </c>
      <c r="E3584" s="174">
        <f t="shared" si="788"/>
        <v>0</v>
      </c>
      <c r="F3584" s="174">
        <f t="shared" si="795"/>
        <v>0</v>
      </c>
      <c r="G3584" s="174">
        <f>+F3584-H3584</f>
        <v>0</v>
      </c>
      <c r="H3584" s="174">
        <f t="shared" si="797"/>
        <v>0</v>
      </c>
      <c r="M3584" s="174">
        <f t="shared" si="790"/>
        <v>0</v>
      </c>
      <c r="N3584" s="174">
        <f t="shared" si="791"/>
        <v>0</v>
      </c>
      <c r="O3584" s="295">
        <f t="shared" si="792"/>
        <v>0</v>
      </c>
      <c r="P3584" s="281">
        <f t="shared" si="793"/>
        <v>0</v>
      </c>
    </row>
    <row r="3585" spans="1:16" x14ac:dyDescent="0.2">
      <c r="A3585" s="155">
        <v>912908</v>
      </c>
      <c r="B3585" s="156" t="s">
        <v>1436</v>
      </c>
      <c r="C3585" s="174">
        <f t="shared" si="786"/>
        <v>0</v>
      </c>
      <c r="D3585" s="174">
        <f t="shared" si="787"/>
        <v>0</v>
      </c>
      <c r="E3585" s="174">
        <f t="shared" si="788"/>
        <v>0</v>
      </c>
      <c r="F3585" s="174">
        <f t="shared" si="795"/>
        <v>0</v>
      </c>
      <c r="G3585" s="174">
        <f>+F3585-H3585</f>
        <v>0</v>
      </c>
      <c r="H3585" s="174">
        <f t="shared" si="797"/>
        <v>0</v>
      </c>
      <c r="M3585" s="174">
        <f t="shared" si="790"/>
        <v>0</v>
      </c>
      <c r="N3585" s="174">
        <f t="shared" si="791"/>
        <v>0</v>
      </c>
      <c r="O3585" s="295">
        <f t="shared" si="792"/>
        <v>0</v>
      </c>
      <c r="P3585" s="281">
        <f t="shared" si="793"/>
        <v>0</v>
      </c>
    </row>
    <row r="3586" spans="1:16" s="171" customFormat="1" x14ac:dyDescent="0.2">
      <c r="A3586" s="180">
        <v>913000</v>
      </c>
      <c r="B3586" s="181" t="s">
        <v>315</v>
      </c>
      <c r="C3586" s="182">
        <f t="shared" si="786"/>
        <v>0</v>
      </c>
      <c r="D3586" s="182">
        <f t="shared" si="787"/>
        <v>0</v>
      </c>
      <c r="E3586" s="182">
        <f t="shared" si="788"/>
        <v>0</v>
      </c>
      <c r="F3586" s="182">
        <f t="shared" si="795"/>
        <v>0</v>
      </c>
      <c r="G3586" s="183">
        <f>SUM(G3587:G3596)</f>
        <v>0</v>
      </c>
      <c r="H3586" s="183">
        <f>SUM(H3587:H3596)</f>
        <v>0</v>
      </c>
      <c r="M3586" s="174">
        <f t="shared" si="790"/>
        <v>0</v>
      </c>
      <c r="N3586" s="174">
        <f t="shared" si="791"/>
        <v>0</v>
      </c>
      <c r="O3586" s="295">
        <f t="shared" si="792"/>
        <v>0</v>
      </c>
      <c r="P3586" s="281">
        <f t="shared" si="793"/>
        <v>0</v>
      </c>
    </row>
    <row r="3587" spans="1:16" x14ac:dyDescent="0.2">
      <c r="A3587" s="155">
        <v>913001</v>
      </c>
      <c r="B3587" s="156" t="s">
        <v>1108</v>
      </c>
      <c r="C3587" s="174">
        <f t="shared" si="786"/>
        <v>0</v>
      </c>
      <c r="D3587" s="174">
        <f t="shared" si="787"/>
        <v>0</v>
      </c>
      <c r="E3587" s="174">
        <f t="shared" si="788"/>
        <v>0</v>
      </c>
      <c r="F3587" s="174">
        <f t="shared" si="795"/>
        <v>0</v>
      </c>
      <c r="G3587" s="174">
        <f t="shared" ref="G3587:G3597" si="800">+F3587-H3587</f>
        <v>0</v>
      </c>
      <c r="H3587" s="174">
        <f t="shared" ref="H3587:H3618" si="801">+F3587</f>
        <v>0</v>
      </c>
      <c r="M3587" s="174">
        <f t="shared" si="790"/>
        <v>0</v>
      </c>
      <c r="N3587" s="174">
        <f t="shared" si="791"/>
        <v>0</v>
      </c>
      <c r="O3587" s="295">
        <f t="shared" si="792"/>
        <v>0</v>
      </c>
      <c r="P3587" s="281">
        <f t="shared" si="793"/>
        <v>0</v>
      </c>
    </row>
    <row r="3588" spans="1:16" x14ac:dyDescent="0.2">
      <c r="A3588" s="155">
        <v>913002</v>
      </c>
      <c r="B3588" s="156" t="s">
        <v>1109</v>
      </c>
      <c r="C3588" s="174">
        <f t="shared" si="786"/>
        <v>0</v>
      </c>
      <c r="D3588" s="174">
        <f t="shared" si="787"/>
        <v>0</v>
      </c>
      <c r="E3588" s="174">
        <f t="shared" si="788"/>
        <v>0</v>
      </c>
      <c r="F3588" s="174">
        <f t="shared" si="795"/>
        <v>0</v>
      </c>
      <c r="G3588" s="174">
        <f t="shared" si="800"/>
        <v>0</v>
      </c>
      <c r="H3588" s="174">
        <f t="shared" si="801"/>
        <v>0</v>
      </c>
      <c r="M3588" s="174">
        <f t="shared" si="790"/>
        <v>0</v>
      </c>
      <c r="N3588" s="174">
        <f t="shared" si="791"/>
        <v>0</v>
      </c>
      <c r="O3588" s="295">
        <f t="shared" si="792"/>
        <v>0</v>
      </c>
      <c r="P3588" s="281">
        <f t="shared" si="793"/>
        <v>0</v>
      </c>
    </row>
    <row r="3589" spans="1:16" x14ac:dyDescent="0.2">
      <c r="A3589" s="155">
        <v>913003</v>
      </c>
      <c r="B3589" s="156" t="s">
        <v>576</v>
      </c>
      <c r="C3589" s="174">
        <f t="shared" si="786"/>
        <v>0</v>
      </c>
      <c r="D3589" s="174">
        <f t="shared" si="787"/>
        <v>0</v>
      </c>
      <c r="E3589" s="174">
        <f t="shared" si="788"/>
        <v>0</v>
      </c>
      <c r="F3589" s="174">
        <f t="shared" si="795"/>
        <v>0</v>
      </c>
      <c r="G3589" s="174">
        <f t="shared" si="800"/>
        <v>0</v>
      </c>
      <c r="H3589" s="174">
        <f t="shared" si="801"/>
        <v>0</v>
      </c>
      <c r="M3589" s="174">
        <f t="shared" si="790"/>
        <v>0</v>
      </c>
      <c r="N3589" s="174">
        <f t="shared" si="791"/>
        <v>0</v>
      </c>
      <c r="O3589" s="295">
        <f t="shared" si="792"/>
        <v>0</v>
      </c>
      <c r="P3589" s="281">
        <f t="shared" si="793"/>
        <v>0</v>
      </c>
    </row>
    <row r="3590" spans="1:16" x14ac:dyDescent="0.2">
      <c r="A3590" s="155">
        <v>913004</v>
      </c>
      <c r="B3590" s="156" t="s">
        <v>1110</v>
      </c>
      <c r="C3590" s="174">
        <f t="shared" si="786"/>
        <v>0</v>
      </c>
      <c r="D3590" s="174">
        <f t="shared" si="787"/>
        <v>0</v>
      </c>
      <c r="E3590" s="174">
        <f t="shared" si="788"/>
        <v>0</v>
      </c>
      <c r="F3590" s="174">
        <f t="shared" si="795"/>
        <v>0</v>
      </c>
      <c r="G3590" s="174">
        <f t="shared" si="800"/>
        <v>0</v>
      </c>
      <c r="H3590" s="174">
        <f t="shared" si="801"/>
        <v>0</v>
      </c>
      <c r="M3590" s="174">
        <f t="shared" si="790"/>
        <v>0</v>
      </c>
      <c r="N3590" s="174">
        <f t="shared" si="791"/>
        <v>0</v>
      </c>
      <c r="O3590" s="295">
        <f t="shared" si="792"/>
        <v>0</v>
      </c>
      <c r="P3590" s="281">
        <f t="shared" si="793"/>
        <v>0</v>
      </c>
    </row>
    <row r="3591" spans="1:16" x14ac:dyDescent="0.2">
      <c r="A3591" s="155">
        <v>913005</v>
      </c>
      <c r="B3591" s="156" t="s">
        <v>1111</v>
      </c>
      <c r="C3591" s="174">
        <f t="shared" si="786"/>
        <v>0</v>
      </c>
      <c r="D3591" s="174">
        <f t="shared" si="787"/>
        <v>0</v>
      </c>
      <c r="E3591" s="174">
        <f t="shared" si="788"/>
        <v>0</v>
      </c>
      <c r="F3591" s="174">
        <f t="shared" si="795"/>
        <v>0</v>
      </c>
      <c r="G3591" s="174">
        <f t="shared" si="800"/>
        <v>0</v>
      </c>
      <c r="H3591" s="174">
        <f t="shared" si="801"/>
        <v>0</v>
      </c>
      <c r="M3591" s="174">
        <f t="shared" si="790"/>
        <v>0</v>
      </c>
      <c r="N3591" s="174">
        <f t="shared" si="791"/>
        <v>0</v>
      </c>
      <c r="O3591" s="295">
        <f t="shared" si="792"/>
        <v>0</v>
      </c>
      <c r="P3591" s="281">
        <f t="shared" si="793"/>
        <v>0</v>
      </c>
    </row>
    <row r="3592" spans="1:16" x14ac:dyDescent="0.2">
      <c r="A3592" s="155">
        <v>913006</v>
      </c>
      <c r="B3592" s="156" t="s">
        <v>1437</v>
      </c>
      <c r="C3592" s="174">
        <f t="shared" si="786"/>
        <v>0</v>
      </c>
      <c r="D3592" s="174">
        <f t="shared" si="787"/>
        <v>0</v>
      </c>
      <c r="E3592" s="174">
        <f t="shared" si="788"/>
        <v>0</v>
      </c>
      <c r="F3592" s="174">
        <f t="shared" si="795"/>
        <v>0</v>
      </c>
      <c r="G3592" s="174">
        <f t="shared" si="800"/>
        <v>0</v>
      </c>
      <c r="H3592" s="174">
        <f t="shared" si="801"/>
        <v>0</v>
      </c>
      <c r="M3592" s="174">
        <f t="shared" si="790"/>
        <v>0</v>
      </c>
      <c r="N3592" s="174">
        <f t="shared" si="791"/>
        <v>0</v>
      </c>
      <c r="O3592" s="295">
        <f t="shared" si="792"/>
        <v>0</v>
      </c>
      <c r="P3592" s="281">
        <f t="shared" si="793"/>
        <v>0</v>
      </c>
    </row>
    <row r="3593" spans="1:16" x14ac:dyDescent="0.2">
      <c r="A3593" s="155">
        <v>913007</v>
      </c>
      <c r="B3593" s="156" t="s">
        <v>1010</v>
      </c>
      <c r="C3593" s="174">
        <f t="shared" ref="C3593:C3656" si="802">IF(ISERROR(VLOOKUP($A3593,MZ_ANTERIOR,3,0)),0,VLOOKUP($A3593,MZ_ANTERIOR,3,0))</f>
        <v>0</v>
      </c>
      <c r="D3593" s="174">
        <f t="shared" ref="D3593:D3656" si="803">IF(ISERROR(VLOOKUP($A3593,MZ_ANTERIOR,4,0)),0,VLOOKUP($A3593,MZ_ANTERIOR,4,0))</f>
        <v>0</v>
      </c>
      <c r="E3593" s="174">
        <f t="shared" ref="E3593:E3656" si="804">IF(ISERROR(VLOOKUP($A3593,MZ_ANTERIOR,5,0)),0,VLOOKUP($A3593,MZ_ANTERIOR,5,0))</f>
        <v>0</v>
      </c>
      <c r="F3593" s="174">
        <f t="shared" si="795"/>
        <v>0</v>
      </c>
      <c r="G3593" s="174">
        <f t="shared" si="800"/>
        <v>0</v>
      </c>
      <c r="H3593" s="174">
        <f t="shared" si="801"/>
        <v>0</v>
      </c>
      <c r="M3593" s="174">
        <f t="shared" si="790"/>
        <v>0</v>
      </c>
      <c r="N3593" s="174">
        <f t="shared" si="791"/>
        <v>0</v>
      </c>
      <c r="O3593" s="295">
        <f t="shared" si="792"/>
        <v>0</v>
      </c>
      <c r="P3593" s="281">
        <f t="shared" si="793"/>
        <v>0</v>
      </c>
    </row>
    <row r="3594" spans="1:16" x14ac:dyDescent="0.2">
      <c r="A3594" s="155">
        <v>913008</v>
      </c>
      <c r="B3594" s="156" t="s">
        <v>1438</v>
      </c>
      <c r="C3594" s="174">
        <f t="shared" si="802"/>
        <v>0</v>
      </c>
      <c r="D3594" s="174">
        <f t="shared" si="803"/>
        <v>0</v>
      </c>
      <c r="E3594" s="174">
        <f t="shared" si="804"/>
        <v>0</v>
      </c>
      <c r="F3594" s="174">
        <f t="shared" si="795"/>
        <v>0</v>
      </c>
      <c r="G3594" s="174">
        <f t="shared" si="800"/>
        <v>0</v>
      </c>
      <c r="H3594" s="174">
        <f t="shared" si="801"/>
        <v>0</v>
      </c>
      <c r="M3594" s="174">
        <f t="shared" ref="M3594:M3657" si="805">+G3594+H3594</f>
        <v>0</v>
      </c>
      <c r="N3594" s="174">
        <f t="shared" ref="N3594:N3657" si="806">+F3594-M3594</f>
        <v>0</v>
      </c>
      <c r="O3594" s="295">
        <f t="shared" ref="O3594:O3657" si="807">SUM(C3594:H3594)</f>
        <v>0</v>
      </c>
      <c r="P3594" s="281">
        <f t="shared" ref="P3594:P3657" si="808">IF(D3594&lt;&gt;0,1,IF(G3594&lt;&gt;0,2,IF(F3594&lt;&gt;0,3,IF(E3594&lt;&gt;0,4,0))))</f>
        <v>0</v>
      </c>
    </row>
    <row r="3595" spans="1:16" x14ac:dyDescent="0.2">
      <c r="A3595" s="155">
        <v>913009</v>
      </c>
      <c r="B3595" s="156" t="s">
        <v>1439</v>
      </c>
      <c r="C3595" s="174">
        <f t="shared" si="802"/>
        <v>0</v>
      </c>
      <c r="D3595" s="174">
        <f t="shared" si="803"/>
        <v>0</v>
      </c>
      <c r="E3595" s="174">
        <f t="shared" si="804"/>
        <v>0</v>
      </c>
      <c r="F3595" s="174">
        <f t="shared" si="795"/>
        <v>0</v>
      </c>
      <c r="G3595" s="174">
        <f t="shared" si="800"/>
        <v>0</v>
      </c>
      <c r="H3595" s="174">
        <f t="shared" si="801"/>
        <v>0</v>
      </c>
      <c r="M3595" s="174">
        <f t="shared" si="805"/>
        <v>0</v>
      </c>
      <c r="N3595" s="174">
        <f t="shared" si="806"/>
        <v>0</v>
      </c>
      <c r="O3595" s="295">
        <f t="shared" si="807"/>
        <v>0</v>
      </c>
      <c r="P3595" s="281">
        <f t="shared" si="808"/>
        <v>0</v>
      </c>
    </row>
    <row r="3596" spans="1:16" x14ac:dyDescent="0.2">
      <c r="A3596" s="155">
        <v>913010</v>
      </c>
      <c r="B3596" s="156" t="s">
        <v>1440</v>
      </c>
      <c r="C3596" s="174">
        <f t="shared" si="802"/>
        <v>0</v>
      </c>
      <c r="D3596" s="174">
        <f t="shared" si="803"/>
        <v>0</v>
      </c>
      <c r="E3596" s="174">
        <f t="shared" si="804"/>
        <v>0</v>
      </c>
      <c r="F3596" s="174">
        <f t="shared" si="795"/>
        <v>0</v>
      </c>
      <c r="G3596" s="174">
        <f t="shared" si="800"/>
        <v>0</v>
      </c>
      <c r="H3596" s="174">
        <f t="shared" si="801"/>
        <v>0</v>
      </c>
      <c r="M3596" s="174">
        <f t="shared" si="805"/>
        <v>0</v>
      </c>
      <c r="N3596" s="174">
        <f t="shared" si="806"/>
        <v>0</v>
      </c>
      <c r="O3596" s="295">
        <f t="shared" si="807"/>
        <v>0</v>
      </c>
      <c r="P3596" s="281">
        <f t="shared" si="808"/>
        <v>0</v>
      </c>
    </row>
    <row r="3597" spans="1:16" x14ac:dyDescent="0.2">
      <c r="A3597" s="155">
        <v>913090</v>
      </c>
      <c r="B3597" s="156" t="s">
        <v>2501</v>
      </c>
      <c r="C3597" s="174">
        <f t="shared" si="802"/>
        <v>0</v>
      </c>
      <c r="D3597" s="174">
        <f t="shared" si="803"/>
        <v>0</v>
      </c>
      <c r="E3597" s="174">
        <f t="shared" si="804"/>
        <v>0</v>
      </c>
      <c r="F3597" s="174">
        <f t="shared" si="795"/>
        <v>0</v>
      </c>
      <c r="G3597" s="174">
        <f t="shared" si="800"/>
        <v>0</v>
      </c>
      <c r="H3597" s="174">
        <f t="shared" si="801"/>
        <v>0</v>
      </c>
      <c r="M3597" s="174">
        <f t="shared" si="805"/>
        <v>0</v>
      </c>
      <c r="N3597" s="174">
        <f t="shared" si="806"/>
        <v>0</v>
      </c>
      <c r="O3597" s="295">
        <f t="shared" si="807"/>
        <v>0</v>
      </c>
      <c r="P3597" s="281">
        <f t="shared" si="808"/>
        <v>0</v>
      </c>
    </row>
    <row r="3598" spans="1:16" s="171" customFormat="1" x14ac:dyDescent="0.2">
      <c r="A3598" s="180">
        <v>914000</v>
      </c>
      <c r="B3598" s="181" t="s">
        <v>1441</v>
      </c>
      <c r="C3598" s="182">
        <f t="shared" si="802"/>
        <v>0</v>
      </c>
      <c r="D3598" s="182">
        <f t="shared" si="803"/>
        <v>0</v>
      </c>
      <c r="E3598" s="182">
        <f t="shared" si="804"/>
        <v>0</v>
      </c>
      <c r="F3598" s="182">
        <f t="shared" si="795"/>
        <v>0</v>
      </c>
      <c r="G3598" s="182">
        <v>0</v>
      </c>
      <c r="H3598" s="182">
        <f t="shared" si="801"/>
        <v>0</v>
      </c>
      <c r="M3598" s="174">
        <f t="shared" si="805"/>
        <v>0</v>
      </c>
      <c r="N3598" s="174">
        <f t="shared" si="806"/>
        <v>0</v>
      </c>
      <c r="O3598" s="295">
        <f t="shared" si="807"/>
        <v>0</v>
      </c>
      <c r="P3598" s="281">
        <f t="shared" si="808"/>
        <v>0</v>
      </c>
    </row>
    <row r="3599" spans="1:16" x14ac:dyDescent="0.2">
      <c r="A3599" s="155">
        <v>914001</v>
      </c>
      <c r="B3599" s="156" t="s">
        <v>1442</v>
      </c>
      <c r="C3599" s="174">
        <f t="shared" si="802"/>
        <v>0</v>
      </c>
      <c r="D3599" s="174">
        <f t="shared" si="803"/>
        <v>0</v>
      </c>
      <c r="E3599" s="174">
        <f t="shared" si="804"/>
        <v>0</v>
      </c>
      <c r="F3599" s="174">
        <f t="shared" si="795"/>
        <v>0</v>
      </c>
      <c r="G3599" s="174">
        <f>+F3599-H3599</f>
        <v>0</v>
      </c>
      <c r="H3599" s="174">
        <f t="shared" si="801"/>
        <v>0</v>
      </c>
      <c r="M3599" s="174">
        <f t="shared" si="805"/>
        <v>0</v>
      </c>
      <c r="N3599" s="174">
        <f t="shared" si="806"/>
        <v>0</v>
      </c>
      <c r="O3599" s="295">
        <f t="shared" si="807"/>
        <v>0</v>
      </c>
      <c r="P3599" s="281">
        <f t="shared" si="808"/>
        <v>0</v>
      </c>
    </row>
    <row r="3600" spans="1:16" x14ac:dyDescent="0.2">
      <c r="A3600" s="155">
        <v>914002</v>
      </c>
      <c r="B3600" s="156" t="s">
        <v>1443</v>
      </c>
      <c r="C3600" s="174">
        <f t="shared" si="802"/>
        <v>0</v>
      </c>
      <c r="D3600" s="174">
        <f t="shared" si="803"/>
        <v>0</v>
      </c>
      <c r="E3600" s="174">
        <f t="shared" si="804"/>
        <v>0</v>
      </c>
      <c r="F3600" s="174">
        <f t="shared" si="795"/>
        <v>0</v>
      </c>
      <c r="G3600" s="174">
        <f>+F3600-H3600</f>
        <v>0</v>
      </c>
      <c r="H3600" s="174">
        <f t="shared" si="801"/>
        <v>0</v>
      </c>
      <c r="M3600" s="174">
        <f t="shared" si="805"/>
        <v>0</v>
      </c>
      <c r="N3600" s="174">
        <f t="shared" si="806"/>
        <v>0</v>
      </c>
      <c r="O3600" s="295">
        <f t="shared" si="807"/>
        <v>0</v>
      </c>
      <c r="P3600" s="281">
        <f t="shared" si="808"/>
        <v>0</v>
      </c>
    </row>
    <row r="3601" spans="1:16" s="171" customFormat="1" x14ac:dyDescent="0.2">
      <c r="A3601" s="180">
        <v>914500</v>
      </c>
      <c r="B3601" s="181" t="s">
        <v>304</v>
      </c>
      <c r="C3601" s="182">
        <f t="shared" si="802"/>
        <v>0</v>
      </c>
      <c r="D3601" s="182">
        <f t="shared" si="803"/>
        <v>0</v>
      </c>
      <c r="E3601" s="182">
        <f t="shared" si="804"/>
        <v>0</v>
      </c>
      <c r="F3601" s="182">
        <f t="shared" si="795"/>
        <v>0</v>
      </c>
      <c r="G3601" s="182">
        <v>0</v>
      </c>
      <c r="H3601" s="182">
        <f t="shared" si="801"/>
        <v>0</v>
      </c>
      <c r="M3601" s="174">
        <f t="shared" si="805"/>
        <v>0</v>
      </c>
      <c r="N3601" s="174">
        <f t="shared" si="806"/>
        <v>0</v>
      </c>
      <c r="O3601" s="295">
        <f t="shared" si="807"/>
        <v>0</v>
      </c>
      <c r="P3601" s="281">
        <f t="shared" si="808"/>
        <v>0</v>
      </c>
    </row>
    <row r="3602" spans="1:16" x14ac:dyDescent="0.2">
      <c r="A3602" s="155">
        <v>914501</v>
      </c>
      <c r="B3602" s="156" t="s">
        <v>1445</v>
      </c>
      <c r="C3602" s="174">
        <f t="shared" si="802"/>
        <v>0</v>
      </c>
      <c r="D3602" s="174">
        <f t="shared" si="803"/>
        <v>0</v>
      </c>
      <c r="E3602" s="174">
        <f t="shared" si="804"/>
        <v>0</v>
      </c>
      <c r="F3602" s="174">
        <f t="shared" si="795"/>
        <v>0</v>
      </c>
      <c r="G3602" s="174">
        <f>+F3602-H3602</f>
        <v>0</v>
      </c>
      <c r="H3602" s="174">
        <f t="shared" si="801"/>
        <v>0</v>
      </c>
      <c r="M3602" s="174">
        <f t="shared" si="805"/>
        <v>0</v>
      </c>
      <c r="N3602" s="174">
        <f t="shared" si="806"/>
        <v>0</v>
      </c>
      <c r="O3602" s="295">
        <f t="shared" si="807"/>
        <v>0</v>
      </c>
      <c r="P3602" s="281">
        <f t="shared" si="808"/>
        <v>0</v>
      </c>
    </row>
    <row r="3603" spans="1:16" x14ac:dyDescent="0.2">
      <c r="A3603" s="155">
        <v>914502</v>
      </c>
      <c r="B3603" s="156" t="s">
        <v>1446</v>
      </c>
      <c r="C3603" s="174">
        <f t="shared" si="802"/>
        <v>0</v>
      </c>
      <c r="D3603" s="174">
        <f t="shared" si="803"/>
        <v>0</v>
      </c>
      <c r="E3603" s="174">
        <f t="shared" si="804"/>
        <v>0</v>
      </c>
      <c r="F3603" s="174">
        <f t="shared" si="795"/>
        <v>0</v>
      </c>
      <c r="G3603" s="174">
        <f>+F3603-H3603</f>
        <v>0</v>
      </c>
      <c r="H3603" s="174">
        <f t="shared" si="801"/>
        <v>0</v>
      </c>
      <c r="M3603" s="174">
        <f t="shared" si="805"/>
        <v>0</v>
      </c>
      <c r="N3603" s="174">
        <f t="shared" si="806"/>
        <v>0</v>
      </c>
      <c r="O3603" s="295">
        <f t="shared" si="807"/>
        <v>0</v>
      </c>
      <c r="P3603" s="281">
        <f t="shared" si="808"/>
        <v>0</v>
      </c>
    </row>
    <row r="3604" spans="1:16" x14ac:dyDescent="0.2">
      <c r="A3604" s="155">
        <v>914503</v>
      </c>
      <c r="B3604" s="156" t="s">
        <v>1447</v>
      </c>
      <c r="C3604" s="174">
        <f t="shared" si="802"/>
        <v>0</v>
      </c>
      <c r="D3604" s="174">
        <f t="shared" si="803"/>
        <v>0</v>
      </c>
      <c r="E3604" s="174">
        <f t="shared" si="804"/>
        <v>0</v>
      </c>
      <c r="F3604" s="174">
        <f t="shared" si="795"/>
        <v>0</v>
      </c>
      <c r="G3604" s="174">
        <f>+F3604-H3604</f>
        <v>0</v>
      </c>
      <c r="H3604" s="174">
        <f t="shared" si="801"/>
        <v>0</v>
      </c>
      <c r="M3604" s="174">
        <f t="shared" si="805"/>
        <v>0</v>
      </c>
      <c r="N3604" s="174">
        <f t="shared" si="806"/>
        <v>0</v>
      </c>
      <c r="O3604" s="295">
        <f t="shared" si="807"/>
        <v>0</v>
      </c>
      <c r="P3604" s="281">
        <f t="shared" si="808"/>
        <v>0</v>
      </c>
    </row>
    <row r="3605" spans="1:16" x14ac:dyDescent="0.2">
      <c r="A3605" s="155">
        <v>914504</v>
      </c>
      <c r="B3605" s="156" t="s">
        <v>1448</v>
      </c>
      <c r="C3605" s="174">
        <f t="shared" si="802"/>
        <v>0</v>
      </c>
      <c r="D3605" s="174">
        <f t="shared" si="803"/>
        <v>0</v>
      </c>
      <c r="E3605" s="174">
        <f t="shared" si="804"/>
        <v>0</v>
      </c>
      <c r="F3605" s="174">
        <f t="shared" si="795"/>
        <v>0</v>
      </c>
      <c r="G3605" s="174">
        <f>+F3605-H3605</f>
        <v>0</v>
      </c>
      <c r="H3605" s="174">
        <f t="shared" si="801"/>
        <v>0</v>
      </c>
      <c r="M3605" s="174">
        <f t="shared" si="805"/>
        <v>0</v>
      </c>
      <c r="N3605" s="174">
        <f t="shared" si="806"/>
        <v>0</v>
      </c>
      <c r="O3605" s="295">
        <f t="shared" si="807"/>
        <v>0</v>
      </c>
      <c r="P3605" s="281">
        <f t="shared" si="808"/>
        <v>0</v>
      </c>
    </row>
    <row r="3606" spans="1:16" x14ac:dyDescent="0.2">
      <c r="A3606" s="155">
        <v>914505</v>
      </c>
      <c r="B3606" s="156" t="s">
        <v>1214</v>
      </c>
      <c r="C3606" s="174">
        <f t="shared" si="802"/>
        <v>0</v>
      </c>
      <c r="D3606" s="174">
        <f t="shared" si="803"/>
        <v>0</v>
      </c>
      <c r="E3606" s="174">
        <f t="shared" si="804"/>
        <v>0</v>
      </c>
      <c r="F3606" s="174">
        <f t="shared" si="795"/>
        <v>0</v>
      </c>
      <c r="G3606" s="174">
        <f>+F3606-H3606</f>
        <v>0</v>
      </c>
      <c r="H3606" s="174">
        <f t="shared" si="801"/>
        <v>0</v>
      </c>
      <c r="M3606" s="174">
        <f t="shared" si="805"/>
        <v>0</v>
      </c>
      <c r="N3606" s="174">
        <f t="shared" si="806"/>
        <v>0</v>
      </c>
      <c r="O3606" s="295">
        <f t="shared" si="807"/>
        <v>0</v>
      </c>
      <c r="P3606" s="281">
        <f t="shared" si="808"/>
        <v>0</v>
      </c>
    </row>
    <row r="3607" spans="1:16" s="171" customFormat="1" x14ac:dyDescent="0.2">
      <c r="A3607" s="180">
        <v>914600</v>
      </c>
      <c r="B3607" s="181" t="s">
        <v>305</v>
      </c>
      <c r="C3607" s="182">
        <f t="shared" si="802"/>
        <v>0</v>
      </c>
      <c r="D3607" s="182">
        <f t="shared" si="803"/>
        <v>0</v>
      </c>
      <c r="E3607" s="182">
        <f t="shared" si="804"/>
        <v>0</v>
      </c>
      <c r="F3607" s="182">
        <f t="shared" si="795"/>
        <v>0</v>
      </c>
      <c r="G3607" s="182">
        <v>0</v>
      </c>
      <c r="H3607" s="182">
        <f t="shared" si="801"/>
        <v>0</v>
      </c>
      <c r="M3607" s="174">
        <f t="shared" si="805"/>
        <v>0</v>
      </c>
      <c r="N3607" s="174">
        <f t="shared" si="806"/>
        <v>0</v>
      </c>
      <c r="O3607" s="295">
        <f t="shared" si="807"/>
        <v>0</v>
      </c>
      <c r="P3607" s="281">
        <f t="shared" si="808"/>
        <v>0</v>
      </c>
    </row>
    <row r="3608" spans="1:16" x14ac:dyDescent="0.2">
      <c r="A3608" s="155">
        <v>914601</v>
      </c>
      <c r="B3608" s="156" t="s">
        <v>1445</v>
      </c>
      <c r="C3608" s="174">
        <f t="shared" si="802"/>
        <v>0</v>
      </c>
      <c r="D3608" s="174">
        <f t="shared" si="803"/>
        <v>0</v>
      </c>
      <c r="E3608" s="174">
        <f t="shared" si="804"/>
        <v>0</v>
      </c>
      <c r="F3608" s="174">
        <f t="shared" si="795"/>
        <v>0</v>
      </c>
      <c r="G3608" s="174">
        <f>+F3608-H3608</f>
        <v>0</v>
      </c>
      <c r="H3608" s="174">
        <f t="shared" si="801"/>
        <v>0</v>
      </c>
      <c r="M3608" s="174">
        <f t="shared" si="805"/>
        <v>0</v>
      </c>
      <c r="N3608" s="174">
        <f t="shared" si="806"/>
        <v>0</v>
      </c>
      <c r="O3608" s="295">
        <f t="shared" si="807"/>
        <v>0</v>
      </c>
      <c r="P3608" s="281">
        <f t="shared" si="808"/>
        <v>0</v>
      </c>
    </row>
    <row r="3609" spans="1:16" x14ac:dyDescent="0.2">
      <c r="A3609" s="155">
        <v>914602</v>
      </c>
      <c r="B3609" s="156" t="s">
        <v>1446</v>
      </c>
      <c r="C3609" s="174">
        <f t="shared" si="802"/>
        <v>0</v>
      </c>
      <c r="D3609" s="174">
        <f t="shared" si="803"/>
        <v>0</v>
      </c>
      <c r="E3609" s="174">
        <f t="shared" si="804"/>
        <v>0</v>
      </c>
      <c r="F3609" s="174">
        <f t="shared" ref="F3609:F3672" si="809">+C3609-D3609+E3609</f>
        <v>0</v>
      </c>
      <c r="G3609" s="174">
        <f>+F3609-H3609</f>
        <v>0</v>
      </c>
      <c r="H3609" s="174">
        <f t="shared" si="801"/>
        <v>0</v>
      </c>
      <c r="M3609" s="174">
        <f t="shared" si="805"/>
        <v>0</v>
      </c>
      <c r="N3609" s="174">
        <f t="shared" si="806"/>
        <v>0</v>
      </c>
      <c r="O3609" s="295">
        <f t="shared" si="807"/>
        <v>0</v>
      </c>
      <c r="P3609" s="281">
        <f t="shared" si="808"/>
        <v>0</v>
      </c>
    </row>
    <row r="3610" spans="1:16" x14ac:dyDescent="0.2">
      <c r="A3610" s="155">
        <v>914603</v>
      </c>
      <c r="B3610" s="156" t="s">
        <v>1447</v>
      </c>
      <c r="C3610" s="174">
        <f t="shared" si="802"/>
        <v>0</v>
      </c>
      <c r="D3610" s="174">
        <f t="shared" si="803"/>
        <v>0</v>
      </c>
      <c r="E3610" s="174">
        <f t="shared" si="804"/>
        <v>0</v>
      </c>
      <c r="F3610" s="174">
        <f t="shared" si="809"/>
        <v>0</v>
      </c>
      <c r="G3610" s="174">
        <f>+F3610-H3610</f>
        <v>0</v>
      </c>
      <c r="H3610" s="174">
        <f t="shared" si="801"/>
        <v>0</v>
      </c>
      <c r="M3610" s="174">
        <f t="shared" si="805"/>
        <v>0</v>
      </c>
      <c r="N3610" s="174">
        <f t="shared" si="806"/>
        <v>0</v>
      </c>
      <c r="O3610" s="295">
        <f t="shared" si="807"/>
        <v>0</v>
      </c>
      <c r="P3610" s="281">
        <f t="shared" si="808"/>
        <v>0</v>
      </c>
    </row>
    <row r="3611" spans="1:16" x14ac:dyDescent="0.2">
      <c r="A3611" s="155">
        <v>914604</v>
      </c>
      <c r="B3611" s="156" t="s">
        <v>1448</v>
      </c>
      <c r="C3611" s="174">
        <f t="shared" si="802"/>
        <v>0</v>
      </c>
      <c r="D3611" s="174">
        <f t="shared" si="803"/>
        <v>0</v>
      </c>
      <c r="E3611" s="174">
        <f t="shared" si="804"/>
        <v>0</v>
      </c>
      <c r="F3611" s="174">
        <f t="shared" si="809"/>
        <v>0</v>
      </c>
      <c r="G3611" s="174">
        <f>+F3611-H3611</f>
        <v>0</v>
      </c>
      <c r="H3611" s="174">
        <f t="shared" si="801"/>
        <v>0</v>
      </c>
      <c r="M3611" s="174">
        <f t="shared" si="805"/>
        <v>0</v>
      </c>
      <c r="N3611" s="174">
        <f t="shared" si="806"/>
        <v>0</v>
      </c>
      <c r="O3611" s="295">
        <f t="shared" si="807"/>
        <v>0</v>
      </c>
      <c r="P3611" s="281">
        <f t="shared" si="808"/>
        <v>0</v>
      </c>
    </row>
    <row r="3612" spans="1:16" x14ac:dyDescent="0.2">
      <c r="A3612" s="155">
        <v>914605</v>
      </c>
      <c r="B3612" s="156" t="s">
        <v>1214</v>
      </c>
      <c r="C3612" s="174">
        <f t="shared" si="802"/>
        <v>0</v>
      </c>
      <c r="D3612" s="174">
        <f t="shared" si="803"/>
        <v>0</v>
      </c>
      <c r="E3612" s="174">
        <f t="shared" si="804"/>
        <v>0</v>
      </c>
      <c r="F3612" s="174">
        <f t="shared" si="809"/>
        <v>0</v>
      </c>
      <c r="G3612" s="174">
        <f>+F3612-H3612</f>
        <v>0</v>
      </c>
      <c r="H3612" s="174">
        <f t="shared" si="801"/>
        <v>0</v>
      </c>
      <c r="M3612" s="174">
        <f t="shared" si="805"/>
        <v>0</v>
      </c>
      <c r="N3612" s="174">
        <f t="shared" si="806"/>
        <v>0</v>
      </c>
      <c r="O3612" s="295">
        <f t="shared" si="807"/>
        <v>0</v>
      </c>
      <c r="P3612" s="281">
        <f t="shared" si="808"/>
        <v>0</v>
      </c>
    </row>
    <row r="3613" spans="1:16" s="171" customFormat="1" x14ac:dyDescent="0.2">
      <c r="A3613" s="180">
        <v>914700</v>
      </c>
      <c r="B3613" s="181" t="s">
        <v>2561</v>
      </c>
      <c r="C3613" s="182">
        <f t="shared" si="802"/>
        <v>0</v>
      </c>
      <c r="D3613" s="182">
        <f t="shared" si="803"/>
        <v>0</v>
      </c>
      <c r="E3613" s="182">
        <f t="shared" si="804"/>
        <v>0</v>
      </c>
      <c r="F3613" s="182">
        <f t="shared" si="809"/>
        <v>0</v>
      </c>
      <c r="G3613" s="182">
        <v>0</v>
      </c>
      <c r="H3613" s="182">
        <f t="shared" si="801"/>
        <v>0</v>
      </c>
      <c r="M3613" s="174">
        <f t="shared" si="805"/>
        <v>0</v>
      </c>
      <c r="N3613" s="174">
        <f t="shared" si="806"/>
        <v>0</v>
      </c>
      <c r="O3613" s="295">
        <f t="shared" si="807"/>
        <v>0</v>
      </c>
      <c r="P3613" s="281">
        <f t="shared" si="808"/>
        <v>0</v>
      </c>
    </row>
    <row r="3614" spans="1:16" x14ac:dyDescent="0.2">
      <c r="A3614" s="155">
        <v>914701</v>
      </c>
      <c r="B3614" s="156" t="s">
        <v>2562</v>
      </c>
      <c r="C3614" s="174">
        <f t="shared" si="802"/>
        <v>0</v>
      </c>
      <c r="D3614" s="174">
        <f t="shared" si="803"/>
        <v>0</v>
      </c>
      <c r="E3614" s="174">
        <f t="shared" si="804"/>
        <v>0</v>
      </c>
      <c r="F3614" s="174">
        <f t="shared" si="809"/>
        <v>0</v>
      </c>
      <c r="G3614" s="174">
        <f>+F3614-H3614</f>
        <v>0</v>
      </c>
      <c r="H3614" s="174">
        <f t="shared" si="801"/>
        <v>0</v>
      </c>
      <c r="M3614" s="174">
        <f t="shared" si="805"/>
        <v>0</v>
      </c>
      <c r="N3614" s="174">
        <f t="shared" si="806"/>
        <v>0</v>
      </c>
      <c r="O3614" s="295">
        <f t="shared" si="807"/>
        <v>0</v>
      </c>
      <c r="P3614" s="281">
        <f t="shared" si="808"/>
        <v>0</v>
      </c>
    </row>
    <row r="3615" spans="1:16" x14ac:dyDescent="0.2">
      <c r="A3615" s="155">
        <v>914702</v>
      </c>
      <c r="B3615" s="156" t="s">
        <v>2563</v>
      </c>
      <c r="C3615" s="174">
        <f t="shared" si="802"/>
        <v>0</v>
      </c>
      <c r="D3615" s="174">
        <f t="shared" si="803"/>
        <v>0</v>
      </c>
      <c r="E3615" s="174">
        <f t="shared" si="804"/>
        <v>0</v>
      </c>
      <c r="F3615" s="174">
        <f t="shared" si="809"/>
        <v>0</v>
      </c>
      <c r="G3615" s="174">
        <f>+F3615-H3615</f>
        <v>0</v>
      </c>
      <c r="H3615" s="174">
        <f t="shared" si="801"/>
        <v>0</v>
      </c>
      <c r="M3615" s="174">
        <f t="shared" si="805"/>
        <v>0</v>
      </c>
      <c r="N3615" s="174">
        <f t="shared" si="806"/>
        <v>0</v>
      </c>
      <c r="O3615" s="295">
        <f t="shared" si="807"/>
        <v>0</v>
      </c>
      <c r="P3615" s="281">
        <f t="shared" si="808"/>
        <v>0</v>
      </c>
    </row>
    <row r="3616" spans="1:16" x14ac:dyDescent="0.2">
      <c r="A3616" s="155">
        <v>914703</v>
      </c>
      <c r="B3616" s="156" t="s">
        <v>2564</v>
      </c>
      <c r="C3616" s="174">
        <f t="shared" si="802"/>
        <v>0</v>
      </c>
      <c r="D3616" s="174">
        <f t="shared" si="803"/>
        <v>0</v>
      </c>
      <c r="E3616" s="174">
        <f t="shared" si="804"/>
        <v>0</v>
      </c>
      <c r="F3616" s="174">
        <f t="shared" si="809"/>
        <v>0</v>
      </c>
      <c r="G3616" s="174">
        <f>+F3616-H3616</f>
        <v>0</v>
      </c>
      <c r="H3616" s="174">
        <f t="shared" si="801"/>
        <v>0</v>
      </c>
      <c r="M3616" s="174">
        <f t="shared" si="805"/>
        <v>0</v>
      </c>
      <c r="N3616" s="174">
        <f t="shared" si="806"/>
        <v>0</v>
      </c>
      <c r="O3616" s="295">
        <f t="shared" si="807"/>
        <v>0</v>
      </c>
      <c r="P3616" s="281">
        <f t="shared" si="808"/>
        <v>0</v>
      </c>
    </row>
    <row r="3617" spans="1:16" x14ac:dyDescent="0.2">
      <c r="A3617" s="155">
        <v>914704</v>
      </c>
      <c r="B3617" s="156" t="s">
        <v>2565</v>
      </c>
      <c r="C3617" s="174">
        <f t="shared" si="802"/>
        <v>0</v>
      </c>
      <c r="D3617" s="174">
        <f t="shared" si="803"/>
        <v>0</v>
      </c>
      <c r="E3617" s="174">
        <f t="shared" si="804"/>
        <v>0</v>
      </c>
      <c r="F3617" s="174">
        <f t="shared" si="809"/>
        <v>0</v>
      </c>
      <c r="G3617" s="174">
        <f>+F3617-H3617</f>
        <v>0</v>
      </c>
      <c r="H3617" s="174">
        <f t="shared" si="801"/>
        <v>0</v>
      </c>
      <c r="M3617" s="174">
        <f t="shared" si="805"/>
        <v>0</v>
      </c>
      <c r="N3617" s="174">
        <f t="shared" si="806"/>
        <v>0</v>
      </c>
      <c r="O3617" s="295">
        <f t="shared" si="807"/>
        <v>0</v>
      </c>
      <c r="P3617" s="281">
        <f t="shared" si="808"/>
        <v>0</v>
      </c>
    </row>
    <row r="3618" spans="1:16" x14ac:dyDescent="0.2">
      <c r="A3618" s="155">
        <v>914705</v>
      </c>
      <c r="B3618" s="156" t="s">
        <v>199</v>
      </c>
      <c r="C3618" s="174">
        <f t="shared" si="802"/>
        <v>0</v>
      </c>
      <c r="D3618" s="174">
        <f t="shared" si="803"/>
        <v>0</v>
      </c>
      <c r="E3618" s="174">
        <f t="shared" si="804"/>
        <v>0</v>
      </c>
      <c r="F3618" s="174">
        <f t="shared" si="809"/>
        <v>0</v>
      </c>
      <c r="G3618" s="174">
        <f>+F3618-H3618</f>
        <v>0</v>
      </c>
      <c r="H3618" s="174">
        <f t="shared" si="801"/>
        <v>0</v>
      </c>
      <c r="M3618" s="174">
        <f t="shared" si="805"/>
        <v>0</v>
      </c>
      <c r="N3618" s="174">
        <f t="shared" si="806"/>
        <v>0</v>
      </c>
      <c r="O3618" s="295">
        <f t="shared" si="807"/>
        <v>0</v>
      </c>
      <c r="P3618" s="281">
        <f t="shared" si="808"/>
        <v>0</v>
      </c>
    </row>
    <row r="3619" spans="1:16" s="171" customFormat="1" x14ac:dyDescent="0.2">
      <c r="A3619" s="180">
        <v>914800</v>
      </c>
      <c r="B3619" s="181" t="s">
        <v>2566</v>
      </c>
      <c r="C3619" s="182">
        <f t="shared" si="802"/>
        <v>0</v>
      </c>
      <c r="D3619" s="182">
        <f t="shared" si="803"/>
        <v>0</v>
      </c>
      <c r="E3619" s="182">
        <f t="shared" si="804"/>
        <v>0</v>
      </c>
      <c r="F3619" s="182">
        <f t="shared" si="809"/>
        <v>0</v>
      </c>
      <c r="G3619" s="183">
        <f>SUM(G3620:G3629)</f>
        <v>0</v>
      </c>
      <c r="H3619" s="183">
        <f>+F3619-G3619</f>
        <v>0</v>
      </c>
      <c r="M3619" s="174">
        <f t="shared" si="805"/>
        <v>0</v>
      </c>
      <c r="N3619" s="174">
        <f t="shared" si="806"/>
        <v>0</v>
      </c>
      <c r="O3619" s="295">
        <f t="shared" si="807"/>
        <v>0</v>
      </c>
      <c r="P3619" s="281">
        <f t="shared" si="808"/>
        <v>0</v>
      </c>
    </row>
    <row r="3620" spans="1:16" x14ac:dyDescent="0.2">
      <c r="A3620" s="155">
        <v>914801</v>
      </c>
      <c r="B3620" s="156" t="s">
        <v>2567</v>
      </c>
      <c r="C3620" s="174">
        <f t="shared" si="802"/>
        <v>0</v>
      </c>
      <c r="D3620" s="174">
        <f t="shared" si="803"/>
        <v>0</v>
      </c>
      <c r="E3620" s="174">
        <f t="shared" si="804"/>
        <v>0</v>
      </c>
      <c r="F3620" s="174">
        <f t="shared" si="809"/>
        <v>0</v>
      </c>
      <c r="G3620" s="174">
        <f>+F3620-H3620</f>
        <v>0</v>
      </c>
      <c r="H3620" s="174">
        <f t="shared" ref="H3620:H3629" si="810">+F3620</f>
        <v>0</v>
      </c>
      <c r="M3620" s="174">
        <f t="shared" si="805"/>
        <v>0</v>
      </c>
      <c r="N3620" s="174">
        <f t="shared" si="806"/>
        <v>0</v>
      </c>
      <c r="O3620" s="295">
        <f t="shared" si="807"/>
        <v>0</v>
      </c>
      <c r="P3620" s="281">
        <f t="shared" si="808"/>
        <v>0</v>
      </c>
    </row>
    <row r="3621" spans="1:16" s="171" customFormat="1" x14ac:dyDescent="0.2">
      <c r="A3621" s="180">
        <v>914900</v>
      </c>
      <c r="B3621" s="181" t="s">
        <v>2568</v>
      </c>
      <c r="C3621" s="182">
        <f t="shared" si="802"/>
        <v>0</v>
      </c>
      <c r="D3621" s="182">
        <f t="shared" si="803"/>
        <v>0</v>
      </c>
      <c r="E3621" s="182">
        <f t="shared" si="804"/>
        <v>0</v>
      </c>
      <c r="F3621" s="182">
        <f t="shared" si="809"/>
        <v>0</v>
      </c>
      <c r="G3621" s="182">
        <v>0</v>
      </c>
      <c r="H3621" s="182">
        <f t="shared" si="810"/>
        <v>0</v>
      </c>
      <c r="M3621" s="174">
        <f t="shared" si="805"/>
        <v>0</v>
      </c>
      <c r="N3621" s="174">
        <f t="shared" si="806"/>
        <v>0</v>
      </c>
      <c r="O3621" s="295">
        <f t="shared" si="807"/>
        <v>0</v>
      </c>
      <c r="P3621" s="281">
        <f t="shared" si="808"/>
        <v>0</v>
      </c>
    </row>
    <row r="3622" spans="1:16" x14ac:dyDescent="0.2">
      <c r="A3622" s="155">
        <v>914901</v>
      </c>
      <c r="B3622" s="156" t="s">
        <v>2569</v>
      </c>
      <c r="C3622" s="174">
        <f t="shared" si="802"/>
        <v>0</v>
      </c>
      <c r="D3622" s="174">
        <f t="shared" si="803"/>
        <v>0</v>
      </c>
      <c r="E3622" s="174">
        <f t="shared" si="804"/>
        <v>0</v>
      </c>
      <c r="F3622" s="174">
        <f t="shared" si="809"/>
        <v>0</v>
      </c>
      <c r="G3622" s="174">
        <f>+F3622-H3622</f>
        <v>0</v>
      </c>
      <c r="H3622" s="174">
        <f t="shared" si="810"/>
        <v>0</v>
      </c>
      <c r="M3622" s="174">
        <f t="shared" si="805"/>
        <v>0</v>
      </c>
      <c r="N3622" s="174">
        <f t="shared" si="806"/>
        <v>0</v>
      </c>
      <c r="O3622" s="295">
        <f t="shared" si="807"/>
        <v>0</v>
      </c>
      <c r="P3622" s="281">
        <f t="shared" si="808"/>
        <v>0</v>
      </c>
    </row>
    <row r="3623" spans="1:16" x14ac:dyDescent="0.2">
      <c r="A3623" s="155">
        <v>914902</v>
      </c>
      <c r="B3623" s="156" t="s">
        <v>2570</v>
      </c>
      <c r="C3623" s="174">
        <f t="shared" si="802"/>
        <v>0</v>
      </c>
      <c r="D3623" s="174">
        <f t="shared" si="803"/>
        <v>0</v>
      </c>
      <c r="E3623" s="174">
        <f t="shared" si="804"/>
        <v>0</v>
      </c>
      <c r="F3623" s="174">
        <f t="shared" si="809"/>
        <v>0</v>
      </c>
      <c r="G3623" s="174">
        <f>+F3623-H3623</f>
        <v>0</v>
      </c>
      <c r="H3623" s="174">
        <f t="shared" si="810"/>
        <v>0</v>
      </c>
      <c r="M3623" s="174">
        <f t="shared" si="805"/>
        <v>0</v>
      </c>
      <c r="N3623" s="174">
        <f t="shared" si="806"/>
        <v>0</v>
      </c>
      <c r="O3623" s="295">
        <f t="shared" si="807"/>
        <v>0</v>
      </c>
      <c r="P3623" s="281">
        <f t="shared" si="808"/>
        <v>0</v>
      </c>
    </row>
    <row r="3624" spans="1:16" s="171" customFormat="1" x14ac:dyDescent="0.2">
      <c r="A3624" s="180">
        <v>919000</v>
      </c>
      <c r="B3624" s="181" t="s">
        <v>1774</v>
      </c>
      <c r="C3624" s="182">
        <f t="shared" si="802"/>
        <v>1268532128</v>
      </c>
      <c r="D3624" s="182">
        <f t="shared" si="803"/>
        <v>0</v>
      </c>
      <c r="E3624" s="182">
        <f t="shared" si="804"/>
        <v>0</v>
      </c>
      <c r="F3624" s="182">
        <f t="shared" si="809"/>
        <v>1268532128</v>
      </c>
      <c r="G3624" s="182">
        <v>0</v>
      </c>
      <c r="H3624" s="182">
        <f t="shared" si="810"/>
        <v>1268532128</v>
      </c>
      <c r="M3624" s="174">
        <f t="shared" si="805"/>
        <v>1268532128</v>
      </c>
      <c r="N3624" s="174">
        <f t="shared" si="806"/>
        <v>0</v>
      </c>
      <c r="O3624" s="295">
        <f t="shared" si="807"/>
        <v>3805596384</v>
      </c>
      <c r="P3624" s="281">
        <f t="shared" si="808"/>
        <v>3</v>
      </c>
    </row>
    <row r="3625" spans="1:16" x14ac:dyDescent="0.2">
      <c r="A3625" s="155">
        <v>919001</v>
      </c>
      <c r="B3625" s="156" t="s">
        <v>2571</v>
      </c>
      <c r="C3625" s="174">
        <f t="shared" si="802"/>
        <v>0</v>
      </c>
      <c r="D3625" s="174">
        <f t="shared" si="803"/>
        <v>0</v>
      </c>
      <c r="E3625" s="174">
        <f t="shared" si="804"/>
        <v>0</v>
      </c>
      <c r="F3625" s="174">
        <f t="shared" si="809"/>
        <v>0</v>
      </c>
      <c r="G3625" s="174">
        <f>+F3625-H3625</f>
        <v>0</v>
      </c>
      <c r="H3625" s="174">
        <f t="shared" si="810"/>
        <v>0</v>
      </c>
      <c r="M3625" s="174">
        <f t="shared" si="805"/>
        <v>0</v>
      </c>
      <c r="N3625" s="174">
        <f t="shared" si="806"/>
        <v>0</v>
      </c>
      <c r="O3625" s="295">
        <f t="shared" si="807"/>
        <v>0</v>
      </c>
      <c r="P3625" s="281">
        <f t="shared" si="808"/>
        <v>0</v>
      </c>
    </row>
    <row r="3626" spans="1:16" x14ac:dyDescent="0.2">
      <c r="A3626" s="155">
        <v>919002</v>
      </c>
      <c r="B3626" s="156" t="s">
        <v>306</v>
      </c>
      <c r="C3626" s="174">
        <f t="shared" si="802"/>
        <v>0</v>
      </c>
      <c r="D3626" s="174">
        <f t="shared" si="803"/>
        <v>0</v>
      </c>
      <c r="E3626" s="174">
        <f t="shared" si="804"/>
        <v>0</v>
      </c>
      <c r="F3626" s="174">
        <f t="shared" si="809"/>
        <v>0</v>
      </c>
      <c r="G3626" s="174">
        <f>+F3626-H3626</f>
        <v>0</v>
      </c>
      <c r="H3626" s="174">
        <f t="shared" si="810"/>
        <v>0</v>
      </c>
      <c r="M3626" s="174">
        <f t="shared" si="805"/>
        <v>0</v>
      </c>
      <c r="N3626" s="174">
        <f t="shared" si="806"/>
        <v>0</v>
      </c>
      <c r="O3626" s="295">
        <f t="shared" si="807"/>
        <v>0</v>
      </c>
      <c r="P3626" s="281">
        <f t="shared" si="808"/>
        <v>0</v>
      </c>
    </row>
    <row r="3627" spans="1:16" x14ac:dyDescent="0.2">
      <c r="A3627" s="155">
        <v>919090</v>
      </c>
      <c r="B3627" s="156" t="s">
        <v>2572</v>
      </c>
      <c r="C3627" s="174">
        <f t="shared" si="802"/>
        <v>1268532128</v>
      </c>
      <c r="D3627" s="174">
        <f t="shared" si="803"/>
        <v>0</v>
      </c>
      <c r="E3627" s="174">
        <f t="shared" si="804"/>
        <v>0</v>
      </c>
      <c r="F3627" s="174">
        <f t="shared" si="809"/>
        <v>1268532128</v>
      </c>
      <c r="G3627" s="174">
        <f>+F3627-H3627</f>
        <v>0</v>
      </c>
      <c r="H3627" s="174">
        <f t="shared" si="810"/>
        <v>1268532128</v>
      </c>
      <c r="M3627" s="174">
        <f t="shared" si="805"/>
        <v>1268532128</v>
      </c>
      <c r="N3627" s="174">
        <f t="shared" si="806"/>
        <v>0</v>
      </c>
      <c r="O3627" s="295">
        <f t="shared" si="807"/>
        <v>3805596384</v>
      </c>
      <c r="P3627" s="281">
        <f t="shared" si="808"/>
        <v>3</v>
      </c>
    </row>
    <row r="3628" spans="1:16" s="172" customFormat="1" x14ac:dyDescent="0.2">
      <c r="A3628" s="170">
        <v>920000</v>
      </c>
      <c r="B3628" s="169" t="s">
        <v>307</v>
      </c>
      <c r="C3628" s="189">
        <f t="shared" si="802"/>
        <v>0</v>
      </c>
      <c r="D3628" s="189">
        <f t="shared" si="803"/>
        <v>0</v>
      </c>
      <c r="E3628" s="189">
        <f t="shared" si="804"/>
        <v>0</v>
      </c>
      <c r="F3628" s="189">
        <f t="shared" si="809"/>
        <v>0</v>
      </c>
      <c r="G3628" s="189">
        <v>0</v>
      </c>
      <c r="H3628" s="189">
        <f t="shared" si="810"/>
        <v>0</v>
      </c>
      <c r="M3628" s="174">
        <f t="shared" si="805"/>
        <v>0</v>
      </c>
      <c r="N3628" s="174">
        <f t="shared" si="806"/>
        <v>0</v>
      </c>
      <c r="O3628" s="295">
        <f t="shared" si="807"/>
        <v>0</v>
      </c>
      <c r="P3628" s="281">
        <f t="shared" si="808"/>
        <v>0</v>
      </c>
    </row>
    <row r="3629" spans="1:16" s="172" customFormat="1" x14ac:dyDescent="0.2">
      <c r="A3629" s="170">
        <v>930000</v>
      </c>
      <c r="B3629" s="169" t="s">
        <v>308</v>
      </c>
      <c r="C3629" s="189">
        <f t="shared" si="802"/>
        <v>11071001603</v>
      </c>
      <c r="D3629" s="189">
        <f t="shared" si="803"/>
        <v>1</v>
      </c>
      <c r="E3629" s="189">
        <f t="shared" si="804"/>
        <v>0</v>
      </c>
      <c r="F3629" s="189">
        <f t="shared" si="809"/>
        <v>11071001602</v>
      </c>
      <c r="G3629" s="189">
        <v>0</v>
      </c>
      <c r="H3629" s="189">
        <f t="shared" si="810"/>
        <v>11071001602</v>
      </c>
      <c r="M3629" s="174">
        <f t="shared" si="805"/>
        <v>11071001602</v>
      </c>
      <c r="N3629" s="174">
        <f t="shared" si="806"/>
        <v>0</v>
      </c>
      <c r="O3629" s="295">
        <f t="shared" si="807"/>
        <v>33213004808</v>
      </c>
      <c r="P3629" s="281">
        <f t="shared" si="808"/>
        <v>1</v>
      </c>
    </row>
    <row r="3630" spans="1:16" s="171" customFormat="1" x14ac:dyDescent="0.2">
      <c r="A3630" s="180">
        <v>930100</v>
      </c>
      <c r="B3630" s="181" t="s">
        <v>776</v>
      </c>
      <c r="C3630" s="182">
        <f t="shared" si="802"/>
        <v>0</v>
      </c>
      <c r="D3630" s="182">
        <f t="shared" si="803"/>
        <v>0</v>
      </c>
      <c r="E3630" s="182">
        <f t="shared" si="804"/>
        <v>0</v>
      </c>
      <c r="F3630" s="182">
        <f t="shared" si="809"/>
        <v>0</v>
      </c>
      <c r="G3630" s="183">
        <f>SUM(G3631:G3640)</f>
        <v>0</v>
      </c>
      <c r="H3630" s="183">
        <f>SUM(H3631:H3640)</f>
        <v>0</v>
      </c>
      <c r="M3630" s="174">
        <f t="shared" si="805"/>
        <v>0</v>
      </c>
      <c r="N3630" s="174">
        <f t="shared" si="806"/>
        <v>0</v>
      </c>
      <c r="O3630" s="295">
        <f t="shared" si="807"/>
        <v>0</v>
      </c>
      <c r="P3630" s="281">
        <f t="shared" si="808"/>
        <v>0</v>
      </c>
    </row>
    <row r="3631" spans="1:16" x14ac:dyDescent="0.2">
      <c r="A3631" s="155">
        <v>930101</v>
      </c>
      <c r="B3631" s="156" t="s">
        <v>865</v>
      </c>
      <c r="C3631" s="174">
        <f t="shared" si="802"/>
        <v>0</v>
      </c>
      <c r="D3631" s="174">
        <f t="shared" si="803"/>
        <v>0</v>
      </c>
      <c r="E3631" s="174">
        <f t="shared" si="804"/>
        <v>0</v>
      </c>
      <c r="F3631" s="174">
        <f t="shared" si="809"/>
        <v>0</v>
      </c>
      <c r="G3631" s="174">
        <f>+F3631-H3631</f>
        <v>0</v>
      </c>
      <c r="H3631" s="174">
        <f t="shared" ref="H3631:H3662" si="811">+F3631</f>
        <v>0</v>
      </c>
      <c r="M3631" s="174">
        <f t="shared" si="805"/>
        <v>0</v>
      </c>
      <c r="N3631" s="174">
        <f t="shared" si="806"/>
        <v>0</v>
      </c>
      <c r="O3631" s="295">
        <f t="shared" si="807"/>
        <v>0</v>
      </c>
      <c r="P3631" s="281">
        <f t="shared" si="808"/>
        <v>0</v>
      </c>
    </row>
    <row r="3632" spans="1:16" x14ac:dyDescent="0.2">
      <c r="A3632" s="155">
        <v>930102</v>
      </c>
      <c r="B3632" s="156" t="s">
        <v>58</v>
      </c>
      <c r="C3632" s="174">
        <f t="shared" si="802"/>
        <v>0</v>
      </c>
      <c r="D3632" s="174">
        <f t="shared" si="803"/>
        <v>0</v>
      </c>
      <c r="E3632" s="174">
        <f t="shared" si="804"/>
        <v>0</v>
      </c>
      <c r="F3632" s="174">
        <f t="shared" si="809"/>
        <v>0</v>
      </c>
      <c r="G3632" s="174">
        <f>+F3632-H3632</f>
        <v>0</v>
      </c>
      <c r="H3632" s="174">
        <f t="shared" si="811"/>
        <v>0</v>
      </c>
      <c r="M3632" s="174">
        <f t="shared" si="805"/>
        <v>0</v>
      </c>
      <c r="N3632" s="174">
        <f t="shared" si="806"/>
        <v>0</v>
      </c>
      <c r="O3632" s="295">
        <f t="shared" si="807"/>
        <v>0</v>
      </c>
      <c r="P3632" s="281">
        <f t="shared" si="808"/>
        <v>0</v>
      </c>
    </row>
    <row r="3633" spans="1:16" s="171" customFormat="1" x14ac:dyDescent="0.2">
      <c r="A3633" s="180">
        <v>930200</v>
      </c>
      <c r="B3633" s="181" t="s">
        <v>2573</v>
      </c>
      <c r="C3633" s="182">
        <f t="shared" si="802"/>
        <v>0</v>
      </c>
      <c r="D3633" s="182">
        <f t="shared" si="803"/>
        <v>0</v>
      </c>
      <c r="E3633" s="182">
        <f t="shared" si="804"/>
        <v>0</v>
      </c>
      <c r="F3633" s="182">
        <f t="shared" si="809"/>
        <v>0</v>
      </c>
      <c r="G3633" s="182">
        <v>0</v>
      </c>
      <c r="H3633" s="182">
        <f t="shared" si="811"/>
        <v>0</v>
      </c>
      <c r="M3633" s="174">
        <f t="shared" si="805"/>
        <v>0</v>
      </c>
      <c r="N3633" s="174">
        <f t="shared" si="806"/>
        <v>0</v>
      </c>
      <c r="O3633" s="295">
        <f t="shared" si="807"/>
        <v>0</v>
      </c>
      <c r="P3633" s="281">
        <f t="shared" si="808"/>
        <v>0</v>
      </c>
    </row>
    <row r="3634" spans="1:16" x14ac:dyDescent="0.2">
      <c r="A3634" s="155">
        <v>930201</v>
      </c>
      <c r="B3634" s="156" t="s">
        <v>2574</v>
      </c>
      <c r="C3634" s="174">
        <f t="shared" si="802"/>
        <v>0</v>
      </c>
      <c r="D3634" s="174">
        <f t="shared" si="803"/>
        <v>0</v>
      </c>
      <c r="E3634" s="174">
        <f t="shared" si="804"/>
        <v>0</v>
      </c>
      <c r="F3634" s="174">
        <f t="shared" si="809"/>
        <v>0</v>
      </c>
      <c r="G3634" s="174">
        <f>+F3634-H3634</f>
        <v>0</v>
      </c>
      <c r="H3634" s="174">
        <f t="shared" si="811"/>
        <v>0</v>
      </c>
      <c r="M3634" s="174">
        <f t="shared" si="805"/>
        <v>0</v>
      </c>
      <c r="N3634" s="174">
        <f t="shared" si="806"/>
        <v>0</v>
      </c>
      <c r="O3634" s="295">
        <f t="shared" si="807"/>
        <v>0</v>
      </c>
      <c r="P3634" s="281">
        <f t="shared" si="808"/>
        <v>0</v>
      </c>
    </row>
    <row r="3635" spans="1:16" x14ac:dyDescent="0.2">
      <c r="A3635" s="155">
        <v>930202</v>
      </c>
      <c r="B3635" s="156" t="s">
        <v>2575</v>
      </c>
      <c r="C3635" s="174">
        <f t="shared" si="802"/>
        <v>0</v>
      </c>
      <c r="D3635" s="174">
        <f t="shared" si="803"/>
        <v>0</v>
      </c>
      <c r="E3635" s="174">
        <f t="shared" si="804"/>
        <v>0</v>
      </c>
      <c r="F3635" s="174">
        <f t="shared" si="809"/>
        <v>0</v>
      </c>
      <c r="G3635" s="174">
        <f>+F3635-H3635</f>
        <v>0</v>
      </c>
      <c r="H3635" s="174">
        <f t="shared" si="811"/>
        <v>0</v>
      </c>
      <c r="M3635" s="174">
        <f t="shared" si="805"/>
        <v>0</v>
      </c>
      <c r="N3635" s="174">
        <f t="shared" si="806"/>
        <v>0</v>
      </c>
      <c r="O3635" s="295">
        <f t="shared" si="807"/>
        <v>0</v>
      </c>
      <c r="P3635" s="281">
        <f t="shared" si="808"/>
        <v>0</v>
      </c>
    </row>
    <row r="3636" spans="1:16" x14ac:dyDescent="0.2">
      <c r="A3636" s="155">
        <v>930203</v>
      </c>
      <c r="B3636" s="156" t="s">
        <v>2576</v>
      </c>
      <c r="C3636" s="174">
        <f t="shared" si="802"/>
        <v>0</v>
      </c>
      <c r="D3636" s="174">
        <f t="shared" si="803"/>
        <v>0</v>
      </c>
      <c r="E3636" s="174">
        <f t="shared" si="804"/>
        <v>0</v>
      </c>
      <c r="F3636" s="174">
        <f t="shared" si="809"/>
        <v>0</v>
      </c>
      <c r="G3636" s="174">
        <f>+F3636-H3636</f>
        <v>0</v>
      </c>
      <c r="H3636" s="174">
        <f t="shared" si="811"/>
        <v>0</v>
      </c>
      <c r="M3636" s="174">
        <f t="shared" si="805"/>
        <v>0</v>
      </c>
      <c r="N3636" s="174">
        <f t="shared" si="806"/>
        <v>0</v>
      </c>
      <c r="O3636" s="295">
        <f t="shared" si="807"/>
        <v>0</v>
      </c>
      <c r="P3636" s="281">
        <f t="shared" si="808"/>
        <v>0</v>
      </c>
    </row>
    <row r="3637" spans="1:16" s="171" customFormat="1" x14ac:dyDescent="0.2">
      <c r="A3637" s="180">
        <v>930300</v>
      </c>
      <c r="B3637" s="181" t="s">
        <v>1453</v>
      </c>
      <c r="C3637" s="182">
        <f t="shared" si="802"/>
        <v>0</v>
      </c>
      <c r="D3637" s="182">
        <f t="shared" si="803"/>
        <v>0</v>
      </c>
      <c r="E3637" s="182">
        <f t="shared" si="804"/>
        <v>0</v>
      </c>
      <c r="F3637" s="182">
        <f t="shared" si="809"/>
        <v>0</v>
      </c>
      <c r="G3637" s="182">
        <v>0</v>
      </c>
      <c r="H3637" s="182">
        <f t="shared" si="811"/>
        <v>0</v>
      </c>
      <c r="M3637" s="174">
        <f t="shared" si="805"/>
        <v>0</v>
      </c>
      <c r="N3637" s="174">
        <f t="shared" si="806"/>
        <v>0</v>
      </c>
      <c r="O3637" s="295">
        <f t="shared" si="807"/>
        <v>0</v>
      </c>
      <c r="P3637" s="281">
        <f t="shared" si="808"/>
        <v>0</v>
      </c>
    </row>
    <row r="3638" spans="1:16" x14ac:dyDescent="0.2">
      <c r="A3638" s="155">
        <v>930317</v>
      </c>
      <c r="B3638" s="156" t="s">
        <v>1110</v>
      </c>
      <c r="C3638" s="174">
        <f t="shared" si="802"/>
        <v>0</v>
      </c>
      <c r="D3638" s="174">
        <f t="shared" si="803"/>
        <v>0</v>
      </c>
      <c r="E3638" s="174">
        <f t="shared" si="804"/>
        <v>0</v>
      </c>
      <c r="F3638" s="174">
        <f t="shared" si="809"/>
        <v>0</v>
      </c>
      <c r="G3638" s="174">
        <f>+F3638-H3638</f>
        <v>0</v>
      </c>
      <c r="H3638" s="174">
        <f t="shared" si="811"/>
        <v>0</v>
      </c>
      <c r="M3638" s="174">
        <f t="shared" si="805"/>
        <v>0</v>
      </c>
      <c r="N3638" s="174">
        <f t="shared" si="806"/>
        <v>0</v>
      </c>
      <c r="O3638" s="295">
        <f t="shared" si="807"/>
        <v>0</v>
      </c>
      <c r="P3638" s="281">
        <f t="shared" si="808"/>
        <v>0</v>
      </c>
    </row>
    <row r="3639" spans="1:16" x14ac:dyDescent="0.2">
      <c r="A3639" s="155">
        <v>930390</v>
      </c>
      <c r="B3639" s="156" t="s">
        <v>309</v>
      </c>
      <c r="C3639" s="174">
        <f t="shared" si="802"/>
        <v>0</v>
      </c>
      <c r="D3639" s="174">
        <f t="shared" si="803"/>
        <v>0</v>
      </c>
      <c r="E3639" s="174">
        <f t="shared" si="804"/>
        <v>0</v>
      </c>
      <c r="F3639" s="174">
        <f t="shared" si="809"/>
        <v>0</v>
      </c>
      <c r="G3639" s="174">
        <f>+F3639-H3639</f>
        <v>0</v>
      </c>
      <c r="H3639" s="174">
        <f t="shared" si="811"/>
        <v>0</v>
      </c>
      <c r="M3639" s="174">
        <f t="shared" si="805"/>
        <v>0</v>
      </c>
      <c r="N3639" s="174">
        <f t="shared" si="806"/>
        <v>0</v>
      </c>
      <c r="O3639" s="295">
        <f t="shared" si="807"/>
        <v>0</v>
      </c>
      <c r="P3639" s="281">
        <f t="shared" si="808"/>
        <v>0</v>
      </c>
    </row>
    <row r="3640" spans="1:16" s="171" customFormat="1" x14ac:dyDescent="0.2">
      <c r="A3640" s="180">
        <v>930400</v>
      </c>
      <c r="B3640" s="181" t="s">
        <v>2577</v>
      </c>
      <c r="C3640" s="182">
        <f t="shared" si="802"/>
        <v>0</v>
      </c>
      <c r="D3640" s="182">
        <f t="shared" si="803"/>
        <v>0</v>
      </c>
      <c r="E3640" s="182">
        <f t="shared" si="804"/>
        <v>0</v>
      </c>
      <c r="F3640" s="182">
        <f t="shared" si="809"/>
        <v>0</v>
      </c>
      <c r="G3640" s="182">
        <v>0</v>
      </c>
      <c r="H3640" s="182">
        <f t="shared" si="811"/>
        <v>0</v>
      </c>
      <c r="M3640" s="174">
        <f t="shared" si="805"/>
        <v>0</v>
      </c>
      <c r="N3640" s="174">
        <f t="shared" si="806"/>
        <v>0</v>
      </c>
      <c r="O3640" s="295">
        <f t="shared" si="807"/>
        <v>0</v>
      </c>
      <c r="P3640" s="281">
        <f t="shared" si="808"/>
        <v>0</v>
      </c>
    </row>
    <row r="3641" spans="1:16" x14ac:dyDescent="0.2">
      <c r="A3641" s="155">
        <v>930401</v>
      </c>
      <c r="B3641" s="156" t="s">
        <v>2578</v>
      </c>
      <c r="C3641" s="174">
        <f t="shared" si="802"/>
        <v>0</v>
      </c>
      <c r="D3641" s="174">
        <f t="shared" si="803"/>
        <v>0</v>
      </c>
      <c r="E3641" s="174">
        <f t="shared" si="804"/>
        <v>0</v>
      </c>
      <c r="F3641" s="174">
        <f t="shared" si="809"/>
        <v>0</v>
      </c>
      <c r="G3641" s="174">
        <f>+F3641-H3641</f>
        <v>0</v>
      </c>
      <c r="H3641" s="174">
        <f t="shared" si="811"/>
        <v>0</v>
      </c>
      <c r="M3641" s="174">
        <f t="shared" si="805"/>
        <v>0</v>
      </c>
      <c r="N3641" s="174">
        <f t="shared" si="806"/>
        <v>0</v>
      </c>
      <c r="O3641" s="295">
        <f t="shared" si="807"/>
        <v>0</v>
      </c>
      <c r="P3641" s="281">
        <f t="shared" si="808"/>
        <v>0</v>
      </c>
    </row>
    <row r="3642" spans="1:16" x14ac:dyDescent="0.2">
      <c r="A3642" s="155">
        <v>930402</v>
      </c>
      <c r="B3642" s="156" t="s">
        <v>2579</v>
      </c>
      <c r="C3642" s="174">
        <f t="shared" si="802"/>
        <v>0</v>
      </c>
      <c r="D3642" s="174">
        <f t="shared" si="803"/>
        <v>0</v>
      </c>
      <c r="E3642" s="174">
        <f t="shared" si="804"/>
        <v>0</v>
      </c>
      <c r="F3642" s="174">
        <f t="shared" si="809"/>
        <v>0</v>
      </c>
      <c r="G3642" s="174">
        <f>+F3642-H3642</f>
        <v>0</v>
      </c>
      <c r="H3642" s="174">
        <f t="shared" si="811"/>
        <v>0</v>
      </c>
      <c r="M3642" s="174">
        <f t="shared" si="805"/>
        <v>0</v>
      </c>
      <c r="N3642" s="174">
        <f t="shared" si="806"/>
        <v>0</v>
      </c>
      <c r="O3642" s="295">
        <f t="shared" si="807"/>
        <v>0</v>
      </c>
      <c r="P3642" s="281">
        <f t="shared" si="808"/>
        <v>0</v>
      </c>
    </row>
    <row r="3643" spans="1:16" x14ac:dyDescent="0.2">
      <c r="A3643" s="155">
        <v>930403</v>
      </c>
      <c r="B3643" s="156" t="s">
        <v>2580</v>
      </c>
      <c r="C3643" s="174">
        <f t="shared" si="802"/>
        <v>0</v>
      </c>
      <c r="D3643" s="174">
        <f t="shared" si="803"/>
        <v>0</v>
      </c>
      <c r="E3643" s="174">
        <f t="shared" si="804"/>
        <v>0</v>
      </c>
      <c r="F3643" s="174">
        <f t="shared" si="809"/>
        <v>0</v>
      </c>
      <c r="G3643" s="174">
        <f>+F3643-H3643</f>
        <v>0</v>
      </c>
      <c r="H3643" s="174">
        <f t="shared" si="811"/>
        <v>0</v>
      </c>
      <c r="M3643" s="174">
        <f t="shared" si="805"/>
        <v>0</v>
      </c>
      <c r="N3643" s="174">
        <f t="shared" si="806"/>
        <v>0</v>
      </c>
      <c r="O3643" s="295">
        <f t="shared" si="807"/>
        <v>0</v>
      </c>
      <c r="P3643" s="281">
        <f t="shared" si="808"/>
        <v>0</v>
      </c>
    </row>
    <row r="3644" spans="1:16" s="171" customFormat="1" x14ac:dyDescent="0.2">
      <c r="A3644" s="180">
        <v>930600</v>
      </c>
      <c r="B3644" s="181" t="s">
        <v>310</v>
      </c>
      <c r="C3644" s="182">
        <f t="shared" si="802"/>
        <v>0</v>
      </c>
      <c r="D3644" s="182">
        <f t="shared" si="803"/>
        <v>0</v>
      </c>
      <c r="E3644" s="182">
        <f t="shared" si="804"/>
        <v>0</v>
      </c>
      <c r="F3644" s="182">
        <f t="shared" si="809"/>
        <v>0</v>
      </c>
      <c r="G3644" s="182">
        <v>0</v>
      </c>
      <c r="H3644" s="182">
        <f t="shared" si="811"/>
        <v>0</v>
      </c>
      <c r="M3644" s="174">
        <f t="shared" si="805"/>
        <v>0</v>
      </c>
      <c r="N3644" s="174">
        <f t="shared" si="806"/>
        <v>0</v>
      </c>
      <c r="O3644" s="295">
        <f t="shared" si="807"/>
        <v>0</v>
      </c>
      <c r="P3644" s="281">
        <f t="shared" si="808"/>
        <v>0</v>
      </c>
    </row>
    <row r="3645" spans="1:16" x14ac:dyDescent="0.2">
      <c r="A3645" s="155">
        <v>930601</v>
      </c>
      <c r="B3645" s="156" t="s">
        <v>1109</v>
      </c>
      <c r="C3645" s="174">
        <f t="shared" si="802"/>
        <v>0</v>
      </c>
      <c r="D3645" s="174">
        <f t="shared" si="803"/>
        <v>0</v>
      </c>
      <c r="E3645" s="174">
        <f t="shared" si="804"/>
        <v>0</v>
      </c>
      <c r="F3645" s="174">
        <f t="shared" si="809"/>
        <v>0</v>
      </c>
      <c r="G3645" s="174">
        <f t="shared" ref="G3645:G3650" si="812">+F3645-H3645</f>
        <v>0</v>
      </c>
      <c r="H3645" s="174">
        <f t="shared" si="811"/>
        <v>0</v>
      </c>
      <c r="M3645" s="174">
        <f t="shared" si="805"/>
        <v>0</v>
      </c>
      <c r="N3645" s="174">
        <f t="shared" si="806"/>
        <v>0</v>
      </c>
      <c r="O3645" s="295">
        <f t="shared" si="807"/>
        <v>0</v>
      </c>
      <c r="P3645" s="281">
        <f t="shared" si="808"/>
        <v>0</v>
      </c>
    </row>
    <row r="3646" spans="1:16" x14ac:dyDescent="0.2">
      <c r="A3646" s="155">
        <v>930602</v>
      </c>
      <c r="B3646" s="156" t="s">
        <v>576</v>
      </c>
      <c r="C3646" s="174">
        <f t="shared" si="802"/>
        <v>0</v>
      </c>
      <c r="D3646" s="174">
        <f t="shared" si="803"/>
        <v>0</v>
      </c>
      <c r="E3646" s="174">
        <f t="shared" si="804"/>
        <v>0</v>
      </c>
      <c r="F3646" s="174">
        <f t="shared" si="809"/>
        <v>0</v>
      </c>
      <c r="G3646" s="174">
        <f t="shared" si="812"/>
        <v>0</v>
      </c>
      <c r="H3646" s="174">
        <f t="shared" si="811"/>
        <v>0</v>
      </c>
      <c r="M3646" s="174">
        <f t="shared" si="805"/>
        <v>0</v>
      </c>
      <c r="N3646" s="174">
        <f t="shared" si="806"/>
        <v>0</v>
      </c>
      <c r="O3646" s="295">
        <f t="shared" si="807"/>
        <v>0</v>
      </c>
      <c r="P3646" s="281">
        <f t="shared" si="808"/>
        <v>0</v>
      </c>
    </row>
    <row r="3647" spans="1:16" x14ac:dyDescent="0.2">
      <c r="A3647" s="155">
        <v>930616</v>
      </c>
      <c r="B3647" s="156" t="s">
        <v>509</v>
      </c>
      <c r="C3647" s="174">
        <f t="shared" si="802"/>
        <v>0</v>
      </c>
      <c r="D3647" s="174">
        <f t="shared" si="803"/>
        <v>0</v>
      </c>
      <c r="E3647" s="174">
        <f t="shared" si="804"/>
        <v>0</v>
      </c>
      <c r="F3647" s="174">
        <f t="shared" si="809"/>
        <v>0</v>
      </c>
      <c r="G3647" s="174">
        <f t="shared" si="812"/>
        <v>0</v>
      </c>
      <c r="H3647" s="174">
        <f t="shared" si="811"/>
        <v>0</v>
      </c>
      <c r="M3647" s="174">
        <f t="shared" si="805"/>
        <v>0</v>
      </c>
      <c r="N3647" s="174">
        <f t="shared" si="806"/>
        <v>0</v>
      </c>
      <c r="O3647" s="295">
        <f t="shared" si="807"/>
        <v>0</v>
      </c>
      <c r="P3647" s="281">
        <f t="shared" si="808"/>
        <v>0</v>
      </c>
    </row>
    <row r="3648" spans="1:16" x14ac:dyDescent="0.2">
      <c r="A3648" s="155">
        <v>930617</v>
      </c>
      <c r="B3648" s="156" t="s">
        <v>1110</v>
      </c>
      <c r="C3648" s="174">
        <f t="shared" si="802"/>
        <v>0</v>
      </c>
      <c r="D3648" s="174">
        <f t="shared" si="803"/>
        <v>0</v>
      </c>
      <c r="E3648" s="174">
        <f t="shared" si="804"/>
        <v>0</v>
      </c>
      <c r="F3648" s="174">
        <f t="shared" si="809"/>
        <v>0</v>
      </c>
      <c r="G3648" s="174">
        <f t="shared" si="812"/>
        <v>0</v>
      </c>
      <c r="H3648" s="174">
        <f t="shared" si="811"/>
        <v>0</v>
      </c>
      <c r="M3648" s="174">
        <f t="shared" si="805"/>
        <v>0</v>
      </c>
      <c r="N3648" s="174">
        <f t="shared" si="806"/>
        <v>0</v>
      </c>
      <c r="O3648" s="295">
        <f t="shared" si="807"/>
        <v>0</v>
      </c>
      <c r="P3648" s="281">
        <f t="shared" si="808"/>
        <v>0</v>
      </c>
    </row>
    <row r="3649" spans="1:16" x14ac:dyDescent="0.2">
      <c r="A3649" s="155">
        <v>930618</v>
      </c>
      <c r="B3649" s="156" t="s">
        <v>1111</v>
      </c>
      <c r="C3649" s="174">
        <f t="shared" si="802"/>
        <v>0</v>
      </c>
      <c r="D3649" s="174">
        <f t="shared" si="803"/>
        <v>0</v>
      </c>
      <c r="E3649" s="174">
        <f t="shared" si="804"/>
        <v>0</v>
      </c>
      <c r="F3649" s="174">
        <f t="shared" si="809"/>
        <v>0</v>
      </c>
      <c r="G3649" s="174">
        <f t="shared" si="812"/>
        <v>0</v>
      </c>
      <c r="H3649" s="174">
        <f t="shared" si="811"/>
        <v>0</v>
      </c>
      <c r="M3649" s="174">
        <f t="shared" si="805"/>
        <v>0</v>
      </c>
      <c r="N3649" s="174">
        <f t="shared" si="806"/>
        <v>0</v>
      </c>
      <c r="O3649" s="295">
        <f t="shared" si="807"/>
        <v>0</v>
      </c>
      <c r="P3649" s="281">
        <f t="shared" si="808"/>
        <v>0</v>
      </c>
    </row>
    <row r="3650" spans="1:16" x14ac:dyDescent="0.2">
      <c r="A3650" s="155">
        <v>930690</v>
      </c>
      <c r="B3650" s="156" t="s">
        <v>311</v>
      </c>
      <c r="C3650" s="174">
        <f t="shared" si="802"/>
        <v>0</v>
      </c>
      <c r="D3650" s="174">
        <f t="shared" si="803"/>
        <v>0</v>
      </c>
      <c r="E3650" s="174">
        <f t="shared" si="804"/>
        <v>0</v>
      </c>
      <c r="F3650" s="174">
        <f t="shared" si="809"/>
        <v>0</v>
      </c>
      <c r="G3650" s="174">
        <f t="shared" si="812"/>
        <v>0</v>
      </c>
      <c r="H3650" s="174">
        <f t="shared" si="811"/>
        <v>0</v>
      </c>
      <c r="M3650" s="174">
        <f t="shared" si="805"/>
        <v>0</v>
      </c>
      <c r="N3650" s="174">
        <f t="shared" si="806"/>
        <v>0</v>
      </c>
      <c r="O3650" s="295">
        <f t="shared" si="807"/>
        <v>0</v>
      </c>
      <c r="P3650" s="281">
        <f t="shared" si="808"/>
        <v>0</v>
      </c>
    </row>
    <row r="3651" spans="1:16" s="171" customFormat="1" x14ac:dyDescent="0.2">
      <c r="A3651" s="180">
        <v>930700</v>
      </c>
      <c r="B3651" s="181" t="s">
        <v>2429</v>
      </c>
      <c r="C3651" s="182">
        <f t="shared" si="802"/>
        <v>0</v>
      </c>
      <c r="D3651" s="182">
        <f t="shared" si="803"/>
        <v>0</v>
      </c>
      <c r="E3651" s="182">
        <f t="shared" si="804"/>
        <v>0</v>
      </c>
      <c r="F3651" s="182">
        <f t="shared" si="809"/>
        <v>0</v>
      </c>
      <c r="G3651" s="182">
        <v>0</v>
      </c>
      <c r="H3651" s="182">
        <f t="shared" si="811"/>
        <v>0</v>
      </c>
      <c r="M3651" s="174">
        <f t="shared" si="805"/>
        <v>0</v>
      </c>
      <c r="N3651" s="174">
        <f t="shared" si="806"/>
        <v>0</v>
      </c>
      <c r="O3651" s="295">
        <f t="shared" si="807"/>
        <v>0</v>
      </c>
      <c r="P3651" s="281">
        <f t="shared" si="808"/>
        <v>0</v>
      </c>
    </row>
    <row r="3652" spans="1:16" x14ac:dyDescent="0.2">
      <c r="A3652" s="155">
        <v>930701</v>
      </c>
      <c r="B3652" s="156" t="s">
        <v>1175</v>
      </c>
      <c r="C3652" s="174">
        <f t="shared" si="802"/>
        <v>0</v>
      </c>
      <c r="D3652" s="174">
        <f t="shared" si="803"/>
        <v>0</v>
      </c>
      <c r="E3652" s="174">
        <f t="shared" si="804"/>
        <v>0</v>
      </c>
      <c r="F3652" s="174">
        <f t="shared" si="809"/>
        <v>0</v>
      </c>
      <c r="G3652" s="174">
        <f>+F3652-H3652</f>
        <v>0</v>
      </c>
      <c r="H3652" s="174">
        <f t="shared" si="811"/>
        <v>0</v>
      </c>
      <c r="M3652" s="174">
        <f t="shared" si="805"/>
        <v>0</v>
      </c>
      <c r="N3652" s="174">
        <f t="shared" si="806"/>
        <v>0</v>
      </c>
      <c r="O3652" s="295">
        <f t="shared" si="807"/>
        <v>0</v>
      </c>
      <c r="P3652" s="281">
        <f t="shared" si="808"/>
        <v>0</v>
      </c>
    </row>
    <row r="3653" spans="1:16" x14ac:dyDescent="0.2">
      <c r="A3653" s="155">
        <v>930702</v>
      </c>
      <c r="B3653" s="156" t="s">
        <v>2581</v>
      </c>
      <c r="C3653" s="174">
        <f t="shared" si="802"/>
        <v>0</v>
      </c>
      <c r="D3653" s="174">
        <f t="shared" si="803"/>
        <v>0</v>
      </c>
      <c r="E3653" s="174">
        <f t="shared" si="804"/>
        <v>0</v>
      </c>
      <c r="F3653" s="174">
        <f t="shared" si="809"/>
        <v>0</v>
      </c>
      <c r="G3653" s="174">
        <f>+F3653-H3653</f>
        <v>0</v>
      </c>
      <c r="H3653" s="174">
        <f t="shared" si="811"/>
        <v>0</v>
      </c>
      <c r="M3653" s="174">
        <f t="shared" si="805"/>
        <v>0</v>
      </c>
      <c r="N3653" s="174">
        <f t="shared" si="806"/>
        <v>0</v>
      </c>
      <c r="O3653" s="295">
        <f t="shared" si="807"/>
        <v>0</v>
      </c>
      <c r="P3653" s="281">
        <f t="shared" si="808"/>
        <v>0</v>
      </c>
    </row>
    <row r="3654" spans="1:16" x14ac:dyDescent="0.2">
      <c r="A3654" s="155">
        <v>930703</v>
      </c>
      <c r="B3654" s="156" t="s">
        <v>2582</v>
      </c>
      <c r="C3654" s="174">
        <f t="shared" si="802"/>
        <v>0</v>
      </c>
      <c r="D3654" s="174">
        <f t="shared" si="803"/>
        <v>0</v>
      </c>
      <c r="E3654" s="174">
        <f t="shared" si="804"/>
        <v>0</v>
      </c>
      <c r="F3654" s="174">
        <f t="shared" si="809"/>
        <v>0</v>
      </c>
      <c r="G3654" s="174">
        <f>+F3654-H3654</f>
        <v>0</v>
      </c>
      <c r="H3654" s="174">
        <f t="shared" si="811"/>
        <v>0</v>
      </c>
      <c r="M3654" s="174">
        <f t="shared" si="805"/>
        <v>0</v>
      </c>
      <c r="N3654" s="174">
        <f t="shared" si="806"/>
        <v>0</v>
      </c>
      <c r="O3654" s="295">
        <f t="shared" si="807"/>
        <v>0</v>
      </c>
      <c r="P3654" s="281">
        <f t="shared" si="808"/>
        <v>0</v>
      </c>
    </row>
    <row r="3655" spans="1:16" x14ac:dyDescent="0.2">
      <c r="A3655" s="155">
        <v>930704</v>
      </c>
      <c r="B3655" s="156" t="s">
        <v>2583</v>
      </c>
      <c r="C3655" s="174">
        <f t="shared" si="802"/>
        <v>0</v>
      </c>
      <c r="D3655" s="174">
        <f t="shared" si="803"/>
        <v>0</v>
      </c>
      <c r="E3655" s="174">
        <f t="shared" si="804"/>
        <v>0</v>
      </c>
      <c r="F3655" s="174">
        <f t="shared" si="809"/>
        <v>0</v>
      </c>
      <c r="G3655" s="174">
        <f>+F3655-H3655</f>
        <v>0</v>
      </c>
      <c r="H3655" s="174">
        <f t="shared" si="811"/>
        <v>0</v>
      </c>
      <c r="M3655" s="174">
        <f t="shared" si="805"/>
        <v>0</v>
      </c>
      <c r="N3655" s="174">
        <f t="shared" si="806"/>
        <v>0</v>
      </c>
      <c r="O3655" s="295">
        <f t="shared" si="807"/>
        <v>0</v>
      </c>
      <c r="P3655" s="281">
        <f t="shared" si="808"/>
        <v>0</v>
      </c>
    </row>
    <row r="3656" spans="1:16" s="171" customFormat="1" x14ac:dyDescent="0.2">
      <c r="A3656" s="180">
        <v>930800</v>
      </c>
      <c r="B3656" s="181" t="s">
        <v>2584</v>
      </c>
      <c r="C3656" s="182">
        <f t="shared" si="802"/>
        <v>0</v>
      </c>
      <c r="D3656" s="182">
        <f t="shared" si="803"/>
        <v>0</v>
      </c>
      <c r="E3656" s="182">
        <f t="shared" si="804"/>
        <v>0</v>
      </c>
      <c r="F3656" s="182">
        <f t="shared" si="809"/>
        <v>0</v>
      </c>
      <c r="G3656" s="182">
        <v>0</v>
      </c>
      <c r="H3656" s="182">
        <f t="shared" si="811"/>
        <v>0</v>
      </c>
      <c r="M3656" s="174">
        <f t="shared" si="805"/>
        <v>0</v>
      </c>
      <c r="N3656" s="174">
        <f t="shared" si="806"/>
        <v>0</v>
      </c>
      <c r="O3656" s="295">
        <f t="shared" si="807"/>
        <v>0</v>
      </c>
      <c r="P3656" s="281">
        <f t="shared" si="808"/>
        <v>0</v>
      </c>
    </row>
    <row r="3657" spans="1:16" x14ac:dyDescent="0.2">
      <c r="A3657" s="155">
        <v>930801</v>
      </c>
      <c r="B3657" s="156" t="s">
        <v>1108</v>
      </c>
      <c r="C3657" s="174">
        <f t="shared" ref="C3657:C3720" si="813">IF(ISERROR(VLOOKUP($A3657,MZ_ANTERIOR,3,0)),0,VLOOKUP($A3657,MZ_ANTERIOR,3,0))</f>
        <v>0</v>
      </c>
      <c r="D3657" s="174">
        <f t="shared" ref="D3657:D3720" si="814">IF(ISERROR(VLOOKUP($A3657,MZ_ANTERIOR,4,0)),0,VLOOKUP($A3657,MZ_ANTERIOR,4,0))</f>
        <v>0</v>
      </c>
      <c r="E3657" s="174">
        <f t="shared" ref="E3657:E3720" si="815">IF(ISERROR(VLOOKUP($A3657,MZ_ANTERIOR,5,0)),0,VLOOKUP($A3657,MZ_ANTERIOR,5,0))</f>
        <v>0</v>
      </c>
      <c r="F3657" s="174">
        <f t="shared" si="809"/>
        <v>0</v>
      </c>
      <c r="G3657" s="174">
        <f t="shared" ref="G3657:G3662" si="816">+F3657-H3657</f>
        <v>0</v>
      </c>
      <c r="H3657" s="174">
        <f t="shared" si="811"/>
        <v>0</v>
      </c>
      <c r="M3657" s="174">
        <f t="shared" si="805"/>
        <v>0</v>
      </c>
      <c r="N3657" s="174">
        <f t="shared" si="806"/>
        <v>0</v>
      </c>
      <c r="O3657" s="295">
        <f t="shared" si="807"/>
        <v>0</v>
      </c>
      <c r="P3657" s="281">
        <f t="shared" si="808"/>
        <v>0</v>
      </c>
    </row>
    <row r="3658" spans="1:16" x14ac:dyDescent="0.2">
      <c r="A3658" s="155">
        <v>930802</v>
      </c>
      <c r="B3658" s="156" t="s">
        <v>1109</v>
      </c>
      <c r="C3658" s="174">
        <f t="shared" si="813"/>
        <v>0</v>
      </c>
      <c r="D3658" s="174">
        <f t="shared" si="814"/>
        <v>0</v>
      </c>
      <c r="E3658" s="174">
        <f t="shared" si="815"/>
        <v>0</v>
      </c>
      <c r="F3658" s="174">
        <f t="shared" si="809"/>
        <v>0</v>
      </c>
      <c r="G3658" s="174">
        <f t="shared" si="816"/>
        <v>0</v>
      </c>
      <c r="H3658" s="174">
        <f t="shared" si="811"/>
        <v>0</v>
      </c>
      <c r="M3658" s="174">
        <f t="shared" ref="M3658:M3721" si="817">+G3658+H3658</f>
        <v>0</v>
      </c>
      <c r="N3658" s="174">
        <f t="shared" ref="N3658:N3721" si="818">+F3658-M3658</f>
        <v>0</v>
      </c>
      <c r="O3658" s="295">
        <f t="shared" ref="O3658:O3721" si="819">SUM(C3658:H3658)</f>
        <v>0</v>
      </c>
      <c r="P3658" s="281">
        <f t="shared" ref="P3658:P3721" si="820">IF(D3658&lt;&gt;0,1,IF(G3658&lt;&gt;0,2,IF(F3658&lt;&gt;0,3,IF(E3658&lt;&gt;0,4,0))))</f>
        <v>0</v>
      </c>
    </row>
    <row r="3659" spans="1:16" x14ac:dyDescent="0.2">
      <c r="A3659" s="155">
        <v>930803</v>
      </c>
      <c r="B3659" s="156" t="s">
        <v>2585</v>
      </c>
      <c r="C3659" s="174">
        <f t="shared" si="813"/>
        <v>0</v>
      </c>
      <c r="D3659" s="174">
        <f t="shared" si="814"/>
        <v>0</v>
      </c>
      <c r="E3659" s="174">
        <f t="shared" si="815"/>
        <v>0</v>
      </c>
      <c r="F3659" s="174">
        <f t="shared" si="809"/>
        <v>0</v>
      </c>
      <c r="G3659" s="174">
        <f t="shared" si="816"/>
        <v>0</v>
      </c>
      <c r="H3659" s="174">
        <f t="shared" si="811"/>
        <v>0</v>
      </c>
      <c r="M3659" s="174">
        <f t="shared" si="817"/>
        <v>0</v>
      </c>
      <c r="N3659" s="174">
        <f t="shared" si="818"/>
        <v>0</v>
      </c>
      <c r="O3659" s="295">
        <f t="shared" si="819"/>
        <v>0</v>
      </c>
      <c r="P3659" s="281">
        <f t="shared" si="820"/>
        <v>0</v>
      </c>
    </row>
    <row r="3660" spans="1:16" x14ac:dyDescent="0.2">
      <c r="A3660" s="155">
        <v>930804</v>
      </c>
      <c r="B3660" s="156" t="s">
        <v>2586</v>
      </c>
      <c r="C3660" s="174">
        <f t="shared" si="813"/>
        <v>0</v>
      </c>
      <c r="D3660" s="174">
        <f t="shared" si="814"/>
        <v>0</v>
      </c>
      <c r="E3660" s="174">
        <f t="shared" si="815"/>
        <v>0</v>
      </c>
      <c r="F3660" s="174">
        <f t="shared" si="809"/>
        <v>0</v>
      </c>
      <c r="G3660" s="174">
        <f t="shared" si="816"/>
        <v>0</v>
      </c>
      <c r="H3660" s="174">
        <f t="shared" si="811"/>
        <v>0</v>
      </c>
      <c r="M3660" s="174">
        <f t="shared" si="817"/>
        <v>0</v>
      </c>
      <c r="N3660" s="174">
        <f t="shared" si="818"/>
        <v>0</v>
      </c>
      <c r="O3660" s="295">
        <f t="shared" si="819"/>
        <v>0</v>
      </c>
      <c r="P3660" s="281">
        <f t="shared" si="820"/>
        <v>0</v>
      </c>
    </row>
    <row r="3661" spans="1:16" x14ac:dyDescent="0.2">
      <c r="A3661" s="155">
        <v>930805</v>
      </c>
      <c r="B3661" s="156" t="s">
        <v>58</v>
      </c>
      <c r="C3661" s="174">
        <f t="shared" si="813"/>
        <v>0</v>
      </c>
      <c r="D3661" s="174">
        <f t="shared" si="814"/>
        <v>0</v>
      </c>
      <c r="E3661" s="174">
        <f t="shared" si="815"/>
        <v>0</v>
      </c>
      <c r="F3661" s="174">
        <f t="shared" si="809"/>
        <v>0</v>
      </c>
      <c r="G3661" s="174">
        <f t="shared" si="816"/>
        <v>0</v>
      </c>
      <c r="H3661" s="174">
        <f t="shared" si="811"/>
        <v>0</v>
      </c>
      <c r="M3661" s="174">
        <f t="shared" si="817"/>
        <v>0</v>
      </c>
      <c r="N3661" s="174">
        <f t="shared" si="818"/>
        <v>0</v>
      </c>
      <c r="O3661" s="295">
        <f t="shared" si="819"/>
        <v>0</v>
      </c>
      <c r="P3661" s="281">
        <f t="shared" si="820"/>
        <v>0</v>
      </c>
    </row>
    <row r="3662" spans="1:16" x14ac:dyDescent="0.2">
      <c r="A3662" s="155">
        <v>930806</v>
      </c>
      <c r="B3662" s="156" t="s">
        <v>865</v>
      </c>
      <c r="C3662" s="174">
        <f t="shared" si="813"/>
        <v>0</v>
      </c>
      <c r="D3662" s="174">
        <f t="shared" si="814"/>
        <v>0</v>
      </c>
      <c r="E3662" s="174">
        <f t="shared" si="815"/>
        <v>0</v>
      </c>
      <c r="F3662" s="174">
        <f t="shared" si="809"/>
        <v>0</v>
      </c>
      <c r="G3662" s="174">
        <f t="shared" si="816"/>
        <v>0</v>
      </c>
      <c r="H3662" s="174">
        <f t="shared" si="811"/>
        <v>0</v>
      </c>
      <c r="M3662" s="174">
        <f t="shared" si="817"/>
        <v>0</v>
      </c>
      <c r="N3662" s="174">
        <f t="shared" si="818"/>
        <v>0</v>
      </c>
      <c r="O3662" s="295">
        <f t="shared" si="819"/>
        <v>0</v>
      </c>
      <c r="P3662" s="281">
        <f t="shared" si="820"/>
        <v>0</v>
      </c>
    </row>
    <row r="3663" spans="1:16" s="171" customFormat="1" x14ac:dyDescent="0.2">
      <c r="A3663" s="180">
        <v>930900</v>
      </c>
      <c r="B3663" s="181" t="s">
        <v>2506</v>
      </c>
      <c r="C3663" s="182">
        <f t="shared" si="813"/>
        <v>0</v>
      </c>
      <c r="D3663" s="182">
        <f t="shared" si="814"/>
        <v>0</v>
      </c>
      <c r="E3663" s="182">
        <f t="shared" si="815"/>
        <v>0</v>
      </c>
      <c r="F3663" s="182">
        <f t="shared" si="809"/>
        <v>0</v>
      </c>
      <c r="G3663" s="183">
        <f>SUM(G3664:G3673)</f>
        <v>0</v>
      </c>
      <c r="H3663" s="183">
        <f>SUM(H3664:H3673)</f>
        <v>0</v>
      </c>
      <c r="M3663" s="174">
        <f t="shared" si="817"/>
        <v>0</v>
      </c>
      <c r="N3663" s="174">
        <f t="shared" si="818"/>
        <v>0</v>
      </c>
      <c r="O3663" s="295">
        <f t="shared" si="819"/>
        <v>0</v>
      </c>
      <c r="P3663" s="281">
        <f t="shared" si="820"/>
        <v>0</v>
      </c>
    </row>
    <row r="3664" spans="1:16" x14ac:dyDescent="0.2">
      <c r="A3664" s="155">
        <v>930901</v>
      </c>
      <c r="B3664" s="156" t="s">
        <v>2587</v>
      </c>
      <c r="C3664" s="174">
        <f t="shared" si="813"/>
        <v>0</v>
      </c>
      <c r="D3664" s="174">
        <f t="shared" si="814"/>
        <v>0</v>
      </c>
      <c r="E3664" s="174">
        <f t="shared" si="815"/>
        <v>0</v>
      </c>
      <c r="F3664" s="174">
        <f t="shared" si="809"/>
        <v>0</v>
      </c>
      <c r="G3664" s="174">
        <f t="shared" ref="G3664:G3669" si="821">+F3664-H3664</f>
        <v>0</v>
      </c>
      <c r="H3664" s="174">
        <f t="shared" ref="H3664:H3684" si="822">+F3664</f>
        <v>0</v>
      </c>
      <c r="M3664" s="174">
        <f t="shared" si="817"/>
        <v>0</v>
      </c>
      <c r="N3664" s="174">
        <f t="shared" si="818"/>
        <v>0</v>
      </c>
      <c r="O3664" s="295">
        <f t="shared" si="819"/>
        <v>0</v>
      </c>
      <c r="P3664" s="281">
        <f t="shared" si="820"/>
        <v>0</v>
      </c>
    </row>
    <row r="3665" spans="1:16" x14ac:dyDescent="0.2">
      <c r="A3665" s="155">
        <v>930902</v>
      </c>
      <c r="B3665" s="156" t="s">
        <v>2588</v>
      </c>
      <c r="C3665" s="174">
        <f t="shared" si="813"/>
        <v>0</v>
      </c>
      <c r="D3665" s="174">
        <f t="shared" si="814"/>
        <v>0</v>
      </c>
      <c r="E3665" s="174">
        <f t="shared" si="815"/>
        <v>0</v>
      </c>
      <c r="F3665" s="174">
        <f t="shared" si="809"/>
        <v>0</v>
      </c>
      <c r="G3665" s="174">
        <f t="shared" si="821"/>
        <v>0</v>
      </c>
      <c r="H3665" s="174">
        <f t="shared" si="822"/>
        <v>0</v>
      </c>
      <c r="M3665" s="174">
        <f t="shared" si="817"/>
        <v>0</v>
      </c>
      <c r="N3665" s="174">
        <f t="shared" si="818"/>
        <v>0</v>
      </c>
      <c r="O3665" s="295">
        <f t="shared" si="819"/>
        <v>0</v>
      </c>
      <c r="P3665" s="281">
        <f t="shared" si="820"/>
        <v>0</v>
      </c>
    </row>
    <row r="3666" spans="1:16" x14ac:dyDescent="0.2">
      <c r="A3666" s="155">
        <v>930903</v>
      </c>
      <c r="B3666" s="156" t="s">
        <v>2509</v>
      </c>
      <c r="C3666" s="174">
        <f t="shared" si="813"/>
        <v>0</v>
      </c>
      <c r="D3666" s="174">
        <f t="shared" si="814"/>
        <v>0</v>
      </c>
      <c r="E3666" s="174">
        <f t="shared" si="815"/>
        <v>0</v>
      </c>
      <c r="F3666" s="174">
        <f t="shared" si="809"/>
        <v>0</v>
      </c>
      <c r="G3666" s="174">
        <f t="shared" si="821"/>
        <v>0</v>
      </c>
      <c r="H3666" s="174">
        <f t="shared" si="822"/>
        <v>0</v>
      </c>
      <c r="M3666" s="174">
        <f t="shared" si="817"/>
        <v>0</v>
      </c>
      <c r="N3666" s="174">
        <f t="shared" si="818"/>
        <v>0</v>
      </c>
      <c r="O3666" s="295">
        <f t="shared" si="819"/>
        <v>0</v>
      </c>
      <c r="P3666" s="281">
        <f t="shared" si="820"/>
        <v>0</v>
      </c>
    </row>
    <row r="3667" spans="1:16" x14ac:dyDescent="0.2">
      <c r="A3667" s="155">
        <v>930904</v>
      </c>
      <c r="B3667" s="156" t="s">
        <v>2589</v>
      </c>
      <c r="C3667" s="174">
        <f t="shared" si="813"/>
        <v>0</v>
      </c>
      <c r="D3667" s="174">
        <f t="shared" si="814"/>
        <v>0</v>
      </c>
      <c r="E3667" s="174">
        <f t="shared" si="815"/>
        <v>0</v>
      </c>
      <c r="F3667" s="174">
        <f t="shared" si="809"/>
        <v>0</v>
      </c>
      <c r="G3667" s="174">
        <f t="shared" si="821"/>
        <v>0</v>
      </c>
      <c r="H3667" s="174">
        <f t="shared" si="822"/>
        <v>0</v>
      </c>
      <c r="M3667" s="174">
        <f t="shared" si="817"/>
        <v>0</v>
      </c>
      <c r="N3667" s="174">
        <f t="shared" si="818"/>
        <v>0</v>
      </c>
      <c r="O3667" s="295">
        <f t="shared" si="819"/>
        <v>0</v>
      </c>
      <c r="P3667" s="281">
        <f t="shared" si="820"/>
        <v>0</v>
      </c>
    </row>
    <row r="3668" spans="1:16" x14ac:dyDescent="0.2">
      <c r="A3668" s="155">
        <v>930905</v>
      </c>
      <c r="B3668" s="156" t="s">
        <v>2590</v>
      </c>
      <c r="C3668" s="174">
        <f t="shared" si="813"/>
        <v>0</v>
      </c>
      <c r="D3668" s="174">
        <f t="shared" si="814"/>
        <v>0</v>
      </c>
      <c r="E3668" s="174">
        <f t="shared" si="815"/>
        <v>0</v>
      </c>
      <c r="F3668" s="174">
        <f t="shared" si="809"/>
        <v>0</v>
      </c>
      <c r="G3668" s="174">
        <f t="shared" si="821"/>
        <v>0</v>
      </c>
      <c r="H3668" s="174">
        <f t="shared" si="822"/>
        <v>0</v>
      </c>
      <c r="M3668" s="174">
        <f t="shared" si="817"/>
        <v>0</v>
      </c>
      <c r="N3668" s="174">
        <f t="shared" si="818"/>
        <v>0</v>
      </c>
      <c r="O3668" s="295">
        <f t="shared" si="819"/>
        <v>0</v>
      </c>
      <c r="P3668" s="281">
        <f t="shared" si="820"/>
        <v>0</v>
      </c>
    </row>
    <row r="3669" spans="1:16" x14ac:dyDescent="0.2">
      <c r="A3669" s="155">
        <v>930906</v>
      </c>
      <c r="B3669" s="156" t="s">
        <v>2591</v>
      </c>
      <c r="C3669" s="174">
        <f t="shared" si="813"/>
        <v>0</v>
      </c>
      <c r="D3669" s="174">
        <f t="shared" si="814"/>
        <v>0</v>
      </c>
      <c r="E3669" s="174">
        <f t="shared" si="815"/>
        <v>0</v>
      </c>
      <c r="F3669" s="174">
        <f t="shared" si="809"/>
        <v>0</v>
      </c>
      <c r="G3669" s="174">
        <f t="shared" si="821"/>
        <v>0</v>
      </c>
      <c r="H3669" s="174">
        <f t="shared" si="822"/>
        <v>0</v>
      </c>
      <c r="M3669" s="174">
        <f t="shared" si="817"/>
        <v>0</v>
      </c>
      <c r="N3669" s="174">
        <f t="shared" si="818"/>
        <v>0</v>
      </c>
      <c r="O3669" s="295">
        <f t="shared" si="819"/>
        <v>0</v>
      </c>
      <c r="P3669" s="281">
        <f t="shared" si="820"/>
        <v>0</v>
      </c>
    </row>
    <row r="3670" spans="1:16" s="171" customFormat="1" x14ac:dyDescent="0.2">
      <c r="A3670" s="180">
        <v>931000</v>
      </c>
      <c r="B3670" s="181" t="s">
        <v>2592</v>
      </c>
      <c r="C3670" s="182">
        <f t="shared" si="813"/>
        <v>0</v>
      </c>
      <c r="D3670" s="182">
        <f t="shared" si="814"/>
        <v>0</v>
      </c>
      <c r="E3670" s="182">
        <f t="shared" si="815"/>
        <v>0</v>
      </c>
      <c r="F3670" s="182">
        <f t="shared" si="809"/>
        <v>0</v>
      </c>
      <c r="G3670" s="182">
        <v>0</v>
      </c>
      <c r="H3670" s="182">
        <f t="shared" si="822"/>
        <v>0</v>
      </c>
      <c r="M3670" s="174">
        <f t="shared" si="817"/>
        <v>0</v>
      </c>
      <c r="N3670" s="174">
        <f t="shared" si="818"/>
        <v>0</v>
      </c>
      <c r="O3670" s="295">
        <f t="shared" si="819"/>
        <v>0</v>
      </c>
      <c r="P3670" s="281">
        <f t="shared" si="820"/>
        <v>0</v>
      </c>
    </row>
    <row r="3671" spans="1:16" x14ac:dyDescent="0.2">
      <c r="A3671" s="155">
        <v>931001</v>
      </c>
      <c r="B3671" s="156" t="s">
        <v>2569</v>
      </c>
      <c r="C3671" s="174">
        <f t="shared" si="813"/>
        <v>0</v>
      </c>
      <c r="D3671" s="174">
        <f t="shared" si="814"/>
        <v>0</v>
      </c>
      <c r="E3671" s="174">
        <f t="shared" si="815"/>
        <v>0</v>
      </c>
      <c r="F3671" s="174">
        <f t="shared" si="809"/>
        <v>0</v>
      </c>
      <c r="G3671" s="174">
        <f>+F3671-H3671</f>
        <v>0</v>
      </c>
      <c r="H3671" s="174">
        <f t="shared" si="822"/>
        <v>0</v>
      </c>
      <c r="M3671" s="174">
        <f t="shared" si="817"/>
        <v>0</v>
      </c>
      <c r="N3671" s="174">
        <f t="shared" si="818"/>
        <v>0</v>
      </c>
      <c r="O3671" s="295">
        <f t="shared" si="819"/>
        <v>0</v>
      </c>
      <c r="P3671" s="281">
        <f t="shared" si="820"/>
        <v>0</v>
      </c>
    </row>
    <row r="3672" spans="1:16" x14ac:dyDescent="0.2">
      <c r="A3672" s="155">
        <v>931002</v>
      </c>
      <c r="B3672" s="156" t="s">
        <v>2570</v>
      </c>
      <c r="C3672" s="174">
        <f t="shared" si="813"/>
        <v>0</v>
      </c>
      <c r="D3672" s="174">
        <f t="shared" si="814"/>
        <v>0</v>
      </c>
      <c r="E3672" s="174">
        <f t="shared" si="815"/>
        <v>0</v>
      </c>
      <c r="F3672" s="174">
        <f t="shared" si="809"/>
        <v>0</v>
      </c>
      <c r="G3672" s="174">
        <f>+F3672-H3672</f>
        <v>0</v>
      </c>
      <c r="H3672" s="174">
        <f t="shared" si="822"/>
        <v>0</v>
      </c>
      <c r="M3672" s="174">
        <f t="shared" si="817"/>
        <v>0</v>
      </c>
      <c r="N3672" s="174">
        <f t="shared" si="818"/>
        <v>0</v>
      </c>
      <c r="O3672" s="295">
        <f t="shared" si="819"/>
        <v>0</v>
      </c>
      <c r="P3672" s="281">
        <f t="shared" si="820"/>
        <v>0</v>
      </c>
    </row>
    <row r="3673" spans="1:16" s="171" customFormat="1" x14ac:dyDescent="0.2">
      <c r="A3673" s="180">
        <v>931100</v>
      </c>
      <c r="B3673" s="181" t="s">
        <v>2593</v>
      </c>
      <c r="C3673" s="182">
        <f t="shared" si="813"/>
        <v>0</v>
      </c>
      <c r="D3673" s="182">
        <f t="shared" si="814"/>
        <v>0</v>
      </c>
      <c r="E3673" s="182">
        <f t="shared" si="815"/>
        <v>0</v>
      </c>
      <c r="F3673" s="182">
        <f t="shared" ref="F3673:F3736" si="823">+C3673-D3673+E3673</f>
        <v>0</v>
      </c>
      <c r="G3673" s="182">
        <v>0</v>
      </c>
      <c r="H3673" s="182">
        <f t="shared" si="822"/>
        <v>0</v>
      </c>
      <c r="M3673" s="174">
        <f t="shared" si="817"/>
        <v>0</v>
      </c>
      <c r="N3673" s="174">
        <f t="shared" si="818"/>
        <v>0</v>
      </c>
      <c r="O3673" s="295">
        <f t="shared" si="819"/>
        <v>0</v>
      </c>
      <c r="P3673" s="281">
        <f t="shared" si="820"/>
        <v>0</v>
      </c>
    </row>
    <row r="3674" spans="1:16" x14ac:dyDescent="0.2">
      <c r="A3674" s="155">
        <v>931101</v>
      </c>
      <c r="B3674" s="156" t="s">
        <v>2594</v>
      </c>
      <c r="C3674" s="174">
        <f t="shared" si="813"/>
        <v>0</v>
      </c>
      <c r="D3674" s="174">
        <f t="shared" si="814"/>
        <v>0</v>
      </c>
      <c r="E3674" s="174">
        <f t="shared" si="815"/>
        <v>0</v>
      </c>
      <c r="F3674" s="174">
        <f t="shared" si="823"/>
        <v>0</v>
      </c>
      <c r="G3674" s="174">
        <f t="shared" ref="G3674:G3679" si="824">+F3674-H3674</f>
        <v>0</v>
      </c>
      <c r="H3674" s="174">
        <f t="shared" si="822"/>
        <v>0</v>
      </c>
      <c r="M3674" s="174">
        <f t="shared" si="817"/>
        <v>0</v>
      </c>
      <c r="N3674" s="174">
        <f t="shared" si="818"/>
        <v>0</v>
      </c>
      <c r="O3674" s="295">
        <f t="shared" si="819"/>
        <v>0</v>
      </c>
      <c r="P3674" s="281">
        <f t="shared" si="820"/>
        <v>0</v>
      </c>
    </row>
    <row r="3675" spans="1:16" x14ac:dyDescent="0.2">
      <c r="A3675" s="155">
        <v>931102</v>
      </c>
      <c r="B3675" s="156" t="s">
        <v>1541</v>
      </c>
      <c r="C3675" s="174">
        <f t="shared" si="813"/>
        <v>0</v>
      </c>
      <c r="D3675" s="174">
        <f t="shared" si="814"/>
        <v>0</v>
      </c>
      <c r="E3675" s="174">
        <f t="shared" si="815"/>
        <v>0</v>
      </c>
      <c r="F3675" s="174">
        <f t="shared" si="823"/>
        <v>0</v>
      </c>
      <c r="G3675" s="174">
        <f t="shared" si="824"/>
        <v>0</v>
      </c>
      <c r="H3675" s="174">
        <f t="shared" si="822"/>
        <v>0</v>
      </c>
      <c r="M3675" s="174">
        <f t="shared" si="817"/>
        <v>0</v>
      </c>
      <c r="N3675" s="174">
        <f t="shared" si="818"/>
        <v>0</v>
      </c>
      <c r="O3675" s="295">
        <f t="shared" si="819"/>
        <v>0</v>
      </c>
      <c r="P3675" s="281">
        <f t="shared" si="820"/>
        <v>0</v>
      </c>
    </row>
    <row r="3676" spans="1:16" x14ac:dyDescent="0.2">
      <c r="A3676" s="155">
        <v>931103</v>
      </c>
      <c r="B3676" s="156" t="s">
        <v>1542</v>
      </c>
      <c r="C3676" s="174">
        <f t="shared" si="813"/>
        <v>0</v>
      </c>
      <c r="D3676" s="174">
        <f t="shared" si="814"/>
        <v>0</v>
      </c>
      <c r="E3676" s="174">
        <f t="shared" si="815"/>
        <v>0</v>
      </c>
      <c r="F3676" s="174">
        <f t="shared" si="823"/>
        <v>0</v>
      </c>
      <c r="G3676" s="174">
        <f t="shared" si="824"/>
        <v>0</v>
      </c>
      <c r="H3676" s="174">
        <f t="shared" si="822"/>
        <v>0</v>
      </c>
      <c r="M3676" s="174">
        <f t="shared" si="817"/>
        <v>0</v>
      </c>
      <c r="N3676" s="174">
        <f t="shared" si="818"/>
        <v>0</v>
      </c>
      <c r="O3676" s="295">
        <f t="shared" si="819"/>
        <v>0</v>
      </c>
      <c r="P3676" s="281">
        <f t="shared" si="820"/>
        <v>0</v>
      </c>
    </row>
    <row r="3677" spans="1:16" x14ac:dyDescent="0.2">
      <c r="A3677" s="155">
        <v>931104</v>
      </c>
      <c r="B3677" s="156" t="s">
        <v>2595</v>
      </c>
      <c r="C3677" s="174">
        <f t="shared" si="813"/>
        <v>0</v>
      </c>
      <c r="D3677" s="174">
        <f t="shared" si="814"/>
        <v>0</v>
      </c>
      <c r="E3677" s="174">
        <f t="shared" si="815"/>
        <v>0</v>
      </c>
      <c r="F3677" s="174">
        <f t="shared" si="823"/>
        <v>0</v>
      </c>
      <c r="G3677" s="174">
        <f t="shared" si="824"/>
        <v>0</v>
      </c>
      <c r="H3677" s="174">
        <f t="shared" si="822"/>
        <v>0</v>
      </c>
      <c r="M3677" s="174">
        <f t="shared" si="817"/>
        <v>0</v>
      </c>
      <c r="N3677" s="174">
        <f t="shared" si="818"/>
        <v>0</v>
      </c>
      <c r="O3677" s="295">
        <f t="shared" si="819"/>
        <v>0</v>
      </c>
      <c r="P3677" s="281">
        <f t="shared" si="820"/>
        <v>0</v>
      </c>
    </row>
    <row r="3678" spans="1:16" x14ac:dyDescent="0.2">
      <c r="A3678" s="155">
        <v>931105</v>
      </c>
      <c r="B3678" s="156" t="s">
        <v>1447</v>
      </c>
      <c r="C3678" s="174">
        <f t="shared" si="813"/>
        <v>0</v>
      </c>
      <c r="D3678" s="174">
        <f t="shared" si="814"/>
        <v>0</v>
      </c>
      <c r="E3678" s="174">
        <f t="shared" si="815"/>
        <v>0</v>
      </c>
      <c r="F3678" s="174">
        <f t="shared" si="823"/>
        <v>0</v>
      </c>
      <c r="G3678" s="174">
        <f t="shared" si="824"/>
        <v>0</v>
      </c>
      <c r="H3678" s="174">
        <f t="shared" si="822"/>
        <v>0</v>
      </c>
      <c r="M3678" s="174">
        <f t="shared" si="817"/>
        <v>0</v>
      </c>
      <c r="N3678" s="174">
        <f t="shared" si="818"/>
        <v>0</v>
      </c>
      <c r="O3678" s="295">
        <f t="shared" si="819"/>
        <v>0</v>
      </c>
      <c r="P3678" s="281">
        <f t="shared" si="820"/>
        <v>0</v>
      </c>
    </row>
    <row r="3679" spans="1:16" x14ac:dyDescent="0.2">
      <c r="A3679" s="155">
        <v>931106</v>
      </c>
      <c r="B3679" s="156" t="s">
        <v>1448</v>
      </c>
      <c r="C3679" s="174">
        <f t="shared" si="813"/>
        <v>0</v>
      </c>
      <c r="D3679" s="174">
        <f t="shared" si="814"/>
        <v>0</v>
      </c>
      <c r="E3679" s="174">
        <f t="shared" si="815"/>
        <v>0</v>
      </c>
      <c r="F3679" s="174">
        <f t="shared" si="823"/>
        <v>0</v>
      </c>
      <c r="G3679" s="174">
        <f t="shared" si="824"/>
        <v>0</v>
      </c>
      <c r="H3679" s="174">
        <f t="shared" si="822"/>
        <v>0</v>
      </c>
      <c r="M3679" s="174">
        <f t="shared" si="817"/>
        <v>0</v>
      </c>
      <c r="N3679" s="174">
        <f t="shared" si="818"/>
        <v>0</v>
      </c>
      <c r="O3679" s="295">
        <f t="shared" si="819"/>
        <v>0</v>
      </c>
      <c r="P3679" s="281">
        <f t="shared" si="820"/>
        <v>0</v>
      </c>
    </row>
    <row r="3680" spans="1:16" s="171" customFormat="1" x14ac:dyDescent="0.2">
      <c r="A3680" s="180">
        <v>931200</v>
      </c>
      <c r="B3680" s="181" t="s">
        <v>2568</v>
      </c>
      <c r="C3680" s="182">
        <f t="shared" si="813"/>
        <v>0</v>
      </c>
      <c r="D3680" s="182">
        <f t="shared" si="814"/>
        <v>0</v>
      </c>
      <c r="E3680" s="182">
        <f t="shared" si="815"/>
        <v>0</v>
      </c>
      <c r="F3680" s="182">
        <f t="shared" si="823"/>
        <v>0</v>
      </c>
      <c r="G3680" s="182">
        <v>0</v>
      </c>
      <c r="H3680" s="182">
        <f t="shared" si="822"/>
        <v>0</v>
      </c>
      <c r="M3680" s="174">
        <f t="shared" si="817"/>
        <v>0</v>
      </c>
      <c r="N3680" s="174">
        <f t="shared" si="818"/>
        <v>0</v>
      </c>
      <c r="O3680" s="295">
        <f t="shared" si="819"/>
        <v>0</v>
      </c>
      <c r="P3680" s="281">
        <f t="shared" si="820"/>
        <v>0</v>
      </c>
    </row>
    <row r="3681" spans="1:16" x14ac:dyDescent="0.2">
      <c r="A3681" s="155">
        <v>931201</v>
      </c>
      <c r="B3681" s="156" t="s">
        <v>2569</v>
      </c>
      <c r="C3681" s="174">
        <f t="shared" si="813"/>
        <v>0</v>
      </c>
      <c r="D3681" s="174">
        <f t="shared" si="814"/>
        <v>0</v>
      </c>
      <c r="E3681" s="174">
        <f t="shared" si="815"/>
        <v>0</v>
      </c>
      <c r="F3681" s="174">
        <f t="shared" si="823"/>
        <v>0</v>
      </c>
      <c r="G3681" s="174">
        <f>+F3681-H3681</f>
        <v>0</v>
      </c>
      <c r="H3681" s="174">
        <f t="shared" si="822"/>
        <v>0</v>
      </c>
      <c r="M3681" s="174">
        <f t="shared" si="817"/>
        <v>0</v>
      </c>
      <c r="N3681" s="174">
        <f t="shared" si="818"/>
        <v>0</v>
      </c>
      <c r="O3681" s="295">
        <f t="shared" si="819"/>
        <v>0</v>
      </c>
      <c r="P3681" s="281">
        <f t="shared" si="820"/>
        <v>0</v>
      </c>
    </row>
    <row r="3682" spans="1:16" x14ac:dyDescent="0.2">
      <c r="A3682" s="155">
        <v>931202</v>
      </c>
      <c r="B3682" s="156" t="s">
        <v>2570</v>
      </c>
      <c r="C3682" s="174">
        <f t="shared" si="813"/>
        <v>0</v>
      </c>
      <c r="D3682" s="174">
        <f t="shared" si="814"/>
        <v>0</v>
      </c>
      <c r="E3682" s="174">
        <f t="shared" si="815"/>
        <v>0</v>
      </c>
      <c r="F3682" s="174">
        <f t="shared" si="823"/>
        <v>0</v>
      </c>
      <c r="G3682" s="174">
        <f>+F3682-H3682</f>
        <v>0</v>
      </c>
      <c r="H3682" s="174">
        <f t="shared" si="822"/>
        <v>0</v>
      </c>
      <c r="M3682" s="174">
        <f t="shared" si="817"/>
        <v>0</v>
      </c>
      <c r="N3682" s="174">
        <f t="shared" si="818"/>
        <v>0</v>
      </c>
      <c r="O3682" s="295">
        <f t="shared" si="819"/>
        <v>0</v>
      </c>
      <c r="P3682" s="281">
        <f t="shared" si="820"/>
        <v>0</v>
      </c>
    </row>
    <row r="3683" spans="1:16" s="171" customFormat="1" x14ac:dyDescent="0.2">
      <c r="A3683" s="180">
        <v>931300</v>
      </c>
      <c r="B3683" s="181" t="s">
        <v>312</v>
      </c>
      <c r="C3683" s="182">
        <f t="shared" si="813"/>
        <v>0</v>
      </c>
      <c r="D3683" s="182">
        <f t="shared" si="814"/>
        <v>0</v>
      </c>
      <c r="E3683" s="182">
        <f t="shared" si="815"/>
        <v>0</v>
      </c>
      <c r="F3683" s="182">
        <f t="shared" si="823"/>
        <v>0</v>
      </c>
      <c r="G3683" s="182">
        <v>0</v>
      </c>
      <c r="H3683" s="182">
        <f t="shared" si="822"/>
        <v>0</v>
      </c>
      <c r="M3683" s="174">
        <f t="shared" si="817"/>
        <v>0</v>
      </c>
      <c r="N3683" s="174">
        <f t="shared" si="818"/>
        <v>0</v>
      </c>
      <c r="O3683" s="295">
        <f t="shared" si="819"/>
        <v>0</v>
      </c>
      <c r="P3683" s="281">
        <f t="shared" si="820"/>
        <v>0</v>
      </c>
    </row>
    <row r="3684" spans="1:16" x14ac:dyDescent="0.2">
      <c r="A3684" s="155">
        <v>931301</v>
      </c>
      <c r="B3684" s="156" t="s">
        <v>313</v>
      </c>
      <c r="C3684" s="174">
        <f t="shared" si="813"/>
        <v>0</v>
      </c>
      <c r="D3684" s="174">
        <f t="shared" si="814"/>
        <v>0</v>
      </c>
      <c r="E3684" s="174">
        <f t="shared" si="815"/>
        <v>0</v>
      </c>
      <c r="F3684" s="174">
        <f t="shared" si="823"/>
        <v>0</v>
      </c>
      <c r="G3684" s="174">
        <f>+F3684-H3684</f>
        <v>0</v>
      </c>
      <c r="H3684" s="174">
        <f t="shared" si="822"/>
        <v>0</v>
      </c>
      <c r="M3684" s="174">
        <f t="shared" si="817"/>
        <v>0</v>
      </c>
      <c r="N3684" s="174">
        <f t="shared" si="818"/>
        <v>0</v>
      </c>
      <c r="O3684" s="295">
        <f t="shared" si="819"/>
        <v>0</v>
      </c>
      <c r="P3684" s="281">
        <f t="shared" si="820"/>
        <v>0</v>
      </c>
    </row>
    <row r="3685" spans="1:16" s="171" customFormat="1" x14ac:dyDescent="0.2">
      <c r="A3685" s="180">
        <v>931700</v>
      </c>
      <c r="B3685" s="181" t="s">
        <v>314</v>
      </c>
      <c r="C3685" s="182">
        <f t="shared" si="813"/>
        <v>0</v>
      </c>
      <c r="D3685" s="182">
        <f t="shared" si="814"/>
        <v>0</v>
      </c>
      <c r="E3685" s="182">
        <f t="shared" si="815"/>
        <v>0</v>
      </c>
      <c r="F3685" s="182">
        <f t="shared" si="823"/>
        <v>0</v>
      </c>
      <c r="G3685" s="183">
        <f>SUM(G3686:G3695)</f>
        <v>0</v>
      </c>
      <c r="H3685" s="183">
        <f>SUM(H3686:H3695)</f>
        <v>0</v>
      </c>
      <c r="M3685" s="174">
        <f t="shared" si="817"/>
        <v>0</v>
      </c>
      <c r="N3685" s="174">
        <f t="shared" si="818"/>
        <v>0</v>
      </c>
      <c r="O3685" s="295">
        <f t="shared" si="819"/>
        <v>0</v>
      </c>
      <c r="P3685" s="281">
        <f t="shared" si="820"/>
        <v>0</v>
      </c>
    </row>
    <row r="3686" spans="1:16" x14ac:dyDescent="0.2">
      <c r="A3686" s="155">
        <v>931702</v>
      </c>
      <c r="B3686" s="156" t="s">
        <v>914</v>
      </c>
      <c r="C3686" s="174">
        <f t="shared" si="813"/>
        <v>0</v>
      </c>
      <c r="D3686" s="174">
        <f t="shared" si="814"/>
        <v>0</v>
      </c>
      <c r="E3686" s="174">
        <f t="shared" si="815"/>
        <v>0</v>
      </c>
      <c r="F3686" s="174">
        <f t="shared" si="823"/>
        <v>0</v>
      </c>
      <c r="G3686" s="174">
        <f>+F3686-H3686</f>
        <v>0</v>
      </c>
      <c r="H3686" s="174">
        <f t="shared" ref="H3686:H3716" si="825">+F3686</f>
        <v>0</v>
      </c>
      <c r="M3686" s="174">
        <f t="shared" si="817"/>
        <v>0</v>
      </c>
      <c r="N3686" s="174">
        <f t="shared" si="818"/>
        <v>0</v>
      </c>
      <c r="O3686" s="295">
        <f t="shared" si="819"/>
        <v>0</v>
      </c>
      <c r="P3686" s="281">
        <f t="shared" si="820"/>
        <v>0</v>
      </c>
    </row>
    <row r="3687" spans="1:16" s="171" customFormat="1" x14ac:dyDescent="0.2">
      <c r="A3687" s="180">
        <v>932500</v>
      </c>
      <c r="B3687" s="181" t="s">
        <v>315</v>
      </c>
      <c r="C3687" s="182">
        <f t="shared" si="813"/>
        <v>0</v>
      </c>
      <c r="D3687" s="182">
        <f t="shared" si="814"/>
        <v>0</v>
      </c>
      <c r="E3687" s="182">
        <f t="shared" si="815"/>
        <v>0</v>
      </c>
      <c r="F3687" s="182">
        <f t="shared" si="823"/>
        <v>0</v>
      </c>
      <c r="G3687" s="182">
        <v>0</v>
      </c>
      <c r="H3687" s="182">
        <f t="shared" si="825"/>
        <v>0</v>
      </c>
      <c r="M3687" s="174">
        <f t="shared" si="817"/>
        <v>0</v>
      </c>
      <c r="N3687" s="174">
        <f t="shared" si="818"/>
        <v>0</v>
      </c>
      <c r="O3687" s="295">
        <f t="shared" si="819"/>
        <v>0</v>
      </c>
      <c r="P3687" s="281">
        <f t="shared" si="820"/>
        <v>0</v>
      </c>
    </row>
    <row r="3688" spans="1:16" x14ac:dyDescent="0.2">
      <c r="A3688" s="155">
        <v>932501</v>
      </c>
      <c r="B3688" s="156" t="s">
        <v>1108</v>
      </c>
      <c r="C3688" s="174">
        <f t="shared" si="813"/>
        <v>0</v>
      </c>
      <c r="D3688" s="174">
        <f t="shared" si="814"/>
        <v>0</v>
      </c>
      <c r="E3688" s="174">
        <f t="shared" si="815"/>
        <v>0</v>
      </c>
      <c r="F3688" s="174">
        <f t="shared" si="823"/>
        <v>0</v>
      </c>
      <c r="G3688" s="174">
        <f t="shared" ref="G3688:G3698" si="826">+F3688-H3688</f>
        <v>0</v>
      </c>
      <c r="H3688" s="174">
        <f t="shared" si="825"/>
        <v>0</v>
      </c>
      <c r="M3688" s="174">
        <f t="shared" si="817"/>
        <v>0</v>
      </c>
      <c r="N3688" s="174">
        <f t="shared" si="818"/>
        <v>0</v>
      </c>
      <c r="O3688" s="295">
        <f t="shared" si="819"/>
        <v>0</v>
      </c>
      <c r="P3688" s="281">
        <f t="shared" si="820"/>
        <v>0</v>
      </c>
    </row>
    <row r="3689" spans="1:16" x14ac:dyDescent="0.2">
      <c r="A3689" s="155">
        <v>932503</v>
      </c>
      <c r="B3689" s="156" t="s">
        <v>1109</v>
      </c>
      <c r="C3689" s="174">
        <f t="shared" si="813"/>
        <v>0</v>
      </c>
      <c r="D3689" s="174">
        <f t="shared" si="814"/>
        <v>0</v>
      </c>
      <c r="E3689" s="174">
        <f t="shared" si="815"/>
        <v>0</v>
      </c>
      <c r="F3689" s="174">
        <f t="shared" si="823"/>
        <v>0</v>
      </c>
      <c r="G3689" s="174">
        <f t="shared" si="826"/>
        <v>0</v>
      </c>
      <c r="H3689" s="174">
        <f t="shared" si="825"/>
        <v>0</v>
      </c>
      <c r="M3689" s="174">
        <f t="shared" si="817"/>
        <v>0</v>
      </c>
      <c r="N3689" s="174">
        <f t="shared" si="818"/>
        <v>0</v>
      </c>
      <c r="O3689" s="295">
        <f t="shared" si="819"/>
        <v>0</v>
      </c>
      <c r="P3689" s="281">
        <f t="shared" si="820"/>
        <v>0</v>
      </c>
    </row>
    <row r="3690" spans="1:16" x14ac:dyDescent="0.2">
      <c r="A3690" s="155">
        <v>932504</v>
      </c>
      <c r="B3690" s="156" t="s">
        <v>576</v>
      </c>
      <c r="C3690" s="174">
        <f t="shared" si="813"/>
        <v>0</v>
      </c>
      <c r="D3690" s="174">
        <f t="shared" si="814"/>
        <v>0</v>
      </c>
      <c r="E3690" s="174">
        <f t="shared" si="815"/>
        <v>0</v>
      </c>
      <c r="F3690" s="174">
        <f t="shared" si="823"/>
        <v>0</v>
      </c>
      <c r="G3690" s="174">
        <f t="shared" si="826"/>
        <v>0</v>
      </c>
      <c r="H3690" s="174">
        <f t="shared" si="825"/>
        <v>0</v>
      </c>
      <c r="M3690" s="174">
        <f t="shared" si="817"/>
        <v>0</v>
      </c>
      <c r="N3690" s="174">
        <f t="shared" si="818"/>
        <v>0</v>
      </c>
      <c r="O3690" s="295">
        <f t="shared" si="819"/>
        <v>0</v>
      </c>
      <c r="P3690" s="281">
        <f t="shared" si="820"/>
        <v>0</v>
      </c>
    </row>
    <row r="3691" spans="1:16" x14ac:dyDescent="0.2">
      <c r="A3691" s="155">
        <v>932520</v>
      </c>
      <c r="B3691" s="156" t="s">
        <v>1437</v>
      </c>
      <c r="C3691" s="174">
        <f t="shared" si="813"/>
        <v>0</v>
      </c>
      <c r="D3691" s="174">
        <f t="shared" si="814"/>
        <v>0</v>
      </c>
      <c r="E3691" s="174">
        <f t="shared" si="815"/>
        <v>0</v>
      </c>
      <c r="F3691" s="174">
        <f t="shared" si="823"/>
        <v>0</v>
      </c>
      <c r="G3691" s="174">
        <f t="shared" si="826"/>
        <v>0</v>
      </c>
      <c r="H3691" s="174">
        <f t="shared" si="825"/>
        <v>0</v>
      </c>
      <c r="M3691" s="174">
        <f t="shared" si="817"/>
        <v>0</v>
      </c>
      <c r="N3691" s="174">
        <f t="shared" si="818"/>
        <v>0</v>
      </c>
      <c r="O3691" s="295">
        <f t="shared" si="819"/>
        <v>0</v>
      </c>
      <c r="P3691" s="281">
        <f t="shared" si="820"/>
        <v>0</v>
      </c>
    </row>
    <row r="3692" spans="1:16" x14ac:dyDescent="0.2">
      <c r="A3692" s="155">
        <v>932521</v>
      </c>
      <c r="B3692" s="156" t="s">
        <v>1010</v>
      </c>
      <c r="C3692" s="174">
        <f t="shared" si="813"/>
        <v>0</v>
      </c>
      <c r="D3692" s="174">
        <f t="shared" si="814"/>
        <v>0</v>
      </c>
      <c r="E3692" s="174">
        <f t="shared" si="815"/>
        <v>0</v>
      </c>
      <c r="F3692" s="174">
        <f t="shared" si="823"/>
        <v>0</v>
      </c>
      <c r="G3692" s="174">
        <f t="shared" si="826"/>
        <v>0</v>
      </c>
      <c r="H3692" s="174">
        <f t="shared" si="825"/>
        <v>0</v>
      </c>
      <c r="M3692" s="174">
        <f t="shared" si="817"/>
        <v>0</v>
      </c>
      <c r="N3692" s="174">
        <f t="shared" si="818"/>
        <v>0</v>
      </c>
      <c r="O3692" s="295">
        <f t="shared" si="819"/>
        <v>0</v>
      </c>
      <c r="P3692" s="281">
        <f t="shared" si="820"/>
        <v>0</v>
      </c>
    </row>
    <row r="3693" spans="1:16" x14ac:dyDescent="0.2">
      <c r="A3693" s="155">
        <v>932522</v>
      </c>
      <c r="B3693" s="156" t="s">
        <v>1438</v>
      </c>
      <c r="C3693" s="174">
        <f t="shared" si="813"/>
        <v>0</v>
      </c>
      <c r="D3693" s="174">
        <f t="shared" si="814"/>
        <v>0</v>
      </c>
      <c r="E3693" s="174">
        <f t="shared" si="815"/>
        <v>0</v>
      </c>
      <c r="F3693" s="174">
        <f t="shared" si="823"/>
        <v>0</v>
      </c>
      <c r="G3693" s="174">
        <f t="shared" si="826"/>
        <v>0</v>
      </c>
      <c r="H3693" s="174">
        <f t="shared" si="825"/>
        <v>0</v>
      </c>
      <c r="M3693" s="174">
        <f t="shared" si="817"/>
        <v>0</v>
      </c>
      <c r="N3693" s="174">
        <f t="shared" si="818"/>
        <v>0</v>
      </c>
      <c r="O3693" s="295">
        <f t="shared" si="819"/>
        <v>0</v>
      </c>
      <c r="P3693" s="281">
        <f t="shared" si="820"/>
        <v>0</v>
      </c>
    </row>
    <row r="3694" spans="1:16" x14ac:dyDescent="0.2">
      <c r="A3694" s="155">
        <v>932523</v>
      </c>
      <c r="B3694" s="156" t="s">
        <v>1439</v>
      </c>
      <c r="C3694" s="174">
        <f t="shared" si="813"/>
        <v>0</v>
      </c>
      <c r="D3694" s="174">
        <f t="shared" si="814"/>
        <v>0</v>
      </c>
      <c r="E3694" s="174">
        <f t="shared" si="815"/>
        <v>0</v>
      </c>
      <c r="F3694" s="174">
        <f t="shared" si="823"/>
        <v>0</v>
      </c>
      <c r="G3694" s="174">
        <f t="shared" si="826"/>
        <v>0</v>
      </c>
      <c r="H3694" s="174">
        <f t="shared" si="825"/>
        <v>0</v>
      </c>
      <c r="M3694" s="174">
        <f t="shared" si="817"/>
        <v>0</v>
      </c>
      <c r="N3694" s="174">
        <f t="shared" si="818"/>
        <v>0</v>
      </c>
      <c r="O3694" s="295">
        <f t="shared" si="819"/>
        <v>0</v>
      </c>
      <c r="P3694" s="281">
        <f t="shared" si="820"/>
        <v>0</v>
      </c>
    </row>
    <row r="3695" spans="1:16" x14ac:dyDescent="0.2">
      <c r="A3695" s="155">
        <v>932525</v>
      </c>
      <c r="B3695" s="156" t="s">
        <v>1110</v>
      </c>
      <c r="C3695" s="174">
        <f t="shared" si="813"/>
        <v>0</v>
      </c>
      <c r="D3695" s="174">
        <f t="shared" si="814"/>
        <v>0</v>
      </c>
      <c r="E3695" s="174">
        <f t="shared" si="815"/>
        <v>0</v>
      </c>
      <c r="F3695" s="174">
        <f t="shared" si="823"/>
        <v>0</v>
      </c>
      <c r="G3695" s="174">
        <f t="shared" si="826"/>
        <v>0</v>
      </c>
      <c r="H3695" s="174">
        <f t="shared" si="825"/>
        <v>0</v>
      </c>
      <c r="M3695" s="174">
        <f t="shared" si="817"/>
        <v>0</v>
      </c>
      <c r="N3695" s="174">
        <f t="shared" si="818"/>
        <v>0</v>
      </c>
      <c r="O3695" s="295">
        <f t="shared" si="819"/>
        <v>0</v>
      </c>
      <c r="P3695" s="281">
        <f t="shared" si="820"/>
        <v>0</v>
      </c>
    </row>
    <row r="3696" spans="1:16" x14ac:dyDescent="0.2">
      <c r="A3696" s="155">
        <v>932526</v>
      </c>
      <c r="B3696" s="156" t="s">
        <v>1111</v>
      </c>
      <c r="C3696" s="174">
        <f t="shared" si="813"/>
        <v>0</v>
      </c>
      <c r="D3696" s="174">
        <f t="shared" si="814"/>
        <v>0</v>
      </c>
      <c r="E3696" s="174">
        <f t="shared" si="815"/>
        <v>0</v>
      </c>
      <c r="F3696" s="174">
        <f t="shared" si="823"/>
        <v>0</v>
      </c>
      <c r="G3696" s="174">
        <f t="shared" si="826"/>
        <v>0</v>
      </c>
      <c r="H3696" s="174">
        <f t="shared" si="825"/>
        <v>0</v>
      </c>
      <c r="M3696" s="174">
        <f t="shared" si="817"/>
        <v>0</v>
      </c>
      <c r="N3696" s="174">
        <f t="shared" si="818"/>
        <v>0</v>
      </c>
      <c r="O3696" s="295">
        <f t="shared" si="819"/>
        <v>0</v>
      </c>
      <c r="P3696" s="281">
        <f t="shared" si="820"/>
        <v>0</v>
      </c>
    </row>
    <row r="3697" spans="1:16" x14ac:dyDescent="0.2">
      <c r="A3697" s="155">
        <v>932551</v>
      </c>
      <c r="B3697" s="156" t="s">
        <v>1440</v>
      </c>
      <c r="C3697" s="174">
        <f t="shared" si="813"/>
        <v>0</v>
      </c>
      <c r="D3697" s="174">
        <f t="shared" si="814"/>
        <v>0</v>
      </c>
      <c r="E3697" s="174">
        <f t="shared" si="815"/>
        <v>0</v>
      </c>
      <c r="F3697" s="174">
        <f t="shared" si="823"/>
        <v>0</v>
      </c>
      <c r="G3697" s="174">
        <f t="shared" si="826"/>
        <v>0</v>
      </c>
      <c r="H3697" s="174">
        <f t="shared" si="825"/>
        <v>0</v>
      </c>
      <c r="M3697" s="174">
        <f t="shared" si="817"/>
        <v>0</v>
      </c>
      <c r="N3697" s="174">
        <f t="shared" si="818"/>
        <v>0</v>
      </c>
      <c r="O3697" s="295">
        <f t="shared" si="819"/>
        <v>0</v>
      </c>
      <c r="P3697" s="281">
        <f t="shared" si="820"/>
        <v>0</v>
      </c>
    </row>
    <row r="3698" spans="1:16" x14ac:dyDescent="0.2">
      <c r="A3698" s="155">
        <v>932590</v>
      </c>
      <c r="B3698" s="156" t="s">
        <v>2501</v>
      </c>
      <c r="C3698" s="174">
        <f t="shared" si="813"/>
        <v>0</v>
      </c>
      <c r="D3698" s="174">
        <f t="shared" si="814"/>
        <v>0</v>
      </c>
      <c r="E3698" s="174">
        <f t="shared" si="815"/>
        <v>0</v>
      </c>
      <c r="F3698" s="174">
        <f t="shared" si="823"/>
        <v>0</v>
      </c>
      <c r="G3698" s="174">
        <f t="shared" si="826"/>
        <v>0</v>
      </c>
      <c r="H3698" s="174">
        <f t="shared" si="825"/>
        <v>0</v>
      </c>
      <c r="M3698" s="174">
        <f t="shared" si="817"/>
        <v>0</v>
      </c>
      <c r="N3698" s="174">
        <f t="shared" si="818"/>
        <v>0</v>
      </c>
      <c r="O3698" s="295">
        <f t="shared" si="819"/>
        <v>0</v>
      </c>
      <c r="P3698" s="281">
        <f t="shared" si="820"/>
        <v>0</v>
      </c>
    </row>
    <row r="3699" spans="1:16" s="171" customFormat="1" x14ac:dyDescent="0.2">
      <c r="A3699" s="180">
        <v>934600</v>
      </c>
      <c r="B3699" s="181" t="s">
        <v>316</v>
      </c>
      <c r="C3699" s="182">
        <f t="shared" si="813"/>
        <v>0</v>
      </c>
      <c r="D3699" s="182">
        <f t="shared" si="814"/>
        <v>0</v>
      </c>
      <c r="E3699" s="182">
        <f t="shared" si="815"/>
        <v>0</v>
      </c>
      <c r="F3699" s="182">
        <f t="shared" si="823"/>
        <v>0</v>
      </c>
      <c r="G3699" s="182">
        <v>0</v>
      </c>
      <c r="H3699" s="182">
        <f t="shared" si="825"/>
        <v>0</v>
      </c>
      <c r="M3699" s="174">
        <f t="shared" si="817"/>
        <v>0</v>
      </c>
      <c r="N3699" s="174">
        <f t="shared" si="818"/>
        <v>0</v>
      </c>
      <c r="O3699" s="295">
        <f t="shared" si="819"/>
        <v>0</v>
      </c>
      <c r="P3699" s="281">
        <f t="shared" si="820"/>
        <v>0</v>
      </c>
    </row>
    <row r="3700" spans="1:16" x14ac:dyDescent="0.2">
      <c r="A3700" s="155">
        <v>934601</v>
      </c>
      <c r="B3700" s="156" t="s">
        <v>1109</v>
      </c>
      <c r="C3700" s="174">
        <f t="shared" si="813"/>
        <v>0</v>
      </c>
      <c r="D3700" s="174">
        <f t="shared" si="814"/>
        <v>0</v>
      </c>
      <c r="E3700" s="174">
        <f t="shared" si="815"/>
        <v>0</v>
      </c>
      <c r="F3700" s="174">
        <f t="shared" si="823"/>
        <v>0</v>
      </c>
      <c r="G3700" s="174">
        <f t="shared" ref="G3700:G3706" si="827">+F3700-H3700</f>
        <v>0</v>
      </c>
      <c r="H3700" s="174">
        <f t="shared" si="825"/>
        <v>0</v>
      </c>
      <c r="M3700" s="174">
        <f t="shared" si="817"/>
        <v>0</v>
      </c>
      <c r="N3700" s="174">
        <f t="shared" si="818"/>
        <v>0</v>
      </c>
      <c r="O3700" s="295">
        <f t="shared" si="819"/>
        <v>0</v>
      </c>
      <c r="P3700" s="281">
        <f t="shared" si="820"/>
        <v>0</v>
      </c>
    </row>
    <row r="3701" spans="1:16" x14ac:dyDescent="0.2">
      <c r="A3701" s="155">
        <v>934602</v>
      </c>
      <c r="B3701" s="156" t="s">
        <v>576</v>
      </c>
      <c r="C3701" s="174">
        <f t="shared" si="813"/>
        <v>0</v>
      </c>
      <c r="D3701" s="174">
        <f t="shared" si="814"/>
        <v>0</v>
      </c>
      <c r="E3701" s="174">
        <f t="shared" si="815"/>
        <v>0</v>
      </c>
      <c r="F3701" s="174">
        <f t="shared" si="823"/>
        <v>0</v>
      </c>
      <c r="G3701" s="174">
        <f t="shared" si="827"/>
        <v>0</v>
      </c>
      <c r="H3701" s="174">
        <f t="shared" si="825"/>
        <v>0</v>
      </c>
      <c r="M3701" s="174">
        <f t="shared" si="817"/>
        <v>0</v>
      </c>
      <c r="N3701" s="174">
        <f t="shared" si="818"/>
        <v>0</v>
      </c>
      <c r="O3701" s="295">
        <f t="shared" si="819"/>
        <v>0</v>
      </c>
      <c r="P3701" s="281">
        <f t="shared" si="820"/>
        <v>0</v>
      </c>
    </row>
    <row r="3702" spans="1:16" x14ac:dyDescent="0.2">
      <c r="A3702" s="155">
        <v>934617</v>
      </c>
      <c r="B3702" s="156" t="s">
        <v>914</v>
      </c>
      <c r="C3702" s="174">
        <f t="shared" si="813"/>
        <v>0</v>
      </c>
      <c r="D3702" s="174">
        <f t="shared" si="814"/>
        <v>0</v>
      </c>
      <c r="E3702" s="174">
        <f t="shared" si="815"/>
        <v>0</v>
      </c>
      <c r="F3702" s="174">
        <f t="shared" si="823"/>
        <v>0</v>
      </c>
      <c r="G3702" s="174">
        <f t="shared" si="827"/>
        <v>0</v>
      </c>
      <c r="H3702" s="174">
        <f t="shared" si="825"/>
        <v>0</v>
      </c>
      <c r="M3702" s="174">
        <f t="shared" si="817"/>
        <v>0</v>
      </c>
      <c r="N3702" s="174">
        <f t="shared" si="818"/>
        <v>0</v>
      </c>
      <c r="O3702" s="295">
        <f t="shared" si="819"/>
        <v>0</v>
      </c>
      <c r="P3702" s="281">
        <f t="shared" si="820"/>
        <v>0</v>
      </c>
    </row>
    <row r="3703" spans="1:16" x14ac:dyDescent="0.2">
      <c r="A3703" s="155">
        <v>934618</v>
      </c>
      <c r="B3703" s="156" t="s">
        <v>1745</v>
      </c>
      <c r="C3703" s="174">
        <f t="shared" si="813"/>
        <v>0</v>
      </c>
      <c r="D3703" s="174">
        <f t="shared" si="814"/>
        <v>0</v>
      </c>
      <c r="E3703" s="174">
        <f t="shared" si="815"/>
        <v>0</v>
      </c>
      <c r="F3703" s="174">
        <f t="shared" si="823"/>
        <v>0</v>
      </c>
      <c r="G3703" s="174">
        <f t="shared" si="827"/>
        <v>0</v>
      </c>
      <c r="H3703" s="174">
        <f t="shared" si="825"/>
        <v>0</v>
      </c>
      <c r="M3703" s="174">
        <f t="shared" si="817"/>
        <v>0</v>
      </c>
      <c r="N3703" s="174">
        <f t="shared" si="818"/>
        <v>0</v>
      </c>
      <c r="O3703" s="295">
        <f t="shared" si="819"/>
        <v>0</v>
      </c>
      <c r="P3703" s="281">
        <f t="shared" si="820"/>
        <v>0</v>
      </c>
    </row>
    <row r="3704" spans="1:16" x14ac:dyDescent="0.2">
      <c r="A3704" s="155">
        <v>934619</v>
      </c>
      <c r="B3704" s="156" t="s">
        <v>1110</v>
      </c>
      <c r="C3704" s="174">
        <f t="shared" si="813"/>
        <v>0</v>
      </c>
      <c r="D3704" s="174">
        <f t="shared" si="814"/>
        <v>0</v>
      </c>
      <c r="E3704" s="174">
        <f t="shared" si="815"/>
        <v>0</v>
      </c>
      <c r="F3704" s="174">
        <f t="shared" si="823"/>
        <v>0</v>
      </c>
      <c r="G3704" s="174">
        <f t="shared" si="827"/>
        <v>0</v>
      </c>
      <c r="H3704" s="174">
        <f t="shared" si="825"/>
        <v>0</v>
      </c>
      <c r="M3704" s="174">
        <f t="shared" si="817"/>
        <v>0</v>
      </c>
      <c r="N3704" s="174">
        <f t="shared" si="818"/>
        <v>0</v>
      </c>
      <c r="O3704" s="295">
        <f t="shared" si="819"/>
        <v>0</v>
      </c>
      <c r="P3704" s="281">
        <f t="shared" si="820"/>
        <v>0</v>
      </c>
    </row>
    <row r="3705" spans="1:16" x14ac:dyDescent="0.2">
      <c r="A3705" s="155">
        <v>934620</v>
      </c>
      <c r="B3705" s="156" t="s">
        <v>1111</v>
      </c>
      <c r="C3705" s="174">
        <f t="shared" si="813"/>
        <v>0</v>
      </c>
      <c r="D3705" s="174">
        <f t="shared" si="814"/>
        <v>0</v>
      </c>
      <c r="E3705" s="174">
        <f t="shared" si="815"/>
        <v>0</v>
      </c>
      <c r="F3705" s="174">
        <f t="shared" si="823"/>
        <v>0</v>
      </c>
      <c r="G3705" s="174">
        <f t="shared" si="827"/>
        <v>0</v>
      </c>
      <c r="H3705" s="174">
        <f t="shared" si="825"/>
        <v>0</v>
      </c>
      <c r="M3705" s="174">
        <f t="shared" si="817"/>
        <v>0</v>
      </c>
      <c r="N3705" s="174">
        <f t="shared" si="818"/>
        <v>0</v>
      </c>
      <c r="O3705" s="295">
        <f t="shared" si="819"/>
        <v>0</v>
      </c>
      <c r="P3705" s="281">
        <f t="shared" si="820"/>
        <v>0</v>
      </c>
    </row>
    <row r="3706" spans="1:16" x14ac:dyDescent="0.2">
      <c r="A3706" s="155">
        <v>934690</v>
      </c>
      <c r="B3706" s="156" t="s">
        <v>317</v>
      </c>
      <c r="C3706" s="174">
        <f t="shared" si="813"/>
        <v>0</v>
      </c>
      <c r="D3706" s="174">
        <f t="shared" si="814"/>
        <v>0</v>
      </c>
      <c r="E3706" s="174">
        <f t="shared" si="815"/>
        <v>0</v>
      </c>
      <c r="F3706" s="174">
        <f t="shared" si="823"/>
        <v>0</v>
      </c>
      <c r="G3706" s="174">
        <f t="shared" si="827"/>
        <v>0</v>
      </c>
      <c r="H3706" s="174">
        <f t="shared" si="825"/>
        <v>0</v>
      </c>
      <c r="M3706" s="174">
        <f t="shared" si="817"/>
        <v>0</v>
      </c>
      <c r="N3706" s="174">
        <f t="shared" si="818"/>
        <v>0</v>
      </c>
      <c r="O3706" s="295">
        <f t="shared" si="819"/>
        <v>0</v>
      </c>
      <c r="P3706" s="281">
        <f t="shared" si="820"/>
        <v>0</v>
      </c>
    </row>
    <row r="3707" spans="1:16" s="171" customFormat="1" x14ac:dyDescent="0.2">
      <c r="A3707" s="180">
        <v>935000</v>
      </c>
      <c r="B3707" s="181" t="s">
        <v>318</v>
      </c>
      <c r="C3707" s="182">
        <f t="shared" si="813"/>
        <v>0</v>
      </c>
      <c r="D3707" s="182">
        <f t="shared" si="814"/>
        <v>0</v>
      </c>
      <c r="E3707" s="182">
        <f t="shared" si="815"/>
        <v>0</v>
      </c>
      <c r="F3707" s="182">
        <f t="shared" si="823"/>
        <v>0</v>
      </c>
      <c r="G3707" s="182">
        <v>0</v>
      </c>
      <c r="H3707" s="182">
        <f t="shared" si="825"/>
        <v>0</v>
      </c>
      <c r="M3707" s="174">
        <f t="shared" si="817"/>
        <v>0</v>
      </c>
      <c r="N3707" s="174">
        <f t="shared" si="818"/>
        <v>0</v>
      </c>
      <c r="O3707" s="295">
        <f t="shared" si="819"/>
        <v>0</v>
      </c>
      <c r="P3707" s="281">
        <f t="shared" si="820"/>
        <v>0</v>
      </c>
    </row>
    <row r="3708" spans="1:16" x14ac:dyDescent="0.2">
      <c r="A3708" s="155">
        <v>935001</v>
      </c>
      <c r="B3708" s="156" t="s">
        <v>319</v>
      </c>
      <c r="C3708" s="174">
        <f t="shared" si="813"/>
        <v>0</v>
      </c>
      <c r="D3708" s="174">
        <f t="shared" si="814"/>
        <v>0</v>
      </c>
      <c r="E3708" s="174">
        <f t="shared" si="815"/>
        <v>0</v>
      </c>
      <c r="F3708" s="174">
        <f t="shared" si="823"/>
        <v>0</v>
      </c>
      <c r="G3708" s="174">
        <f t="shared" ref="G3708:G3713" si="828">+F3708-H3708</f>
        <v>0</v>
      </c>
      <c r="H3708" s="174">
        <f t="shared" si="825"/>
        <v>0</v>
      </c>
      <c r="M3708" s="174">
        <f t="shared" si="817"/>
        <v>0</v>
      </c>
      <c r="N3708" s="174">
        <f t="shared" si="818"/>
        <v>0</v>
      </c>
      <c r="O3708" s="295">
        <f t="shared" si="819"/>
        <v>0</v>
      </c>
      <c r="P3708" s="281">
        <f t="shared" si="820"/>
        <v>0</v>
      </c>
    </row>
    <row r="3709" spans="1:16" x14ac:dyDescent="0.2">
      <c r="A3709" s="155">
        <v>935002</v>
      </c>
      <c r="B3709" s="156" t="s">
        <v>320</v>
      </c>
      <c r="C3709" s="174">
        <f t="shared" si="813"/>
        <v>0</v>
      </c>
      <c r="D3709" s="174">
        <f t="shared" si="814"/>
        <v>0</v>
      </c>
      <c r="E3709" s="174">
        <f t="shared" si="815"/>
        <v>0</v>
      </c>
      <c r="F3709" s="174">
        <f t="shared" si="823"/>
        <v>0</v>
      </c>
      <c r="G3709" s="174">
        <f t="shared" si="828"/>
        <v>0</v>
      </c>
      <c r="H3709" s="174">
        <f t="shared" si="825"/>
        <v>0</v>
      </c>
      <c r="M3709" s="174">
        <f t="shared" si="817"/>
        <v>0</v>
      </c>
      <c r="N3709" s="174">
        <f t="shared" si="818"/>
        <v>0</v>
      </c>
      <c r="O3709" s="295">
        <f t="shared" si="819"/>
        <v>0</v>
      </c>
      <c r="P3709" s="281">
        <f t="shared" si="820"/>
        <v>0</v>
      </c>
    </row>
    <row r="3710" spans="1:16" x14ac:dyDescent="0.2">
      <c r="A3710" s="155">
        <v>935003</v>
      </c>
      <c r="B3710" s="156" t="s">
        <v>321</v>
      </c>
      <c r="C3710" s="174">
        <f t="shared" si="813"/>
        <v>0</v>
      </c>
      <c r="D3710" s="174">
        <f t="shared" si="814"/>
        <v>0</v>
      </c>
      <c r="E3710" s="174">
        <f t="shared" si="815"/>
        <v>0</v>
      </c>
      <c r="F3710" s="174">
        <f t="shared" si="823"/>
        <v>0</v>
      </c>
      <c r="G3710" s="174">
        <f t="shared" si="828"/>
        <v>0</v>
      </c>
      <c r="H3710" s="174">
        <f t="shared" si="825"/>
        <v>0</v>
      </c>
      <c r="M3710" s="174">
        <f t="shared" si="817"/>
        <v>0</v>
      </c>
      <c r="N3710" s="174">
        <f t="shared" si="818"/>
        <v>0</v>
      </c>
      <c r="O3710" s="295">
        <f t="shared" si="819"/>
        <v>0</v>
      </c>
      <c r="P3710" s="281">
        <f t="shared" si="820"/>
        <v>0</v>
      </c>
    </row>
    <row r="3711" spans="1:16" x14ac:dyDescent="0.2">
      <c r="A3711" s="155">
        <v>935004</v>
      </c>
      <c r="B3711" s="156" t="s">
        <v>2596</v>
      </c>
      <c r="C3711" s="174">
        <f t="shared" si="813"/>
        <v>0</v>
      </c>
      <c r="D3711" s="174">
        <f t="shared" si="814"/>
        <v>0</v>
      </c>
      <c r="E3711" s="174">
        <f t="shared" si="815"/>
        <v>0</v>
      </c>
      <c r="F3711" s="174">
        <f t="shared" si="823"/>
        <v>0</v>
      </c>
      <c r="G3711" s="174">
        <f t="shared" si="828"/>
        <v>0</v>
      </c>
      <c r="H3711" s="174">
        <f t="shared" si="825"/>
        <v>0</v>
      </c>
      <c r="M3711" s="174">
        <f t="shared" si="817"/>
        <v>0</v>
      </c>
      <c r="N3711" s="174">
        <f t="shared" si="818"/>
        <v>0</v>
      </c>
      <c r="O3711" s="295">
        <f t="shared" si="819"/>
        <v>0</v>
      </c>
      <c r="P3711" s="281">
        <f t="shared" si="820"/>
        <v>0</v>
      </c>
    </row>
    <row r="3712" spans="1:16" x14ac:dyDescent="0.2">
      <c r="A3712" s="155">
        <v>935005</v>
      </c>
      <c r="B3712" s="156" t="s">
        <v>322</v>
      </c>
      <c r="C3712" s="174">
        <f t="shared" si="813"/>
        <v>0</v>
      </c>
      <c r="D3712" s="174">
        <f t="shared" si="814"/>
        <v>0</v>
      </c>
      <c r="E3712" s="174">
        <f t="shared" si="815"/>
        <v>0</v>
      </c>
      <c r="F3712" s="174">
        <f t="shared" si="823"/>
        <v>0</v>
      </c>
      <c r="G3712" s="174">
        <f t="shared" si="828"/>
        <v>0</v>
      </c>
      <c r="H3712" s="174">
        <f t="shared" si="825"/>
        <v>0</v>
      </c>
      <c r="M3712" s="174">
        <f t="shared" si="817"/>
        <v>0</v>
      </c>
      <c r="N3712" s="174">
        <f t="shared" si="818"/>
        <v>0</v>
      </c>
      <c r="O3712" s="295">
        <f t="shared" si="819"/>
        <v>0</v>
      </c>
      <c r="P3712" s="281">
        <f t="shared" si="820"/>
        <v>0</v>
      </c>
    </row>
    <row r="3713" spans="1:16" x14ac:dyDescent="0.2">
      <c r="A3713" s="155">
        <v>935090</v>
      </c>
      <c r="B3713" s="156" t="s">
        <v>323</v>
      </c>
      <c r="C3713" s="174">
        <f t="shared" si="813"/>
        <v>0</v>
      </c>
      <c r="D3713" s="174">
        <f t="shared" si="814"/>
        <v>0</v>
      </c>
      <c r="E3713" s="174">
        <f t="shared" si="815"/>
        <v>0</v>
      </c>
      <c r="F3713" s="174">
        <f t="shared" si="823"/>
        <v>0</v>
      </c>
      <c r="G3713" s="174">
        <f t="shared" si="828"/>
        <v>0</v>
      </c>
      <c r="H3713" s="174">
        <f t="shared" si="825"/>
        <v>0</v>
      </c>
      <c r="M3713" s="174">
        <f t="shared" si="817"/>
        <v>0</v>
      </c>
      <c r="N3713" s="174">
        <f t="shared" si="818"/>
        <v>0</v>
      </c>
      <c r="O3713" s="295">
        <f t="shared" si="819"/>
        <v>0</v>
      </c>
      <c r="P3713" s="281">
        <f t="shared" si="820"/>
        <v>0</v>
      </c>
    </row>
    <row r="3714" spans="1:16" s="171" customFormat="1" x14ac:dyDescent="0.2">
      <c r="A3714" s="180">
        <v>935500</v>
      </c>
      <c r="B3714" s="181" t="s">
        <v>868</v>
      </c>
      <c r="C3714" s="182">
        <f t="shared" si="813"/>
        <v>0</v>
      </c>
      <c r="D3714" s="182">
        <f t="shared" si="814"/>
        <v>0</v>
      </c>
      <c r="E3714" s="182">
        <f t="shared" si="815"/>
        <v>0</v>
      </c>
      <c r="F3714" s="182">
        <f t="shared" si="823"/>
        <v>0</v>
      </c>
      <c r="G3714" s="182">
        <v>0</v>
      </c>
      <c r="H3714" s="182">
        <f t="shared" si="825"/>
        <v>0</v>
      </c>
      <c r="M3714" s="174">
        <f t="shared" si="817"/>
        <v>0</v>
      </c>
      <c r="N3714" s="174">
        <f t="shared" si="818"/>
        <v>0</v>
      </c>
      <c r="O3714" s="295">
        <f t="shared" si="819"/>
        <v>0</v>
      </c>
      <c r="P3714" s="281">
        <f t="shared" si="820"/>
        <v>0</v>
      </c>
    </row>
    <row r="3715" spans="1:16" x14ac:dyDescent="0.2">
      <c r="A3715" s="155">
        <v>935501</v>
      </c>
      <c r="B3715" s="156" t="s">
        <v>777</v>
      </c>
      <c r="C3715" s="174">
        <f t="shared" si="813"/>
        <v>0</v>
      </c>
      <c r="D3715" s="174">
        <f t="shared" si="814"/>
        <v>0</v>
      </c>
      <c r="E3715" s="174">
        <f t="shared" si="815"/>
        <v>0</v>
      </c>
      <c r="F3715" s="174">
        <f t="shared" si="823"/>
        <v>0</v>
      </c>
      <c r="G3715" s="174">
        <f>+F3715-H3715</f>
        <v>0</v>
      </c>
      <c r="H3715" s="174">
        <f t="shared" si="825"/>
        <v>0</v>
      </c>
      <c r="M3715" s="174">
        <f t="shared" si="817"/>
        <v>0</v>
      </c>
      <c r="N3715" s="174">
        <f t="shared" si="818"/>
        <v>0</v>
      </c>
      <c r="O3715" s="295">
        <f t="shared" si="819"/>
        <v>0</v>
      </c>
      <c r="P3715" s="281">
        <f t="shared" si="820"/>
        <v>0</v>
      </c>
    </row>
    <row r="3716" spans="1:16" x14ac:dyDescent="0.2">
      <c r="A3716" s="155">
        <v>935502</v>
      </c>
      <c r="B3716" s="156" t="s">
        <v>778</v>
      </c>
      <c r="C3716" s="174">
        <f t="shared" si="813"/>
        <v>0</v>
      </c>
      <c r="D3716" s="174">
        <f t="shared" si="814"/>
        <v>0</v>
      </c>
      <c r="E3716" s="174">
        <f t="shared" si="815"/>
        <v>0</v>
      </c>
      <c r="F3716" s="174">
        <f t="shared" si="823"/>
        <v>0</v>
      </c>
      <c r="G3716" s="174">
        <f>+F3716-H3716</f>
        <v>0</v>
      </c>
      <c r="H3716" s="174">
        <f t="shared" si="825"/>
        <v>0</v>
      </c>
      <c r="M3716" s="174">
        <f t="shared" si="817"/>
        <v>0</v>
      </c>
      <c r="N3716" s="174">
        <f t="shared" si="818"/>
        <v>0</v>
      </c>
      <c r="O3716" s="295">
        <f t="shared" si="819"/>
        <v>0</v>
      </c>
      <c r="P3716" s="281">
        <f t="shared" si="820"/>
        <v>0</v>
      </c>
    </row>
    <row r="3717" spans="1:16" s="171" customFormat="1" x14ac:dyDescent="0.2">
      <c r="A3717" s="180">
        <v>936500</v>
      </c>
      <c r="B3717" s="181" t="s">
        <v>2597</v>
      </c>
      <c r="C3717" s="182">
        <f t="shared" si="813"/>
        <v>0</v>
      </c>
      <c r="D3717" s="182">
        <f t="shared" si="814"/>
        <v>0</v>
      </c>
      <c r="E3717" s="182">
        <f t="shared" si="815"/>
        <v>0</v>
      </c>
      <c r="F3717" s="182">
        <f t="shared" si="823"/>
        <v>0</v>
      </c>
      <c r="G3717" s="183">
        <f>SUM(G3718:G3727)</f>
        <v>0</v>
      </c>
      <c r="H3717" s="183">
        <f>SUM(H3718:H3727)</f>
        <v>0</v>
      </c>
      <c r="M3717" s="174">
        <f t="shared" si="817"/>
        <v>0</v>
      </c>
      <c r="N3717" s="174">
        <f t="shared" si="818"/>
        <v>0</v>
      </c>
      <c r="O3717" s="295">
        <f t="shared" si="819"/>
        <v>0</v>
      </c>
      <c r="P3717" s="281">
        <f t="shared" si="820"/>
        <v>0</v>
      </c>
    </row>
    <row r="3718" spans="1:16" x14ac:dyDescent="0.2">
      <c r="A3718" s="155">
        <v>936501</v>
      </c>
      <c r="B3718" s="156" t="s">
        <v>1916</v>
      </c>
      <c r="C3718" s="174">
        <f t="shared" si="813"/>
        <v>0</v>
      </c>
      <c r="D3718" s="174">
        <f t="shared" si="814"/>
        <v>0</v>
      </c>
      <c r="E3718" s="174">
        <f t="shared" si="815"/>
        <v>0</v>
      </c>
      <c r="F3718" s="174">
        <f t="shared" si="823"/>
        <v>0</v>
      </c>
      <c r="G3718" s="174">
        <f>+F3718-H3718</f>
        <v>0</v>
      </c>
      <c r="H3718" s="174">
        <f t="shared" ref="H3718:H3749" si="829">+F3718</f>
        <v>0</v>
      </c>
      <c r="M3718" s="174">
        <f t="shared" si="817"/>
        <v>0</v>
      </c>
      <c r="N3718" s="174">
        <f t="shared" si="818"/>
        <v>0</v>
      </c>
      <c r="O3718" s="295">
        <f t="shared" si="819"/>
        <v>0</v>
      </c>
      <c r="P3718" s="281">
        <f t="shared" si="820"/>
        <v>0</v>
      </c>
    </row>
    <row r="3719" spans="1:16" s="171" customFormat="1" x14ac:dyDescent="0.2">
      <c r="A3719" s="180">
        <v>936600</v>
      </c>
      <c r="B3719" s="181" t="s">
        <v>2598</v>
      </c>
      <c r="C3719" s="182">
        <f t="shared" si="813"/>
        <v>0</v>
      </c>
      <c r="D3719" s="182">
        <f t="shared" si="814"/>
        <v>0</v>
      </c>
      <c r="E3719" s="182">
        <f t="shared" si="815"/>
        <v>0</v>
      </c>
      <c r="F3719" s="182">
        <f t="shared" si="823"/>
        <v>0</v>
      </c>
      <c r="G3719" s="182">
        <v>0</v>
      </c>
      <c r="H3719" s="182">
        <f t="shared" si="829"/>
        <v>0</v>
      </c>
      <c r="M3719" s="174">
        <f t="shared" si="817"/>
        <v>0</v>
      </c>
      <c r="N3719" s="174">
        <f t="shared" si="818"/>
        <v>0</v>
      </c>
      <c r="O3719" s="295">
        <f t="shared" si="819"/>
        <v>0</v>
      </c>
      <c r="P3719" s="281">
        <f t="shared" si="820"/>
        <v>0</v>
      </c>
    </row>
    <row r="3720" spans="1:16" x14ac:dyDescent="0.2">
      <c r="A3720" s="155">
        <v>936601</v>
      </c>
      <c r="B3720" s="156" t="s">
        <v>1916</v>
      </c>
      <c r="C3720" s="174">
        <f t="shared" si="813"/>
        <v>0</v>
      </c>
      <c r="D3720" s="174">
        <f t="shared" si="814"/>
        <v>0</v>
      </c>
      <c r="E3720" s="174">
        <f t="shared" si="815"/>
        <v>0</v>
      </c>
      <c r="F3720" s="174">
        <f t="shared" si="823"/>
        <v>0</v>
      </c>
      <c r="G3720" s="174">
        <f>+F3720-H3720</f>
        <v>0</v>
      </c>
      <c r="H3720" s="174">
        <f t="shared" si="829"/>
        <v>0</v>
      </c>
      <c r="M3720" s="174">
        <f t="shared" si="817"/>
        <v>0</v>
      </c>
      <c r="N3720" s="174">
        <f t="shared" si="818"/>
        <v>0</v>
      </c>
      <c r="O3720" s="295">
        <f t="shared" si="819"/>
        <v>0</v>
      </c>
      <c r="P3720" s="281">
        <f t="shared" si="820"/>
        <v>0</v>
      </c>
    </row>
    <row r="3721" spans="1:16" x14ac:dyDescent="0.2">
      <c r="A3721" s="155">
        <v>936602</v>
      </c>
      <c r="B3721" s="156" t="s">
        <v>1917</v>
      </c>
      <c r="C3721" s="174">
        <f t="shared" ref="C3721:C3784" si="830">IF(ISERROR(VLOOKUP($A3721,MZ_ANTERIOR,3,0)),0,VLOOKUP($A3721,MZ_ANTERIOR,3,0))</f>
        <v>0</v>
      </c>
      <c r="D3721" s="174">
        <f t="shared" ref="D3721:D3784" si="831">IF(ISERROR(VLOOKUP($A3721,MZ_ANTERIOR,4,0)),0,VLOOKUP($A3721,MZ_ANTERIOR,4,0))</f>
        <v>0</v>
      </c>
      <c r="E3721" s="174">
        <f t="shared" ref="E3721:E3784" si="832">IF(ISERROR(VLOOKUP($A3721,MZ_ANTERIOR,5,0)),0,VLOOKUP($A3721,MZ_ANTERIOR,5,0))</f>
        <v>0</v>
      </c>
      <c r="F3721" s="174">
        <f t="shared" si="823"/>
        <v>0</v>
      </c>
      <c r="G3721" s="174">
        <f>+F3721-H3721</f>
        <v>0</v>
      </c>
      <c r="H3721" s="174">
        <f t="shared" si="829"/>
        <v>0</v>
      </c>
      <c r="M3721" s="174">
        <f t="shared" si="817"/>
        <v>0</v>
      </c>
      <c r="N3721" s="174">
        <f t="shared" si="818"/>
        <v>0</v>
      </c>
      <c r="O3721" s="295">
        <f t="shared" si="819"/>
        <v>0</v>
      </c>
      <c r="P3721" s="281">
        <f t="shared" si="820"/>
        <v>0</v>
      </c>
    </row>
    <row r="3722" spans="1:16" s="171" customFormat="1" x14ac:dyDescent="0.2">
      <c r="A3722" s="180">
        <v>936700</v>
      </c>
      <c r="B3722" s="181" t="s">
        <v>2180</v>
      </c>
      <c r="C3722" s="182">
        <f t="shared" si="830"/>
        <v>0</v>
      </c>
      <c r="D3722" s="182">
        <f t="shared" si="831"/>
        <v>0</v>
      </c>
      <c r="E3722" s="182">
        <f t="shared" si="832"/>
        <v>0</v>
      </c>
      <c r="F3722" s="182">
        <f t="shared" si="823"/>
        <v>0</v>
      </c>
      <c r="G3722" s="182">
        <v>0</v>
      </c>
      <c r="H3722" s="182">
        <f t="shared" si="829"/>
        <v>0</v>
      </c>
      <c r="M3722" s="174">
        <f t="shared" ref="M3722:M3785" si="833">+G3722+H3722</f>
        <v>0</v>
      </c>
      <c r="N3722" s="174">
        <f t="shared" ref="N3722:N3785" si="834">+F3722-M3722</f>
        <v>0</v>
      </c>
      <c r="O3722" s="295">
        <f t="shared" ref="O3722:O3785" si="835">SUM(C3722:H3722)</f>
        <v>0</v>
      </c>
      <c r="P3722" s="281">
        <f t="shared" ref="P3722:P3785" si="836">IF(D3722&lt;&gt;0,1,IF(G3722&lt;&gt;0,2,IF(F3722&lt;&gt;0,3,IF(E3722&lt;&gt;0,4,0))))</f>
        <v>0</v>
      </c>
    </row>
    <row r="3723" spans="1:16" x14ac:dyDescent="0.2">
      <c r="A3723" s="155">
        <v>936701</v>
      </c>
      <c r="B3723" s="156" t="s">
        <v>1916</v>
      </c>
      <c r="C3723" s="174">
        <f t="shared" si="830"/>
        <v>0</v>
      </c>
      <c r="D3723" s="174">
        <f t="shared" si="831"/>
        <v>0</v>
      </c>
      <c r="E3723" s="174">
        <f t="shared" si="832"/>
        <v>0</v>
      </c>
      <c r="F3723" s="174">
        <f t="shared" si="823"/>
        <v>0</v>
      </c>
      <c r="G3723" s="174">
        <f>+F3723-H3723</f>
        <v>0</v>
      </c>
      <c r="H3723" s="174">
        <f t="shared" si="829"/>
        <v>0</v>
      </c>
      <c r="M3723" s="174">
        <f t="shared" si="833"/>
        <v>0</v>
      </c>
      <c r="N3723" s="174">
        <f t="shared" si="834"/>
        <v>0</v>
      </c>
      <c r="O3723" s="295">
        <f t="shared" si="835"/>
        <v>0</v>
      </c>
      <c r="P3723" s="281">
        <f t="shared" si="836"/>
        <v>0</v>
      </c>
    </row>
    <row r="3724" spans="1:16" x14ac:dyDescent="0.2">
      <c r="A3724" s="155">
        <v>936702</v>
      </c>
      <c r="B3724" s="156" t="s">
        <v>1917</v>
      </c>
      <c r="C3724" s="174">
        <f t="shared" si="830"/>
        <v>0</v>
      </c>
      <c r="D3724" s="174">
        <f t="shared" si="831"/>
        <v>0</v>
      </c>
      <c r="E3724" s="174">
        <f t="shared" si="832"/>
        <v>0</v>
      </c>
      <c r="F3724" s="174">
        <f t="shared" si="823"/>
        <v>0</v>
      </c>
      <c r="G3724" s="174">
        <f>+F3724-H3724</f>
        <v>0</v>
      </c>
      <c r="H3724" s="174">
        <f t="shared" si="829"/>
        <v>0</v>
      </c>
      <c r="M3724" s="174">
        <f t="shared" si="833"/>
        <v>0</v>
      </c>
      <c r="N3724" s="174">
        <f t="shared" si="834"/>
        <v>0</v>
      </c>
      <c r="O3724" s="295">
        <f t="shared" si="835"/>
        <v>0</v>
      </c>
      <c r="P3724" s="281">
        <f t="shared" si="836"/>
        <v>0</v>
      </c>
    </row>
    <row r="3725" spans="1:16" s="171" customFormat="1" x14ac:dyDescent="0.2">
      <c r="A3725" s="187">
        <v>936800</v>
      </c>
      <c r="B3725" s="181" t="s">
        <v>2541</v>
      </c>
      <c r="C3725" s="182">
        <f t="shared" si="830"/>
        <v>0</v>
      </c>
      <c r="D3725" s="182">
        <f t="shared" si="831"/>
        <v>0</v>
      </c>
      <c r="E3725" s="182">
        <f t="shared" si="832"/>
        <v>0</v>
      </c>
      <c r="F3725" s="182">
        <f t="shared" si="823"/>
        <v>0</v>
      </c>
      <c r="G3725" s="182">
        <v>0</v>
      </c>
      <c r="H3725" s="182">
        <f t="shared" si="829"/>
        <v>0</v>
      </c>
      <c r="M3725" s="174">
        <f t="shared" si="833"/>
        <v>0</v>
      </c>
      <c r="N3725" s="174">
        <f t="shared" si="834"/>
        <v>0</v>
      </c>
      <c r="O3725" s="295">
        <f t="shared" si="835"/>
        <v>0</v>
      </c>
      <c r="P3725" s="281">
        <f t="shared" si="836"/>
        <v>0</v>
      </c>
    </row>
    <row r="3726" spans="1:16" x14ac:dyDescent="0.2">
      <c r="A3726" s="155">
        <v>936801</v>
      </c>
      <c r="B3726" s="156" t="s">
        <v>2599</v>
      </c>
      <c r="C3726" s="174">
        <f t="shared" si="830"/>
        <v>0</v>
      </c>
      <c r="D3726" s="174">
        <f t="shared" si="831"/>
        <v>0</v>
      </c>
      <c r="E3726" s="174">
        <f t="shared" si="832"/>
        <v>0</v>
      </c>
      <c r="F3726" s="174">
        <f t="shared" si="823"/>
        <v>0</v>
      </c>
      <c r="G3726" s="174">
        <f>+F3726-H3726</f>
        <v>0</v>
      </c>
      <c r="H3726" s="174">
        <f t="shared" si="829"/>
        <v>0</v>
      </c>
      <c r="M3726" s="174">
        <f t="shared" si="833"/>
        <v>0</v>
      </c>
      <c r="N3726" s="174">
        <f t="shared" si="834"/>
        <v>0</v>
      </c>
      <c r="O3726" s="295">
        <f t="shared" si="835"/>
        <v>0</v>
      </c>
      <c r="P3726" s="281">
        <f t="shared" si="836"/>
        <v>0</v>
      </c>
    </row>
    <row r="3727" spans="1:16" x14ac:dyDescent="0.2">
      <c r="A3727" s="155">
        <v>936802</v>
      </c>
      <c r="B3727" s="156" t="s">
        <v>2600</v>
      </c>
      <c r="C3727" s="174">
        <f t="shared" si="830"/>
        <v>0</v>
      </c>
      <c r="D3727" s="174">
        <f t="shared" si="831"/>
        <v>0</v>
      </c>
      <c r="E3727" s="174">
        <f t="shared" si="832"/>
        <v>0</v>
      </c>
      <c r="F3727" s="174">
        <f t="shared" si="823"/>
        <v>0</v>
      </c>
      <c r="G3727" s="174">
        <f>+F3727-H3727</f>
        <v>0</v>
      </c>
      <c r="H3727" s="174">
        <f t="shared" si="829"/>
        <v>0</v>
      </c>
      <c r="M3727" s="174">
        <f t="shared" si="833"/>
        <v>0</v>
      </c>
      <c r="N3727" s="174">
        <f t="shared" si="834"/>
        <v>0</v>
      </c>
      <c r="O3727" s="295">
        <f t="shared" si="835"/>
        <v>0</v>
      </c>
      <c r="P3727" s="281">
        <f t="shared" si="836"/>
        <v>0</v>
      </c>
    </row>
    <row r="3728" spans="1:16" x14ac:dyDescent="0.2">
      <c r="A3728" s="155">
        <v>936803</v>
      </c>
      <c r="B3728" s="156" t="s">
        <v>2601</v>
      </c>
      <c r="C3728" s="174">
        <f t="shared" si="830"/>
        <v>0</v>
      </c>
      <c r="D3728" s="174">
        <f t="shared" si="831"/>
        <v>0</v>
      </c>
      <c r="E3728" s="174">
        <f t="shared" si="832"/>
        <v>0</v>
      </c>
      <c r="F3728" s="174">
        <f t="shared" si="823"/>
        <v>0</v>
      </c>
      <c r="G3728" s="174">
        <f>+F3728-H3728</f>
        <v>0</v>
      </c>
      <c r="H3728" s="174">
        <f t="shared" si="829"/>
        <v>0</v>
      </c>
      <c r="M3728" s="174">
        <f t="shared" si="833"/>
        <v>0</v>
      </c>
      <c r="N3728" s="174">
        <f t="shared" si="834"/>
        <v>0</v>
      </c>
      <c r="O3728" s="295">
        <f t="shared" si="835"/>
        <v>0</v>
      </c>
      <c r="P3728" s="281">
        <f t="shared" si="836"/>
        <v>0</v>
      </c>
    </row>
    <row r="3729" spans="1:16" s="171" customFormat="1" x14ac:dyDescent="0.2">
      <c r="A3729" s="180">
        <v>939000</v>
      </c>
      <c r="B3729" s="181" t="s">
        <v>324</v>
      </c>
      <c r="C3729" s="182">
        <f t="shared" si="830"/>
        <v>11071001603</v>
      </c>
      <c r="D3729" s="182">
        <f t="shared" si="831"/>
        <v>1</v>
      </c>
      <c r="E3729" s="182">
        <f t="shared" si="832"/>
        <v>0</v>
      </c>
      <c r="F3729" s="182">
        <f t="shared" si="823"/>
        <v>11071001602</v>
      </c>
      <c r="G3729" s="182">
        <v>0</v>
      </c>
      <c r="H3729" s="182">
        <f t="shared" si="829"/>
        <v>11071001602</v>
      </c>
      <c r="M3729" s="174">
        <f t="shared" si="833"/>
        <v>11071001602</v>
      </c>
      <c r="N3729" s="174">
        <f t="shared" si="834"/>
        <v>0</v>
      </c>
      <c r="O3729" s="295">
        <f t="shared" si="835"/>
        <v>33213004808</v>
      </c>
      <c r="P3729" s="281">
        <f t="shared" si="836"/>
        <v>1</v>
      </c>
    </row>
    <row r="3730" spans="1:16" x14ac:dyDescent="0.2">
      <c r="A3730" s="155">
        <v>939001</v>
      </c>
      <c r="B3730" s="156" t="s">
        <v>325</v>
      </c>
      <c r="C3730" s="174">
        <f t="shared" si="830"/>
        <v>0</v>
      </c>
      <c r="D3730" s="174">
        <f t="shared" si="831"/>
        <v>0</v>
      </c>
      <c r="E3730" s="174">
        <f t="shared" si="832"/>
        <v>0</v>
      </c>
      <c r="F3730" s="174">
        <f t="shared" si="823"/>
        <v>0</v>
      </c>
      <c r="G3730" s="174">
        <f t="shared" ref="G3730:G3751" si="837">+F3730-H3730</f>
        <v>0</v>
      </c>
      <c r="H3730" s="174">
        <f t="shared" si="829"/>
        <v>0</v>
      </c>
      <c r="M3730" s="174">
        <f t="shared" si="833"/>
        <v>0</v>
      </c>
      <c r="N3730" s="174">
        <f t="shared" si="834"/>
        <v>0</v>
      </c>
      <c r="O3730" s="295">
        <f t="shared" si="835"/>
        <v>0</v>
      </c>
      <c r="P3730" s="281">
        <f t="shared" si="836"/>
        <v>0</v>
      </c>
    </row>
    <row r="3731" spans="1:16" x14ac:dyDescent="0.2">
      <c r="A3731" s="155">
        <v>939002</v>
      </c>
      <c r="B3731" s="156" t="s">
        <v>326</v>
      </c>
      <c r="C3731" s="174">
        <f t="shared" si="830"/>
        <v>0</v>
      </c>
      <c r="D3731" s="174">
        <f t="shared" si="831"/>
        <v>0</v>
      </c>
      <c r="E3731" s="174">
        <f t="shared" si="832"/>
        <v>0</v>
      </c>
      <c r="F3731" s="174">
        <f t="shared" si="823"/>
        <v>0</v>
      </c>
      <c r="G3731" s="174">
        <f t="shared" si="837"/>
        <v>0</v>
      </c>
      <c r="H3731" s="174">
        <f t="shared" si="829"/>
        <v>0</v>
      </c>
      <c r="M3731" s="174">
        <f t="shared" si="833"/>
        <v>0</v>
      </c>
      <c r="N3731" s="174">
        <f t="shared" si="834"/>
        <v>0</v>
      </c>
      <c r="O3731" s="295">
        <f t="shared" si="835"/>
        <v>0</v>
      </c>
      <c r="P3731" s="281">
        <f t="shared" si="836"/>
        <v>0</v>
      </c>
    </row>
    <row r="3732" spans="1:16" x14ac:dyDescent="0.2">
      <c r="A3732" s="155">
        <v>939004</v>
      </c>
      <c r="B3732" s="156" t="s">
        <v>328</v>
      </c>
      <c r="C3732" s="174">
        <f t="shared" si="830"/>
        <v>0</v>
      </c>
      <c r="D3732" s="174">
        <f t="shared" si="831"/>
        <v>0</v>
      </c>
      <c r="E3732" s="174">
        <f t="shared" si="832"/>
        <v>0</v>
      </c>
      <c r="F3732" s="174">
        <f t="shared" si="823"/>
        <v>0</v>
      </c>
      <c r="G3732" s="174">
        <f t="shared" si="837"/>
        <v>0</v>
      </c>
      <c r="H3732" s="174">
        <f t="shared" si="829"/>
        <v>0</v>
      </c>
      <c r="M3732" s="174">
        <f t="shared" si="833"/>
        <v>0</v>
      </c>
      <c r="N3732" s="174">
        <f t="shared" si="834"/>
        <v>0</v>
      </c>
      <c r="O3732" s="295">
        <f t="shared" si="835"/>
        <v>0</v>
      </c>
      <c r="P3732" s="281">
        <f t="shared" si="836"/>
        <v>0</v>
      </c>
    </row>
    <row r="3733" spans="1:16" x14ac:dyDescent="0.2">
      <c r="A3733" s="155">
        <v>939010</v>
      </c>
      <c r="B3733" s="156" t="s">
        <v>187</v>
      </c>
      <c r="C3733" s="174">
        <f t="shared" si="830"/>
        <v>0</v>
      </c>
      <c r="D3733" s="174">
        <f t="shared" si="831"/>
        <v>0</v>
      </c>
      <c r="E3733" s="174">
        <f t="shared" si="832"/>
        <v>0</v>
      </c>
      <c r="F3733" s="174">
        <f t="shared" si="823"/>
        <v>0</v>
      </c>
      <c r="G3733" s="174">
        <f t="shared" si="837"/>
        <v>0</v>
      </c>
      <c r="H3733" s="174">
        <f t="shared" si="829"/>
        <v>0</v>
      </c>
      <c r="M3733" s="174">
        <f t="shared" si="833"/>
        <v>0</v>
      </c>
      <c r="N3733" s="174">
        <f t="shared" si="834"/>
        <v>0</v>
      </c>
      <c r="O3733" s="295">
        <f t="shared" si="835"/>
        <v>0</v>
      </c>
      <c r="P3733" s="281">
        <f t="shared" si="836"/>
        <v>0</v>
      </c>
    </row>
    <row r="3734" spans="1:16" x14ac:dyDescent="0.2">
      <c r="A3734" s="155">
        <v>939011</v>
      </c>
      <c r="B3734" s="156" t="s">
        <v>1395</v>
      </c>
      <c r="C3734" s="174">
        <f t="shared" si="830"/>
        <v>0</v>
      </c>
      <c r="D3734" s="174">
        <f t="shared" si="831"/>
        <v>0</v>
      </c>
      <c r="E3734" s="174">
        <f t="shared" si="832"/>
        <v>0</v>
      </c>
      <c r="F3734" s="174">
        <f t="shared" si="823"/>
        <v>0</v>
      </c>
      <c r="G3734" s="174">
        <f t="shared" si="837"/>
        <v>0</v>
      </c>
      <c r="H3734" s="174">
        <f t="shared" si="829"/>
        <v>0</v>
      </c>
      <c r="M3734" s="174">
        <f t="shared" si="833"/>
        <v>0</v>
      </c>
      <c r="N3734" s="174">
        <f t="shared" si="834"/>
        <v>0</v>
      </c>
      <c r="O3734" s="295">
        <f t="shared" si="835"/>
        <v>0</v>
      </c>
      <c r="P3734" s="281">
        <f t="shared" si="836"/>
        <v>0</v>
      </c>
    </row>
    <row r="3735" spans="1:16" x14ac:dyDescent="0.2">
      <c r="A3735" s="155">
        <v>939012</v>
      </c>
      <c r="B3735" s="156" t="s">
        <v>1396</v>
      </c>
      <c r="C3735" s="174">
        <f t="shared" si="830"/>
        <v>0</v>
      </c>
      <c r="D3735" s="174">
        <f t="shared" si="831"/>
        <v>0</v>
      </c>
      <c r="E3735" s="174">
        <f t="shared" si="832"/>
        <v>0</v>
      </c>
      <c r="F3735" s="174">
        <f t="shared" si="823"/>
        <v>0</v>
      </c>
      <c r="G3735" s="174">
        <f t="shared" si="837"/>
        <v>0</v>
      </c>
      <c r="H3735" s="174">
        <f t="shared" si="829"/>
        <v>0</v>
      </c>
      <c r="M3735" s="174">
        <f t="shared" si="833"/>
        <v>0</v>
      </c>
      <c r="N3735" s="174">
        <f t="shared" si="834"/>
        <v>0</v>
      </c>
      <c r="O3735" s="295">
        <f t="shared" si="835"/>
        <v>0</v>
      </c>
      <c r="P3735" s="281">
        <f t="shared" si="836"/>
        <v>0</v>
      </c>
    </row>
    <row r="3736" spans="1:16" x14ac:dyDescent="0.2">
      <c r="A3736" s="155">
        <v>939013</v>
      </c>
      <c r="B3736" s="156" t="s">
        <v>1397</v>
      </c>
      <c r="C3736" s="174">
        <f t="shared" si="830"/>
        <v>0</v>
      </c>
      <c r="D3736" s="174">
        <f t="shared" si="831"/>
        <v>0</v>
      </c>
      <c r="E3736" s="174">
        <f t="shared" si="832"/>
        <v>0</v>
      </c>
      <c r="F3736" s="174">
        <f t="shared" si="823"/>
        <v>0</v>
      </c>
      <c r="G3736" s="174">
        <f t="shared" si="837"/>
        <v>0</v>
      </c>
      <c r="H3736" s="174">
        <f t="shared" si="829"/>
        <v>0</v>
      </c>
      <c r="M3736" s="174">
        <f t="shared" si="833"/>
        <v>0</v>
      </c>
      <c r="N3736" s="174">
        <f t="shared" si="834"/>
        <v>0</v>
      </c>
      <c r="O3736" s="295">
        <f t="shared" si="835"/>
        <v>0</v>
      </c>
      <c r="P3736" s="281">
        <f t="shared" si="836"/>
        <v>0</v>
      </c>
    </row>
    <row r="3737" spans="1:16" x14ac:dyDescent="0.2">
      <c r="A3737" s="155">
        <v>939014</v>
      </c>
      <c r="B3737" s="156" t="s">
        <v>779</v>
      </c>
      <c r="C3737" s="174">
        <f t="shared" si="830"/>
        <v>0</v>
      </c>
      <c r="D3737" s="174">
        <f t="shared" si="831"/>
        <v>0</v>
      </c>
      <c r="E3737" s="174">
        <f t="shared" si="832"/>
        <v>0</v>
      </c>
      <c r="F3737" s="174">
        <f t="shared" ref="F3737:F3800" si="838">+C3737-D3737+E3737</f>
        <v>0</v>
      </c>
      <c r="G3737" s="174">
        <f t="shared" si="837"/>
        <v>0</v>
      </c>
      <c r="H3737" s="174">
        <f t="shared" si="829"/>
        <v>0</v>
      </c>
      <c r="M3737" s="174">
        <f t="shared" si="833"/>
        <v>0</v>
      </c>
      <c r="N3737" s="174">
        <f t="shared" si="834"/>
        <v>0</v>
      </c>
      <c r="O3737" s="295">
        <f t="shared" si="835"/>
        <v>0</v>
      </c>
      <c r="P3737" s="281">
        <f t="shared" si="836"/>
        <v>0</v>
      </c>
    </row>
    <row r="3738" spans="1:16" x14ac:dyDescent="0.2">
      <c r="A3738" s="155">
        <v>939015</v>
      </c>
      <c r="B3738" s="156" t="s">
        <v>557</v>
      </c>
      <c r="C3738" s="174">
        <f t="shared" si="830"/>
        <v>0</v>
      </c>
      <c r="D3738" s="174">
        <f t="shared" si="831"/>
        <v>0</v>
      </c>
      <c r="E3738" s="174">
        <f t="shared" si="832"/>
        <v>0</v>
      </c>
      <c r="F3738" s="174">
        <f t="shared" si="838"/>
        <v>0</v>
      </c>
      <c r="G3738" s="174">
        <f t="shared" si="837"/>
        <v>0</v>
      </c>
      <c r="H3738" s="174">
        <f t="shared" si="829"/>
        <v>0</v>
      </c>
      <c r="M3738" s="174">
        <f t="shared" si="833"/>
        <v>0</v>
      </c>
      <c r="N3738" s="174">
        <f t="shared" si="834"/>
        <v>0</v>
      </c>
      <c r="O3738" s="295">
        <f t="shared" si="835"/>
        <v>0</v>
      </c>
      <c r="P3738" s="281">
        <f t="shared" si="836"/>
        <v>0</v>
      </c>
    </row>
    <row r="3739" spans="1:16" x14ac:dyDescent="0.2">
      <c r="A3739" s="155">
        <v>939016</v>
      </c>
      <c r="B3739" s="156" t="s">
        <v>780</v>
      </c>
      <c r="C3739" s="174">
        <f t="shared" si="830"/>
        <v>0</v>
      </c>
      <c r="D3739" s="174">
        <f t="shared" si="831"/>
        <v>0</v>
      </c>
      <c r="E3739" s="174">
        <f t="shared" si="832"/>
        <v>0</v>
      </c>
      <c r="F3739" s="174">
        <f t="shared" si="838"/>
        <v>0</v>
      </c>
      <c r="G3739" s="174">
        <f t="shared" si="837"/>
        <v>0</v>
      </c>
      <c r="H3739" s="174">
        <f t="shared" si="829"/>
        <v>0</v>
      </c>
      <c r="M3739" s="174">
        <f t="shared" si="833"/>
        <v>0</v>
      </c>
      <c r="N3739" s="174">
        <f t="shared" si="834"/>
        <v>0</v>
      </c>
      <c r="O3739" s="295">
        <f t="shared" si="835"/>
        <v>0</v>
      </c>
      <c r="P3739" s="281">
        <f t="shared" si="836"/>
        <v>0</v>
      </c>
    </row>
    <row r="3740" spans="1:16" x14ac:dyDescent="0.2">
      <c r="A3740" s="155">
        <v>939017</v>
      </c>
      <c r="B3740" s="156" t="s">
        <v>2602</v>
      </c>
      <c r="C3740" s="174">
        <f t="shared" si="830"/>
        <v>0</v>
      </c>
      <c r="D3740" s="174">
        <f t="shared" si="831"/>
        <v>0</v>
      </c>
      <c r="E3740" s="174">
        <f t="shared" si="832"/>
        <v>0</v>
      </c>
      <c r="F3740" s="174">
        <f t="shared" si="838"/>
        <v>0</v>
      </c>
      <c r="G3740" s="174">
        <f t="shared" si="837"/>
        <v>0</v>
      </c>
      <c r="H3740" s="174">
        <f t="shared" si="829"/>
        <v>0</v>
      </c>
      <c r="M3740" s="174">
        <f t="shared" si="833"/>
        <v>0</v>
      </c>
      <c r="N3740" s="174">
        <f t="shared" si="834"/>
        <v>0</v>
      </c>
      <c r="O3740" s="295">
        <f t="shared" si="835"/>
        <v>0</v>
      </c>
      <c r="P3740" s="281">
        <f t="shared" si="836"/>
        <v>0</v>
      </c>
    </row>
    <row r="3741" spans="1:16" x14ac:dyDescent="0.2">
      <c r="A3741" s="155">
        <v>939018</v>
      </c>
      <c r="B3741" s="156" t="s">
        <v>2603</v>
      </c>
      <c r="C3741" s="174">
        <f t="shared" si="830"/>
        <v>0</v>
      </c>
      <c r="D3741" s="174">
        <f t="shared" si="831"/>
        <v>0</v>
      </c>
      <c r="E3741" s="174">
        <f t="shared" si="832"/>
        <v>0</v>
      </c>
      <c r="F3741" s="174">
        <f t="shared" si="838"/>
        <v>0</v>
      </c>
      <c r="G3741" s="174">
        <f t="shared" si="837"/>
        <v>0</v>
      </c>
      <c r="H3741" s="174">
        <f t="shared" si="829"/>
        <v>0</v>
      </c>
      <c r="M3741" s="174">
        <f t="shared" si="833"/>
        <v>0</v>
      </c>
      <c r="N3741" s="174">
        <f t="shared" si="834"/>
        <v>0</v>
      </c>
      <c r="O3741" s="295">
        <f t="shared" si="835"/>
        <v>0</v>
      </c>
      <c r="P3741" s="281">
        <f t="shared" si="836"/>
        <v>0</v>
      </c>
    </row>
    <row r="3742" spans="1:16" x14ac:dyDescent="0.2">
      <c r="A3742" s="155">
        <v>939019</v>
      </c>
      <c r="B3742" s="156" t="s">
        <v>2604</v>
      </c>
      <c r="C3742" s="174">
        <f t="shared" si="830"/>
        <v>0</v>
      </c>
      <c r="D3742" s="174">
        <f t="shared" si="831"/>
        <v>0</v>
      </c>
      <c r="E3742" s="174">
        <f t="shared" si="832"/>
        <v>0</v>
      </c>
      <c r="F3742" s="174">
        <f t="shared" si="838"/>
        <v>0</v>
      </c>
      <c r="G3742" s="174">
        <f t="shared" si="837"/>
        <v>0</v>
      </c>
      <c r="H3742" s="174">
        <f t="shared" si="829"/>
        <v>0</v>
      </c>
      <c r="M3742" s="174">
        <f t="shared" si="833"/>
        <v>0</v>
      </c>
      <c r="N3742" s="174">
        <f t="shared" si="834"/>
        <v>0</v>
      </c>
      <c r="O3742" s="295">
        <f t="shared" si="835"/>
        <v>0</v>
      </c>
      <c r="P3742" s="281">
        <f t="shared" si="836"/>
        <v>0</v>
      </c>
    </row>
    <row r="3743" spans="1:16" x14ac:dyDescent="0.2">
      <c r="A3743" s="155">
        <v>939020</v>
      </c>
      <c r="B3743" s="156" t="s">
        <v>2605</v>
      </c>
      <c r="C3743" s="174">
        <f t="shared" si="830"/>
        <v>0</v>
      </c>
      <c r="D3743" s="174">
        <f t="shared" si="831"/>
        <v>0</v>
      </c>
      <c r="E3743" s="174">
        <f t="shared" si="832"/>
        <v>0</v>
      </c>
      <c r="F3743" s="174">
        <f t="shared" si="838"/>
        <v>0</v>
      </c>
      <c r="G3743" s="174">
        <f t="shared" si="837"/>
        <v>0</v>
      </c>
      <c r="H3743" s="174">
        <f t="shared" si="829"/>
        <v>0</v>
      </c>
      <c r="M3743" s="174">
        <f t="shared" si="833"/>
        <v>0</v>
      </c>
      <c r="N3743" s="174">
        <f t="shared" si="834"/>
        <v>0</v>
      </c>
      <c r="O3743" s="295">
        <f t="shared" si="835"/>
        <v>0</v>
      </c>
      <c r="P3743" s="281">
        <f t="shared" si="836"/>
        <v>0</v>
      </c>
    </row>
    <row r="3744" spans="1:16" x14ac:dyDescent="0.2">
      <c r="A3744" s="155">
        <v>939021</v>
      </c>
      <c r="B3744" s="156" t="s">
        <v>2606</v>
      </c>
      <c r="C3744" s="174">
        <f t="shared" si="830"/>
        <v>0</v>
      </c>
      <c r="D3744" s="174">
        <f t="shared" si="831"/>
        <v>0</v>
      </c>
      <c r="E3744" s="174">
        <f t="shared" si="832"/>
        <v>0</v>
      </c>
      <c r="F3744" s="174">
        <f t="shared" si="838"/>
        <v>0</v>
      </c>
      <c r="G3744" s="174">
        <f t="shared" si="837"/>
        <v>0</v>
      </c>
      <c r="H3744" s="174">
        <f t="shared" si="829"/>
        <v>0</v>
      </c>
      <c r="M3744" s="174">
        <f t="shared" si="833"/>
        <v>0</v>
      </c>
      <c r="N3744" s="174">
        <f t="shared" si="834"/>
        <v>0</v>
      </c>
      <c r="O3744" s="295">
        <f t="shared" si="835"/>
        <v>0</v>
      </c>
      <c r="P3744" s="281">
        <f t="shared" si="836"/>
        <v>0</v>
      </c>
    </row>
    <row r="3745" spans="1:16" x14ac:dyDescent="0.2">
      <c r="A3745" s="155">
        <v>939090</v>
      </c>
      <c r="B3745" s="156" t="s">
        <v>1398</v>
      </c>
      <c r="C3745" s="174">
        <f t="shared" si="830"/>
        <v>11071001603</v>
      </c>
      <c r="D3745" s="174">
        <f t="shared" si="831"/>
        <v>1</v>
      </c>
      <c r="E3745" s="174">
        <f t="shared" si="832"/>
        <v>0</v>
      </c>
      <c r="F3745" s="174">
        <f t="shared" si="838"/>
        <v>11071001602</v>
      </c>
      <c r="G3745" s="174">
        <f t="shared" si="837"/>
        <v>0</v>
      </c>
      <c r="H3745" s="174">
        <f t="shared" si="829"/>
        <v>11071001602</v>
      </c>
      <c r="M3745" s="174">
        <f t="shared" si="833"/>
        <v>11071001602</v>
      </c>
      <c r="N3745" s="174">
        <f t="shared" si="834"/>
        <v>0</v>
      </c>
      <c r="O3745" s="295">
        <f t="shared" si="835"/>
        <v>33213004808</v>
      </c>
      <c r="P3745" s="281">
        <f t="shared" si="836"/>
        <v>1</v>
      </c>
    </row>
    <row r="3746" spans="1:16" x14ac:dyDescent="0.2">
      <c r="A3746" s="155">
        <v>939003</v>
      </c>
      <c r="B3746" s="156" t="s">
        <v>327</v>
      </c>
      <c r="C3746" s="174">
        <f t="shared" si="830"/>
        <v>0</v>
      </c>
      <c r="D3746" s="174">
        <f t="shared" si="831"/>
        <v>0</v>
      </c>
      <c r="E3746" s="174">
        <f t="shared" si="832"/>
        <v>0</v>
      </c>
      <c r="F3746" s="174">
        <f t="shared" si="838"/>
        <v>0</v>
      </c>
      <c r="G3746" s="174">
        <f t="shared" si="837"/>
        <v>0</v>
      </c>
      <c r="H3746" s="174">
        <f t="shared" si="829"/>
        <v>0</v>
      </c>
      <c r="M3746" s="174">
        <f t="shared" si="833"/>
        <v>0</v>
      </c>
      <c r="N3746" s="174">
        <f t="shared" si="834"/>
        <v>0</v>
      </c>
      <c r="O3746" s="295">
        <f t="shared" si="835"/>
        <v>0</v>
      </c>
      <c r="P3746" s="281">
        <f t="shared" si="836"/>
        <v>0</v>
      </c>
    </row>
    <row r="3747" spans="1:16" x14ac:dyDescent="0.2">
      <c r="A3747" s="155">
        <v>939005</v>
      </c>
      <c r="B3747" s="156" t="s">
        <v>329</v>
      </c>
      <c r="C3747" s="174">
        <f t="shared" si="830"/>
        <v>0</v>
      </c>
      <c r="D3747" s="174">
        <f t="shared" si="831"/>
        <v>0</v>
      </c>
      <c r="E3747" s="174">
        <f t="shared" si="832"/>
        <v>0</v>
      </c>
      <c r="F3747" s="174">
        <f t="shared" si="838"/>
        <v>0</v>
      </c>
      <c r="G3747" s="174">
        <f t="shared" si="837"/>
        <v>0</v>
      </c>
      <c r="H3747" s="174">
        <f t="shared" si="829"/>
        <v>0</v>
      </c>
      <c r="M3747" s="174">
        <f t="shared" si="833"/>
        <v>0</v>
      </c>
      <c r="N3747" s="174">
        <f t="shared" si="834"/>
        <v>0</v>
      </c>
      <c r="O3747" s="295">
        <f t="shared" si="835"/>
        <v>0</v>
      </c>
      <c r="P3747" s="281">
        <f t="shared" si="836"/>
        <v>0</v>
      </c>
    </row>
    <row r="3748" spans="1:16" x14ac:dyDescent="0.2">
      <c r="A3748" s="155">
        <v>939006</v>
      </c>
      <c r="B3748" s="156" t="s">
        <v>330</v>
      </c>
      <c r="C3748" s="174">
        <f t="shared" si="830"/>
        <v>0</v>
      </c>
      <c r="D3748" s="174">
        <f t="shared" si="831"/>
        <v>0</v>
      </c>
      <c r="E3748" s="174">
        <f t="shared" si="832"/>
        <v>0</v>
      </c>
      <c r="F3748" s="174">
        <f t="shared" si="838"/>
        <v>0</v>
      </c>
      <c r="G3748" s="174">
        <f t="shared" si="837"/>
        <v>0</v>
      </c>
      <c r="H3748" s="174">
        <f t="shared" si="829"/>
        <v>0</v>
      </c>
      <c r="M3748" s="174">
        <f t="shared" si="833"/>
        <v>0</v>
      </c>
      <c r="N3748" s="174">
        <f t="shared" si="834"/>
        <v>0</v>
      </c>
      <c r="O3748" s="295">
        <f t="shared" si="835"/>
        <v>0</v>
      </c>
      <c r="P3748" s="281">
        <f t="shared" si="836"/>
        <v>0</v>
      </c>
    </row>
    <row r="3749" spans="1:16" x14ac:dyDescent="0.2">
      <c r="A3749" s="155">
        <v>939007</v>
      </c>
      <c r="B3749" s="156" t="s">
        <v>1392</v>
      </c>
      <c r="C3749" s="174">
        <f t="shared" si="830"/>
        <v>0</v>
      </c>
      <c r="D3749" s="174">
        <f t="shared" si="831"/>
        <v>0</v>
      </c>
      <c r="E3749" s="174">
        <f t="shared" si="832"/>
        <v>0</v>
      </c>
      <c r="F3749" s="174">
        <f t="shared" si="838"/>
        <v>0</v>
      </c>
      <c r="G3749" s="174">
        <f t="shared" si="837"/>
        <v>0</v>
      </c>
      <c r="H3749" s="174">
        <f t="shared" si="829"/>
        <v>0</v>
      </c>
      <c r="M3749" s="174">
        <f t="shared" si="833"/>
        <v>0</v>
      </c>
      <c r="N3749" s="174">
        <f t="shared" si="834"/>
        <v>0</v>
      </c>
      <c r="O3749" s="295">
        <f t="shared" si="835"/>
        <v>0</v>
      </c>
      <c r="P3749" s="281">
        <f t="shared" si="836"/>
        <v>0</v>
      </c>
    </row>
    <row r="3750" spans="1:16" x14ac:dyDescent="0.2">
      <c r="A3750" s="155">
        <v>939008</v>
      </c>
      <c r="B3750" s="156" t="s">
        <v>1393</v>
      </c>
      <c r="C3750" s="174">
        <f t="shared" si="830"/>
        <v>0</v>
      </c>
      <c r="D3750" s="174">
        <f t="shared" si="831"/>
        <v>0</v>
      </c>
      <c r="E3750" s="174">
        <f t="shared" si="832"/>
        <v>0</v>
      </c>
      <c r="F3750" s="174">
        <f t="shared" si="838"/>
        <v>0</v>
      </c>
      <c r="G3750" s="174">
        <f t="shared" si="837"/>
        <v>0</v>
      </c>
      <c r="H3750" s="174">
        <f t="shared" ref="H3750:H3781" si="839">+F3750</f>
        <v>0</v>
      </c>
      <c r="M3750" s="174">
        <f t="shared" si="833"/>
        <v>0</v>
      </c>
      <c r="N3750" s="174">
        <f t="shared" si="834"/>
        <v>0</v>
      </c>
      <c r="O3750" s="295">
        <f t="shared" si="835"/>
        <v>0</v>
      </c>
      <c r="P3750" s="281">
        <f t="shared" si="836"/>
        <v>0</v>
      </c>
    </row>
    <row r="3751" spans="1:16" x14ac:dyDescent="0.2">
      <c r="A3751" s="155">
        <v>939009</v>
      </c>
      <c r="B3751" s="156" t="s">
        <v>1394</v>
      </c>
      <c r="C3751" s="174">
        <f t="shared" si="830"/>
        <v>0</v>
      </c>
      <c r="D3751" s="174">
        <f t="shared" si="831"/>
        <v>0</v>
      </c>
      <c r="E3751" s="174">
        <f t="shared" si="832"/>
        <v>0</v>
      </c>
      <c r="F3751" s="174">
        <f t="shared" si="838"/>
        <v>0</v>
      </c>
      <c r="G3751" s="174">
        <f t="shared" si="837"/>
        <v>0</v>
      </c>
      <c r="H3751" s="174">
        <f t="shared" si="839"/>
        <v>0</v>
      </c>
      <c r="M3751" s="174">
        <f t="shared" si="833"/>
        <v>0</v>
      </c>
      <c r="N3751" s="174">
        <f t="shared" si="834"/>
        <v>0</v>
      </c>
      <c r="O3751" s="295">
        <f t="shared" si="835"/>
        <v>0</v>
      </c>
      <c r="P3751" s="281">
        <f t="shared" si="836"/>
        <v>0</v>
      </c>
    </row>
    <row r="3752" spans="1:16" s="171" customFormat="1" x14ac:dyDescent="0.2">
      <c r="A3752" s="180">
        <v>990000</v>
      </c>
      <c r="B3752" s="181" t="s">
        <v>1399</v>
      </c>
      <c r="C3752" s="182">
        <f t="shared" si="830"/>
        <v>-148860389403</v>
      </c>
      <c r="D3752" s="182">
        <f t="shared" si="831"/>
        <v>0</v>
      </c>
      <c r="E3752" s="182">
        <f t="shared" si="832"/>
        <v>1</v>
      </c>
      <c r="F3752" s="182">
        <f t="shared" si="838"/>
        <v>-148860389402</v>
      </c>
      <c r="G3752" s="182">
        <v>0</v>
      </c>
      <c r="H3752" s="182">
        <f t="shared" si="839"/>
        <v>-148860389402</v>
      </c>
      <c r="M3752" s="174">
        <f t="shared" si="833"/>
        <v>-148860389402</v>
      </c>
      <c r="N3752" s="174">
        <f t="shared" si="834"/>
        <v>0</v>
      </c>
      <c r="O3752" s="295">
        <f t="shared" si="835"/>
        <v>-446581168206</v>
      </c>
      <c r="P3752" s="281">
        <f t="shared" si="836"/>
        <v>3</v>
      </c>
    </row>
    <row r="3753" spans="1:16" s="171" customFormat="1" x14ac:dyDescent="0.2">
      <c r="A3753" s="180">
        <v>990500</v>
      </c>
      <c r="B3753" s="181" t="s">
        <v>2607</v>
      </c>
      <c r="C3753" s="182">
        <f t="shared" si="830"/>
        <v>-137789387800</v>
      </c>
      <c r="D3753" s="182">
        <f t="shared" si="831"/>
        <v>0</v>
      </c>
      <c r="E3753" s="182">
        <f t="shared" si="832"/>
        <v>0</v>
      </c>
      <c r="F3753" s="182">
        <f t="shared" si="838"/>
        <v>-137789387800</v>
      </c>
      <c r="G3753" s="182">
        <v>0</v>
      </c>
      <c r="H3753" s="182">
        <f t="shared" si="839"/>
        <v>-137789387800</v>
      </c>
      <c r="M3753" s="174">
        <f t="shared" si="833"/>
        <v>-137789387800</v>
      </c>
      <c r="N3753" s="174">
        <f t="shared" si="834"/>
        <v>0</v>
      </c>
      <c r="O3753" s="295">
        <f t="shared" si="835"/>
        <v>-413368163400</v>
      </c>
      <c r="P3753" s="281">
        <f t="shared" si="836"/>
        <v>3</v>
      </c>
    </row>
    <row r="3754" spans="1:16" x14ac:dyDescent="0.2">
      <c r="A3754" s="155">
        <v>990505</v>
      </c>
      <c r="B3754" s="156" t="s">
        <v>1255</v>
      </c>
      <c r="C3754" s="174">
        <f t="shared" si="830"/>
        <v>-136520855672</v>
      </c>
      <c r="D3754" s="174">
        <f t="shared" si="831"/>
        <v>0</v>
      </c>
      <c r="E3754" s="174">
        <f t="shared" si="832"/>
        <v>0</v>
      </c>
      <c r="F3754" s="174">
        <f t="shared" si="838"/>
        <v>-136520855672</v>
      </c>
      <c r="G3754" s="174">
        <f t="shared" ref="G3754:G3767" si="840">+F3754-H3754</f>
        <v>0</v>
      </c>
      <c r="H3754" s="174">
        <f t="shared" si="839"/>
        <v>-136520855672</v>
      </c>
      <c r="M3754" s="174">
        <f t="shared" si="833"/>
        <v>-136520855672</v>
      </c>
      <c r="N3754" s="174">
        <f t="shared" si="834"/>
        <v>0</v>
      </c>
      <c r="O3754" s="295">
        <f t="shared" si="835"/>
        <v>-409562567016</v>
      </c>
      <c r="P3754" s="281">
        <f t="shared" si="836"/>
        <v>3</v>
      </c>
    </row>
    <row r="3755" spans="1:16" x14ac:dyDescent="0.2">
      <c r="A3755" s="155">
        <v>990506</v>
      </c>
      <c r="B3755" s="156" t="s">
        <v>2608</v>
      </c>
      <c r="C3755" s="174">
        <f t="shared" si="830"/>
        <v>0</v>
      </c>
      <c r="D3755" s="174">
        <f t="shared" si="831"/>
        <v>0</v>
      </c>
      <c r="E3755" s="174">
        <f t="shared" si="832"/>
        <v>0</v>
      </c>
      <c r="F3755" s="174">
        <f t="shared" si="838"/>
        <v>0</v>
      </c>
      <c r="G3755" s="174">
        <f t="shared" si="840"/>
        <v>0</v>
      </c>
      <c r="H3755" s="174">
        <f t="shared" si="839"/>
        <v>0</v>
      </c>
      <c r="M3755" s="174">
        <f t="shared" si="833"/>
        <v>0</v>
      </c>
      <c r="N3755" s="174">
        <f t="shared" si="834"/>
        <v>0</v>
      </c>
      <c r="O3755" s="295">
        <f t="shared" si="835"/>
        <v>0</v>
      </c>
      <c r="P3755" s="281">
        <f t="shared" si="836"/>
        <v>0</v>
      </c>
    </row>
    <row r="3756" spans="1:16" x14ac:dyDescent="0.2">
      <c r="A3756" s="155">
        <v>990510</v>
      </c>
      <c r="B3756" s="156" t="s">
        <v>637</v>
      </c>
      <c r="C3756" s="174">
        <f t="shared" si="830"/>
        <v>0</v>
      </c>
      <c r="D3756" s="174">
        <f t="shared" si="831"/>
        <v>0</v>
      </c>
      <c r="E3756" s="174">
        <f t="shared" si="832"/>
        <v>0</v>
      </c>
      <c r="F3756" s="174">
        <f t="shared" si="838"/>
        <v>0</v>
      </c>
      <c r="G3756" s="174">
        <f t="shared" si="840"/>
        <v>0</v>
      </c>
      <c r="H3756" s="174">
        <f t="shared" si="839"/>
        <v>0</v>
      </c>
      <c r="M3756" s="174">
        <f t="shared" si="833"/>
        <v>0</v>
      </c>
      <c r="N3756" s="174">
        <f t="shared" si="834"/>
        <v>0</v>
      </c>
      <c r="O3756" s="295">
        <f t="shared" si="835"/>
        <v>0</v>
      </c>
      <c r="P3756" s="281">
        <f t="shared" si="836"/>
        <v>0</v>
      </c>
    </row>
    <row r="3757" spans="1:16" x14ac:dyDescent="0.2">
      <c r="A3757" s="155">
        <v>990511</v>
      </c>
      <c r="B3757" s="156" t="s">
        <v>639</v>
      </c>
      <c r="C3757" s="174">
        <f t="shared" si="830"/>
        <v>0</v>
      </c>
      <c r="D3757" s="174">
        <f t="shared" si="831"/>
        <v>0</v>
      </c>
      <c r="E3757" s="174">
        <f t="shared" si="832"/>
        <v>0</v>
      </c>
      <c r="F3757" s="174">
        <f t="shared" si="838"/>
        <v>0</v>
      </c>
      <c r="G3757" s="174">
        <f t="shared" si="840"/>
        <v>0</v>
      </c>
      <c r="H3757" s="174">
        <f t="shared" si="839"/>
        <v>0</v>
      </c>
      <c r="M3757" s="174">
        <f t="shared" si="833"/>
        <v>0</v>
      </c>
      <c r="N3757" s="174">
        <f t="shared" si="834"/>
        <v>0</v>
      </c>
      <c r="O3757" s="295">
        <f t="shared" si="835"/>
        <v>0</v>
      </c>
      <c r="P3757" s="281">
        <f t="shared" si="836"/>
        <v>0</v>
      </c>
    </row>
    <row r="3758" spans="1:16" x14ac:dyDescent="0.2">
      <c r="A3758" s="155">
        <v>990514</v>
      </c>
      <c r="B3758" s="156" t="s">
        <v>1400</v>
      </c>
      <c r="C3758" s="174">
        <f t="shared" si="830"/>
        <v>0</v>
      </c>
      <c r="D3758" s="174">
        <f t="shared" si="831"/>
        <v>0</v>
      </c>
      <c r="E3758" s="174">
        <f t="shared" si="832"/>
        <v>0</v>
      </c>
      <c r="F3758" s="174">
        <f t="shared" si="838"/>
        <v>0</v>
      </c>
      <c r="G3758" s="174">
        <f t="shared" si="840"/>
        <v>0</v>
      </c>
      <c r="H3758" s="174">
        <f t="shared" si="839"/>
        <v>0</v>
      </c>
      <c r="M3758" s="174">
        <f t="shared" si="833"/>
        <v>0</v>
      </c>
      <c r="N3758" s="174">
        <f t="shared" si="834"/>
        <v>0</v>
      </c>
      <c r="O3758" s="295">
        <f t="shared" si="835"/>
        <v>0</v>
      </c>
      <c r="P3758" s="281">
        <f t="shared" si="836"/>
        <v>0</v>
      </c>
    </row>
    <row r="3759" spans="1:16" x14ac:dyDescent="0.2">
      <c r="A3759" s="155">
        <v>990515</v>
      </c>
      <c r="B3759" s="156" t="s">
        <v>1213</v>
      </c>
      <c r="C3759" s="174">
        <f t="shared" si="830"/>
        <v>0</v>
      </c>
      <c r="D3759" s="174">
        <f t="shared" si="831"/>
        <v>0</v>
      </c>
      <c r="E3759" s="174">
        <f t="shared" si="832"/>
        <v>0</v>
      </c>
      <c r="F3759" s="174">
        <f t="shared" si="838"/>
        <v>0</v>
      </c>
      <c r="G3759" s="174">
        <f t="shared" si="840"/>
        <v>0</v>
      </c>
      <c r="H3759" s="174">
        <f t="shared" si="839"/>
        <v>0</v>
      </c>
      <c r="M3759" s="174">
        <f t="shared" si="833"/>
        <v>0</v>
      </c>
      <c r="N3759" s="174">
        <f t="shared" si="834"/>
        <v>0</v>
      </c>
      <c r="O3759" s="295">
        <f t="shared" si="835"/>
        <v>0</v>
      </c>
      <c r="P3759" s="281">
        <f t="shared" si="836"/>
        <v>0</v>
      </c>
    </row>
    <row r="3760" spans="1:16" x14ac:dyDescent="0.2">
      <c r="A3760" s="155">
        <v>990518</v>
      </c>
      <c r="B3760" s="156" t="s">
        <v>2609</v>
      </c>
      <c r="C3760" s="174">
        <f t="shared" si="830"/>
        <v>0</v>
      </c>
      <c r="D3760" s="174">
        <f t="shared" si="831"/>
        <v>0</v>
      </c>
      <c r="E3760" s="174">
        <f t="shared" si="832"/>
        <v>0</v>
      </c>
      <c r="F3760" s="174">
        <f t="shared" si="838"/>
        <v>0</v>
      </c>
      <c r="G3760" s="174">
        <f t="shared" si="840"/>
        <v>0</v>
      </c>
      <c r="H3760" s="174">
        <f t="shared" si="839"/>
        <v>0</v>
      </c>
      <c r="M3760" s="174">
        <f t="shared" si="833"/>
        <v>0</v>
      </c>
      <c r="N3760" s="174">
        <f t="shared" si="834"/>
        <v>0</v>
      </c>
      <c r="O3760" s="295">
        <f t="shared" si="835"/>
        <v>0</v>
      </c>
      <c r="P3760" s="281">
        <f t="shared" si="836"/>
        <v>0</v>
      </c>
    </row>
    <row r="3761" spans="1:16" x14ac:dyDescent="0.2">
      <c r="A3761" s="155">
        <v>990519</v>
      </c>
      <c r="B3761" s="156" t="s">
        <v>2610</v>
      </c>
      <c r="C3761" s="174">
        <f t="shared" si="830"/>
        <v>0</v>
      </c>
      <c r="D3761" s="174">
        <f t="shared" si="831"/>
        <v>0</v>
      </c>
      <c r="E3761" s="174">
        <f t="shared" si="832"/>
        <v>0</v>
      </c>
      <c r="F3761" s="174">
        <f t="shared" si="838"/>
        <v>0</v>
      </c>
      <c r="G3761" s="174">
        <f t="shared" si="840"/>
        <v>0</v>
      </c>
      <c r="H3761" s="174">
        <f t="shared" si="839"/>
        <v>0</v>
      </c>
      <c r="M3761" s="174">
        <f t="shared" si="833"/>
        <v>0</v>
      </c>
      <c r="N3761" s="174">
        <f t="shared" si="834"/>
        <v>0</v>
      </c>
      <c r="O3761" s="295">
        <f t="shared" si="835"/>
        <v>0</v>
      </c>
      <c r="P3761" s="281">
        <f t="shared" si="836"/>
        <v>0</v>
      </c>
    </row>
    <row r="3762" spans="1:16" x14ac:dyDescent="0.2">
      <c r="A3762" s="155">
        <v>990520</v>
      </c>
      <c r="B3762" s="156" t="s">
        <v>2611</v>
      </c>
      <c r="C3762" s="174">
        <f t="shared" si="830"/>
        <v>0</v>
      </c>
      <c r="D3762" s="174">
        <f t="shared" si="831"/>
        <v>0</v>
      </c>
      <c r="E3762" s="174">
        <f t="shared" si="832"/>
        <v>0</v>
      </c>
      <c r="F3762" s="174">
        <f t="shared" si="838"/>
        <v>0</v>
      </c>
      <c r="G3762" s="174">
        <f t="shared" si="840"/>
        <v>0</v>
      </c>
      <c r="H3762" s="174">
        <f t="shared" si="839"/>
        <v>0</v>
      </c>
      <c r="M3762" s="174">
        <f t="shared" si="833"/>
        <v>0</v>
      </c>
      <c r="N3762" s="174">
        <f t="shared" si="834"/>
        <v>0</v>
      </c>
      <c r="O3762" s="295">
        <f t="shared" si="835"/>
        <v>0</v>
      </c>
      <c r="P3762" s="281">
        <f t="shared" si="836"/>
        <v>0</v>
      </c>
    </row>
    <row r="3763" spans="1:16" x14ac:dyDescent="0.2">
      <c r="A3763" s="155">
        <v>990590</v>
      </c>
      <c r="B3763" s="156" t="s">
        <v>2612</v>
      </c>
      <c r="C3763" s="174">
        <f t="shared" si="830"/>
        <v>-1268532128</v>
      </c>
      <c r="D3763" s="174">
        <f t="shared" si="831"/>
        <v>0</v>
      </c>
      <c r="E3763" s="174">
        <f t="shared" si="832"/>
        <v>0</v>
      </c>
      <c r="F3763" s="174">
        <f t="shared" si="838"/>
        <v>-1268532128</v>
      </c>
      <c r="G3763" s="174">
        <f t="shared" si="840"/>
        <v>0</v>
      </c>
      <c r="H3763" s="174">
        <f t="shared" si="839"/>
        <v>-1268532128</v>
      </c>
      <c r="M3763" s="174">
        <f t="shared" si="833"/>
        <v>-1268532128</v>
      </c>
      <c r="N3763" s="174">
        <f t="shared" si="834"/>
        <v>0</v>
      </c>
      <c r="O3763" s="295">
        <f t="shared" si="835"/>
        <v>-3805596384</v>
      </c>
      <c r="P3763" s="281">
        <f t="shared" si="836"/>
        <v>3</v>
      </c>
    </row>
    <row r="3764" spans="1:16" x14ac:dyDescent="0.2">
      <c r="A3764" s="155">
        <v>990509</v>
      </c>
      <c r="B3764" s="156" t="s">
        <v>636</v>
      </c>
      <c r="C3764" s="174">
        <f t="shared" si="830"/>
        <v>0</v>
      </c>
      <c r="D3764" s="174">
        <f t="shared" si="831"/>
        <v>0</v>
      </c>
      <c r="E3764" s="174">
        <f t="shared" si="832"/>
        <v>0</v>
      </c>
      <c r="F3764" s="174">
        <f t="shared" si="838"/>
        <v>0</v>
      </c>
      <c r="G3764" s="174">
        <f t="shared" si="840"/>
        <v>0</v>
      </c>
      <c r="H3764" s="174">
        <f t="shared" si="839"/>
        <v>0</v>
      </c>
      <c r="M3764" s="174">
        <f t="shared" si="833"/>
        <v>0</v>
      </c>
      <c r="N3764" s="174">
        <f t="shared" si="834"/>
        <v>0</v>
      </c>
      <c r="O3764" s="295">
        <f t="shared" si="835"/>
        <v>0</v>
      </c>
      <c r="P3764" s="281">
        <f t="shared" si="836"/>
        <v>0</v>
      </c>
    </row>
    <row r="3765" spans="1:16" x14ac:dyDescent="0.2">
      <c r="A3765" s="155">
        <v>990513</v>
      </c>
      <c r="B3765" s="156" t="s">
        <v>1211</v>
      </c>
      <c r="C3765" s="174">
        <f t="shared" si="830"/>
        <v>0</v>
      </c>
      <c r="D3765" s="174">
        <f t="shared" si="831"/>
        <v>0</v>
      </c>
      <c r="E3765" s="174">
        <f t="shared" si="832"/>
        <v>0</v>
      </c>
      <c r="F3765" s="174">
        <f t="shared" si="838"/>
        <v>0</v>
      </c>
      <c r="G3765" s="174">
        <f t="shared" si="840"/>
        <v>0</v>
      </c>
      <c r="H3765" s="174">
        <f t="shared" si="839"/>
        <v>0</v>
      </c>
      <c r="M3765" s="174">
        <f t="shared" si="833"/>
        <v>0</v>
      </c>
      <c r="N3765" s="174">
        <f t="shared" si="834"/>
        <v>0</v>
      </c>
      <c r="O3765" s="295">
        <f t="shared" si="835"/>
        <v>0</v>
      </c>
      <c r="P3765" s="281">
        <f t="shared" si="836"/>
        <v>0</v>
      </c>
    </row>
    <row r="3766" spans="1:16" x14ac:dyDescent="0.2">
      <c r="A3766" s="155">
        <v>990516</v>
      </c>
      <c r="B3766" s="156" t="s">
        <v>385</v>
      </c>
      <c r="C3766" s="174">
        <f t="shared" si="830"/>
        <v>0</v>
      </c>
      <c r="D3766" s="174">
        <f t="shared" si="831"/>
        <v>0</v>
      </c>
      <c r="E3766" s="174">
        <f t="shared" si="832"/>
        <v>0</v>
      </c>
      <c r="F3766" s="174">
        <f t="shared" si="838"/>
        <v>0</v>
      </c>
      <c r="G3766" s="174">
        <f t="shared" si="840"/>
        <v>0</v>
      </c>
      <c r="H3766" s="174">
        <f t="shared" si="839"/>
        <v>0</v>
      </c>
      <c r="M3766" s="174">
        <f t="shared" si="833"/>
        <v>0</v>
      </c>
      <c r="N3766" s="174">
        <f t="shared" si="834"/>
        <v>0</v>
      </c>
      <c r="O3766" s="295">
        <f t="shared" si="835"/>
        <v>0</v>
      </c>
      <c r="P3766" s="281">
        <f t="shared" si="836"/>
        <v>0</v>
      </c>
    </row>
    <row r="3767" spans="1:16" x14ac:dyDescent="0.2">
      <c r="A3767" s="155">
        <v>990517</v>
      </c>
      <c r="B3767" s="156" t="s">
        <v>386</v>
      </c>
      <c r="C3767" s="174">
        <f t="shared" si="830"/>
        <v>0</v>
      </c>
      <c r="D3767" s="174">
        <f t="shared" si="831"/>
        <v>0</v>
      </c>
      <c r="E3767" s="174">
        <f t="shared" si="832"/>
        <v>0</v>
      </c>
      <c r="F3767" s="174">
        <f t="shared" si="838"/>
        <v>0</v>
      </c>
      <c r="G3767" s="174">
        <f t="shared" si="840"/>
        <v>0</v>
      </c>
      <c r="H3767" s="174">
        <f t="shared" si="839"/>
        <v>0</v>
      </c>
      <c r="M3767" s="174">
        <f t="shared" si="833"/>
        <v>0</v>
      </c>
      <c r="N3767" s="174">
        <f t="shared" si="834"/>
        <v>0</v>
      </c>
      <c r="O3767" s="295">
        <f t="shared" si="835"/>
        <v>0</v>
      </c>
      <c r="P3767" s="281">
        <f t="shared" si="836"/>
        <v>0</v>
      </c>
    </row>
    <row r="3768" spans="1:16" s="171" customFormat="1" x14ac:dyDescent="0.2">
      <c r="A3768" s="180">
        <v>991000</v>
      </c>
      <c r="B3768" s="181" t="s">
        <v>387</v>
      </c>
      <c r="C3768" s="182">
        <f t="shared" si="830"/>
        <v>0</v>
      </c>
      <c r="D3768" s="182">
        <f t="shared" si="831"/>
        <v>0</v>
      </c>
      <c r="E3768" s="182">
        <f t="shared" si="832"/>
        <v>0</v>
      </c>
      <c r="F3768" s="182">
        <f t="shared" si="838"/>
        <v>0</v>
      </c>
      <c r="G3768" s="182">
        <v>0</v>
      </c>
      <c r="H3768" s="182">
        <f t="shared" si="839"/>
        <v>0</v>
      </c>
      <c r="M3768" s="174">
        <f t="shared" si="833"/>
        <v>0</v>
      </c>
      <c r="N3768" s="174">
        <f t="shared" si="834"/>
        <v>0</v>
      </c>
      <c r="O3768" s="295">
        <f t="shared" si="835"/>
        <v>0</v>
      </c>
      <c r="P3768" s="281">
        <f t="shared" si="836"/>
        <v>0</v>
      </c>
    </row>
    <row r="3769" spans="1:16" x14ac:dyDescent="0.2">
      <c r="A3769" s="155">
        <v>991001</v>
      </c>
      <c r="B3769" s="156" t="s">
        <v>2613</v>
      </c>
      <c r="C3769" s="174">
        <f t="shared" si="830"/>
        <v>0</v>
      </c>
      <c r="D3769" s="174">
        <f t="shared" si="831"/>
        <v>0</v>
      </c>
      <c r="E3769" s="174">
        <f t="shared" si="832"/>
        <v>0</v>
      </c>
      <c r="F3769" s="174">
        <f t="shared" si="838"/>
        <v>0</v>
      </c>
      <c r="G3769" s="174">
        <f>+F3769-H3769</f>
        <v>0</v>
      </c>
      <c r="H3769" s="174">
        <f t="shared" si="839"/>
        <v>0</v>
      </c>
      <c r="M3769" s="174">
        <f t="shared" si="833"/>
        <v>0</v>
      </c>
      <c r="N3769" s="174">
        <f t="shared" si="834"/>
        <v>0</v>
      </c>
      <c r="O3769" s="295">
        <f t="shared" si="835"/>
        <v>0</v>
      </c>
      <c r="P3769" s="281">
        <f t="shared" si="836"/>
        <v>0</v>
      </c>
    </row>
    <row r="3770" spans="1:16" s="171" customFormat="1" x14ac:dyDescent="0.2">
      <c r="A3770" s="180">
        <v>991500</v>
      </c>
      <c r="B3770" s="181" t="s">
        <v>388</v>
      </c>
      <c r="C3770" s="182">
        <f t="shared" si="830"/>
        <v>-11071001603</v>
      </c>
      <c r="D3770" s="182">
        <f t="shared" si="831"/>
        <v>0</v>
      </c>
      <c r="E3770" s="182">
        <f t="shared" si="832"/>
        <v>1</v>
      </c>
      <c r="F3770" s="182">
        <f t="shared" si="838"/>
        <v>-11071001602</v>
      </c>
      <c r="G3770" s="182">
        <v>0</v>
      </c>
      <c r="H3770" s="182">
        <f t="shared" si="839"/>
        <v>-11071001602</v>
      </c>
      <c r="M3770" s="174">
        <f t="shared" si="833"/>
        <v>-11071001602</v>
      </c>
      <c r="N3770" s="174">
        <f t="shared" si="834"/>
        <v>0</v>
      </c>
      <c r="O3770" s="295">
        <f t="shared" si="835"/>
        <v>-33213004806</v>
      </c>
      <c r="P3770" s="281">
        <f t="shared" si="836"/>
        <v>3</v>
      </c>
    </row>
    <row r="3771" spans="1:16" x14ac:dyDescent="0.2">
      <c r="A3771" s="155">
        <v>991502</v>
      </c>
      <c r="B3771" s="156" t="s">
        <v>389</v>
      </c>
      <c r="C3771" s="174">
        <f t="shared" si="830"/>
        <v>0</v>
      </c>
      <c r="D3771" s="174">
        <f t="shared" si="831"/>
        <v>0</v>
      </c>
      <c r="E3771" s="174">
        <f t="shared" si="832"/>
        <v>0</v>
      </c>
      <c r="F3771" s="174">
        <f t="shared" si="838"/>
        <v>0</v>
      </c>
      <c r="G3771" s="174">
        <f t="shared" ref="G3771:G3793" si="841">+F3771-H3771</f>
        <v>0</v>
      </c>
      <c r="H3771" s="174">
        <f t="shared" si="839"/>
        <v>0</v>
      </c>
      <c r="M3771" s="174">
        <f t="shared" si="833"/>
        <v>0</v>
      </c>
      <c r="N3771" s="174">
        <f t="shared" si="834"/>
        <v>0</v>
      </c>
      <c r="O3771" s="295">
        <f t="shared" si="835"/>
        <v>0</v>
      </c>
      <c r="P3771" s="281">
        <f t="shared" si="836"/>
        <v>0</v>
      </c>
    </row>
    <row r="3772" spans="1:16" x14ac:dyDescent="0.2">
      <c r="A3772" s="155">
        <v>991505</v>
      </c>
      <c r="B3772" s="156" t="s">
        <v>1213</v>
      </c>
      <c r="C3772" s="174">
        <f t="shared" si="830"/>
        <v>0</v>
      </c>
      <c r="D3772" s="174">
        <f t="shared" si="831"/>
        <v>0</v>
      </c>
      <c r="E3772" s="174">
        <f t="shared" si="832"/>
        <v>0</v>
      </c>
      <c r="F3772" s="174">
        <f t="shared" si="838"/>
        <v>0</v>
      </c>
      <c r="G3772" s="174">
        <f t="shared" si="841"/>
        <v>0</v>
      </c>
      <c r="H3772" s="174">
        <f t="shared" si="839"/>
        <v>0</v>
      </c>
      <c r="M3772" s="174">
        <f t="shared" si="833"/>
        <v>0</v>
      </c>
      <c r="N3772" s="174">
        <f t="shared" si="834"/>
        <v>0</v>
      </c>
      <c r="O3772" s="295">
        <f t="shared" si="835"/>
        <v>0</v>
      </c>
      <c r="P3772" s="281">
        <f t="shared" si="836"/>
        <v>0</v>
      </c>
    </row>
    <row r="3773" spans="1:16" x14ac:dyDescent="0.2">
      <c r="A3773" s="155">
        <v>991507</v>
      </c>
      <c r="B3773" s="156" t="s">
        <v>392</v>
      </c>
      <c r="C3773" s="174">
        <f t="shared" si="830"/>
        <v>0</v>
      </c>
      <c r="D3773" s="174">
        <f t="shared" si="831"/>
        <v>0</v>
      </c>
      <c r="E3773" s="174">
        <f t="shared" si="832"/>
        <v>0</v>
      </c>
      <c r="F3773" s="174">
        <f t="shared" si="838"/>
        <v>0</v>
      </c>
      <c r="G3773" s="174">
        <f t="shared" si="841"/>
        <v>0</v>
      </c>
      <c r="H3773" s="174">
        <f t="shared" si="839"/>
        <v>0</v>
      </c>
      <c r="M3773" s="174">
        <f t="shared" si="833"/>
        <v>0</v>
      </c>
      <c r="N3773" s="174">
        <f t="shared" si="834"/>
        <v>0</v>
      </c>
      <c r="O3773" s="295">
        <f t="shared" si="835"/>
        <v>0</v>
      </c>
      <c r="P3773" s="281">
        <f t="shared" si="836"/>
        <v>0</v>
      </c>
    </row>
    <row r="3774" spans="1:16" x14ac:dyDescent="0.2">
      <c r="A3774" s="155">
        <v>991508</v>
      </c>
      <c r="B3774" s="156" t="s">
        <v>2614</v>
      </c>
      <c r="C3774" s="174">
        <f t="shared" si="830"/>
        <v>0</v>
      </c>
      <c r="D3774" s="174">
        <f t="shared" si="831"/>
        <v>0</v>
      </c>
      <c r="E3774" s="174">
        <f t="shared" si="832"/>
        <v>0</v>
      </c>
      <c r="F3774" s="174">
        <f t="shared" si="838"/>
        <v>0</v>
      </c>
      <c r="G3774" s="174">
        <f t="shared" si="841"/>
        <v>0</v>
      </c>
      <c r="H3774" s="174">
        <f t="shared" si="839"/>
        <v>0</v>
      </c>
      <c r="M3774" s="174">
        <f t="shared" si="833"/>
        <v>0</v>
      </c>
      <c r="N3774" s="174">
        <f t="shared" si="834"/>
        <v>0</v>
      </c>
      <c r="O3774" s="295">
        <f t="shared" si="835"/>
        <v>0</v>
      </c>
      <c r="P3774" s="281">
        <f t="shared" si="836"/>
        <v>0</v>
      </c>
    </row>
    <row r="3775" spans="1:16" x14ac:dyDescent="0.2">
      <c r="A3775" s="155">
        <v>991509</v>
      </c>
      <c r="B3775" s="156" t="s">
        <v>2429</v>
      </c>
      <c r="C3775" s="174">
        <f t="shared" si="830"/>
        <v>0</v>
      </c>
      <c r="D3775" s="174">
        <f t="shared" si="831"/>
        <v>0</v>
      </c>
      <c r="E3775" s="174">
        <f t="shared" si="832"/>
        <v>0</v>
      </c>
      <c r="F3775" s="174">
        <f t="shared" si="838"/>
        <v>0</v>
      </c>
      <c r="G3775" s="174">
        <f t="shared" si="841"/>
        <v>0</v>
      </c>
      <c r="H3775" s="174">
        <f t="shared" si="839"/>
        <v>0</v>
      </c>
      <c r="M3775" s="174">
        <f t="shared" si="833"/>
        <v>0</v>
      </c>
      <c r="N3775" s="174">
        <f t="shared" si="834"/>
        <v>0</v>
      </c>
      <c r="O3775" s="295">
        <f t="shared" si="835"/>
        <v>0</v>
      </c>
      <c r="P3775" s="281">
        <f t="shared" si="836"/>
        <v>0</v>
      </c>
    </row>
    <row r="3776" spans="1:16" x14ac:dyDescent="0.2">
      <c r="A3776" s="155">
        <v>991510</v>
      </c>
      <c r="B3776" s="156" t="s">
        <v>2615</v>
      </c>
      <c r="C3776" s="174">
        <f t="shared" si="830"/>
        <v>0</v>
      </c>
      <c r="D3776" s="174">
        <f t="shared" si="831"/>
        <v>0</v>
      </c>
      <c r="E3776" s="174">
        <f t="shared" si="832"/>
        <v>0</v>
      </c>
      <c r="F3776" s="174">
        <f t="shared" si="838"/>
        <v>0</v>
      </c>
      <c r="G3776" s="174">
        <f t="shared" si="841"/>
        <v>0</v>
      </c>
      <c r="H3776" s="174">
        <f t="shared" si="839"/>
        <v>0</v>
      </c>
      <c r="M3776" s="174">
        <f t="shared" si="833"/>
        <v>0</v>
      </c>
      <c r="N3776" s="174">
        <f t="shared" si="834"/>
        <v>0</v>
      </c>
      <c r="O3776" s="295">
        <f t="shared" si="835"/>
        <v>0</v>
      </c>
      <c r="P3776" s="281">
        <f t="shared" si="836"/>
        <v>0</v>
      </c>
    </row>
    <row r="3777" spans="1:16" x14ac:dyDescent="0.2">
      <c r="A3777" s="155">
        <v>991522</v>
      </c>
      <c r="B3777" s="156" t="s">
        <v>723</v>
      </c>
      <c r="C3777" s="174">
        <f t="shared" si="830"/>
        <v>0</v>
      </c>
      <c r="D3777" s="174">
        <f t="shared" si="831"/>
        <v>0</v>
      </c>
      <c r="E3777" s="174">
        <f t="shared" si="832"/>
        <v>0</v>
      </c>
      <c r="F3777" s="174">
        <f t="shared" si="838"/>
        <v>0</v>
      </c>
      <c r="G3777" s="174">
        <f t="shared" si="841"/>
        <v>0</v>
      </c>
      <c r="H3777" s="174">
        <f t="shared" si="839"/>
        <v>0</v>
      </c>
      <c r="M3777" s="174">
        <f t="shared" si="833"/>
        <v>0</v>
      </c>
      <c r="N3777" s="174">
        <f t="shared" si="834"/>
        <v>0</v>
      </c>
      <c r="O3777" s="295">
        <f t="shared" si="835"/>
        <v>0</v>
      </c>
      <c r="P3777" s="281">
        <f t="shared" si="836"/>
        <v>0</v>
      </c>
    </row>
    <row r="3778" spans="1:16" x14ac:dyDescent="0.2">
      <c r="A3778" s="155">
        <v>991523</v>
      </c>
      <c r="B3778" s="156" t="s">
        <v>557</v>
      </c>
      <c r="C3778" s="174">
        <f t="shared" si="830"/>
        <v>0</v>
      </c>
      <c r="D3778" s="174">
        <f t="shared" si="831"/>
        <v>0</v>
      </c>
      <c r="E3778" s="174">
        <f t="shared" si="832"/>
        <v>0</v>
      </c>
      <c r="F3778" s="174">
        <f t="shared" si="838"/>
        <v>0</v>
      </c>
      <c r="G3778" s="174">
        <f t="shared" si="841"/>
        <v>0</v>
      </c>
      <c r="H3778" s="174">
        <f t="shared" si="839"/>
        <v>0</v>
      </c>
      <c r="M3778" s="174">
        <f t="shared" si="833"/>
        <v>0</v>
      </c>
      <c r="N3778" s="174">
        <f t="shared" si="834"/>
        <v>0</v>
      </c>
      <c r="O3778" s="295">
        <f t="shared" si="835"/>
        <v>0</v>
      </c>
      <c r="P3778" s="281">
        <f t="shared" si="836"/>
        <v>0</v>
      </c>
    </row>
    <row r="3779" spans="1:16" x14ac:dyDescent="0.2">
      <c r="A3779" s="155">
        <v>991524</v>
      </c>
      <c r="B3779" s="156" t="s">
        <v>781</v>
      </c>
      <c r="C3779" s="174">
        <f t="shared" si="830"/>
        <v>0</v>
      </c>
      <c r="D3779" s="174">
        <f t="shared" si="831"/>
        <v>0</v>
      </c>
      <c r="E3779" s="174">
        <f t="shared" si="832"/>
        <v>0</v>
      </c>
      <c r="F3779" s="174">
        <f t="shared" si="838"/>
        <v>0</v>
      </c>
      <c r="G3779" s="174">
        <f t="shared" si="841"/>
        <v>0</v>
      </c>
      <c r="H3779" s="174">
        <f t="shared" si="839"/>
        <v>0</v>
      </c>
      <c r="M3779" s="174">
        <f t="shared" si="833"/>
        <v>0</v>
      </c>
      <c r="N3779" s="174">
        <f t="shared" si="834"/>
        <v>0</v>
      </c>
      <c r="O3779" s="295">
        <f t="shared" si="835"/>
        <v>0</v>
      </c>
      <c r="P3779" s="281">
        <f t="shared" si="836"/>
        <v>0</v>
      </c>
    </row>
    <row r="3780" spans="1:16" x14ac:dyDescent="0.2">
      <c r="A3780" s="155">
        <v>991527</v>
      </c>
      <c r="B3780" s="156" t="s">
        <v>2616</v>
      </c>
      <c r="C3780" s="174">
        <f t="shared" si="830"/>
        <v>0</v>
      </c>
      <c r="D3780" s="174">
        <f t="shared" si="831"/>
        <v>0</v>
      </c>
      <c r="E3780" s="174">
        <f t="shared" si="832"/>
        <v>0</v>
      </c>
      <c r="F3780" s="174">
        <f t="shared" si="838"/>
        <v>0</v>
      </c>
      <c r="G3780" s="174">
        <f t="shared" si="841"/>
        <v>0</v>
      </c>
      <c r="H3780" s="174">
        <f t="shared" si="839"/>
        <v>0</v>
      </c>
      <c r="M3780" s="174">
        <f t="shared" si="833"/>
        <v>0</v>
      </c>
      <c r="N3780" s="174">
        <f t="shared" si="834"/>
        <v>0</v>
      </c>
      <c r="O3780" s="295">
        <f t="shared" si="835"/>
        <v>0</v>
      </c>
      <c r="P3780" s="281">
        <f t="shared" si="836"/>
        <v>0</v>
      </c>
    </row>
    <row r="3781" spans="1:16" x14ac:dyDescent="0.2">
      <c r="A3781" s="155">
        <v>991528</v>
      </c>
      <c r="B3781" s="156" t="s">
        <v>2553</v>
      </c>
      <c r="C3781" s="174">
        <f t="shared" si="830"/>
        <v>0</v>
      </c>
      <c r="D3781" s="174">
        <f t="shared" si="831"/>
        <v>0</v>
      </c>
      <c r="E3781" s="174">
        <f t="shared" si="832"/>
        <v>0</v>
      </c>
      <c r="F3781" s="174">
        <f t="shared" si="838"/>
        <v>0</v>
      </c>
      <c r="G3781" s="174">
        <f t="shared" si="841"/>
        <v>0</v>
      </c>
      <c r="H3781" s="174">
        <f t="shared" si="839"/>
        <v>0</v>
      </c>
      <c r="M3781" s="174">
        <f t="shared" si="833"/>
        <v>0</v>
      </c>
      <c r="N3781" s="174">
        <f t="shared" si="834"/>
        <v>0</v>
      </c>
      <c r="O3781" s="295">
        <f t="shared" si="835"/>
        <v>0</v>
      </c>
      <c r="P3781" s="281">
        <f t="shared" si="836"/>
        <v>0</v>
      </c>
    </row>
    <row r="3782" spans="1:16" x14ac:dyDescent="0.2">
      <c r="A3782" s="155">
        <v>991529</v>
      </c>
      <c r="B3782" s="156" t="s">
        <v>2617</v>
      </c>
      <c r="C3782" s="174">
        <f t="shared" si="830"/>
        <v>0</v>
      </c>
      <c r="D3782" s="174">
        <f t="shared" si="831"/>
        <v>0</v>
      </c>
      <c r="E3782" s="174">
        <f t="shared" si="832"/>
        <v>0</v>
      </c>
      <c r="F3782" s="174">
        <f t="shared" si="838"/>
        <v>0</v>
      </c>
      <c r="G3782" s="174">
        <f t="shared" si="841"/>
        <v>0</v>
      </c>
      <c r="H3782" s="174">
        <f t="shared" ref="H3782:H3793" si="842">+F3782</f>
        <v>0</v>
      </c>
      <c r="M3782" s="174">
        <f t="shared" si="833"/>
        <v>0</v>
      </c>
      <c r="N3782" s="174">
        <f t="shared" si="834"/>
        <v>0</v>
      </c>
      <c r="O3782" s="295">
        <f t="shared" si="835"/>
        <v>0</v>
      </c>
      <c r="P3782" s="281">
        <f t="shared" si="836"/>
        <v>0</v>
      </c>
    </row>
    <row r="3783" spans="1:16" x14ac:dyDescent="0.2">
      <c r="A3783" s="155">
        <v>991530</v>
      </c>
      <c r="B3783" s="156" t="s">
        <v>2618</v>
      </c>
      <c r="C3783" s="174">
        <f t="shared" si="830"/>
        <v>0</v>
      </c>
      <c r="D3783" s="174">
        <f t="shared" si="831"/>
        <v>0</v>
      </c>
      <c r="E3783" s="174">
        <f t="shared" si="832"/>
        <v>0</v>
      </c>
      <c r="F3783" s="174">
        <f t="shared" si="838"/>
        <v>0</v>
      </c>
      <c r="G3783" s="174">
        <f t="shared" si="841"/>
        <v>0</v>
      </c>
      <c r="H3783" s="174">
        <f t="shared" si="842"/>
        <v>0</v>
      </c>
      <c r="M3783" s="174">
        <f t="shared" si="833"/>
        <v>0</v>
      </c>
      <c r="N3783" s="174">
        <f t="shared" si="834"/>
        <v>0</v>
      </c>
      <c r="O3783" s="295">
        <f t="shared" si="835"/>
        <v>0</v>
      </c>
      <c r="P3783" s="281">
        <f t="shared" si="836"/>
        <v>0</v>
      </c>
    </row>
    <row r="3784" spans="1:16" x14ac:dyDescent="0.2">
      <c r="A3784" s="155">
        <v>991531</v>
      </c>
      <c r="B3784" s="156" t="s">
        <v>2556</v>
      </c>
      <c r="C3784" s="174">
        <f t="shared" si="830"/>
        <v>0</v>
      </c>
      <c r="D3784" s="174">
        <f t="shared" si="831"/>
        <v>0</v>
      </c>
      <c r="E3784" s="174">
        <f t="shared" si="832"/>
        <v>0</v>
      </c>
      <c r="F3784" s="174">
        <f t="shared" si="838"/>
        <v>0</v>
      </c>
      <c r="G3784" s="174">
        <f t="shared" si="841"/>
        <v>0</v>
      </c>
      <c r="H3784" s="174">
        <f t="shared" si="842"/>
        <v>0</v>
      </c>
      <c r="M3784" s="174">
        <f t="shared" si="833"/>
        <v>0</v>
      </c>
      <c r="N3784" s="174">
        <f t="shared" si="834"/>
        <v>0</v>
      </c>
      <c r="O3784" s="295">
        <f t="shared" si="835"/>
        <v>0</v>
      </c>
      <c r="P3784" s="281">
        <f t="shared" si="836"/>
        <v>0</v>
      </c>
    </row>
    <row r="3785" spans="1:16" x14ac:dyDescent="0.2">
      <c r="A3785" s="155">
        <v>991590</v>
      </c>
      <c r="B3785" s="156" t="s">
        <v>2619</v>
      </c>
      <c r="C3785" s="174">
        <f t="shared" ref="C3785:C3848" si="843">IF(ISERROR(VLOOKUP($A3785,MZ_ANTERIOR,3,0)),0,VLOOKUP($A3785,MZ_ANTERIOR,3,0))</f>
        <v>-11071001603</v>
      </c>
      <c r="D3785" s="174">
        <f t="shared" ref="D3785:D3848" si="844">IF(ISERROR(VLOOKUP($A3785,MZ_ANTERIOR,4,0)),0,VLOOKUP($A3785,MZ_ANTERIOR,4,0))</f>
        <v>0</v>
      </c>
      <c r="E3785" s="174">
        <f t="shared" ref="E3785:E3848" si="845">IF(ISERROR(VLOOKUP($A3785,MZ_ANTERIOR,5,0)),0,VLOOKUP($A3785,MZ_ANTERIOR,5,0))</f>
        <v>1</v>
      </c>
      <c r="F3785" s="174">
        <f t="shared" si="838"/>
        <v>-11071001602</v>
      </c>
      <c r="G3785" s="174">
        <f t="shared" si="841"/>
        <v>0</v>
      </c>
      <c r="H3785" s="174">
        <f t="shared" si="842"/>
        <v>-11071001602</v>
      </c>
      <c r="M3785" s="174">
        <f t="shared" si="833"/>
        <v>-11071001602</v>
      </c>
      <c r="N3785" s="174">
        <f t="shared" si="834"/>
        <v>0</v>
      </c>
      <c r="O3785" s="295">
        <f t="shared" si="835"/>
        <v>-33213004806</v>
      </c>
      <c r="P3785" s="281">
        <f t="shared" si="836"/>
        <v>3</v>
      </c>
    </row>
    <row r="3786" spans="1:16" x14ac:dyDescent="0.2">
      <c r="A3786" s="155">
        <v>991501</v>
      </c>
      <c r="B3786" s="156" t="s">
        <v>2620</v>
      </c>
      <c r="C3786" s="174">
        <f t="shared" si="843"/>
        <v>0</v>
      </c>
      <c r="D3786" s="174">
        <f t="shared" si="844"/>
        <v>0</v>
      </c>
      <c r="E3786" s="174">
        <f t="shared" si="845"/>
        <v>0</v>
      </c>
      <c r="F3786" s="174">
        <f t="shared" si="838"/>
        <v>0</v>
      </c>
      <c r="G3786" s="174">
        <f t="shared" si="841"/>
        <v>0</v>
      </c>
      <c r="H3786" s="174">
        <f t="shared" si="842"/>
        <v>0</v>
      </c>
      <c r="M3786" s="174">
        <f t="shared" ref="M3786:M3849" si="846">+G3786+H3786</f>
        <v>0</v>
      </c>
      <c r="N3786" s="174">
        <f t="shared" ref="N3786:N3849" si="847">+F3786-M3786</f>
        <v>0</v>
      </c>
      <c r="O3786" s="295">
        <f t="shared" ref="O3786:O3849" si="848">SUM(C3786:H3786)</f>
        <v>0</v>
      </c>
      <c r="P3786" s="281">
        <f t="shared" ref="P3786:P3849" si="849">IF(D3786&lt;&gt;0,1,IF(G3786&lt;&gt;0,2,IF(F3786&lt;&gt;0,3,IF(E3786&lt;&gt;0,4,0))))</f>
        <v>0</v>
      </c>
    </row>
    <row r="3787" spans="1:16" x14ac:dyDescent="0.2">
      <c r="A3787" s="155">
        <v>991503</v>
      </c>
      <c r="B3787" s="156" t="s">
        <v>313</v>
      </c>
      <c r="C3787" s="174">
        <f t="shared" si="843"/>
        <v>0</v>
      </c>
      <c r="D3787" s="174">
        <f t="shared" si="844"/>
        <v>0</v>
      </c>
      <c r="E3787" s="174">
        <f t="shared" si="845"/>
        <v>0</v>
      </c>
      <c r="F3787" s="174">
        <f t="shared" si="838"/>
        <v>0</v>
      </c>
      <c r="G3787" s="174">
        <f t="shared" si="841"/>
        <v>0</v>
      </c>
      <c r="H3787" s="174">
        <f t="shared" si="842"/>
        <v>0</v>
      </c>
      <c r="M3787" s="174">
        <f t="shared" si="846"/>
        <v>0</v>
      </c>
      <c r="N3787" s="174">
        <f t="shared" si="847"/>
        <v>0</v>
      </c>
      <c r="O3787" s="295">
        <f t="shared" si="848"/>
        <v>0</v>
      </c>
      <c r="P3787" s="281">
        <f t="shared" si="849"/>
        <v>0</v>
      </c>
    </row>
    <row r="3788" spans="1:16" x14ac:dyDescent="0.2">
      <c r="A3788" s="155">
        <v>991504</v>
      </c>
      <c r="B3788" s="156" t="s">
        <v>390</v>
      </c>
      <c r="C3788" s="174">
        <f t="shared" si="843"/>
        <v>0</v>
      </c>
      <c r="D3788" s="174">
        <f t="shared" si="844"/>
        <v>0</v>
      </c>
      <c r="E3788" s="174">
        <f t="shared" si="845"/>
        <v>0</v>
      </c>
      <c r="F3788" s="174">
        <f t="shared" si="838"/>
        <v>0</v>
      </c>
      <c r="G3788" s="174">
        <f t="shared" si="841"/>
        <v>0</v>
      </c>
      <c r="H3788" s="174">
        <f t="shared" si="842"/>
        <v>0</v>
      </c>
      <c r="M3788" s="174">
        <f t="shared" si="846"/>
        <v>0</v>
      </c>
      <c r="N3788" s="174">
        <f t="shared" si="847"/>
        <v>0</v>
      </c>
      <c r="O3788" s="295">
        <f t="shared" si="848"/>
        <v>0</v>
      </c>
      <c r="P3788" s="281">
        <f t="shared" si="849"/>
        <v>0</v>
      </c>
    </row>
    <row r="3789" spans="1:16" x14ac:dyDescent="0.2">
      <c r="A3789" s="155">
        <v>991506</v>
      </c>
      <c r="B3789" s="156" t="s">
        <v>391</v>
      </c>
      <c r="C3789" s="174">
        <f t="shared" si="843"/>
        <v>0</v>
      </c>
      <c r="D3789" s="174">
        <f t="shared" si="844"/>
        <v>0</v>
      </c>
      <c r="E3789" s="174">
        <f t="shared" si="845"/>
        <v>0</v>
      </c>
      <c r="F3789" s="174">
        <f t="shared" si="838"/>
        <v>0</v>
      </c>
      <c r="G3789" s="174">
        <f t="shared" si="841"/>
        <v>0</v>
      </c>
      <c r="H3789" s="174">
        <f t="shared" si="842"/>
        <v>0</v>
      </c>
      <c r="M3789" s="174">
        <f t="shared" si="846"/>
        <v>0</v>
      </c>
      <c r="N3789" s="174">
        <f t="shared" si="847"/>
        <v>0</v>
      </c>
      <c r="O3789" s="295">
        <f t="shared" si="848"/>
        <v>0</v>
      </c>
      <c r="P3789" s="281">
        <f t="shared" si="849"/>
        <v>0</v>
      </c>
    </row>
    <row r="3790" spans="1:16" x14ac:dyDescent="0.2">
      <c r="A3790" s="155">
        <v>991511</v>
      </c>
      <c r="B3790" s="156" t="s">
        <v>2621</v>
      </c>
      <c r="C3790" s="174">
        <f t="shared" si="843"/>
        <v>0</v>
      </c>
      <c r="D3790" s="174">
        <f t="shared" si="844"/>
        <v>0</v>
      </c>
      <c r="E3790" s="174">
        <f t="shared" si="845"/>
        <v>0</v>
      </c>
      <c r="F3790" s="174">
        <f t="shared" si="838"/>
        <v>0</v>
      </c>
      <c r="G3790" s="174">
        <f t="shared" si="841"/>
        <v>0</v>
      </c>
      <c r="H3790" s="174">
        <f t="shared" si="842"/>
        <v>0</v>
      </c>
      <c r="M3790" s="174">
        <f t="shared" si="846"/>
        <v>0</v>
      </c>
      <c r="N3790" s="174">
        <f t="shared" si="847"/>
        <v>0</v>
      </c>
      <c r="O3790" s="295">
        <f t="shared" si="848"/>
        <v>0</v>
      </c>
      <c r="P3790" s="281">
        <f t="shared" si="849"/>
        <v>0</v>
      </c>
    </row>
    <row r="3791" spans="1:16" x14ac:dyDescent="0.2">
      <c r="A3791" s="155">
        <v>991525</v>
      </c>
      <c r="B3791" s="156" t="s">
        <v>2622</v>
      </c>
      <c r="C3791" s="174">
        <f t="shared" si="843"/>
        <v>0</v>
      </c>
      <c r="D3791" s="174">
        <f t="shared" si="844"/>
        <v>0</v>
      </c>
      <c r="E3791" s="174">
        <f t="shared" si="845"/>
        <v>0</v>
      </c>
      <c r="F3791" s="174">
        <f t="shared" si="838"/>
        <v>0</v>
      </c>
      <c r="G3791" s="174">
        <f t="shared" si="841"/>
        <v>0</v>
      </c>
      <c r="H3791" s="174">
        <f t="shared" si="842"/>
        <v>0</v>
      </c>
      <c r="M3791" s="174">
        <f t="shared" si="846"/>
        <v>0</v>
      </c>
      <c r="N3791" s="174">
        <f t="shared" si="847"/>
        <v>0</v>
      </c>
      <c r="O3791" s="295">
        <f t="shared" si="848"/>
        <v>0</v>
      </c>
      <c r="P3791" s="281">
        <f t="shared" si="849"/>
        <v>0</v>
      </c>
    </row>
    <row r="3792" spans="1:16" x14ac:dyDescent="0.2">
      <c r="A3792" s="155">
        <v>991526</v>
      </c>
      <c r="B3792" s="156" t="s">
        <v>2623</v>
      </c>
      <c r="C3792" s="174">
        <f t="shared" si="843"/>
        <v>0</v>
      </c>
      <c r="D3792" s="174">
        <f t="shared" si="844"/>
        <v>0</v>
      </c>
      <c r="E3792" s="174">
        <f t="shared" si="845"/>
        <v>0</v>
      </c>
      <c r="F3792" s="174">
        <f t="shared" si="838"/>
        <v>0</v>
      </c>
      <c r="G3792" s="174">
        <f t="shared" si="841"/>
        <v>0</v>
      </c>
      <c r="H3792" s="174">
        <f t="shared" si="842"/>
        <v>0</v>
      </c>
      <c r="M3792" s="174">
        <f t="shared" si="846"/>
        <v>0</v>
      </c>
      <c r="N3792" s="174">
        <f t="shared" si="847"/>
        <v>0</v>
      </c>
      <c r="O3792" s="295">
        <f t="shared" si="848"/>
        <v>0</v>
      </c>
      <c r="P3792" s="281">
        <f t="shared" si="849"/>
        <v>0</v>
      </c>
    </row>
    <row r="3793" spans="1:16" x14ac:dyDescent="0.2">
      <c r="A3793" s="155">
        <v>991532</v>
      </c>
      <c r="B3793" s="156" t="s">
        <v>2611</v>
      </c>
      <c r="C3793" s="174">
        <f t="shared" si="843"/>
        <v>0</v>
      </c>
      <c r="D3793" s="174">
        <f t="shared" si="844"/>
        <v>0</v>
      </c>
      <c r="E3793" s="174">
        <f t="shared" si="845"/>
        <v>0</v>
      </c>
      <c r="F3793" s="174">
        <f t="shared" si="838"/>
        <v>0</v>
      </c>
      <c r="G3793" s="174">
        <f t="shared" si="841"/>
        <v>0</v>
      </c>
      <c r="H3793" s="174">
        <f t="shared" si="842"/>
        <v>0</v>
      </c>
      <c r="M3793" s="174">
        <f t="shared" si="846"/>
        <v>0</v>
      </c>
      <c r="N3793" s="174">
        <f t="shared" si="847"/>
        <v>0</v>
      </c>
      <c r="O3793" s="295">
        <f t="shared" si="848"/>
        <v>0</v>
      </c>
      <c r="P3793" s="281">
        <f t="shared" si="849"/>
        <v>0</v>
      </c>
    </row>
    <row r="3794" spans="1:16" s="168" customFormat="1" ht="15.75" x14ac:dyDescent="0.2">
      <c r="A3794" s="194">
        <v>400000</v>
      </c>
      <c r="B3794" s="191" t="s">
        <v>1180</v>
      </c>
      <c r="C3794" s="192">
        <f t="shared" si="843"/>
        <v>7790188988</v>
      </c>
      <c r="D3794" s="192">
        <f t="shared" si="844"/>
        <v>6</v>
      </c>
      <c r="E3794" s="192">
        <f t="shared" si="845"/>
        <v>7374153455</v>
      </c>
      <c r="F3794" s="192">
        <f t="shared" si="838"/>
        <v>15164342437</v>
      </c>
      <c r="G3794" s="192">
        <f>+G3795+G3966+G4025+G4204+G4247+G4264</f>
        <v>0</v>
      </c>
      <c r="H3794" s="192">
        <f>+H3795+H3966+H4025+H4204+H4247+H4264</f>
        <v>15164342437</v>
      </c>
      <c r="M3794" s="174">
        <f t="shared" si="846"/>
        <v>15164342437</v>
      </c>
      <c r="N3794" s="174">
        <f t="shared" si="847"/>
        <v>0</v>
      </c>
      <c r="O3794" s="295">
        <f t="shared" si="848"/>
        <v>45493027323</v>
      </c>
      <c r="P3794" s="281">
        <f t="shared" si="849"/>
        <v>1</v>
      </c>
    </row>
    <row r="3795" spans="1:16" s="172" customFormat="1" x14ac:dyDescent="0.2">
      <c r="A3795" s="170">
        <v>410000</v>
      </c>
      <c r="B3795" s="169" t="s">
        <v>888</v>
      </c>
      <c r="C3795" s="189">
        <f t="shared" si="843"/>
        <v>42306927</v>
      </c>
      <c r="D3795" s="189">
        <f t="shared" si="844"/>
        <v>0</v>
      </c>
      <c r="E3795" s="189">
        <f t="shared" si="845"/>
        <v>2830646611</v>
      </c>
      <c r="F3795" s="189">
        <f t="shared" si="838"/>
        <v>2872953538</v>
      </c>
      <c r="G3795" s="189">
        <f>+G3796+G3851+G3889+G3892+G3897+G3903+G3910</f>
        <v>0</v>
      </c>
      <c r="H3795" s="189">
        <f>+H3796+H3851+H3889+H3892+H3897+H3903+H3910</f>
        <v>2872953538</v>
      </c>
      <c r="M3795" s="174">
        <f t="shared" si="846"/>
        <v>2872953538</v>
      </c>
      <c r="N3795" s="174">
        <f t="shared" si="847"/>
        <v>0</v>
      </c>
      <c r="O3795" s="295">
        <f t="shared" si="848"/>
        <v>8618860614</v>
      </c>
      <c r="P3795" s="281">
        <f t="shared" si="849"/>
        <v>3</v>
      </c>
    </row>
    <row r="3796" spans="1:16" s="171" customFormat="1" x14ac:dyDescent="0.2">
      <c r="A3796" s="180">
        <v>410500</v>
      </c>
      <c r="B3796" s="181" t="s">
        <v>1181</v>
      </c>
      <c r="C3796" s="182">
        <f t="shared" si="843"/>
        <v>0</v>
      </c>
      <c r="D3796" s="182">
        <f t="shared" si="844"/>
        <v>0</v>
      </c>
      <c r="E3796" s="182">
        <f t="shared" si="845"/>
        <v>0</v>
      </c>
      <c r="F3796" s="182">
        <f t="shared" si="838"/>
        <v>0</v>
      </c>
      <c r="G3796" s="182">
        <v>0</v>
      </c>
      <c r="H3796" s="182">
        <f t="shared" ref="H3796:H3827" si="850">+F3796</f>
        <v>0</v>
      </c>
      <c r="M3796" s="174">
        <f t="shared" si="846"/>
        <v>0</v>
      </c>
      <c r="N3796" s="174">
        <f t="shared" si="847"/>
        <v>0</v>
      </c>
      <c r="O3796" s="295">
        <f t="shared" si="848"/>
        <v>0</v>
      </c>
      <c r="P3796" s="281">
        <f t="shared" si="849"/>
        <v>0</v>
      </c>
    </row>
    <row r="3797" spans="1:16" x14ac:dyDescent="0.2">
      <c r="A3797" s="155">
        <v>410501</v>
      </c>
      <c r="B3797" s="156" t="s">
        <v>595</v>
      </c>
      <c r="C3797" s="174">
        <f t="shared" si="843"/>
        <v>0</v>
      </c>
      <c r="D3797" s="174">
        <f t="shared" si="844"/>
        <v>0</v>
      </c>
      <c r="E3797" s="174">
        <f t="shared" si="845"/>
        <v>0</v>
      </c>
      <c r="F3797" s="174">
        <f t="shared" si="838"/>
        <v>0</v>
      </c>
      <c r="G3797" s="174">
        <f t="shared" ref="G3797:G3828" si="851">+F3797-H3797</f>
        <v>0</v>
      </c>
      <c r="H3797" s="174">
        <f t="shared" si="850"/>
        <v>0</v>
      </c>
      <c r="M3797" s="174">
        <f t="shared" si="846"/>
        <v>0</v>
      </c>
      <c r="N3797" s="174">
        <f t="shared" si="847"/>
        <v>0</v>
      </c>
      <c r="O3797" s="295">
        <f t="shared" si="848"/>
        <v>0</v>
      </c>
      <c r="P3797" s="281">
        <f t="shared" si="849"/>
        <v>0</v>
      </c>
    </row>
    <row r="3798" spans="1:16" x14ac:dyDescent="0.2">
      <c r="A3798" s="155">
        <v>410502</v>
      </c>
      <c r="B3798" s="156" t="s">
        <v>596</v>
      </c>
      <c r="C3798" s="174">
        <f t="shared" si="843"/>
        <v>0</v>
      </c>
      <c r="D3798" s="174">
        <f t="shared" si="844"/>
        <v>0</v>
      </c>
      <c r="E3798" s="174">
        <f t="shared" si="845"/>
        <v>0</v>
      </c>
      <c r="F3798" s="174">
        <f t="shared" si="838"/>
        <v>0</v>
      </c>
      <c r="G3798" s="174">
        <f t="shared" si="851"/>
        <v>0</v>
      </c>
      <c r="H3798" s="174">
        <f t="shared" si="850"/>
        <v>0</v>
      </c>
      <c r="M3798" s="174">
        <f t="shared" si="846"/>
        <v>0</v>
      </c>
      <c r="N3798" s="174">
        <f t="shared" si="847"/>
        <v>0</v>
      </c>
      <c r="O3798" s="295">
        <f t="shared" si="848"/>
        <v>0</v>
      </c>
      <c r="P3798" s="281">
        <f t="shared" si="849"/>
        <v>0</v>
      </c>
    </row>
    <row r="3799" spans="1:16" x14ac:dyDescent="0.2">
      <c r="A3799" s="155">
        <v>410503</v>
      </c>
      <c r="B3799" s="156" t="s">
        <v>597</v>
      </c>
      <c r="C3799" s="174">
        <f t="shared" si="843"/>
        <v>0</v>
      </c>
      <c r="D3799" s="174">
        <f t="shared" si="844"/>
        <v>0</v>
      </c>
      <c r="E3799" s="174">
        <f t="shared" si="845"/>
        <v>0</v>
      </c>
      <c r="F3799" s="174">
        <f t="shared" si="838"/>
        <v>0</v>
      </c>
      <c r="G3799" s="174">
        <f t="shared" si="851"/>
        <v>0</v>
      </c>
      <c r="H3799" s="174">
        <f t="shared" si="850"/>
        <v>0</v>
      </c>
      <c r="M3799" s="174">
        <f t="shared" si="846"/>
        <v>0</v>
      </c>
      <c r="N3799" s="174">
        <f t="shared" si="847"/>
        <v>0</v>
      </c>
      <c r="O3799" s="295">
        <f t="shared" si="848"/>
        <v>0</v>
      </c>
      <c r="P3799" s="281">
        <f t="shared" si="849"/>
        <v>0</v>
      </c>
    </row>
    <row r="3800" spans="1:16" x14ac:dyDescent="0.2">
      <c r="A3800" s="155">
        <v>410504</v>
      </c>
      <c r="B3800" s="156" t="s">
        <v>1881</v>
      </c>
      <c r="C3800" s="174">
        <f t="shared" si="843"/>
        <v>0</v>
      </c>
      <c r="D3800" s="174">
        <f t="shared" si="844"/>
        <v>0</v>
      </c>
      <c r="E3800" s="174">
        <f t="shared" si="845"/>
        <v>0</v>
      </c>
      <c r="F3800" s="174">
        <f t="shared" si="838"/>
        <v>0</v>
      </c>
      <c r="G3800" s="174">
        <f t="shared" si="851"/>
        <v>0</v>
      </c>
      <c r="H3800" s="174">
        <f t="shared" si="850"/>
        <v>0</v>
      </c>
      <c r="M3800" s="174">
        <f t="shared" si="846"/>
        <v>0</v>
      </c>
      <c r="N3800" s="174">
        <f t="shared" si="847"/>
        <v>0</v>
      </c>
      <c r="O3800" s="295">
        <f t="shared" si="848"/>
        <v>0</v>
      </c>
      <c r="P3800" s="281">
        <f t="shared" si="849"/>
        <v>0</v>
      </c>
    </row>
    <row r="3801" spans="1:16" x14ac:dyDescent="0.2">
      <c r="A3801" s="155">
        <v>410507</v>
      </c>
      <c r="B3801" s="156" t="s">
        <v>599</v>
      </c>
      <c r="C3801" s="174">
        <f t="shared" si="843"/>
        <v>0</v>
      </c>
      <c r="D3801" s="174">
        <f t="shared" si="844"/>
        <v>0</v>
      </c>
      <c r="E3801" s="174">
        <f t="shared" si="845"/>
        <v>0</v>
      </c>
      <c r="F3801" s="174">
        <f t="shared" ref="F3801:F3864" si="852">+C3801-D3801+E3801</f>
        <v>0</v>
      </c>
      <c r="G3801" s="174">
        <f t="shared" si="851"/>
        <v>0</v>
      </c>
      <c r="H3801" s="174">
        <f t="shared" si="850"/>
        <v>0</v>
      </c>
      <c r="M3801" s="174">
        <f t="shared" si="846"/>
        <v>0</v>
      </c>
      <c r="N3801" s="174">
        <f t="shared" si="847"/>
        <v>0</v>
      </c>
      <c r="O3801" s="295">
        <f t="shared" si="848"/>
        <v>0</v>
      </c>
      <c r="P3801" s="281">
        <f t="shared" si="849"/>
        <v>0</v>
      </c>
    </row>
    <row r="3802" spans="1:16" x14ac:dyDescent="0.2">
      <c r="A3802" s="155">
        <v>410508</v>
      </c>
      <c r="B3802" s="156" t="s">
        <v>600</v>
      </c>
      <c r="C3802" s="174">
        <f t="shared" si="843"/>
        <v>0</v>
      </c>
      <c r="D3802" s="174">
        <f t="shared" si="844"/>
        <v>0</v>
      </c>
      <c r="E3802" s="174">
        <f t="shared" si="845"/>
        <v>0</v>
      </c>
      <c r="F3802" s="174">
        <f t="shared" si="852"/>
        <v>0</v>
      </c>
      <c r="G3802" s="174">
        <f t="shared" si="851"/>
        <v>0</v>
      </c>
      <c r="H3802" s="174">
        <f t="shared" si="850"/>
        <v>0</v>
      </c>
      <c r="M3802" s="174">
        <f t="shared" si="846"/>
        <v>0</v>
      </c>
      <c r="N3802" s="174">
        <f t="shared" si="847"/>
        <v>0</v>
      </c>
      <c r="O3802" s="295">
        <f t="shared" si="848"/>
        <v>0</v>
      </c>
      <c r="P3802" s="281">
        <f t="shared" si="849"/>
        <v>0</v>
      </c>
    </row>
    <row r="3803" spans="1:16" x14ac:dyDescent="0.2">
      <c r="A3803" s="155">
        <v>410509</v>
      </c>
      <c r="B3803" s="156" t="s">
        <v>601</v>
      </c>
      <c r="C3803" s="174">
        <f t="shared" si="843"/>
        <v>0</v>
      </c>
      <c r="D3803" s="174">
        <f t="shared" si="844"/>
        <v>0</v>
      </c>
      <c r="E3803" s="174">
        <f t="shared" si="845"/>
        <v>0</v>
      </c>
      <c r="F3803" s="174">
        <f t="shared" si="852"/>
        <v>0</v>
      </c>
      <c r="G3803" s="174">
        <f t="shared" si="851"/>
        <v>0</v>
      </c>
      <c r="H3803" s="174">
        <f t="shared" si="850"/>
        <v>0</v>
      </c>
      <c r="M3803" s="174">
        <f t="shared" si="846"/>
        <v>0</v>
      </c>
      <c r="N3803" s="174">
        <f t="shared" si="847"/>
        <v>0</v>
      </c>
      <c r="O3803" s="295">
        <f t="shared" si="848"/>
        <v>0</v>
      </c>
      <c r="P3803" s="281">
        <f t="shared" si="849"/>
        <v>0</v>
      </c>
    </row>
    <row r="3804" spans="1:16" x14ac:dyDescent="0.2">
      <c r="A3804" s="155">
        <v>410511</v>
      </c>
      <c r="B3804" s="156" t="s">
        <v>1182</v>
      </c>
      <c r="C3804" s="174">
        <f t="shared" si="843"/>
        <v>0</v>
      </c>
      <c r="D3804" s="174">
        <f t="shared" si="844"/>
        <v>0</v>
      </c>
      <c r="E3804" s="174">
        <f t="shared" si="845"/>
        <v>0</v>
      </c>
      <c r="F3804" s="174">
        <f t="shared" si="852"/>
        <v>0</v>
      </c>
      <c r="G3804" s="174">
        <f t="shared" si="851"/>
        <v>0</v>
      </c>
      <c r="H3804" s="174">
        <f t="shared" si="850"/>
        <v>0</v>
      </c>
      <c r="M3804" s="174">
        <f t="shared" si="846"/>
        <v>0</v>
      </c>
      <c r="N3804" s="174">
        <f t="shared" si="847"/>
        <v>0</v>
      </c>
      <c r="O3804" s="295">
        <f t="shared" si="848"/>
        <v>0</v>
      </c>
      <c r="P3804" s="281">
        <f t="shared" si="849"/>
        <v>0</v>
      </c>
    </row>
    <row r="3805" spans="1:16" x14ac:dyDescent="0.2">
      <c r="A3805" s="155">
        <v>410512</v>
      </c>
      <c r="B3805" s="156" t="s">
        <v>602</v>
      </c>
      <c r="C3805" s="174">
        <f t="shared" si="843"/>
        <v>0</v>
      </c>
      <c r="D3805" s="174">
        <f t="shared" si="844"/>
        <v>0</v>
      </c>
      <c r="E3805" s="174">
        <f t="shared" si="845"/>
        <v>0</v>
      </c>
      <c r="F3805" s="174">
        <f t="shared" si="852"/>
        <v>0</v>
      </c>
      <c r="G3805" s="174">
        <f t="shared" si="851"/>
        <v>0</v>
      </c>
      <c r="H3805" s="174">
        <f t="shared" si="850"/>
        <v>0</v>
      </c>
      <c r="M3805" s="174">
        <f t="shared" si="846"/>
        <v>0</v>
      </c>
      <c r="N3805" s="174">
        <f t="shared" si="847"/>
        <v>0</v>
      </c>
      <c r="O3805" s="295">
        <f t="shared" si="848"/>
        <v>0</v>
      </c>
      <c r="P3805" s="281">
        <f t="shared" si="849"/>
        <v>0</v>
      </c>
    </row>
    <row r="3806" spans="1:16" x14ac:dyDescent="0.2">
      <c r="A3806" s="155">
        <v>410514</v>
      </c>
      <c r="B3806" s="156" t="s">
        <v>603</v>
      </c>
      <c r="C3806" s="174">
        <f t="shared" si="843"/>
        <v>0</v>
      </c>
      <c r="D3806" s="174">
        <f t="shared" si="844"/>
        <v>0</v>
      </c>
      <c r="E3806" s="174">
        <f t="shared" si="845"/>
        <v>0</v>
      </c>
      <c r="F3806" s="174">
        <f t="shared" si="852"/>
        <v>0</v>
      </c>
      <c r="G3806" s="174">
        <f t="shared" si="851"/>
        <v>0</v>
      </c>
      <c r="H3806" s="174">
        <f t="shared" si="850"/>
        <v>0</v>
      </c>
      <c r="M3806" s="174">
        <f t="shared" si="846"/>
        <v>0</v>
      </c>
      <c r="N3806" s="174">
        <f t="shared" si="847"/>
        <v>0</v>
      </c>
      <c r="O3806" s="295">
        <f t="shared" si="848"/>
        <v>0</v>
      </c>
      <c r="P3806" s="281">
        <f t="shared" si="849"/>
        <v>0</v>
      </c>
    </row>
    <row r="3807" spans="1:16" x14ac:dyDescent="0.2">
      <c r="A3807" s="155">
        <v>410515</v>
      </c>
      <c r="B3807" s="156" t="s">
        <v>604</v>
      </c>
      <c r="C3807" s="174">
        <f t="shared" si="843"/>
        <v>0</v>
      </c>
      <c r="D3807" s="174">
        <f t="shared" si="844"/>
        <v>0</v>
      </c>
      <c r="E3807" s="174">
        <f t="shared" si="845"/>
        <v>0</v>
      </c>
      <c r="F3807" s="174">
        <f t="shared" si="852"/>
        <v>0</v>
      </c>
      <c r="G3807" s="174">
        <f t="shared" si="851"/>
        <v>0</v>
      </c>
      <c r="H3807" s="174">
        <f t="shared" si="850"/>
        <v>0</v>
      </c>
      <c r="M3807" s="174">
        <f t="shared" si="846"/>
        <v>0</v>
      </c>
      <c r="N3807" s="174">
        <f t="shared" si="847"/>
        <v>0</v>
      </c>
      <c r="O3807" s="295">
        <f t="shared" si="848"/>
        <v>0</v>
      </c>
      <c r="P3807" s="281">
        <f t="shared" si="849"/>
        <v>0</v>
      </c>
    </row>
    <row r="3808" spans="1:16" x14ac:dyDescent="0.2">
      <c r="A3808" s="155">
        <v>410519</v>
      </c>
      <c r="B3808" s="156" t="s">
        <v>605</v>
      </c>
      <c r="C3808" s="174">
        <f t="shared" si="843"/>
        <v>0</v>
      </c>
      <c r="D3808" s="174">
        <f t="shared" si="844"/>
        <v>0</v>
      </c>
      <c r="E3808" s="174">
        <f t="shared" si="845"/>
        <v>0</v>
      </c>
      <c r="F3808" s="174">
        <f t="shared" si="852"/>
        <v>0</v>
      </c>
      <c r="G3808" s="174">
        <f t="shared" si="851"/>
        <v>0</v>
      </c>
      <c r="H3808" s="174">
        <f t="shared" si="850"/>
        <v>0</v>
      </c>
      <c r="M3808" s="174">
        <f t="shared" si="846"/>
        <v>0</v>
      </c>
      <c r="N3808" s="174">
        <f t="shared" si="847"/>
        <v>0</v>
      </c>
      <c r="O3808" s="295">
        <f t="shared" si="848"/>
        <v>0</v>
      </c>
      <c r="P3808" s="281">
        <f t="shared" si="849"/>
        <v>0</v>
      </c>
    </row>
    <row r="3809" spans="1:16" x14ac:dyDescent="0.2">
      <c r="A3809" s="155">
        <v>410521</v>
      </c>
      <c r="B3809" s="156" t="s">
        <v>606</v>
      </c>
      <c r="C3809" s="174">
        <f t="shared" si="843"/>
        <v>0</v>
      </c>
      <c r="D3809" s="174">
        <f t="shared" si="844"/>
        <v>0</v>
      </c>
      <c r="E3809" s="174">
        <f t="shared" si="845"/>
        <v>0</v>
      </c>
      <c r="F3809" s="174">
        <f t="shared" si="852"/>
        <v>0</v>
      </c>
      <c r="G3809" s="174">
        <f t="shared" si="851"/>
        <v>0</v>
      </c>
      <c r="H3809" s="174">
        <f t="shared" si="850"/>
        <v>0</v>
      </c>
      <c r="M3809" s="174">
        <f t="shared" si="846"/>
        <v>0</v>
      </c>
      <c r="N3809" s="174">
        <f t="shared" si="847"/>
        <v>0</v>
      </c>
      <c r="O3809" s="295">
        <f t="shared" si="848"/>
        <v>0</v>
      </c>
      <c r="P3809" s="281">
        <f t="shared" si="849"/>
        <v>0</v>
      </c>
    </row>
    <row r="3810" spans="1:16" x14ac:dyDescent="0.2">
      <c r="A3810" s="155">
        <v>410522</v>
      </c>
      <c r="B3810" s="156" t="s">
        <v>1882</v>
      </c>
      <c r="C3810" s="174">
        <f t="shared" si="843"/>
        <v>0</v>
      </c>
      <c r="D3810" s="174">
        <f t="shared" si="844"/>
        <v>0</v>
      </c>
      <c r="E3810" s="174">
        <f t="shared" si="845"/>
        <v>0</v>
      </c>
      <c r="F3810" s="174">
        <f t="shared" si="852"/>
        <v>0</v>
      </c>
      <c r="G3810" s="174">
        <f t="shared" si="851"/>
        <v>0</v>
      </c>
      <c r="H3810" s="174">
        <f t="shared" si="850"/>
        <v>0</v>
      </c>
      <c r="M3810" s="174">
        <f t="shared" si="846"/>
        <v>0</v>
      </c>
      <c r="N3810" s="174">
        <f t="shared" si="847"/>
        <v>0</v>
      </c>
      <c r="O3810" s="295">
        <f t="shared" si="848"/>
        <v>0</v>
      </c>
      <c r="P3810" s="281">
        <f t="shared" si="849"/>
        <v>0</v>
      </c>
    </row>
    <row r="3811" spans="1:16" x14ac:dyDescent="0.2">
      <c r="A3811" s="155">
        <v>410523</v>
      </c>
      <c r="B3811" s="156" t="s">
        <v>2624</v>
      </c>
      <c r="C3811" s="174">
        <f t="shared" si="843"/>
        <v>0</v>
      </c>
      <c r="D3811" s="174">
        <f t="shared" si="844"/>
        <v>0</v>
      </c>
      <c r="E3811" s="174">
        <f t="shared" si="845"/>
        <v>0</v>
      </c>
      <c r="F3811" s="174">
        <f t="shared" si="852"/>
        <v>0</v>
      </c>
      <c r="G3811" s="174">
        <f t="shared" si="851"/>
        <v>0</v>
      </c>
      <c r="H3811" s="174">
        <f t="shared" si="850"/>
        <v>0</v>
      </c>
      <c r="M3811" s="174">
        <f t="shared" si="846"/>
        <v>0</v>
      </c>
      <c r="N3811" s="174">
        <f t="shared" si="847"/>
        <v>0</v>
      </c>
      <c r="O3811" s="295">
        <f t="shared" si="848"/>
        <v>0</v>
      </c>
      <c r="P3811" s="281">
        <f t="shared" si="849"/>
        <v>0</v>
      </c>
    </row>
    <row r="3812" spans="1:16" x14ac:dyDescent="0.2">
      <c r="A3812" s="155">
        <v>410524</v>
      </c>
      <c r="B3812" s="156" t="s">
        <v>607</v>
      </c>
      <c r="C3812" s="174">
        <f t="shared" si="843"/>
        <v>0</v>
      </c>
      <c r="D3812" s="174">
        <f t="shared" si="844"/>
        <v>0</v>
      </c>
      <c r="E3812" s="174">
        <f t="shared" si="845"/>
        <v>0</v>
      </c>
      <c r="F3812" s="174">
        <f t="shared" si="852"/>
        <v>0</v>
      </c>
      <c r="G3812" s="174">
        <f t="shared" si="851"/>
        <v>0</v>
      </c>
      <c r="H3812" s="174">
        <f t="shared" si="850"/>
        <v>0</v>
      </c>
      <c r="M3812" s="174">
        <f t="shared" si="846"/>
        <v>0</v>
      </c>
      <c r="N3812" s="174">
        <f t="shared" si="847"/>
        <v>0</v>
      </c>
      <c r="O3812" s="295">
        <f t="shared" si="848"/>
        <v>0</v>
      </c>
      <c r="P3812" s="281">
        <f t="shared" si="849"/>
        <v>0</v>
      </c>
    </row>
    <row r="3813" spans="1:16" x14ac:dyDescent="0.2">
      <c r="A3813" s="155">
        <v>410526</v>
      </c>
      <c r="B3813" s="156" t="s">
        <v>608</v>
      </c>
      <c r="C3813" s="174">
        <f t="shared" si="843"/>
        <v>0</v>
      </c>
      <c r="D3813" s="174">
        <f t="shared" si="844"/>
        <v>0</v>
      </c>
      <c r="E3813" s="174">
        <f t="shared" si="845"/>
        <v>0</v>
      </c>
      <c r="F3813" s="174">
        <f t="shared" si="852"/>
        <v>0</v>
      </c>
      <c r="G3813" s="174">
        <f t="shared" si="851"/>
        <v>0</v>
      </c>
      <c r="H3813" s="174">
        <f t="shared" si="850"/>
        <v>0</v>
      </c>
      <c r="M3813" s="174">
        <f t="shared" si="846"/>
        <v>0</v>
      </c>
      <c r="N3813" s="174">
        <f t="shared" si="847"/>
        <v>0</v>
      </c>
      <c r="O3813" s="295">
        <f t="shared" si="848"/>
        <v>0</v>
      </c>
      <c r="P3813" s="281">
        <f t="shared" si="849"/>
        <v>0</v>
      </c>
    </row>
    <row r="3814" spans="1:16" x14ac:dyDescent="0.2">
      <c r="A3814" s="155">
        <v>410527</v>
      </c>
      <c r="B3814" s="156" t="s">
        <v>511</v>
      </c>
      <c r="C3814" s="174">
        <f t="shared" si="843"/>
        <v>0</v>
      </c>
      <c r="D3814" s="174">
        <f t="shared" si="844"/>
        <v>0</v>
      </c>
      <c r="E3814" s="174">
        <f t="shared" si="845"/>
        <v>0</v>
      </c>
      <c r="F3814" s="174">
        <f t="shared" si="852"/>
        <v>0</v>
      </c>
      <c r="G3814" s="174">
        <f t="shared" si="851"/>
        <v>0</v>
      </c>
      <c r="H3814" s="174">
        <f t="shared" si="850"/>
        <v>0</v>
      </c>
      <c r="M3814" s="174">
        <f t="shared" si="846"/>
        <v>0</v>
      </c>
      <c r="N3814" s="174">
        <f t="shared" si="847"/>
        <v>0</v>
      </c>
      <c r="O3814" s="295">
        <f t="shared" si="848"/>
        <v>0</v>
      </c>
      <c r="P3814" s="281">
        <f t="shared" si="849"/>
        <v>0</v>
      </c>
    </row>
    <row r="3815" spans="1:16" x14ac:dyDescent="0.2">
      <c r="A3815" s="155">
        <v>410528</v>
      </c>
      <c r="B3815" s="156" t="s">
        <v>512</v>
      </c>
      <c r="C3815" s="174">
        <f t="shared" si="843"/>
        <v>0</v>
      </c>
      <c r="D3815" s="174">
        <f t="shared" si="844"/>
        <v>0</v>
      </c>
      <c r="E3815" s="174">
        <f t="shared" si="845"/>
        <v>0</v>
      </c>
      <c r="F3815" s="174">
        <f t="shared" si="852"/>
        <v>0</v>
      </c>
      <c r="G3815" s="174">
        <f t="shared" si="851"/>
        <v>0</v>
      </c>
      <c r="H3815" s="174">
        <f t="shared" si="850"/>
        <v>0</v>
      </c>
      <c r="M3815" s="174">
        <f t="shared" si="846"/>
        <v>0</v>
      </c>
      <c r="N3815" s="174">
        <f t="shared" si="847"/>
        <v>0</v>
      </c>
      <c r="O3815" s="295">
        <f t="shared" si="848"/>
        <v>0</v>
      </c>
      <c r="P3815" s="281">
        <f t="shared" si="849"/>
        <v>0</v>
      </c>
    </row>
    <row r="3816" spans="1:16" x14ac:dyDescent="0.2">
      <c r="A3816" s="155">
        <v>410533</v>
      </c>
      <c r="B3816" s="156" t="s">
        <v>513</v>
      </c>
      <c r="C3816" s="174">
        <f t="shared" si="843"/>
        <v>0</v>
      </c>
      <c r="D3816" s="174">
        <f t="shared" si="844"/>
        <v>0</v>
      </c>
      <c r="E3816" s="174">
        <f t="shared" si="845"/>
        <v>0</v>
      </c>
      <c r="F3816" s="174">
        <f t="shared" si="852"/>
        <v>0</v>
      </c>
      <c r="G3816" s="174">
        <f t="shared" si="851"/>
        <v>0</v>
      </c>
      <c r="H3816" s="174">
        <f t="shared" si="850"/>
        <v>0</v>
      </c>
      <c r="M3816" s="174">
        <f t="shared" si="846"/>
        <v>0</v>
      </c>
      <c r="N3816" s="174">
        <f t="shared" si="847"/>
        <v>0</v>
      </c>
      <c r="O3816" s="295">
        <f t="shared" si="848"/>
        <v>0</v>
      </c>
      <c r="P3816" s="281">
        <f t="shared" si="849"/>
        <v>0</v>
      </c>
    </row>
    <row r="3817" spans="1:16" x14ac:dyDescent="0.2">
      <c r="A3817" s="155">
        <v>410535</v>
      </c>
      <c r="B3817" s="156" t="s">
        <v>1883</v>
      </c>
      <c r="C3817" s="174">
        <f t="shared" si="843"/>
        <v>0</v>
      </c>
      <c r="D3817" s="174">
        <f t="shared" si="844"/>
        <v>0</v>
      </c>
      <c r="E3817" s="174">
        <f t="shared" si="845"/>
        <v>0</v>
      </c>
      <c r="F3817" s="174">
        <f t="shared" si="852"/>
        <v>0</v>
      </c>
      <c r="G3817" s="174">
        <f t="shared" si="851"/>
        <v>0</v>
      </c>
      <c r="H3817" s="174">
        <f t="shared" si="850"/>
        <v>0</v>
      </c>
      <c r="M3817" s="174">
        <f t="shared" si="846"/>
        <v>0</v>
      </c>
      <c r="N3817" s="174">
        <f t="shared" si="847"/>
        <v>0</v>
      </c>
      <c r="O3817" s="295">
        <f t="shared" si="848"/>
        <v>0</v>
      </c>
      <c r="P3817" s="281">
        <f t="shared" si="849"/>
        <v>0</v>
      </c>
    </row>
    <row r="3818" spans="1:16" x14ac:dyDescent="0.2">
      <c r="A3818" s="155">
        <v>410536</v>
      </c>
      <c r="B3818" s="156" t="s">
        <v>514</v>
      </c>
      <c r="C3818" s="174">
        <f t="shared" si="843"/>
        <v>0</v>
      </c>
      <c r="D3818" s="174">
        <f t="shared" si="844"/>
        <v>0</v>
      </c>
      <c r="E3818" s="174">
        <f t="shared" si="845"/>
        <v>0</v>
      </c>
      <c r="F3818" s="174">
        <f t="shared" si="852"/>
        <v>0</v>
      </c>
      <c r="G3818" s="174">
        <f t="shared" si="851"/>
        <v>0</v>
      </c>
      <c r="H3818" s="174">
        <f t="shared" si="850"/>
        <v>0</v>
      </c>
      <c r="M3818" s="174">
        <f t="shared" si="846"/>
        <v>0</v>
      </c>
      <c r="N3818" s="174">
        <f t="shared" si="847"/>
        <v>0</v>
      </c>
      <c r="O3818" s="295">
        <f t="shared" si="848"/>
        <v>0</v>
      </c>
      <c r="P3818" s="281">
        <f t="shared" si="849"/>
        <v>0</v>
      </c>
    </row>
    <row r="3819" spans="1:16" x14ac:dyDescent="0.2">
      <c r="A3819" s="155">
        <v>410539</v>
      </c>
      <c r="B3819" s="156" t="s">
        <v>515</v>
      </c>
      <c r="C3819" s="174">
        <f t="shared" si="843"/>
        <v>0</v>
      </c>
      <c r="D3819" s="174">
        <f t="shared" si="844"/>
        <v>0</v>
      </c>
      <c r="E3819" s="174">
        <f t="shared" si="845"/>
        <v>0</v>
      </c>
      <c r="F3819" s="174">
        <f t="shared" si="852"/>
        <v>0</v>
      </c>
      <c r="G3819" s="174">
        <f t="shared" si="851"/>
        <v>0</v>
      </c>
      <c r="H3819" s="174">
        <f t="shared" si="850"/>
        <v>0</v>
      </c>
      <c r="M3819" s="174">
        <f t="shared" si="846"/>
        <v>0</v>
      </c>
      <c r="N3819" s="174">
        <f t="shared" si="847"/>
        <v>0</v>
      </c>
      <c r="O3819" s="295">
        <f t="shared" si="848"/>
        <v>0</v>
      </c>
      <c r="P3819" s="281">
        <f t="shared" si="849"/>
        <v>0</v>
      </c>
    </row>
    <row r="3820" spans="1:16" x14ac:dyDescent="0.2">
      <c r="A3820" s="155">
        <v>410540</v>
      </c>
      <c r="B3820" s="156" t="s">
        <v>1091</v>
      </c>
      <c r="C3820" s="174">
        <f t="shared" si="843"/>
        <v>0</v>
      </c>
      <c r="D3820" s="174">
        <f t="shared" si="844"/>
        <v>0</v>
      </c>
      <c r="E3820" s="174">
        <f t="shared" si="845"/>
        <v>0</v>
      </c>
      <c r="F3820" s="174">
        <f t="shared" si="852"/>
        <v>0</v>
      </c>
      <c r="G3820" s="174">
        <f t="shared" si="851"/>
        <v>0</v>
      </c>
      <c r="H3820" s="174">
        <f t="shared" si="850"/>
        <v>0</v>
      </c>
      <c r="M3820" s="174">
        <f t="shared" si="846"/>
        <v>0</v>
      </c>
      <c r="N3820" s="174">
        <f t="shared" si="847"/>
        <v>0</v>
      </c>
      <c r="O3820" s="295">
        <f t="shared" si="848"/>
        <v>0</v>
      </c>
      <c r="P3820" s="281">
        <f t="shared" si="849"/>
        <v>0</v>
      </c>
    </row>
    <row r="3821" spans="1:16" x14ac:dyDescent="0.2">
      <c r="A3821" s="155">
        <v>410541</v>
      </c>
      <c r="B3821" s="156" t="s">
        <v>516</v>
      </c>
      <c r="C3821" s="174">
        <f t="shared" si="843"/>
        <v>0</v>
      </c>
      <c r="D3821" s="174">
        <f t="shared" si="844"/>
        <v>0</v>
      </c>
      <c r="E3821" s="174">
        <f t="shared" si="845"/>
        <v>0</v>
      </c>
      <c r="F3821" s="174">
        <f t="shared" si="852"/>
        <v>0</v>
      </c>
      <c r="G3821" s="174">
        <f t="shared" si="851"/>
        <v>0</v>
      </c>
      <c r="H3821" s="174">
        <f t="shared" si="850"/>
        <v>0</v>
      </c>
      <c r="M3821" s="174">
        <f t="shared" si="846"/>
        <v>0</v>
      </c>
      <c r="N3821" s="174">
        <f t="shared" si="847"/>
        <v>0</v>
      </c>
      <c r="O3821" s="295">
        <f t="shared" si="848"/>
        <v>0</v>
      </c>
      <c r="P3821" s="281">
        <f t="shared" si="849"/>
        <v>0</v>
      </c>
    </row>
    <row r="3822" spans="1:16" x14ac:dyDescent="0.2">
      <c r="A3822" s="155">
        <v>410542</v>
      </c>
      <c r="B3822" s="156" t="s">
        <v>517</v>
      </c>
      <c r="C3822" s="174">
        <f t="shared" si="843"/>
        <v>0</v>
      </c>
      <c r="D3822" s="174">
        <f t="shared" si="844"/>
        <v>0</v>
      </c>
      <c r="E3822" s="174">
        <f t="shared" si="845"/>
        <v>0</v>
      </c>
      <c r="F3822" s="174">
        <f t="shared" si="852"/>
        <v>0</v>
      </c>
      <c r="G3822" s="174">
        <f t="shared" si="851"/>
        <v>0</v>
      </c>
      <c r="H3822" s="174">
        <f t="shared" si="850"/>
        <v>0</v>
      </c>
      <c r="M3822" s="174">
        <f t="shared" si="846"/>
        <v>0</v>
      </c>
      <c r="N3822" s="174">
        <f t="shared" si="847"/>
        <v>0</v>
      </c>
      <c r="O3822" s="295">
        <f t="shared" si="848"/>
        <v>0</v>
      </c>
      <c r="P3822" s="281">
        <f t="shared" si="849"/>
        <v>0</v>
      </c>
    </row>
    <row r="3823" spans="1:16" x14ac:dyDescent="0.2">
      <c r="A3823" s="155">
        <v>410543</v>
      </c>
      <c r="B3823" s="156" t="s">
        <v>518</v>
      </c>
      <c r="C3823" s="174">
        <f t="shared" si="843"/>
        <v>0</v>
      </c>
      <c r="D3823" s="174">
        <f t="shared" si="844"/>
        <v>0</v>
      </c>
      <c r="E3823" s="174">
        <f t="shared" si="845"/>
        <v>0</v>
      </c>
      <c r="F3823" s="174">
        <f t="shared" si="852"/>
        <v>0</v>
      </c>
      <c r="G3823" s="174">
        <f t="shared" si="851"/>
        <v>0</v>
      </c>
      <c r="H3823" s="174">
        <f t="shared" si="850"/>
        <v>0</v>
      </c>
      <c r="M3823" s="174">
        <f t="shared" si="846"/>
        <v>0</v>
      </c>
      <c r="N3823" s="174">
        <f t="shared" si="847"/>
        <v>0</v>
      </c>
      <c r="O3823" s="295">
        <f t="shared" si="848"/>
        <v>0</v>
      </c>
      <c r="P3823" s="281">
        <f t="shared" si="849"/>
        <v>0</v>
      </c>
    </row>
    <row r="3824" spans="1:16" x14ac:dyDescent="0.2">
      <c r="A3824" s="155">
        <v>410545</v>
      </c>
      <c r="B3824" s="156" t="s">
        <v>519</v>
      </c>
      <c r="C3824" s="174">
        <f t="shared" si="843"/>
        <v>0</v>
      </c>
      <c r="D3824" s="174">
        <f t="shared" si="844"/>
        <v>0</v>
      </c>
      <c r="E3824" s="174">
        <f t="shared" si="845"/>
        <v>0</v>
      </c>
      <c r="F3824" s="174">
        <f t="shared" si="852"/>
        <v>0</v>
      </c>
      <c r="G3824" s="174">
        <f t="shared" si="851"/>
        <v>0</v>
      </c>
      <c r="H3824" s="174">
        <f t="shared" si="850"/>
        <v>0</v>
      </c>
      <c r="M3824" s="174">
        <f t="shared" si="846"/>
        <v>0</v>
      </c>
      <c r="N3824" s="174">
        <f t="shared" si="847"/>
        <v>0</v>
      </c>
      <c r="O3824" s="295">
        <f t="shared" si="848"/>
        <v>0</v>
      </c>
      <c r="P3824" s="281">
        <f t="shared" si="849"/>
        <v>0</v>
      </c>
    </row>
    <row r="3825" spans="1:16" x14ac:dyDescent="0.2">
      <c r="A3825" s="155">
        <v>410546</v>
      </c>
      <c r="B3825" s="156" t="s">
        <v>520</v>
      </c>
      <c r="C3825" s="174">
        <f t="shared" si="843"/>
        <v>0</v>
      </c>
      <c r="D3825" s="174">
        <f t="shared" si="844"/>
        <v>0</v>
      </c>
      <c r="E3825" s="174">
        <f t="shared" si="845"/>
        <v>0</v>
      </c>
      <c r="F3825" s="174">
        <f t="shared" si="852"/>
        <v>0</v>
      </c>
      <c r="G3825" s="174">
        <f t="shared" si="851"/>
        <v>0</v>
      </c>
      <c r="H3825" s="174">
        <f t="shared" si="850"/>
        <v>0</v>
      </c>
      <c r="M3825" s="174">
        <f t="shared" si="846"/>
        <v>0</v>
      </c>
      <c r="N3825" s="174">
        <f t="shared" si="847"/>
        <v>0</v>
      </c>
      <c r="O3825" s="295">
        <f t="shared" si="848"/>
        <v>0</v>
      </c>
      <c r="P3825" s="281">
        <f t="shared" si="849"/>
        <v>0</v>
      </c>
    </row>
    <row r="3826" spans="1:16" x14ac:dyDescent="0.2">
      <c r="A3826" s="155">
        <v>410547</v>
      </c>
      <c r="B3826" s="156" t="s">
        <v>521</v>
      </c>
      <c r="C3826" s="174">
        <f t="shared" si="843"/>
        <v>0</v>
      </c>
      <c r="D3826" s="174">
        <f t="shared" si="844"/>
        <v>0</v>
      </c>
      <c r="E3826" s="174">
        <f t="shared" si="845"/>
        <v>0</v>
      </c>
      <c r="F3826" s="174">
        <f t="shared" si="852"/>
        <v>0</v>
      </c>
      <c r="G3826" s="174">
        <f t="shared" si="851"/>
        <v>0</v>
      </c>
      <c r="H3826" s="174">
        <f t="shared" si="850"/>
        <v>0</v>
      </c>
      <c r="M3826" s="174">
        <f t="shared" si="846"/>
        <v>0</v>
      </c>
      <c r="N3826" s="174">
        <f t="shared" si="847"/>
        <v>0</v>
      </c>
      <c r="O3826" s="295">
        <f t="shared" si="848"/>
        <v>0</v>
      </c>
      <c r="P3826" s="281">
        <f t="shared" si="849"/>
        <v>0</v>
      </c>
    </row>
    <row r="3827" spans="1:16" x14ac:dyDescent="0.2">
      <c r="A3827" s="155">
        <v>410548</v>
      </c>
      <c r="B3827" s="156" t="s">
        <v>522</v>
      </c>
      <c r="C3827" s="174">
        <f t="shared" si="843"/>
        <v>0</v>
      </c>
      <c r="D3827" s="174">
        <f t="shared" si="844"/>
        <v>0</v>
      </c>
      <c r="E3827" s="174">
        <f t="shared" si="845"/>
        <v>0</v>
      </c>
      <c r="F3827" s="174">
        <f t="shared" si="852"/>
        <v>0</v>
      </c>
      <c r="G3827" s="174">
        <f t="shared" si="851"/>
        <v>0</v>
      </c>
      <c r="H3827" s="174">
        <f t="shared" si="850"/>
        <v>0</v>
      </c>
      <c r="M3827" s="174">
        <f t="shared" si="846"/>
        <v>0</v>
      </c>
      <c r="N3827" s="174">
        <f t="shared" si="847"/>
        <v>0</v>
      </c>
      <c r="O3827" s="295">
        <f t="shared" si="848"/>
        <v>0</v>
      </c>
      <c r="P3827" s="281">
        <f t="shared" si="849"/>
        <v>0</v>
      </c>
    </row>
    <row r="3828" spans="1:16" x14ac:dyDescent="0.2">
      <c r="A3828" s="155">
        <v>410549</v>
      </c>
      <c r="B3828" s="156" t="s">
        <v>523</v>
      </c>
      <c r="C3828" s="174">
        <f t="shared" si="843"/>
        <v>0</v>
      </c>
      <c r="D3828" s="174">
        <f t="shared" si="844"/>
        <v>0</v>
      </c>
      <c r="E3828" s="174">
        <f t="shared" si="845"/>
        <v>0</v>
      </c>
      <c r="F3828" s="174">
        <f t="shared" si="852"/>
        <v>0</v>
      </c>
      <c r="G3828" s="174">
        <f t="shared" si="851"/>
        <v>0</v>
      </c>
      <c r="H3828" s="174">
        <f t="shared" ref="H3828:H3859" si="853">+F3828</f>
        <v>0</v>
      </c>
      <c r="M3828" s="174">
        <f t="shared" si="846"/>
        <v>0</v>
      </c>
      <c r="N3828" s="174">
        <f t="shared" si="847"/>
        <v>0</v>
      </c>
      <c r="O3828" s="295">
        <f t="shared" si="848"/>
        <v>0</v>
      </c>
      <c r="P3828" s="281">
        <f t="shared" si="849"/>
        <v>0</v>
      </c>
    </row>
    <row r="3829" spans="1:16" x14ac:dyDescent="0.2">
      <c r="A3829" s="155">
        <v>410551</v>
      </c>
      <c r="B3829" s="156" t="s">
        <v>524</v>
      </c>
      <c r="C3829" s="174">
        <f t="shared" si="843"/>
        <v>0</v>
      </c>
      <c r="D3829" s="174">
        <f t="shared" si="844"/>
        <v>0</v>
      </c>
      <c r="E3829" s="174">
        <f t="shared" si="845"/>
        <v>0</v>
      </c>
      <c r="F3829" s="174">
        <f t="shared" si="852"/>
        <v>0</v>
      </c>
      <c r="G3829" s="174">
        <f t="shared" ref="G3829:G3850" si="854">+F3829-H3829</f>
        <v>0</v>
      </c>
      <c r="H3829" s="174">
        <f t="shared" si="853"/>
        <v>0</v>
      </c>
      <c r="M3829" s="174">
        <f t="shared" si="846"/>
        <v>0</v>
      </c>
      <c r="N3829" s="174">
        <f t="shared" si="847"/>
        <v>0</v>
      </c>
      <c r="O3829" s="295">
        <f t="shared" si="848"/>
        <v>0</v>
      </c>
      <c r="P3829" s="281">
        <f t="shared" si="849"/>
        <v>0</v>
      </c>
    </row>
    <row r="3830" spans="1:16" x14ac:dyDescent="0.2">
      <c r="A3830" s="155">
        <v>410552</v>
      </c>
      <c r="B3830" s="156" t="s">
        <v>1885</v>
      </c>
      <c r="C3830" s="174">
        <f t="shared" si="843"/>
        <v>0</v>
      </c>
      <c r="D3830" s="174">
        <f t="shared" si="844"/>
        <v>0</v>
      </c>
      <c r="E3830" s="174">
        <f t="shared" si="845"/>
        <v>0</v>
      </c>
      <c r="F3830" s="174">
        <f t="shared" si="852"/>
        <v>0</v>
      </c>
      <c r="G3830" s="174">
        <f t="shared" si="854"/>
        <v>0</v>
      </c>
      <c r="H3830" s="174">
        <f t="shared" si="853"/>
        <v>0</v>
      </c>
      <c r="M3830" s="174">
        <f t="shared" si="846"/>
        <v>0</v>
      </c>
      <c r="N3830" s="174">
        <f t="shared" si="847"/>
        <v>0</v>
      </c>
      <c r="O3830" s="295">
        <f t="shared" si="848"/>
        <v>0</v>
      </c>
      <c r="P3830" s="281">
        <f t="shared" si="849"/>
        <v>0</v>
      </c>
    </row>
    <row r="3831" spans="1:16" x14ac:dyDescent="0.2">
      <c r="A3831" s="155">
        <v>410553</v>
      </c>
      <c r="B3831" s="156" t="s">
        <v>1886</v>
      </c>
      <c r="C3831" s="174">
        <f t="shared" si="843"/>
        <v>0</v>
      </c>
      <c r="D3831" s="174">
        <f t="shared" si="844"/>
        <v>0</v>
      </c>
      <c r="E3831" s="174">
        <f t="shared" si="845"/>
        <v>0</v>
      </c>
      <c r="F3831" s="174">
        <f t="shared" si="852"/>
        <v>0</v>
      </c>
      <c r="G3831" s="174">
        <f t="shared" si="854"/>
        <v>0</v>
      </c>
      <c r="H3831" s="174">
        <f t="shared" si="853"/>
        <v>0</v>
      </c>
      <c r="M3831" s="174">
        <f t="shared" si="846"/>
        <v>0</v>
      </c>
      <c r="N3831" s="174">
        <f t="shared" si="847"/>
        <v>0</v>
      </c>
      <c r="O3831" s="295">
        <f t="shared" si="848"/>
        <v>0</v>
      </c>
      <c r="P3831" s="281">
        <f t="shared" si="849"/>
        <v>0</v>
      </c>
    </row>
    <row r="3832" spans="1:16" x14ac:dyDescent="0.2">
      <c r="A3832" s="155">
        <v>410554</v>
      </c>
      <c r="B3832" s="156" t="s">
        <v>525</v>
      </c>
      <c r="C3832" s="174">
        <f t="shared" si="843"/>
        <v>0</v>
      </c>
      <c r="D3832" s="174">
        <f t="shared" si="844"/>
        <v>0</v>
      </c>
      <c r="E3832" s="174">
        <f t="shared" si="845"/>
        <v>0</v>
      </c>
      <c r="F3832" s="174">
        <f t="shared" si="852"/>
        <v>0</v>
      </c>
      <c r="G3832" s="174">
        <f t="shared" si="854"/>
        <v>0</v>
      </c>
      <c r="H3832" s="174">
        <f t="shared" si="853"/>
        <v>0</v>
      </c>
      <c r="M3832" s="174">
        <f t="shared" si="846"/>
        <v>0</v>
      </c>
      <c r="N3832" s="174">
        <f t="shared" si="847"/>
        <v>0</v>
      </c>
      <c r="O3832" s="295">
        <f t="shared" si="848"/>
        <v>0</v>
      </c>
      <c r="P3832" s="281">
        <f t="shared" si="849"/>
        <v>0</v>
      </c>
    </row>
    <row r="3833" spans="1:16" x14ac:dyDescent="0.2">
      <c r="A3833" s="155">
        <v>410555</v>
      </c>
      <c r="B3833" s="156" t="s">
        <v>1887</v>
      </c>
      <c r="C3833" s="174">
        <f t="shared" si="843"/>
        <v>0</v>
      </c>
      <c r="D3833" s="174">
        <f t="shared" si="844"/>
        <v>0</v>
      </c>
      <c r="E3833" s="174">
        <f t="shared" si="845"/>
        <v>0</v>
      </c>
      <c r="F3833" s="174">
        <f t="shared" si="852"/>
        <v>0</v>
      </c>
      <c r="G3833" s="174">
        <f t="shared" si="854"/>
        <v>0</v>
      </c>
      <c r="H3833" s="174">
        <f t="shared" si="853"/>
        <v>0</v>
      </c>
      <c r="M3833" s="174">
        <f t="shared" si="846"/>
        <v>0</v>
      </c>
      <c r="N3833" s="174">
        <f t="shared" si="847"/>
        <v>0</v>
      </c>
      <c r="O3833" s="295">
        <f t="shared" si="848"/>
        <v>0</v>
      </c>
      <c r="P3833" s="281">
        <f t="shared" si="849"/>
        <v>0</v>
      </c>
    </row>
    <row r="3834" spans="1:16" x14ac:dyDescent="0.2">
      <c r="A3834" s="155">
        <v>410556</v>
      </c>
      <c r="B3834" s="156" t="s">
        <v>526</v>
      </c>
      <c r="C3834" s="174">
        <f t="shared" si="843"/>
        <v>0</v>
      </c>
      <c r="D3834" s="174">
        <f t="shared" si="844"/>
        <v>0</v>
      </c>
      <c r="E3834" s="174">
        <f t="shared" si="845"/>
        <v>0</v>
      </c>
      <c r="F3834" s="174">
        <f t="shared" si="852"/>
        <v>0</v>
      </c>
      <c r="G3834" s="174">
        <f t="shared" si="854"/>
        <v>0</v>
      </c>
      <c r="H3834" s="174">
        <f t="shared" si="853"/>
        <v>0</v>
      </c>
      <c r="M3834" s="174">
        <f t="shared" si="846"/>
        <v>0</v>
      </c>
      <c r="N3834" s="174">
        <f t="shared" si="847"/>
        <v>0</v>
      </c>
      <c r="O3834" s="295">
        <f t="shared" si="848"/>
        <v>0</v>
      </c>
      <c r="P3834" s="281">
        <f t="shared" si="849"/>
        <v>0</v>
      </c>
    </row>
    <row r="3835" spans="1:16" x14ac:dyDescent="0.2">
      <c r="A3835" s="155">
        <v>410557</v>
      </c>
      <c r="B3835" s="156" t="s">
        <v>1888</v>
      </c>
      <c r="C3835" s="174">
        <f t="shared" si="843"/>
        <v>0</v>
      </c>
      <c r="D3835" s="174">
        <f t="shared" si="844"/>
        <v>0</v>
      </c>
      <c r="E3835" s="174">
        <f t="shared" si="845"/>
        <v>0</v>
      </c>
      <c r="F3835" s="174">
        <f t="shared" si="852"/>
        <v>0</v>
      </c>
      <c r="G3835" s="174">
        <f t="shared" si="854"/>
        <v>0</v>
      </c>
      <c r="H3835" s="174">
        <f t="shared" si="853"/>
        <v>0</v>
      </c>
      <c r="M3835" s="174">
        <f t="shared" si="846"/>
        <v>0</v>
      </c>
      <c r="N3835" s="174">
        <f t="shared" si="847"/>
        <v>0</v>
      </c>
      <c r="O3835" s="295">
        <f t="shared" si="848"/>
        <v>0</v>
      </c>
      <c r="P3835" s="281">
        <f t="shared" si="849"/>
        <v>0</v>
      </c>
    </row>
    <row r="3836" spans="1:16" x14ac:dyDescent="0.2">
      <c r="A3836" s="155">
        <v>410558</v>
      </c>
      <c r="B3836" s="156" t="s">
        <v>1889</v>
      </c>
      <c r="C3836" s="174">
        <f t="shared" si="843"/>
        <v>0</v>
      </c>
      <c r="D3836" s="174">
        <f t="shared" si="844"/>
        <v>0</v>
      </c>
      <c r="E3836" s="174">
        <f t="shared" si="845"/>
        <v>0</v>
      </c>
      <c r="F3836" s="174">
        <f t="shared" si="852"/>
        <v>0</v>
      </c>
      <c r="G3836" s="174">
        <f t="shared" si="854"/>
        <v>0</v>
      </c>
      <c r="H3836" s="174">
        <f t="shared" si="853"/>
        <v>0</v>
      </c>
      <c r="M3836" s="174">
        <f t="shared" si="846"/>
        <v>0</v>
      </c>
      <c r="N3836" s="174">
        <f t="shared" si="847"/>
        <v>0</v>
      </c>
      <c r="O3836" s="295">
        <f t="shared" si="848"/>
        <v>0</v>
      </c>
      <c r="P3836" s="281">
        <f t="shared" si="849"/>
        <v>0</v>
      </c>
    </row>
    <row r="3837" spans="1:16" x14ac:dyDescent="0.2">
      <c r="A3837" s="155">
        <v>410559</v>
      </c>
      <c r="B3837" s="156" t="s">
        <v>1890</v>
      </c>
      <c r="C3837" s="174">
        <f t="shared" si="843"/>
        <v>0</v>
      </c>
      <c r="D3837" s="174">
        <f t="shared" si="844"/>
        <v>0</v>
      </c>
      <c r="E3837" s="174">
        <f t="shared" si="845"/>
        <v>0</v>
      </c>
      <c r="F3837" s="174">
        <f t="shared" si="852"/>
        <v>0</v>
      </c>
      <c r="G3837" s="174">
        <f t="shared" si="854"/>
        <v>0</v>
      </c>
      <c r="H3837" s="174">
        <f t="shared" si="853"/>
        <v>0</v>
      </c>
      <c r="M3837" s="174">
        <f t="shared" si="846"/>
        <v>0</v>
      </c>
      <c r="N3837" s="174">
        <f t="shared" si="847"/>
        <v>0</v>
      </c>
      <c r="O3837" s="295">
        <f t="shared" si="848"/>
        <v>0</v>
      </c>
      <c r="P3837" s="281">
        <f t="shared" si="849"/>
        <v>0</v>
      </c>
    </row>
    <row r="3838" spans="1:16" x14ac:dyDescent="0.2">
      <c r="A3838" s="155">
        <v>410560</v>
      </c>
      <c r="B3838" s="156" t="s">
        <v>1891</v>
      </c>
      <c r="C3838" s="174">
        <f t="shared" si="843"/>
        <v>0</v>
      </c>
      <c r="D3838" s="174">
        <f t="shared" si="844"/>
        <v>0</v>
      </c>
      <c r="E3838" s="174">
        <f t="shared" si="845"/>
        <v>0</v>
      </c>
      <c r="F3838" s="174">
        <f t="shared" si="852"/>
        <v>0</v>
      </c>
      <c r="G3838" s="174">
        <f t="shared" si="854"/>
        <v>0</v>
      </c>
      <c r="H3838" s="174">
        <f t="shared" si="853"/>
        <v>0</v>
      </c>
      <c r="M3838" s="174">
        <f t="shared" si="846"/>
        <v>0</v>
      </c>
      <c r="N3838" s="174">
        <f t="shared" si="847"/>
        <v>0</v>
      </c>
      <c r="O3838" s="295">
        <f t="shared" si="848"/>
        <v>0</v>
      </c>
      <c r="P3838" s="281">
        <f t="shared" si="849"/>
        <v>0</v>
      </c>
    </row>
    <row r="3839" spans="1:16" x14ac:dyDescent="0.2">
      <c r="A3839" s="155">
        <v>410561</v>
      </c>
      <c r="B3839" s="156" t="s">
        <v>1892</v>
      </c>
      <c r="C3839" s="174">
        <f t="shared" si="843"/>
        <v>0</v>
      </c>
      <c r="D3839" s="174">
        <f t="shared" si="844"/>
        <v>0</v>
      </c>
      <c r="E3839" s="174">
        <f t="shared" si="845"/>
        <v>0</v>
      </c>
      <c r="F3839" s="174">
        <f t="shared" si="852"/>
        <v>0</v>
      </c>
      <c r="G3839" s="174">
        <f t="shared" si="854"/>
        <v>0</v>
      </c>
      <c r="H3839" s="174">
        <f t="shared" si="853"/>
        <v>0</v>
      </c>
      <c r="M3839" s="174">
        <f t="shared" si="846"/>
        <v>0</v>
      </c>
      <c r="N3839" s="174">
        <f t="shared" si="847"/>
        <v>0</v>
      </c>
      <c r="O3839" s="295">
        <f t="shared" si="848"/>
        <v>0</v>
      </c>
      <c r="P3839" s="281">
        <f t="shared" si="849"/>
        <v>0</v>
      </c>
    </row>
    <row r="3840" spans="1:16" x14ac:dyDescent="0.2">
      <c r="A3840" s="155">
        <v>410562</v>
      </c>
      <c r="B3840" s="156" t="s">
        <v>1893</v>
      </c>
      <c r="C3840" s="174">
        <f t="shared" si="843"/>
        <v>0</v>
      </c>
      <c r="D3840" s="174">
        <f t="shared" si="844"/>
        <v>0</v>
      </c>
      <c r="E3840" s="174">
        <f t="shared" si="845"/>
        <v>0</v>
      </c>
      <c r="F3840" s="174">
        <f t="shared" si="852"/>
        <v>0</v>
      </c>
      <c r="G3840" s="174">
        <f t="shared" si="854"/>
        <v>0</v>
      </c>
      <c r="H3840" s="174">
        <f t="shared" si="853"/>
        <v>0</v>
      </c>
      <c r="M3840" s="174">
        <f t="shared" si="846"/>
        <v>0</v>
      </c>
      <c r="N3840" s="174">
        <f t="shared" si="847"/>
        <v>0</v>
      </c>
      <c r="O3840" s="295">
        <f t="shared" si="848"/>
        <v>0</v>
      </c>
      <c r="P3840" s="281">
        <f t="shared" si="849"/>
        <v>0</v>
      </c>
    </row>
    <row r="3841" spans="1:16" x14ac:dyDescent="0.2">
      <c r="A3841" s="155">
        <v>410564</v>
      </c>
      <c r="B3841" s="156" t="s">
        <v>1895</v>
      </c>
      <c r="C3841" s="174">
        <f t="shared" si="843"/>
        <v>0</v>
      </c>
      <c r="D3841" s="174">
        <f t="shared" si="844"/>
        <v>0</v>
      </c>
      <c r="E3841" s="174">
        <f t="shared" si="845"/>
        <v>0</v>
      </c>
      <c r="F3841" s="174">
        <f t="shared" si="852"/>
        <v>0</v>
      </c>
      <c r="G3841" s="174">
        <f t="shared" si="854"/>
        <v>0</v>
      </c>
      <c r="H3841" s="174">
        <f t="shared" si="853"/>
        <v>0</v>
      </c>
      <c r="M3841" s="174">
        <f t="shared" si="846"/>
        <v>0</v>
      </c>
      <c r="N3841" s="174">
        <f t="shared" si="847"/>
        <v>0</v>
      </c>
      <c r="O3841" s="295">
        <f t="shared" si="848"/>
        <v>0</v>
      </c>
      <c r="P3841" s="281">
        <f t="shared" si="849"/>
        <v>0</v>
      </c>
    </row>
    <row r="3842" spans="1:16" x14ac:dyDescent="0.2">
      <c r="A3842" s="155">
        <v>410565</v>
      </c>
      <c r="B3842" s="156" t="s">
        <v>1896</v>
      </c>
      <c r="C3842" s="174">
        <f t="shared" si="843"/>
        <v>0</v>
      </c>
      <c r="D3842" s="174">
        <f t="shared" si="844"/>
        <v>0</v>
      </c>
      <c r="E3842" s="174">
        <f t="shared" si="845"/>
        <v>0</v>
      </c>
      <c r="F3842" s="174">
        <f t="shared" si="852"/>
        <v>0</v>
      </c>
      <c r="G3842" s="174">
        <f t="shared" si="854"/>
        <v>0</v>
      </c>
      <c r="H3842" s="174">
        <f t="shared" si="853"/>
        <v>0</v>
      </c>
      <c r="M3842" s="174">
        <f t="shared" si="846"/>
        <v>0</v>
      </c>
      <c r="N3842" s="174">
        <f t="shared" si="847"/>
        <v>0</v>
      </c>
      <c r="O3842" s="295">
        <f t="shared" si="848"/>
        <v>0</v>
      </c>
      <c r="P3842" s="281">
        <f t="shared" si="849"/>
        <v>0</v>
      </c>
    </row>
    <row r="3843" spans="1:16" x14ac:dyDescent="0.2">
      <c r="A3843" s="155">
        <v>410566</v>
      </c>
      <c r="B3843" s="156" t="s">
        <v>1898</v>
      </c>
      <c r="C3843" s="174">
        <f t="shared" si="843"/>
        <v>0</v>
      </c>
      <c r="D3843" s="174">
        <f t="shared" si="844"/>
        <v>0</v>
      </c>
      <c r="E3843" s="174">
        <f t="shared" si="845"/>
        <v>0</v>
      </c>
      <c r="F3843" s="174">
        <f t="shared" si="852"/>
        <v>0</v>
      </c>
      <c r="G3843" s="174">
        <f t="shared" si="854"/>
        <v>0</v>
      </c>
      <c r="H3843" s="174">
        <f t="shared" si="853"/>
        <v>0</v>
      </c>
      <c r="M3843" s="174">
        <f t="shared" si="846"/>
        <v>0</v>
      </c>
      <c r="N3843" s="174">
        <f t="shared" si="847"/>
        <v>0</v>
      </c>
      <c r="O3843" s="295">
        <f t="shared" si="848"/>
        <v>0</v>
      </c>
      <c r="P3843" s="281">
        <f t="shared" si="849"/>
        <v>0</v>
      </c>
    </row>
    <row r="3844" spans="1:16" x14ac:dyDescent="0.2">
      <c r="A3844" s="155">
        <v>410567</v>
      </c>
      <c r="B3844" s="156" t="s">
        <v>1899</v>
      </c>
      <c r="C3844" s="174">
        <f t="shared" si="843"/>
        <v>0</v>
      </c>
      <c r="D3844" s="174">
        <f t="shared" si="844"/>
        <v>0</v>
      </c>
      <c r="E3844" s="174">
        <f t="shared" si="845"/>
        <v>0</v>
      </c>
      <c r="F3844" s="174">
        <f t="shared" si="852"/>
        <v>0</v>
      </c>
      <c r="G3844" s="174">
        <f t="shared" si="854"/>
        <v>0</v>
      </c>
      <c r="H3844" s="174">
        <f t="shared" si="853"/>
        <v>0</v>
      </c>
      <c r="M3844" s="174">
        <f t="shared" si="846"/>
        <v>0</v>
      </c>
      <c r="N3844" s="174">
        <f t="shared" si="847"/>
        <v>0</v>
      </c>
      <c r="O3844" s="295">
        <f t="shared" si="848"/>
        <v>0</v>
      </c>
      <c r="P3844" s="281">
        <f t="shared" si="849"/>
        <v>0</v>
      </c>
    </row>
    <row r="3845" spans="1:16" x14ac:dyDescent="0.2">
      <c r="A3845" s="155">
        <v>410569</v>
      </c>
      <c r="B3845" s="156" t="s">
        <v>1901</v>
      </c>
      <c r="C3845" s="174">
        <f t="shared" si="843"/>
        <v>0</v>
      </c>
      <c r="D3845" s="174">
        <f t="shared" si="844"/>
        <v>0</v>
      </c>
      <c r="E3845" s="174">
        <f t="shared" si="845"/>
        <v>0</v>
      </c>
      <c r="F3845" s="174">
        <f t="shared" si="852"/>
        <v>0</v>
      </c>
      <c r="G3845" s="174">
        <f t="shared" si="854"/>
        <v>0</v>
      </c>
      <c r="H3845" s="174">
        <f t="shared" si="853"/>
        <v>0</v>
      </c>
      <c r="M3845" s="174">
        <f t="shared" si="846"/>
        <v>0</v>
      </c>
      <c r="N3845" s="174">
        <f t="shared" si="847"/>
        <v>0</v>
      </c>
      <c r="O3845" s="295">
        <f t="shared" si="848"/>
        <v>0</v>
      </c>
      <c r="P3845" s="281">
        <f t="shared" si="849"/>
        <v>0</v>
      </c>
    </row>
    <row r="3846" spans="1:16" x14ac:dyDescent="0.2">
      <c r="A3846" s="155">
        <v>410570</v>
      </c>
      <c r="B3846" s="156" t="s">
        <v>2625</v>
      </c>
      <c r="C3846" s="174">
        <f t="shared" si="843"/>
        <v>0</v>
      </c>
      <c r="D3846" s="174">
        <f t="shared" si="844"/>
        <v>0</v>
      </c>
      <c r="E3846" s="174">
        <f t="shared" si="845"/>
        <v>0</v>
      </c>
      <c r="F3846" s="174">
        <f t="shared" si="852"/>
        <v>0</v>
      </c>
      <c r="G3846" s="174">
        <f t="shared" si="854"/>
        <v>0</v>
      </c>
      <c r="H3846" s="174">
        <f t="shared" si="853"/>
        <v>0</v>
      </c>
      <c r="M3846" s="174">
        <f t="shared" si="846"/>
        <v>0</v>
      </c>
      <c r="N3846" s="174">
        <f t="shared" si="847"/>
        <v>0</v>
      </c>
      <c r="O3846" s="295">
        <f t="shared" si="848"/>
        <v>0</v>
      </c>
      <c r="P3846" s="281">
        <f t="shared" si="849"/>
        <v>0</v>
      </c>
    </row>
    <row r="3847" spans="1:16" x14ac:dyDescent="0.2">
      <c r="A3847" s="155">
        <v>410575</v>
      </c>
      <c r="B3847" s="156" t="s">
        <v>527</v>
      </c>
      <c r="C3847" s="174">
        <f t="shared" si="843"/>
        <v>0</v>
      </c>
      <c r="D3847" s="174">
        <f t="shared" si="844"/>
        <v>0</v>
      </c>
      <c r="E3847" s="174">
        <f t="shared" si="845"/>
        <v>0</v>
      </c>
      <c r="F3847" s="174">
        <f t="shared" si="852"/>
        <v>0</v>
      </c>
      <c r="G3847" s="174">
        <f t="shared" si="854"/>
        <v>0</v>
      </c>
      <c r="H3847" s="174">
        <f t="shared" si="853"/>
        <v>0</v>
      </c>
      <c r="M3847" s="174">
        <f t="shared" si="846"/>
        <v>0</v>
      </c>
      <c r="N3847" s="174">
        <f t="shared" si="847"/>
        <v>0</v>
      </c>
      <c r="O3847" s="295">
        <f t="shared" si="848"/>
        <v>0</v>
      </c>
      <c r="P3847" s="281">
        <f t="shared" si="849"/>
        <v>0</v>
      </c>
    </row>
    <row r="3848" spans="1:16" x14ac:dyDescent="0.2">
      <c r="A3848" s="155">
        <v>410580</v>
      </c>
      <c r="B3848" s="156" t="s">
        <v>528</v>
      </c>
      <c r="C3848" s="174">
        <f t="shared" si="843"/>
        <v>0</v>
      </c>
      <c r="D3848" s="174">
        <f t="shared" si="844"/>
        <v>0</v>
      </c>
      <c r="E3848" s="174">
        <f t="shared" si="845"/>
        <v>0</v>
      </c>
      <c r="F3848" s="174">
        <f t="shared" si="852"/>
        <v>0</v>
      </c>
      <c r="G3848" s="174">
        <f t="shared" si="854"/>
        <v>0</v>
      </c>
      <c r="H3848" s="174">
        <f t="shared" si="853"/>
        <v>0</v>
      </c>
      <c r="M3848" s="174">
        <f t="shared" si="846"/>
        <v>0</v>
      </c>
      <c r="N3848" s="174">
        <f t="shared" si="847"/>
        <v>0</v>
      </c>
      <c r="O3848" s="295">
        <f t="shared" si="848"/>
        <v>0</v>
      </c>
      <c r="P3848" s="281">
        <f t="shared" si="849"/>
        <v>0</v>
      </c>
    </row>
    <row r="3849" spans="1:16" x14ac:dyDescent="0.2">
      <c r="A3849" s="155">
        <v>410585</v>
      </c>
      <c r="B3849" s="156" t="s">
        <v>529</v>
      </c>
      <c r="C3849" s="174">
        <f t="shared" ref="C3849:C3912" si="855">IF(ISERROR(VLOOKUP($A3849,MZ_ANTERIOR,3,0)),0,VLOOKUP($A3849,MZ_ANTERIOR,3,0))</f>
        <v>0</v>
      </c>
      <c r="D3849" s="174">
        <f t="shared" ref="D3849:D3912" si="856">IF(ISERROR(VLOOKUP($A3849,MZ_ANTERIOR,4,0)),0,VLOOKUP($A3849,MZ_ANTERIOR,4,0))</f>
        <v>0</v>
      </c>
      <c r="E3849" s="174">
        <f t="shared" ref="E3849:E3912" si="857">IF(ISERROR(VLOOKUP($A3849,MZ_ANTERIOR,5,0)),0,VLOOKUP($A3849,MZ_ANTERIOR,5,0))</f>
        <v>0</v>
      </c>
      <c r="F3849" s="174">
        <f t="shared" si="852"/>
        <v>0</v>
      </c>
      <c r="G3849" s="174">
        <f t="shared" si="854"/>
        <v>0</v>
      </c>
      <c r="H3849" s="174">
        <f t="shared" si="853"/>
        <v>0</v>
      </c>
      <c r="M3849" s="174">
        <f t="shared" si="846"/>
        <v>0</v>
      </c>
      <c r="N3849" s="174">
        <f t="shared" si="847"/>
        <v>0</v>
      </c>
      <c r="O3849" s="295">
        <f t="shared" si="848"/>
        <v>0</v>
      </c>
      <c r="P3849" s="281">
        <f t="shared" si="849"/>
        <v>0</v>
      </c>
    </row>
    <row r="3850" spans="1:16" x14ac:dyDescent="0.2">
      <c r="A3850" s="155">
        <v>410590</v>
      </c>
      <c r="B3850" s="156" t="s">
        <v>530</v>
      </c>
      <c r="C3850" s="174">
        <f t="shared" si="855"/>
        <v>0</v>
      </c>
      <c r="D3850" s="174">
        <f t="shared" si="856"/>
        <v>0</v>
      </c>
      <c r="E3850" s="174">
        <f t="shared" si="857"/>
        <v>0</v>
      </c>
      <c r="F3850" s="174">
        <f t="shared" si="852"/>
        <v>0</v>
      </c>
      <c r="G3850" s="174">
        <f t="shared" si="854"/>
        <v>0</v>
      </c>
      <c r="H3850" s="174">
        <f t="shared" si="853"/>
        <v>0</v>
      </c>
      <c r="M3850" s="174">
        <f t="shared" ref="M3850:M3913" si="858">+G3850+H3850</f>
        <v>0</v>
      </c>
      <c r="N3850" s="174">
        <f t="shared" ref="N3850:N3913" si="859">+F3850-M3850</f>
        <v>0</v>
      </c>
      <c r="O3850" s="295">
        <f t="shared" ref="O3850:O3913" si="860">SUM(C3850:H3850)</f>
        <v>0</v>
      </c>
      <c r="P3850" s="281">
        <f t="shared" ref="P3850:P3913" si="861">IF(D3850&lt;&gt;0,1,IF(G3850&lt;&gt;0,2,IF(F3850&lt;&gt;0,3,IF(E3850&lt;&gt;0,4,0))))</f>
        <v>0</v>
      </c>
    </row>
    <row r="3851" spans="1:16" s="171" customFormat="1" x14ac:dyDescent="0.2">
      <c r="A3851" s="180">
        <v>411000</v>
      </c>
      <c r="B3851" s="465" t="s">
        <v>1904</v>
      </c>
      <c r="C3851" s="182">
        <f t="shared" si="855"/>
        <v>42306927</v>
      </c>
      <c r="D3851" s="182">
        <f t="shared" si="856"/>
        <v>0</v>
      </c>
      <c r="E3851" s="182">
        <f t="shared" si="857"/>
        <v>2830646611</v>
      </c>
      <c r="F3851" s="182">
        <f t="shared" si="852"/>
        <v>2872953538</v>
      </c>
      <c r="G3851" s="182">
        <v>0</v>
      </c>
      <c r="H3851" s="182">
        <f t="shared" si="853"/>
        <v>2872953538</v>
      </c>
      <c r="M3851" s="174">
        <f t="shared" si="858"/>
        <v>2872953538</v>
      </c>
      <c r="N3851" s="174">
        <f t="shared" si="859"/>
        <v>0</v>
      </c>
      <c r="O3851" s="295">
        <f t="shared" si="860"/>
        <v>8618860614</v>
      </c>
      <c r="P3851" s="281">
        <f t="shared" si="861"/>
        <v>3</v>
      </c>
    </row>
    <row r="3852" spans="1:16" x14ac:dyDescent="0.2">
      <c r="A3852" s="155">
        <v>411001</v>
      </c>
      <c r="B3852" s="156" t="s">
        <v>532</v>
      </c>
      <c r="C3852" s="174">
        <f t="shared" si="855"/>
        <v>0</v>
      </c>
      <c r="D3852" s="174">
        <f t="shared" si="856"/>
        <v>0</v>
      </c>
      <c r="E3852" s="174">
        <f t="shared" si="857"/>
        <v>0</v>
      </c>
      <c r="F3852" s="174">
        <f t="shared" si="852"/>
        <v>0</v>
      </c>
      <c r="G3852" s="174">
        <f t="shared" ref="G3852:G3888" si="862">+F3852-H3852</f>
        <v>0</v>
      </c>
      <c r="H3852" s="174">
        <f t="shared" si="853"/>
        <v>0</v>
      </c>
      <c r="M3852" s="174">
        <f t="shared" si="858"/>
        <v>0</v>
      </c>
      <c r="N3852" s="174">
        <f t="shared" si="859"/>
        <v>0</v>
      </c>
      <c r="O3852" s="295">
        <f t="shared" si="860"/>
        <v>0</v>
      </c>
      <c r="P3852" s="281">
        <f t="shared" si="861"/>
        <v>0</v>
      </c>
    </row>
    <row r="3853" spans="1:16" x14ac:dyDescent="0.2">
      <c r="A3853" s="155">
        <v>411002</v>
      </c>
      <c r="B3853" s="156" t="s">
        <v>533</v>
      </c>
      <c r="C3853" s="174">
        <f t="shared" si="855"/>
        <v>0</v>
      </c>
      <c r="D3853" s="174">
        <f t="shared" si="856"/>
        <v>0</v>
      </c>
      <c r="E3853" s="174">
        <f t="shared" si="857"/>
        <v>0</v>
      </c>
      <c r="F3853" s="174">
        <f t="shared" si="852"/>
        <v>0</v>
      </c>
      <c r="G3853" s="174">
        <f t="shared" si="862"/>
        <v>0</v>
      </c>
      <c r="H3853" s="174">
        <f t="shared" si="853"/>
        <v>0</v>
      </c>
      <c r="M3853" s="174">
        <f t="shared" si="858"/>
        <v>0</v>
      </c>
      <c r="N3853" s="174">
        <f t="shared" si="859"/>
        <v>0</v>
      </c>
      <c r="O3853" s="295">
        <f t="shared" si="860"/>
        <v>0</v>
      </c>
      <c r="P3853" s="281">
        <f t="shared" si="861"/>
        <v>0</v>
      </c>
    </row>
    <row r="3854" spans="1:16" x14ac:dyDescent="0.2">
      <c r="A3854" s="155">
        <v>411003</v>
      </c>
      <c r="B3854" s="156" t="s">
        <v>534</v>
      </c>
      <c r="C3854" s="174">
        <f t="shared" si="855"/>
        <v>0</v>
      </c>
      <c r="D3854" s="174">
        <f t="shared" si="856"/>
        <v>0</v>
      </c>
      <c r="E3854" s="174">
        <f t="shared" si="857"/>
        <v>0</v>
      </c>
      <c r="F3854" s="174">
        <f t="shared" si="852"/>
        <v>0</v>
      </c>
      <c r="G3854" s="174">
        <f t="shared" si="862"/>
        <v>0</v>
      </c>
      <c r="H3854" s="174">
        <f t="shared" si="853"/>
        <v>0</v>
      </c>
      <c r="M3854" s="174">
        <f t="shared" si="858"/>
        <v>0</v>
      </c>
      <c r="N3854" s="174">
        <f t="shared" si="859"/>
        <v>0</v>
      </c>
      <c r="O3854" s="295">
        <f t="shared" si="860"/>
        <v>0</v>
      </c>
      <c r="P3854" s="281">
        <f t="shared" si="861"/>
        <v>0</v>
      </c>
    </row>
    <row r="3855" spans="1:16" x14ac:dyDescent="0.2">
      <c r="A3855" s="155">
        <v>411004</v>
      </c>
      <c r="B3855" s="156" t="s">
        <v>535</v>
      </c>
      <c r="C3855" s="174">
        <f t="shared" si="855"/>
        <v>0</v>
      </c>
      <c r="D3855" s="174">
        <f t="shared" si="856"/>
        <v>0</v>
      </c>
      <c r="E3855" s="174">
        <f t="shared" si="857"/>
        <v>0</v>
      </c>
      <c r="F3855" s="174">
        <f t="shared" si="852"/>
        <v>0</v>
      </c>
      <c r="G3855" s="174">
        <f t="shared" si="862"/>
        <v>0</v>
      </c>
      <c r="H3855" s="174">
        <f t="shared" si="853"/>
        <v>0</v>
      </c>
      <c r="M3855" s="174">
        <f t="shared" si="858"/>
        <v>0</v>
      </c>
      <c r="N3855" s="174">
        <f t="shared" si="859"/>
        <v>0</v>
      </c>
      <c r="O3855" s="295">
        <f t="shared" si="860"/>
        <v>0</v>
      </c>
      <c r="P3855" s="281">
        <f t="shared" si="861"/>
        <v>0</v>
      </c>
    </row>
    <row r="3856" spans="1:16" x14ac:dyDescent="0.2">
      <c r="A3856" s="155">
        <v>411011</v>
      </c>
      <c r="B3856" s="156" t="s">
        <v>537</v>
      </c>
      <c r="C3856" s="174">
        <f t="shared" si="855"/>
        <v>0</v>
      </c>
      <c r="D3856" s="174">
        <f t="shared" si="856"/>
        <v>0</v>
      </c>
      <c r="E3856" s="174">
        <f t="shared" si="857"/>
        <v>0</v>
      </c>
      <c r="F3856" s="174">
        <f t="shared" si="852"/>
        <v>0</v>
      </c>
      <c r="G3856" s="174">
        <f t="shared" si="862"/>
        <v>0</v>
      </c>
      <c r="H3856" s="174">
        <f t="shared" si="853"/>
        <v>0</v>
      </c>
      <c r="M3856" s="174">
        <f t="shared" si="858"/>
        <v>0</v>
      </c>
      <c r="N3856" s="174">
        <f t="shared" si="859"/>
        <v>0</v>
      </c>
      <c r="O3856" s="295">
        <f t="shared" si="860"/>
        <v>0</v>
      </c>
      <c r="P3856" s="281">
        <f t="shared" si="861"/>
        <v>0</v>
      </c>
    </row>
    <row r="3857" spans="1:16" x14ac:dyDescent="0.2">
      <c r="A3857" s="155">
        <v>411014</v>
      </c>
      <c r="B3857" s="156" t="s">
        <v>538</v>
      </c>
      <c r="C3857" s="174">
        <f t="shared" si="855"/>
        <v>0</v>
      </c>
      <c r="D3857" s="174">
        <f t="shared" si="856"/>
        <v>0</v>
      </c>
      <c r="E3857" s="174">
        <f t="shared" si="857"/>
        <v>0</v>
      </c>
      <c r="F3857" s="174">
        <f t="shared" si="852"/>
        <v>0</v>
      </c>
      <c r="G3857" s="174">
        <f t="shared" si="862"/>
        <v>0</v>
      </c>
      <c r="H3857" s="174">
        <f t="shared" si="853"/>
        <v>0</v>
      </c>
      <c r="M3857" s="174">
        <f t="shared" si="858"/>
        <v>0</v>
      </c>
      <c r="N3857" s="174">
        <f t="shared" si="859"/>
        <v>0</v>
      </c>
      <c r="O3857" s="295">
        <f t="shared" si="860"/>
        <v>0</v>
      </c>
      <c r="P3857" s="281">
        <f t="shared" si="861"/>
        <v>0</v>
      </c>
    </row>
    <row r="3858" spans="1:16" x14ac:dyDescent="0.2">
      <c r="A3858" s="155">
        <v>411015</v>
      </c>
      <c r="B3858" s="156" t="s">
        <v>539</v>
      </c>
      <c r="C3858" s="174">
        <f t="shared" si="855"/>
        <v>0</v>
      </c>
      <c r="D3858" s="174">
        <f t="shared" si="856"/>
        <v>0</v>
      </c>
      <c r="E3858" s="174">
        <f t="shared" si="857"/>
        <v>0</v>
      </c>
      <c r="F3858" s="174">
        <f t="shared" si="852"/>
        <v>0</v>
      </c>
      <c r="G3858" s="174">
        <f t="shared" si="862"/>
        <v>0</v>
      </c>
      <c r="H3858" s="174">
        <f t="shared" si="853"/>
        <v>0</v>
      </c>
      <c r="M3858" s="174">
        <f t="shared" si="858"/>
        <v>0</v>
      </c>
      <c r="N3858" s="174">
        <f t="shared" si="859"/>
        <v>0</v>
      </c>
      <c r="O3858" s="295">
        <f t="shared" si="860"/>
        <v>0</v>
      </c>
      <c r="P3858" s="281">
        <f t="shared" si="861"/>
        <v>0</v>
      </c>
    </row>
    <row r="3859" spans="1:16" x14ac:dyDescent="0.2">
      <c r="A3859" s="155">
        <v>411017</v>
      </c>
      <c r="B3859" s="156" t="s">
        <v>541</v>
      </c>
      <c r="C3859" s="174">
        <f t="shared" si="855"/>
        <v>0</v>
      </c>
      <c r="D3859" s="174">
        <f t="shared" si="856"/>
        <v>0</v>
      </c>
      <c r="E3859" s="174">
        <f t="shared" si="857"/>
        <v>0</v>
      </c>
      <c r="F3859" s="174">
        <f t="shared" si="852"/>
        <v>0</v>
      </c>
      <c r="G3859" s="174">
        <f t="shared" si="862"/>
        <v>0</v>
      </c>
      <c r="H3859" s="174">
        <f t="shared" si="853"/>
        <v>0</v>
      </c>
      <c r="M3859" s="174">
        <f t="shared" si="858"/>
        <v>0</v>
      </c>
      <c r="N3859" s="174">
        <f t="shared" si="859"/>
        <v>0</v>
      </c>
      <c r="O3859" s="295">
        <f t="shared" si="860"/>
        <v>0</v>
      </c>
      <c r="P3859" s="281">
        <f t="shared" si="861"/>
        <v>0</v>
      </c>
    </row>
    <row r="3860" spans="1:16" x14ac:dyDescent="0.2">
      <c r="A3860" s="155">
        <v>411018</v>
      </c>
      <c r="B3860" s="156" t="s">
        <v>542</v>
      </c>
      <c r="C3860" s="174">
        <f t="shared" si="855"/>
        <v>0</v>
      </c>
      <c r="D3860" s="174">
        <f t="shared" si="856"/>
        <v>0</v>
      </c>
      <c r="E3860" s="174">
        <f t="shared" si="857"/>
        <v>0</v>
      </c>
      <c r="F3860" s="174">
        <f t="shared" si="852"/>
        <v>0</v>
      </c>
      <c r="G3860" s="174">
        <f t="shared" si="862"/>
        <v>0</v>
      </c>
      <c r="H3860" s="174">
        <f t="shared" ref="H3860:H3891" si="863">+F3860</f>
        <v>0</v>
      </c>
      <c r="M3860" s="174">
        <f t="shared" si="858"/>
        <v>0</v>
      </c>
      <c r="N3860" s="174">
        <f t="shared" si="859"/>
        <v>0</v>
      </c>
      <c r="O3860" s="295">
        <f t="shared" si="860"/>
        <v>0</v>
      </c>
      <c r="P3860" s="281">
        <f t="shared" si="861"/>
        <v>0</v>
      </c>
    </row>
    <row r="3861" spans="1:16" x14ac:dyDescent="0.2">
      <c r="A3861" s="155">
        <v>411022</v>
      </c>
      <c r="B3861" s="156" t="s">
        <v>1092</v>
      </c>
      <c r="C3861" s="174">
        <f t="shared" si="855"/>
        <v>0</v>
      </c>
      <c r="D3861" s="174">
        <f t="shared" si="856"/>
        <v>0</v>
      </c>
      <c r="E3861" s="174">
        <f t="shared" si="857"/>
        <v>0</v>
      </c>
      <c r="F3861" s="174">
        <f t="shared" si="852"/>
        <v>0</v>
      </c>
      <c r="G3861" s="174">
        <f t="shared" si="862"/>
        <v>0</v>
      </c>
      <c r="H3861" s="174">
        <f t="shared" si="863"/>
        <v>0</v>
      </c>
      <c r="M3861" s="174">
        <f t="shared" si="858"/>
        <v>0</v>
      </c>
      <c r="N3861" s="174">
        <f t="shared" si="859"/>
        <v>0</v>
      </c>
      <c r="O3861" s="295">
        <f t="shared" si="860"/>
        <v>0</v>
      </c>
      <c r="P3861" s="281">
        <f t="shared" si="861"/>
        <v>0</v>
      </c>
    </row>
    <row r="3862" spans="1:16" x14ac:dyDescent="0.2">
      <c r="A3862" s="155">
        <v>411023</v>
      </c>
      <c r="B3862" s="156" t="s">
        <v>1093</v>
      </c>
      <c r="C3862" s="174">
        <f t="shared" si="855"/>
        <v>0</v>
      </c>
      <c r="D3862" s="174">
        <f t="shared" si="856"/>
        <v>0</v>
      </c>
      <c r="E3862" s="174">
        <f t="shared" si="857"/>
        <v>0</v>
      </c>
      <c r="F3862" s="174">
        <f t="shared" si="852"/>
        <v>0</v>
      </c>
      <c r="G3862" s="174">
        <f t="shared" si="862"/>
        <v>0</v>
      </c>
      <c r="H3862" s="174">
        <f t="shared" si="863"/>
        <v>0</v>
      </c>
      <c r="M3862" s="174">
        <f t="shared" si="858"/>
        <v>0</v>
      </c>
      <c r="N3862" s="174">
        <f t="shared" si="859"/>
        <v>0</v>
      </c>
      <c r="O3862" s="295">
        <f t="shared" si="860"/>
        <v>0</v>
      </c>
      <c r="P3862" s="281">
        <f t="shared" si="861"/>
        <v>0</v>
      </c>
    </row>
    <row r="3863" spans="1:16" x14ac:dyDescent="0.2">
      <c r="A3863" s="155">
        <v>411025</v>
      </c>
      <c r="B3863" s="156" t="s">
        <v>545</v>
      </c>
      <c r="C3863" s="174">
        <f t="shared" si="855"/>
        <v>0</v>
      </c>
      <c r="D3863" s="174">
        <f t="shared" si="856"/>
        <v>0</v>
      </c>
      <c r="E3863" s="174">
        <f t="shared" si="857"/>
        <v>0</v>
      </c>
      <c r="F3863" s="174">
        <f t="shared" si="852"/>
        <v>0</v>
      </c>
      <c r="G3863" s="174">
        <f t="shared" si="862"/>
        <v>0</v>
      </c>
      <c r="H3863" s="174">
        <f t="shared" si="863"/>
        <v>0</v>
      </c>
      <c r="M3863" s="174">
        <f t="shared" si="858"/>
        <v>0</v>
      </c>
      <c r="N3863" s="174">
        <f t="shared" si="859"/>
        <v>0</v>
      </c>
      <c r="O3863" s="295">
        <f t="shared" si="860"/>
        <v>0</v>
      </c>
      <c r="P3863" s="281">
        <f t="shared" si="861"/>
        <v>0</v>
      </c>
    </row>
    <row r="3864" spans="1:16" x14ac:dyDescent="0.2">
      <c r="A3864" s="155">
        <v>411027</v>
      </c>
      <c r="B3864" s="156" t="s">
        <v>546</v>
      </c>
      <c r="C3864" s="174">
        <f t="shared" si="855"/>
        <v>0</v>
      </c>
      <c r="D3864" s="174">
        <f t="shared" si="856"/>
        <v>0</v>
      </c>
      <c r="E3864" s="174">
        <f t="shared" si="857"/>
        <v>0</v>
      </c>
      <c r="F3864" s="174">
        <f t="shared" si="852"/>
        <v>0</v>
      </c>
      <c r="G3864" s="174">
        <f t="shared" si="862"/>
        <v>0</v>
      </c>
      <c r="H3864" s="174">
        <f t="shared" si="863"/>
        <v>0</v>
      </c>
      <c r="M3864" s="174">
        <f t="shared" si="858"/>
        <v>0</v>
      </c>
      <c r="N3864" s="174">
        <f t="shared" si="859"/>
        <v>0</v>
      </c>
      <c r="O3864" s="295">
        <f t="shared" si="860"/>
        <v>0</v>
      </c>
      <c r="P3864" s="281">
        <f t="shared" si="861"/>
        <v>0</v>
      </c>
    </row>
    <row r="3865" spans="1:16" x14ac:dyDescent="0.2">
      <c r="A3865" s="155">
        <v>411028</v>
      </c>
      <c r="B3865" s="156" t="s">
        <v>547</v>
      </c>
      <c r="C3865" s="174">
        <f t="shared" si="855"/>
        <v>0</v>
      </c>
      <c r="D3865" s="174">
        <f t="shared" si="856"/>
        <v>0</v>
      </c>
      <c r="E3865" s="174">
        <f t="shared" si="857"/>
        <v>0</v>
      </c>
      <c r="F3865" s="174">
        <f t="shared" ref="F3865:F3928" si="864">+C3865-D3865+E3865</f>
        <v>0</v>
      </c>
      <c r="G3865" s="174">
        <f t="shared" si="862"/>
        <v>0</v>
      </c>
      <c r="H3865" s="174">
        <f t="shared" si="863"/>
        <v>0</v>
      </c>
      <c r="M3865" s="174">
        <f t="shared" si="858"/>
        <v>0</v>
      </c>
      <c r="N3865" s="174">
        <f t="shared" si="859"/>
        <v>0</v>
      </c>
      <c r="O3865" s="295">
        <f t="shared" si="860"/>
        <v>0</v>
      </c>
      <c r="P3865" s="281">
        <f t="shared" si="861"/>
        <v>0</v>
      </c>
    </row>
    <row r="3866" spans="1:16" x14ac:dyDescent="0.2">
      <c r="A3866" s="155">
        <v>411032</v>
      </c>
      <c r="B3866" s="156" t="s">
        <v>548</v>
      </c>
      <c r="C3866" s="174">
        <f t="shared" si="855"/>
        <v>0</v>
      </c>
      <c r="D3866" s="174">
        <f t="shared" si="856"/>
        <v>0</v>
      </c>
      <c r="E3866" s="174">
        <f t="shared" si="857"/>
        <v>0</v>
      </c>
      <c r="F3866" s="174">
        <f t="shared" si="864"/>
        <v>0</v>
      </c>
      <c r="G3866" s="174">
        <f t="shared" si="862"/>
        <v>0</v>
      </c>
      <c r="H3866" s="174">
        <f t="shared" si="863"/>
        <v>0</v>
      </c>
      <c r="M3866" s="174">
        <f t="shared" si="858"/>
        <v>0</v>
      </c>
      <c r="N3866" s="174">
        <f t="shared" si="859"/>
        <v>0</v>
      </c>
      <c r="O3866" s="295">
        <f t="shared" si="860"/>
        <v>0</v>
      </c>
      <c r="P3866" s="281">
        <f t="shared" si="861"/>
        <v>0</v>
      </c>
    </row>
    <row r="3867" spans="1:16" x14ac:dyDescent="0.2">
      <c r="A3867" s="155">
        <v>411034</v>
      </c>
      <c r="B3867" s="156" t="s">
        <v>549</v>
      </c>
      <c r="C3867" s="174">
        <f t="shared" si="855"/>
        <v>0</v>
      </c>
      <c r="D3867" s="174">
        <f t="shared" si="856"/>
        <v>0</v>
      </c>
      <c r="E3867" s="174">
        <f t="shared" si="857"/>
        <v>0</v>
      </c>
      <c r="F3867" s="174">
        <f t="shared" si="864"/>
        <v>0</v>
      </c>
      <c r="G3867" s="174">
        <f t="shared" si="862"/>
        <v>0</v>
      </c>
      <c r="H3867" s="174">
        <f t="shared" si="863"/>
        <v>0</v>
      </c>
      <c r="M3867" s="174">
        <f t="shared" si="858"/>
        <v>0</v>
      </c>
      <c r="N3867" s="174">
        <f t="shared" si="859"/>
        <v>0</v>
      </c>
      <c r="O3867" s="295">
        <f t="shared" si="860"/>
        <v>0</v>
      </c>
      <c r="P3867" s="281">
        <f t="shared" si="861"/>
        <v>0</v>
      </c>
    </row>
    <row r="3868" spans="1:16" x14ac:dyDescent="0.2">
      <c r="A3868" s="155">
        <v>411045</v>
      </c>
      <c r="B3868" s="156" t="s">
        <v>1906</v>
      </c>
      <c r="C3868" s="174">
        <f t="shared" si="855"/>
        <v>0</v>
      </c>
      <c r="D3868" s="174">
        <f t="shared" si="856"/>
        <v>0</v>
      </c>
      <c r="E3868" s="174">
        <f t="shared" si="857"/>
        <v>0</v>
      </c>
      <c r="F3868" s="174">
        <f t="shared" si="864"/>
        <v>0</v>
      </c>
      <c r="G3868" s="174">
        <f t="shared" si="862"/>
        <v>0</v>
      </c>
      <c r="H3868" s="174">
        <f t="shared" si="863"/>
        <v>0</v>
      </c>
      <c r="M3868" s="174">
        <f t="shared" si="858"/>
        <v>0</v>
      </c>
      <c r="N3868" s="174">
        <f t="shared" si="859"/>
        <v>0</v>
      </c>
      <c r="O3868" s="295">
        <f t="shared" si="860"/>
        <v>0</v>
      </c>
      <c r="P3868" s="281">
        <f t="shared" si="861"/>
        <v>0</v>
      </c>
    </row>
    <row r="3869" spans="1:16" x14ac:dyDescent="0.2">
      <c r="A3869" s="155">
        <v>411046</v>
      </c>
      <c r="B3869" s="156" t="s">
        <v>60</v>
      </c>
      <c r="C3869" s="174">
        <f t="shared" si="855"/>
        <v>0</v>
      </c>
      <c r="D3869" s="174">
        <f t="shared" si="856"/>
        <v>0</v>
      </c>
      <c r="E3869" s="174">
        <f t="shared" si="857"/>
        <v>0</v>
      </c>
      <c r="F3869" s="174">
        <f t="shared" si="864"/>
        <v>0</v>
      </c>
      <c r="G3869" s="174">
        <f t="shared" si="862"/>
        <v>0</v>
      </c>
      <c r="H3869" s="174">
        <f t="shared" si="863"/>
        <v>0</v>
      </c>
      <c r="M3869" s="174">
        <f t="shared" si="858"/>
        <v>0</v>
      </c>
      <c r="N3869" s="174">
        <f t="shared" si="859"/>
        <v>0</v>
      </c>
      <c r="O3869" s="295">
        <f t="shared" si="860"/>
        <v>0</v>
      </c>
      <c r="P3869" s="281">
        <f t="shared" si="861"/>
        <v>0</v>
      </c>
    </row>
    <row r="3870" spans="1:16" x14ac:dyDescent="0.2">
      <c r="A3870" s="155">
        <v>411048</v>
      </c>
      <c r="B3870" s="156" t="s">
        <v>752</v>
      </c>
      <c r="C3870" s="174">
        <f t="shared" si="855"/>
        <v>0</v>
      </c>
      <c r="D3870" s="174">
        <f t="shared" si="856"/>
        <v>0</v>
      </c>
      <c r="E3870" s="174">
        <f t="shared" si="857"/>
        <v>0</v>
      </c>
      <c r="F3870" s="174">
        <f t="shared" si="864"/>
        <v>0</v>
      </c>
      <c r="G3870" s="174">
        <f t="shared" si="862"/>
        <v>0</v>
      </c>
      <c r="H3870" s="174">
        <f t="shared" si="863"/>
        <v>0</v>
      </c>
      <c r="M3870" s="174">
        <f t="shared" si="858"/>
        <v>0</v>
      </c>
      <c r="N3870" s="174">
        <f t="shared" si="859"/>
        <v>0</v>
      </c>
      <c r="O3870" s="295">
        <f t="shared" si="860"/>
        <v>0</v>
      </c>
      <c r="P3870" s="281">
        <f t="shared" si="861"/>
        <v>0</v>
      </c>
    </row>
    <row r="3871" spans="1:16" x14ac:dyDescent="0.2">
      <c r="A3871" s="155">
        <v>411054</v>
      </c>
      <c r="B3871" s="156" t="s">
        <v>551</v>
      </c>
      <c r="C3871" s="174">
        <f t="shared" si="855"/>
        <v>0</v>
      </c>
      <c r="D3871" s="174">
        <f t="shared" si="856"/>
        <v>0</v>
      </c>
      <c r="E3871" s="174">
        <f t="shared" si="857"/>
        <v>0</v>
      </c>
      <c r="F3871" s="174">
        <f t="shared" si="864"/>
        <v>0</v>
      </c>
      <c r="G3871" s="174">
        <f t="shared" si="862"/>
        <v>0</v>
      </c>
      <c r="H3871" s="174">
        <f t="shared" si="863"/>
        <v>0</v>
      </c>
      <c r="M3871" s="174">
        <f t="shared" si="858"/>
        <v>0</v>
      </c>
      <c r="N3871" s="174">
        <f t="shared" si="859"/>
        <v>0</v>
      </c>
      <c r="O3871" s="295">
        <f t="shared" si="860"/>
        <v>0</v>
      </c>
      <c r="P3871" s="281">
        <f t="shared" si="861"/>
        <v>0</v>
      </c>
    </row>
    <row r="3872" spans="1:16" x14ac:dyDescent="0.2">
      <c r="A3872" s="155">
        <v>411055</v>
      </c>
      <c r="B3872" s="156" t="s">
        <v>552</v>
      </c>
      <c r="C3872" s="174">
        <f t="shared" si="855"/>
        <v>0</v>
      </c>
      <c r="D3872" s="174">
        <f t="shared" si="856"/>
        <v>0</v>
      </c>
      <c r="E3872" s="174">
        <f t="shared" si="857"/>
        <v>0</v>
      </c>
      <c r="F3872" s="174">
        <f t="shared" si="864"/>
        <v>0</v>
      </c>
      <c r="G3872" s="174">
        <f t="shared" si="862"/>
        <v>0</v>
      </c>
      <c r="H3872" s="174">
        <f t="shared" si="863"/>
        <v>0</v>
      </c>
      <c r="M3872" s="174">
        <f t="shared" si="858"/>
        <v>0</v>
      </c>
      <c r="N3872" s="174">
        <f t="shared" si="859"/>
        <v>0</v>
      </c>
      <c r="O3872" s="295">
        <f t="shared" si="860"/>
        <v>0</v>
      </c>
      <c r="P3872" s="281">
        <f t="shared" si="861"/>
        <v>0</v>
      </c>
    </row>
    <row r="3873" spans="1:16" x14ac:dyDescent="0.2">
      <c r="A3873" s="155">
        <v>411056</v>
      </c>
      <c r="B3873" s="156" t="s">
        <v>553</v>
      </c>
      <c r="C3873" s="174">
        <f t="shared" si="855"/>
        <v>0</v>
      </c>
      <c r="D3873" s="174">
        <f t="shared" si="856"/>
        <v>0</v>
      </c>
      <c r="E3873" s="174">
        <f t="shared" si="857"/>
        <v>0</v>
      </c>
      <c r="F3873" s="174">
        <f t="shared" si="864"/>
        <v>0</v>
      </c>
      <c r="G3873" s="174">
        <f t="shared" si="862"/>
        <v>0</v>
      </c>
      <c r="H3873" s="174">
        <f t="shared" si="863"/>
        <v>0</v>
      </c>
      <c r="M3873" s="174">
        <f t="shared" si="858"/>
        <v>0</v>
      </c>
      <c r="N3873" s="174">
        <f t="shared" si="859"/>
        <v>0</v>
      </c>
      <c r="O3873" s="295">
        <f t="shared" si="860"/>
        <v>0</v>
      </c>
      <c r="P3873" s="281">
        <f t="shared" si="861"/>
        <v>0</v>
      </c>
    </row>
    <row r="3874" spans="1:16" x14ac:dyDescent="0.2">
      <c r="A3874" s="155">
        <v>411057</v>
      </c>
      <c r="B3874" s="156" t="s">
        <v>554</v>
      </c>
      <c r="C3874" s="174">
        <f t="shared" si="855"/>
        <v>0</v>
      </c>
      <c r="D3874" s="174">
        <f t="shared" si="856"/>
        <v>0</v>
      </c>
      <c r="E3874" s="174">
        <f t="shared" si="857"/>
        <v>0</v>
      </c>
      <c r="F3874" s="174">
        <f t="shared" si="864"/>
        <v>0</v>
      </c>
      <c r="G3874" s="174">
        <f t="shared" si="862"/>
        <v>0</v>
      </c>
      <c r="H3874" s="174">
        <f t="shared" si="863"/>
        <v>0</v>
      </c>
      <c r="M3874" s="174">
        <f t="shared" si="858"/>
        <v>0</v>
      </c>
      <c r="N3874" s="174">
        <f t="shared" si="859"/>
        <v>0</v>
      </c>
      <c r="O3874" s="295">
        <f t="shared" si="860"/>
        <v>0</v>
      </c>
      <c r="P3874" s="281">
        <f t="shared" si="861"/>
        <v>0</v>
      </c>
    </row>
    <row r="3875" spans="1:16" x14ac:dyDescent="0.2">
      <c r="A3875" s="155">
        <v>411058</v>
      </c>
      <c r="B3875" s="156" t="s">
        <v>555</v>
      </c>
      <c r="C3875" s="174">
        <f t="shared" si="855"/>
        <v>0</v>
      </c>
      <c r="D3875" s="174">
        <f t="shared" si="856"/>
        <v>0</v>
      </c>
      <c r="E3875" s="174">
        <f t="shared" si="857"/>
        <v>0</v>
      </c>
      <c r="F3875" s="174">
        <f t="shared" si="864"/>
        <v>0</v>
      </c>
      <c r="G3875" s="174">
        <f t="shared" si="862"/>
        <v>0</v>
      </c>
      <c r="H3875" s="174">
        <f t="shared" si="863"/>
        <v>0</v>
      </c>
      <c r="M3875" s="174">
        <f t="shared" si="858"/>
        <v>0</v>
      </c>
      <c r="N3875" s="174">
        <f t="shared" si="859"/>
        <v>0</v>
      </c>
      <c r="O3875" s="295">
        <f t="shared" si="860"/>
        <v>0</v>
      </c>
      <c r="P3875" s="281">
        <f t="shared" si="861"/>
        <v>0</v>
      </c>
    </row>
    <row r="3876" spans="1:16" x14ac:dyDescent="0.2">
      <c r="A3876" s="155">
        <v>411060</v>
      </c>
      <c r="B3876" s="156" t="s">
        <v>557</v>
      </c>
      <c r="C3876" s="174">
        <f t="shared" si="855"/>
        <v>0</v>
      </c>
      <c r="D3876" s="174">
        <f t="shared" si="856"/>
        <v>0</v>
      </c>
      <c r="E3876" s="174">
        <f t="shared" si="857"/>
        <v>0</v>
      </c>
      <c r="F3876" s="174">
        <f t="shared" si="864"/>
        <v>0</v>
      </c>
      <c r="G3876" s="174">
        <f t="shared" si="862"/>
        <v>0</v>
      </c>
      <c r="H3876" s="174">
        <f t="shared" si="863"/>
        <v>0</v>
      </c>
      <c r="M3876" s="174">
        <f t="shared" si="858"/>
        <v>0</v>
      </c>
      <c r="N3876" s="174">
        <f t="shared" si="859"/>
        <v>0</v>
      </c>
      <c r="O3876" s="295">
        <f t="shared" si="860"/>
        <v>0</v>
      </c>
      <c r="P3876" s="281">
        <f t="shared" si="861"/>
        <v>0</v>
      </c>
    </row>
    <row r="3877" spans="1:16" x14ac:dyDescent="0.2">
      <c r="A3877" s="155">
        <v>411061</v>
      </c>
      <c r="B3877" s="156" t="s">
        <v>558</v>
      </c>
      <c r="C3877" s="174">
        <f t="shared" si="855"/>
        <v>0</v>
      </c>
      <c r="D3877" s="174">
        <f t="shared" si="856"/>
        <v>0</v>
      </c>
      <c r="E3877" s="174">
        <f t="shared" si="857"/>
        <v>0</v>
      </c>
      <c r="F3877" s="174">
        <f t="shared" si="864"/>
        <v>0</v>
      </c>
      <c r="G3877" s="174">
        <f t="shared" si="862"/>
        <v>0</v>
      </c>
      <c r="H3877" s="174">
        <f t="shared" si="863"/>
        <v>0</v>
      </c>
      <c r="M3877" s="174">
        <f t="shared" si="858"/>
        <v>0</v>
      </c>
      <c r="N3877" s="174">
        <f t="shared" si="859"/>
        <v>0</v>
      </c>
      <c r="O3877" s="295">
        <f t="shared" si="860"/>
        <v>0</v>
      </c>
      <c r="P3877" s="281">
        <f t="shared" si="861"/>
        <v>0</v>
      </c>
    </row>
    <row r="3878" spans="1:16" x14ac:dyDescent="0.2">
      <c r="A3878" s="155">
        <v>411062</v>
      </c>
      <c r="B3878" s="156" t="s">
        <v>559</v>
      </c>
      <c r="C3878" s="174">
        <f t="shared" si="855"/>
        <v>0</v>
      </c>
      <c r="D3878" s="174">
        <f t="shared" si="856"/>
        <v>0</v>
      </c>
      <c r="E3878" s="174">
        <f t="shared" si="857"/>
        <v>0</v>
      </c>
      <c r="F3878" s="174">
        <f t="shared" si="864"/>
        <v>0</v>
      </c>
      <c r="G3878" s="174">
        <f t="shared" si="862"/>
        <v>0</v>
      </c>
      <c r="H3878" s="174">
        <f t="shared" si="863"/>
        <v>0</v>
      </c>
      <c r="M3878" s="174">
        <f t="shared" si="858"/>
        <v>0</v>
      </c>
      <c r="N3878" s="174">
        <f t="shared" si="859"/>
        <v>0</v>
      </c>
      <c r="O3878" s="295">
        <f t="shared" si="860"/>
        <v>0</v>
      </c>
      <c r="P3878" s="281">
        <f t="shared" si="861"/>
        <v>0</v>
      </c>
    </row>
    <row r="3879" spans="1:16" x14ac:dyDescent="0.2">
      <c r="A3879" s="155">
        <v>411063</v>
      </c>
      <c r="B3879" s="156" t="s">
        <v>560</v>
      </c>
      <c r="C3879" s="174">
        <f t="shared" si="855"/>
        <v>0</v>
      </c>
      <c r="D3879" s="174">
        <f t="shared" si="856"/>
        <v>0</v>
      </c>
      <c r="E3879" s="174">
        <f t="shared" si="857"/>
        <v>0</v>
      </c>
      <c r="F3879" s="174">
        <f t="shared" si="864"/>
        <v>0</v>
      </c>
      <c r="G3879" s="174">
        <f t="shared" si="862"/>
        <v>0</v>
      </c>
      <c r="H3879" s="174">
        <f t="shared" si="863"/>
        <v>0</v>
      </c>
      <c r="M3879" s="174">
        <f t="shared" si="858"/>
        <v>0</v>
      </c>
      <c r="N3879" s="174">
        <f t="shared" si="859"/>
        <v>0</v>
      </c>
      <c r="O3879" s="295">
        <f t="shared" si="860"/>
        <v>0</v>
      </c>
      <c r="P3879" s="281">
        <f t="shared" si="861"/>
        <v>0</v>
      </c>
    </row>
    <row r="3880" spans="1:16" x14ac:dyDescent="0.2">
      <c r="A3880" s="155">
        <v>411064</v>
      </c>
      <c r="B3880" s="156" t="s">
        <v>561</v>
      </c>
      <c r="C3880" s="174">
        <f t="shared" si="855"/>
        <v>0</v>
      </c>
      <c r="D3880" s="174">
        <f t="shared" si="856"/>
        <v>0</v>
      </c>
      <c r="E3880" s="174">
        <f t="shared" si="857"/>
        <v>0</v>
      </c>
      <c r="F3880" s="174">
        <f t="shared" si="864"/>
        <v>0</v>
      </c>
      <c r="G3880" s="174">
        <f t="shared" si="862"/>
        <v>0</v>
      </c>
      <c r="H3880" s="174">
        <f t="shared" si="863"/>
        <v>0</v>
      </c>
      <c r="M3880" s="174">
        <f t="shared" si="858"/>
        <v>0</v>
      </c>
      <c r="N3880" s="174">
        <f t="shared" si="859"/>
        <v>0</v>
      </c>
      <c r="O3880" s="295">
        <f t="shared" si="860"/>
        <v>0</v>
      </c>
      <c r="P3880" s="281">
        <f t="shared" si="861"/>
        <v>0</v>
      </c>
    </row>
    <row r="3881" spans="1:16" x14ac:dyDescent="0.2">
      <c r="A3881" s="155">
        <v>411069</v>
      </c>
      <c r="B3881" s="156" t="s">
        <v>1907</v>
      </c>
      <c r="C3881" s="174">
        <f t="shared" si="855"/>
        <v>0</v>
      </c>
      <c r="D3881" s="174">
        <f t="shared" si="856"/>
        <v>0</v>
      </c>
      <c r="E3881" s="174">
        <f t="shared" si="857"/>
        <v>0</v>
      </c>
      <c r="F3881" s="174">
        <f t="shared" si="864"/>
        <v>0</v>
      </c>
      <c r="G3881" s="174">
        <f t="shared" si="862"/>
        <v>0</v>
      </c>
      <c r="H3881" s="174">
        <f t="shared" si="863"/>
        <v>0</v>
      </c>
      <c r="M3881" s="174">
        <f t="shared" si="858"/>
        <v>0</v>
      </c>
      <c r="N3881" s="174">
        <f t="shared" si="859"/>
        <v>0</v>
      </c>
      <c r="O3881" s="295">
        <f t="shared" si="860"/>
        <v>0</v>
      </c>
      <c r="P3881" s="281">
        <f t="shared" si="861"/>
        <v>0</v>
      </c>
    </row>
    <row r="3882" spans="1:16" x14ac:dyDescent="0.2">
      <c r="A3882" s="155">
        <v>411070</v>
      </c>
      <c r="B3882" s="156" t="s">
        <v>1908</v>
      </c>
      <c r="C3882" s="174">
        <f t="shared" si="855"/>
        <v>0</v>
      </c>
      <c r="D3882" s="174">
        <f t="shared" si="856"/>
        <v>0</v>
      </c>
      <c r="E3882" s="174">
        <f t="shared" si="857"/>
        <v>0</v>
      </c>
      <c r="F3882" s="174">
        <f t="shared" si="864"/>
        <v>0</v>
      </c>
      <c r="G3882" s="174">
        <f t="shared" si="862"/>
        <v>0</v>
      </c>
      <c r="H3882" s="174">
        <f t="shared" si="863"/>
        <v>0</v>
      </c>
      <c r="M3882" s="174">
        <f t="shared" si="858"/>
        <v>0</v>
      </c>
      <c r="N3882" s="174">
        <f t="shared" si="859"/>
        <v>0</v>
      </c>
      <c r="O3882" s="295">
        <f t="shared" si="860"/>
        <v>0</v>
      </c>
      <c r="P3882" s="281">
        <f t="shared" si="861"/>
        <v>0</v>
      </c>
    </row>
    <row r="3883" spans="1:16" x14ac:dyDescent="0.2">
      <c r="A3883" s="155">
        <v>411071</v>
      </c>
      <c r="B3883" s="156" t="s">
        <v>1909</v>
      </c>
      <c r="C3883" s="174">
        <f t="shared" si="855"/>
        <v>0</v>
      </c>
      <c r="D3883" s="174">
        <f t="shared" si="856"/>
        <v>0</v>
      </c>
      <c r="E3883" s="174">
        <f t="shared" si="857"/>
        <v>0</v>
      </c>
      <c r="F3883" s="174">
        <f t="shared" si="864"/>
        <v>0</v>
      </c>
      <c r="G3883" s="174">
        <f t="shared" si="862"/>
        <v>0</v>
      </c>
      <c r="H3883" s="174">
        <f t="shared" si="863"/>
        <v>0</v>
      </c>
      <c r="M3883" s="174">
        <f t="shared" si="858"/>
        <v>0</v>
      </c>
      <c r="N3883" s="174">
        <f t="shared" si="859"/>
        <v>0</v>
      </c>
      <c r="O3883" s="295">
        <f t="shared" si="860"/>
        <v>0</v>
      </c>
      <c r="P3883" s="281">
        <f t="shared" si="861"/>
        <v>0</v>
      </c>
    </row>
    <row r="3884" spans="1:16" x14ac:dyDescent="0.2">
      <c r="A3884" s="155">
        <v>411072</v>
      </c>
      <c r="B3884" s="156" t="s">
        <v>945</v>
      </c>
      <c r="C3884" s="174">
        <f t="shared" si="855"/>
        <v>0</v>
      </c>
      <c r="D3884" s="174">
        <f t="shared" si="856"/>
        <v>0</v>
      </c>
      <c r="E3884" s="174">
        <f t="shared" si="857"/>
        <v>0</v>
      </c>
      <c r="F3884" s="174">
        <f t="shared" si="864"/>
        <v>0</v>
      </c>
      <c r="G3884" s="174">
        <f t="shared" si="862"/>
        <v>0</v>
      </c>
      <c r="H3884" s="174">
        <f t="shared" si="863"/>
        <v>0</v>
      </c>
      <c r="M3884" s="174">
        <f t="shared" si="858"/>
        <v>0</v>
      </c>
      <c r="N3884" s="174">
        <f t="shared" si="859"/>
        <v>0</v>
      </c>
      <c r="O3884" s="295">
        <f t="shared" si="860"/>
        <v>0</v>
      </c>
      <c r="P3884" s="281">
        <f t="shared" si="861"/>
        <v>0</v>
      </c>
    </row>
    <row r="3885" spans="1:16" x14ac:dyDescent="0.2">
      <c r="A3885" s="155">
        <v>411073</v>
      </c>
      <c r="B3885" s="156" t="s">
        <v>188</v>
      </c>
      <c r="C3885" s="174">
        <f t="shared" si="855"/>
        <v>0</v>
      </c>
      <c r="D3885" s="174">
        <f t="shared" si="856"/>
        <v>0</v>
      </c>
      <c r="E3885" s="174">
        <f t="shared" si="857"/>
        <v>0</v>
      </c>
      <c r="F3885" s="174">
        <f t="shared" si="864"/>
        <v>0</v>
      </c>
      <c r="G3885" s="174">
        <f t="shared" si="862"/>
        <v>0</v>
      </c>
      <c r="H3885" s="174">
        <f t="shared" si="863"/>
        <v>0</v>
      </c>
      <c r="M3885" s="174">
        <f t="shared" si="858"/>
        <v>0</v>
      </c>
      <c r="N3885" s="174">
        <f t="shared" si="859"/>
        <v>0</v>
      </c>
      <c r="O3885" s="295">
        <f t="shared" si="860"/>
        <v>0</v>
      </c>
      <c r="P3885" s="281">
        <f t="shared" si="861"/>
        <v>0</v>
      </c>
    </row>
    <row r="3886" spans="1:16" x14ac:dyDescent="0.2">
      <c r="A3886" s="155">
        <v>411075</v>
      </c>
      <c r="B3886" s="156" t="s">
        <v>1910</v>
      </c>
      <c r="C3886" s="174">
        <f t="shared" si="855"/>
        <v>0</v>
      </c>
      <c r="D3886" s="174">
        <f t="shared" si="856"/>
        <v>0</v>
      </c>
      <c r="E3886" s="174">
        <f t="shared" si="857"/>
        <v>0</v>
      </c>
      <c r="F3886" s="174">
        <f t="shared" si="864"/>
        <v>0</v>
      </c>
      <c r="G3886" s="174">
        <f t="shared" si="862"/>
        <v>0</v>
      </c>
      <c r="H3886" s="174">
        <f t="shared" si="863"/>
        <v>0</v>
      </c>
      <c r="M3886" s="174">
        <f t="shared" si="858"/>
        <v>0</v>
      </c>
      <c r="N3886" s="174">
        <f t="shared" si="859"/>
        <v>0</v>
      </c>
      <c r="O3886" s="295">
        <f t="shared" si="860"/>
        <v>0</v>
      </c>
      <c r="P3886" s="281">
        <f t="shared" si="861"/>
        <v>0</v>
      </c>
    </row>
    <row r="3887" spans="1:16" x14ac:dyDescent="0.2">
      <c r="A3887" s="155">
        <v>411076</v>
      </c>
      <c r="B3887" s="156" t="s">
        <v>1911</v>
      </c>
      <c r="C3887" s="174">
        <f t="shared" si="855"/>
        <v>0</v>
      </c>
      <c r="D3887" s="174">
        <f t="shared" si="856"/>
        <v>0</v>
      </c>
      <c r="E3887" s="174">
        <f t="shared" si="857"/>
        <v>0</v>
      </c>
      <c r="F3887" s="174">
        <f t="shared" si="864"/>
        <v>0</v>
      </c>
      <c r="G3887" s="174">
        <f t="shared" si="862"/>
        <v>0</v>
      </c>
      <c r="H3887" s="174">
        <f t="shared" si="863"/>
        <v>0</v>
      </c>
      <c r="M3887" s="174">
        <f t="shared" si="858"/>
        <v>0</v>
      </c>
      <c r="N3887" s="174">
        <f t="shared" si="859"/>
        <v>0</v>
      </c>
      <c r="O3887" s="295">
        <f t="shared" si="860"/>
        <v>0</v>
      </c>
      <c r="P3887" s="281">
        <f t="shared" si="861"/>
        <v>0</v>
      </c>
    </row>
    <row r="3888" spans="1:16" x14ac:dyDescent="0.2">
      <c r="A3888" s="155">
        <v>411090</v>
      </c>
      <c r="B3888" s="156" t="s">
        <v>1094</v>
      </c>
      <c r="C3888" s="174">
        <f t="shared" si="855"/>
        <v>42306927</v>
      </c>
      <c r="D3888" s="174">
        <f t="shared" si="856"/>
        <v>0</v>
      </c>
      <c r="E3888" s="174">
        <f t="shared" si="857"/>
        <v>2830646611</v>
      </c>
      <c r="F3888" s="174">
        <f t="shared" si="864"/>
        <v>2872953538</v>
      </c>
      <c r="G3888" s="174">
        <f t="shared" si="862"/>
        <v>0</v>
      </c>
      <c r="H3888" s="174">
        <f t="shared" si="863"/>
        <v>2872953538</v>
      </c>
      <c r="M3888" s="174">
        <f t="shared" si="858"/>
        <v>2872953538</v>
      </c>
      <c r="N3888" s="174">
        <f t="shared" si="859"/>
        <v>0</v>
      </c>
      <c r="O3888" s="295">
        <f t="shared" si="860"/>
        <v>8618860614</v>
      </c>
      <c r="P3888" s="281">
        <f t="shared" si="861"/>
        <v>3</v>
      </c>
    </row>
    <row r="3889" spans="1:16" s="171" customFormat="1" x14ac:dyDescent="0.2">
      <c r="A3889" s="180">
        <v>411100</v>
      </c>
      <c r="B3889" s="181" t="s">
        <v>1915</v>
      </c>
      <c r="C3889" s="182">
        <f t="shared" si="855"/>
        <v>0</v>
      </c>
      <c r="D3889" s="182">
        <f t="shared" si="856"/>
        <v>0</v>
      </c>
      <c r="E3889" s="182">
        <f t="shared" si="857"/>
        <v>0</v>
      </c>
      <c r="F3889" s="182">
        <f t="shared" si="864"/>
        <v>0</v>
      </c>
      <c r="G3889" s="182">
        <v>0</v>
      </c>
      <c r="H3889" s="182">
        <f t="shared" si="863"/>
        <v>0</v>
      </c>
      <c r="M3889" s="174">
        <f t="shared" si="858"/>
        <v>0</v>
      </c>
      <c r="N3889" s="174">
        <f t="shared" si="859"/>
        <v>0</v>
      </c>
      <c r="O3889" s="295">
        <f t="shared" si="860"/>
        <v>0</v>
      </c>
      <c r="P3889" s="281">
        <f t="shared" si="861"/>
        <v>0</v>
      </c>
    </row>
    <row r="3890" spans="1:16" x14ac:dyDescent="0.2">
      <c r="A3890" s="155">
        <v>411101</v>
      </c>
      <c r="B3890" s="156" t="s">
        <v>1916</v>
      </c>
      <c r="C3890" s="174">
        <f t="shared" si="855"/>
        <v>0</v>
      </c>
      <c r="D3890" s="174">
        <f t="shared" si="856"/>
        <v>0</v>
      </c>
      <c r="E3890" s="174">
        <f t="shared" si="857"/>
        <v>0</v>
      </c>
      <c r="F3890" s="174">
        <f t="shared" si="864"/>
        <v>0</v>
      </c>
      <c r="G3890" s="174">
        <f>+F3890-H3890</f>
        <v>0</v>
      </c>
      <c r="H3890" s="174">
        <f t="shared" si="863"/>
        <v>0</v>
      </c>
      <c r="M3890" s="174">
        <f t="shared" si="858"/>
        <v>0</v>
      </c>
      <c r="N3890" s="174">
        <f t="shared" si="859"/>
        <v>0</v>
      </c>
      <c r="O3890" s="295">
        <f t="shared" si="860"/>
        <v>0</v>
      </c>
      <c r="P3890" s="281">
        <f t="shared" si="861"/>
        <v>0</v>
      </c>
    </row>
    <row r="3891" spans="1:16" x14ac:dyDescent="0.2">
      <c r="A3891" s="155">
        <v>411102</v>
      </c>
      <c r="B3891" s="156" t="s">
        <v>1917</v>
      </c>
      <c r="C3891" s="174">
        <f t="shared" si="855"/>
        <v>0</v>
      </c>
      <c r="D3891" s="174">
        <f t="shared" si="856"/>
        <v>0</v>
      </c>
      <c r="E3891" s="174">
        <f t="shared" si="857"/>
        <v>0</v>
      </c>
      <c r="F3891" s="174">
        <f t="shared" si="864"/>
        <v>0</v>
      </c>
      <c r="G3891" s="174">
        <f>+F3891-H3891</f>
        <v>0</v>
      </c>
      <c r="H3891" s="174">
        <f t="shared" si="863"/>
        <v>0</v>
      </c>
      <c r="M3891" s="174">
        <f t="shared" si="858"/>
        <v>0</v>
      </c>
      <c r="N3891" s="174">
        <f t="shared" si="859"/>
        <v>0</v>
      </c>
      <c r="O3891" s="295">
        <f t="shared" si="860"/>
        <v>0</v>
      </c>
      <c r="P3891" s="281">
        <f t="shared" si="861"/>
        <v>0</v>
      </c>
    </row>
    <row r="3892" spans="1:16" s="171" customFormat="1" x14ac:dyDescent="0.2">
      <c r="A3892" s="180">
        <v>411400</v>
      </c>
      <c r="B3892" s="181" t="s">
        <v>612</v>
      </c>
      <c r="C3892" s="182">
        <f t="shared" si="855"/>
        <v>0</v>
      </c>
      <c r="D3892" s="182">
        <f t="shared" si="856"/>
        <v>0</v>
      </c>
      <c r="E3892" s="182">
        <f t="shared" si="857"/>
        <v>0</v>
      </c>
      <c r="F3892" s="182">
        <f t="shared" si="864"/>
        <v>0</v>
      </c>
      <c r="G3892" s="183">
        <f>SUM(G3893:G3901)</f>
        <v>0</v>
      </c>
      <c r="H3892" s="183">
        <f>SUM(H3893:H3901)</f>
        <v>0</v>
      </c>
      <c r="M3892" s="174">
        <f t="shared" si="858"/>
        <v>0</v>
      </c>
      <c r="N3892" s="174">
        <f t="shared" si="859"/>
        <v>0</v>
      </c>
      <c r="O3892" s="295">
        <f t="shared" si="860"/>
        <v>0</v>
      </c>
      <c r="P3892" s="281">
        <f t="shared" si="861"/>
        <v>0</v>
      </c>
    </row>
    <row r="3893" spans="1:16" x14ac:dyDescent="0.2">
      <c r="A3893" s="155">
        <v>411401</v>
      </c>
      <c r="B3893" s="156" t="s">
        <v>928</v>
      </c>
      <c r="C3893" s="174">
        <f t="shared" si="855"/>
        <v>0</v>
      </c>
      <c r="D3893" s="174">
        <f t="shared" si="856"/>
        <v>0</v>
      </c>
      <c r="E3893" s="174">
        <f t="shared" si="857"/>
        <v>0</v>
      </c>
      <c r="F3893" s="174">
        <f t="shared" si="864"/>
        <v>0</v>
      </c>
      <c r="G3893" s="174">
        <f>+F3893-H3893</f>
        <v>0</v>
      </c>
      <c r="H3893" s="174">
        <f t="shared" ref="H3893:H3924" si="865">+F3893</f>
        <v>0</v>
      </c>
      <c r="M3893" s="174">
        <f t="shared" si="858"/>
        <v>0</v>
      </c>
      <c r="N3893" s="174">
        <f t="shared" si="859"/>
        <v>0</v>
      </c>
      <c r="O3893" s="295">
        <f t="shared" si="860"/>
        <v>0</v>
      </c>
      <c r="P3893" s="281">
        <f t="shared" si="861"/>
        <v>0</v>
      </c>
    </row>
    <row r="3894" spans="1:16" x14ac:dyDescent="0.2">
      <c r="A3894" s="155">
        <v>411402</v>
      </c>
      <c r="B3894" s="156" t="s">
        <v>929</v>
      </c>
      <c r="C3894" s="174">
        <f t="shared" si="855"/>
        <v>0</v>
      </c>
      <c r="D3894" s="174">
        <f t="shared" si="856"/>
        <v>0</v>
      </c>
      <c r="E3894" s="174">
        <f t="shared" si="857"/>
        <v>0</v>
      </c>
      <c r="F3894" s="174">
        <f t="shared" si="864"/>
        <v>0</v>
      </c>
      <c r="G3894" s="174">
        <f>+F3894-H3894</f>
        <v>0</v>
      </c>
      <c r="H3894" s="174">
        <f t="shared" si="865"/>
        <v>0</v>
      </c>
      <c r="M3894" s="174">
        <f t="shared" si="858"/>
        <v>0</v>
      </c>
      <c r="N3894" s="174">
        <f t="shared" si="859"/>
        <v>0</v>
      </c>
      <c r="O3894" s="295">
        <f t="shared" si="860"/>
        <v>0</v>
      </c>
      <c r="P3894" s="281">
        <f t="shared" si="861"/>
        <v>0</v>
      </c>
    </row>
    <row r="3895" spans="1:16" x14ac:dyDescent="0.2">
      <c r="A3895" s="155">
        <v>411403</v>
      </c>
      <c r="B3895" s="156" t="s">
        <v>930</v>
      </c>
      <c r="C3895" s="174">
        <f t="shared" si="855"/>
        <v>0</v>
      </c>
      <c r="D3895" s="174">
        <f t="shared" si="856"/>
        <v>0</v>
      </c>
      <c r="E3895" s="174">
        <f t="shared" si="857"/>
        <v>0</v>
      </c>
      <c r="F3895" s="174">
        <f t="shared" si="864"/>
        <v>0</v>
      </c>
      <c r="G3895" s="174">
        <f>+F3895-H3895</f>
        <v>0</v>
      </c>
      <c r="H3895" s="174">
        <f t="shared" si="865"/>
        <v>0</v>
      </c>
      <c r="M3895" s="174">
        <f t="shared" si="858"/>
        <v>0</v>
      </c>
      <c r="N3895" s="174">
        <f t="shared" si="859"/>
        <v>0</v>
      </c>
      <c r="O3895" s="295">
        <f t="shared" si="860"/>
        <v>0</v>
      </c>
      <c r="P3895" s="281">
        <f t="shared" si="861"/>
        <v>0</v>
      </c>
    </row>
    <row r="3896" spans="1:16" x14ac:dyDescent="0.2">
      <c r="A3896" s="155">
        <v>411405</v>
      </c>
      <c r="B3896" s="156" t="s">
        <v>931</v>
      </c>
      <c r="C3896" s="174">
        <f t="shared" si="855"/>
        <v>0</v>
      </c>
      <c r="D3896" s="174">
        <f t="shared" si="856"/>
        <v>0</v>
      </c>
      <c r="E3896" s="174">
        <f t="shared" si="857"/>
        <v>0</v>
      </c>
      <c r="F3896" s="174">
        <f t="shared" si="864"/>
        <v>0</v>
      </c>
      <c r="G3896" s="174">
        <f>+F3896-H3896</f>
        <v>0</v>
      </c>
      <c r="H3896" s="174">
        <f t="shared" si="865"/>
        <v>0</v>
      </c>
      <c r="M3896" s="174">
        <f t="shared" si="858"/>
        <v>0</v>
      </c>
      <c r="N3896" s="174">
        <f t="shared" si="859"/>
        <v>0</v>
      </c>
      <c r="O3896" s="295">
        <f t="shared" si="860"/>
        <v>0</v>
      </c>
      <c r="P3896" s="281">
        <f t="shared" si="861"/>
        <v>0</v>
      </c>
    </row>
    <row r="3897" spans="1:16" s="171" customFormat="1" x14ac:dyDescent="0.2">
      <c r="A3897" s="180">
        <v>411500</v>
      </c>
      <c r="B3897" s="181" t="s">
        <v>932</v>
      </c>
      <c r="C3897" s="182">
        <f t="shared" si="855"/>
        <v>0</v>
      </c>
      <c r="D3897" s="182">
        <f t="shared" si="856"/>
        <v>0</v>
      </c>
      <c r="E3897" s="182">
        <f t="shared" si="857"/>
        <v>0</v>
      </c>
      <c r="F3897" s="182">
        <f t="shared" si="864"/>
        <v>0</v>
      </c>
      <c r="G3897" s="182">
        <v>0</v>
      </c>
      <c r="H3897" s="182">
        <f t="shared" si="865"/>
        <v>0</v>
      </c>
      <c r="M3897" s="174">
        <f t="shared" si="858"/>
        <v>0</v>
      </c>
      <c r="N3897" s="174">
        <f t="shared" si="859"/>
        <v>0</v>
      </c>
      <c r="O3897" s="295">
        <f t="shared" si="860"/>
        <v>0</v>
      </c>
      <c r="P3897" s="281">
        <f t="shared" si="861"/>
        <v>0</v>
      </c>
    </row>
    <row r="3898" spans="1:16" x14ac:dyDescent="0.2">
      <c r="A3898" s="155">
        <v>411503</v>
      </c>
      <c r="B3898" s="156" t="s">
        <v>933</v>
      </c>
      <c r="C3898" s="174">
        <f t="shared" si="855"/>
        <v>0</v>
      </c>
      <c r="D3898" s="174">
        <f t="shared" si="856"/>
        <v>0</v>
      </c>
      <c r="E3898" s="174">
        <f t="shared" si="857"/>
        <v>0</v>
      </c>
      <c r="F3898" s="174">
        <f t="shared" si="864"/>
        <v>0</v>
      </c>
      <c r="G3898" s="174">
        <f>+F3898-H3898</f>
        <v>0</v>
      </c>
      <c r="H3898" s="174">
        <f t="shared" si="865"/>
        <v>0</v>
      </c>
      <c r="M3898" s="174">
        <f t="shared" si="858"/>
        <v>0</v>
      </c>
      <c r="N3898" s="174">
        <f t="shared" si="859"/>
        <v>0</v>
      </c>
      <c r="O3898" s="295">
        <f t="shared" si="860"/>
        <v>0</v>
      </c>
      <c r="P3898" s="281">
        <f t="shared" si="861"/>
        <v>0</v>
      </c>
    </row>
    <row r="3899" spans="1:16" x14ac:dyDescent="0.2">
      <c r="A3899" s="155">
        <v>411517</v>
      </c>
      <c r="B3899" s="156" t="s">
        <v>934</v>
      </c>
      <c r="C3899" s="174">
        <f t="shared" si="855"/>
        <v>0</v>
      </c>
      <c r="D3899" s="174">
        <f t="shared" si="856"/>
        <v>0</v>
      </c>
      <c r="E3899" s="174">
        <f t="shared" si="857"/>
        <v>0</v>
      </c>
      <c r="F3899" s="174">
        <f t="shared" si="864"/>
        <v>0</v>
      </c>
      <c r="G3899" s="174">
        <f>+F3899-H3899</f>
        <v>0</v>
      </c>
      <c r="H3899" s="174">
        <f t="shared" si="865"/>
        <v>0</v>
      </c>
      <c r="M3899" s="174">
        <f t="shared" si="858"/>
        <v>0</v>
      </c>
      <c r="N3899" s="174">
        <f t="shared" si="859"/>
        <v>0</v>
      </c>
      <c r="O3899" s="295">
        <f t="shared" si="860"/>
        <v>0</v>
      </c>
      <c r="P3899" s="281">
        <f t="shared" si="861"/>
        <v>0</v>
      </c>
    </row>
    <row r="3900" spans="1:16" x14ac:dyDescent="0.2">
      <c r="A3900" s="155">
        <v>411527</v>
      </c>
      <c r="B3900" s="156" t="s">
        <v>935</v>
      </c>
      <c r="C3900" s="174">
        <f t="shared" si="855"/>
        <v>0</v>
      </c>
      <c r="D3900" s="174">
        <f t="shared" si="856"/>
        <v>0</v>
      </c>
      <c r="E3900" s="174">
        <f t="shared" si="857"/>
        <v>0</v>
      </c>
      <c r="F3900" s="174">
        <f t="shared" si="864"/>
        <v>0</v>
      </c>
      <c r="G3900" s="174">
        <f>+F3900-H3900</f>
        <v>0</v>
      </c>
      <c r="H3900" s="174">
        <f t="shared" si="865"/>
        <v>0</v>
      </c>
      <c r="M3900" s="174">
        <f t="shared" si="858"/>
        <v>0</v>
      </c>
      <c r="N3900" s="174">
        <f t="shared" si="859"/>
        <v>0</v>
      </c>
      <c r="O3900" s="295">
        <f t="shared" si="860"/>
        <v>0</v>
      </c>
      <c r="P3900" s="281">
        <f t="shared" si="861"/>
        <v>0</v>
      </c>
    </row>
    <row r="3901" spans="1:16" x14ac:dyDescent="0.2">
      <c r="A3901" s="155">
        <v>411528</v>
      </c>
      <c r="B3901" s="156" t="s">
        <v>1913</v>
      </c>
      <c r="C3901" s="174">
        <f t="shared" si="855"/>
        <v>0</v>
      </c>
      <c r="D3901" s="174">
        <f t="shared" si="856"/>
        <v>0</v>
      </c>
      <c r="E3901" s="174">
        <f t="shared" si="857"/>
        <v>0</v>
      </c>
      <c r="F3901" s="174">
        <f t="shared" si="864"/>
        <v>0</v>
      </c>
      <c r="G3901" s="174">
        <f>+F3901-H3901</f>
        <v>0</v>
      </c>
      <c r="H3901" s="174">
        <f t="shared" si="865"/>
        <v>0</v>
      </c>
      <c r="M3901" s="174">
        <f t="shared" si="858"/>
        <v>0</v>
      </c>
      <c r="N3901" s="174">
        <f t="shared" si="859"/>
        <v>0</v>
      </c>
      <c r="O3901" s="295">
        <f t="shared" si="860"/>
        <v>0</v>
      </c>
      <c r="P3901" s="281">
        <f t="shared" si="861"/>
        <v>0</v>
      </c>
    </row>
    <row r="3902" spans="1:16" x14ac:dyDescent="0.2">
      <c r="A3902" s="155">
        <v>411590</v>
      </c>
      <c r="B3902" s="156" t="s">
        <v>1095</v>
      </c>
      <c r="C3902" s="174">
        <f t="shared" si="855"/>
        <v>0</v>
      </c>
      <c r="D3902" s="174">
        <f t="shared" si="856"/>
        <v>0</v>
      </c>
      <c r="E3902" s="174">
        <f t="shared" si="857"/>
        <v>0</v>
      </c>
      <c r="F3902" s="174">
        <f t="shared" si="864"/>
        <v>0</v>
      </c>
      <c r="G3902" s="174">
        <f>+F3902-H3902</f>
        <v>0</v>
      </c>
      <c r="H3902" s="174">
        <f t="shared" si="865"/>
        <v>0</v>
      </c>
      <c r="M3902" s="174">
        <f t="shared" si="858"/>
        <v>0</v>
      </c>
      <c r="N3902" s="174">
        <f t="shared" si="859"/>
        <v>0</v>
      </c>
      <c r="O3902" s="295">
        <f t="shared" si="860"/>
        <v>0</v>
      </c>
      <c r="P3902" s="281">
        <f t="shared" si="861"/>
        <v>0</v>
      </c>
    </row>
    <row r="3903" spans="1:16" s="171" customFormat="1" x14ac:dyDescent="0.2">
      <c r="A3903" s="180">
        <v>411600</v>
      </c>
      <c r="B3903" s="181" t="s">
        <v>1951</v>
      </c>
      <c r="C3903" s="182">
        <f t="shared" si="855"/>
        <v>0</v>
      </c>
      <c r="D3903" s="182">
        <f t="shared" si="856"/>
        <v>0</v>
      </c>
      <c r="E3903" s="182">
        <f t="shared" si="857"/>
        <v>0</v>
      </c>
      <c r="F3903" s="182">
        <f t="shared" si="864"/>
        <v>0</v>
      </c>
      <c r="G3903" s="182">
        <v>0</v>
      </c>
      <c r="H3903" s="182">
        <f t="shared" si="865"/>
        <v>0</v>
      </c>
      <c r="M3903" s="174">
        <f t="shared" si="858"/>
        <v>0</v>
      </c>
      <c r="N3903" s="174">
        <f t="shared" si="859"/>
        <v>0</v>
      </c>
      <c r="O3903" s="295">
        <f t="shared" si="860"/>
        <v>0</v>
      </c>
      <c r="P3903" s="281">
        <f t="shared" si="861"/>
        <v>0</v>
      </c>
    </row>
    <row r="3904" spans="1:16" x14ac:dyDescent="0.2">
      <c r="A3904" s="155">
        <v>411601</v>
      </c>
      <c r="B3904" s="156" t="s">
        <v>1952</v>
      </c>
      <c r="C3904" s="174">
        <f t="shared" si="855"/>
        <v>0</v>
      </c>
      <c r="D3904" s="174">
        <f t="shared" si="856"/>
        <v>0</v>
      </c>
      <c r="E3904" s="174">
        <f t="shared" si="857"/>
        <v>0</v>
      </c>
      <c r="F3904" s="174">
        <f t="shared" si="864"/>
        <v>0</v>
      </c>
      <c r="G3904" s="174">
        <f t="shared" ref="G3904:G3909" si="866">+F3904-H3904</f>
        <v>0</v>
      </c>
      <c r="H3904" s="174">
        <f t="shared" si="865"/>
        <v>0</v>
      </c>
      <c r="M3904" s="174">
        <f t="shared" si="858"/>
        <v>0</v>
      </c>
      <c r="N3904" s="174">
        <f t="shared" si="859"/>
        <v>0</v>
      </c>
      <c r="O3904" s="295">
        <f t="shared" si="860"/>
        <v>0</v>
      </c>
      <c r="P3904" s="281">
        <f t="shared" si="861"/>
        <v>0</v>
      </c>
    </row>
    <row r="3905" spans="1:16" x14ac:dyDescent="0.2">
      <c r="A3905" s="155">
        <v>411602</v>
      </c>
      <c r="B3905" s="156" t="s">
        <v>1953</v>
      </c>
      <c r="C3905" s="174">
        <f t="shared" si="855"/>
        <v>0</v>
      </c>
      <c r="D3905" s="174">
        <f t="shared" si="856"/>
        <v>0</v>
      </c>
      <c r="E3905" s="174">
        <f t="shared" si="857"/>
        <v>0</v>
      </c>
      <c r="F3905" s="174">
        <f t="shared" si="864"/>
        <v>0</v>
      </c>
      <c r="G3905" s="174">
        <f t="shared" si="866"/>
        <v>0</v>
      </c>
      <c r="H3905" s="174">
        <f t="shared" si="865"/>
        <v>0</v>
      </c>
      <c r="M3905" s="174">
        <f t="shared" si="858"/>
        <v>0</v>
      </c>
      <c r="N3905" s="174">
        <f t="shared" si="859"/>
        <v>0</v>
      </c>
      <c r="O3905" s="295">
        <f t="shared" si="860"/>
        <v>0</v>
      </c>
      <c r="P3905" s="281">
        <f t="shared" si="861"/>
        <v>0</v>
      </c>
    </row>
    <row r="3906" spans="1:16" x14ac:dyDescent="0.2">
      <c r="A3906" s="155">
        <v>411603</v>
      </c>
      <c r="B3906" s="156" t="s">
        <v>1955</v>
      </c>
      <c r="C3906" s="174">
        <f t="shared" si="855"/>
        <v>0</v>
      </c>
      <c r="D3906" s="174">
        <f t="shared" si="856"/>
        <v>0</v>
      </c>
      <c r="E3906" s="174">
        <f t="shared" si="857"/>
        <v>0</v>
      </c>
      <c r="F3906" s="174">
        <f t="shared" si="864"/>
        <v>0</v>
      </c>
      <c r="G3906" s="174">
        <f t="shared" si="866"/>
        <v>0</v>
      </c>
      <c r="H3906" s="174">
        <f t="shared" si="865"/>
        <v>0</v>
      </c>
      <c r="M3906" s="174">
        <f t="shared" si="858"/>
        <v>0</v>
      </c>
      <c r="N3906" s="174">
        <f t="shared" si="859"/>
        <v>0</v>
      </c>
      <c r="O3906" s="295">
        <f t="shared" si="860"/>
        <v>0</v>
      </c>
      <c r="P3906" s="281">
        <f t="shared" si="861"/>
        <v>0</v>
      </c>
    </row>
    <row r="3907" spans="1:16" x14ac:dyDescent="0.2">
      <c r="A3907" s="155">
        <v>411604</v>
      </c>
      <c r="B3907" s="156" t="s">
        <v>2626</v>
      </c>
      <c r="C3907" s="174">
        <f t="shared" si="855"/>
        <v>0</v>
      </c>
      <c r="D3907" s="174">
        <f t="shared" si="856"/>
        <v>0</v>
      </c>
      <c r="E3907" s="174">
        <f t="shared" si="857"/>
        <v>0</v>
      </c>
      <c r="F3907" s="174">
        <f t="shared" si="864"/>
        <v>0</v>
      </c>
      <c r="G3907" s="174">
        <f t="shared" si="866"/>
        <v>0</v>
      </c>
      <c r="H3907" s="174">
        <f t="shared" si="865"/>
        <v>0</v>
      </c>
      <c r="M3907" s="174">
        <f t="shared" si="858"/>
        <v>0</v>
      </c>
      <c r="N3907" s="174">
        <f t="shared" si="859"/>
        <v>0</v>
      </c>
      <c r="O3907" s="295">
        <f t="shared" si="860"/>
        <v>0</v>
      </c>
      <c r="P3907" s="281">
        <f t="shared" si="861"/>
        <v>0</v>
      </c>
    </row>
    <row r="3908" spans="1:16" x14ac:dyDescent="0.2">
      <c r="A3908" s="155">
        <v>411606</v>
      </c>
      <c r="B3908" s="156" t="s">
        <v>2627</v>
      </c>
      <c r="C3908" s="174">
        <f t="shared" si="855"/>
        <v>0</v>
      </c>
      <c r="D3908" s="174">
        <f t="shared" si="856"/>
        <v>0</v>
      </c>
      <c r="E3908" s="174">
        <f t="shared" si="857"/>
        <v>0</v>
      </c>
      <c r="F3908" s="174">
        <f t="shared" si="864"/>
        <v>0</v>
      </c>
      <c r="G3908" s="174">
        <f t="shared" si="866"/>
        <v>0</v>
      </c>
      <c r="H3908" s="174">
        <f t="shared" si="865"/>
        <v>0</v>
      </c>
      <c r="M3908" s="174">
        <f t="shared" si="858"/>
        <v>0</v>
      </c>
      <c r="N3908" s="174">
        <f t="shared" si="859"/>
        <v>0</v>
      </c>
      <c r="O3908" s="295">
        <f t="shared" si="860"/>
        <v>0</v>
      </c>
      <c r="P3908" s="281">
        <f t="shared" si="861"/>
        <v>0</v>
      </c>
    </row>
    <row r="3909" spans="1:16" x14ac:dyDescent="0.2">
      <c r="A3909" s="155">
        <v>411690</v>
      </c>
      <c r="B3909" s="156" t="s">
        <v>1959</v>
      </c>
      <c r="C3909" s="174">
        <f t="shared" si="855"/>
        <v>0</v>
      </c>
      <c r="D3909" s="174">
        <f t="shared" si="856"/>
        <v>0</v>
      </c>
      <c r="E3909" s="174">
        <f t="shared" si="857"/>
        <v>0</v>
      </c>
      <c r="F3909" s="174">
        <f t="shared" si="864"/>
        <v>0</v>
      </c>
      <c r="G3909" s="174">
        <f t="shared" si="866"/>
        <v>0</v>
      </c>
      <c r="H3909" s="174">
        <f t="shared" si="865"/>
        <v>0</v>
      </c>
      <c r="M3909" s="174">
        <f t="shared" si="858"/>
        <v>0</v>
      </c>
      <c r="N3909" s="174">
        <f t="shared" si="859"/>
        <v>0</v>
      </c>
      <c r="O3909" s="295">
        <f t="shared" si="860"/>
        <v>0</v>
      </c>
      <c r="P3909" s="281">
        <f t="shared" si="861"/>
        <v>0</v>
      </c>
    </row>
    <row r="3910" spans="1:16" s="171" customFormat="1" x14ac:dyDescent="0.2">
      <c r="A3910" s="180">
        <v>419500</v>
      </c>
      <c r="B3910" s="181" t="s">
        <v>1096</v>
      </c>
      <c r="C3910" s="182">
        <f t="shared" si="855"/>
        <v>0</v>
      </c>
      <c r="D3910" s="182">
        <f t="shared" si="856"/>
        <v>0</v>
      </c>
      <c r="E3910" s="182">
        <f t="shared" si="857"/>
        <v>0</v>
      </c>
      <c r="F3910" s="182">
        <f t="shared" si="864"/>
        <v>0</v>
      </c>
      <c r="G3910" s="182">
        <v>0</v>
      </c>
      <c r="H3910" s="182">
        <f t="shared" si="865"/>
        <v>0</v>
      </c>
      <c r="M3910" s="174">
        <f t="shared" si="858"/>
        <v>0</v>
      </c>
      <c r="N3910" s="174">
        <f t="shared" si="859"/>
        <v>0</v>
      </c>
      <c r="O3910" s="295">
        <f t="shared" si="860"/>
        <v>0</v>
      </c>
      <c r="P3910" s="281">
        <f t="shared" si="861"/>
        <v>0</v>
      </c>
    </row>
    <row r="3911" spans="1:16" x14ac:dyDescent="0.2">
      <c r="A3911" s="155">
        <v>419502</v>
      </c>
      <c r="B3911" s="156" t="s">
        <v>1097</v>
      </c>
      <c r="C3911" s="174">
        <f t="shared" si="855"/>
        <v>0</v>
      </c>
      <c r="D3911" s="174">
        <f t="shared" si="856"/>
        <v>0</v>
      </c>
      <c r="E3911" s="174">
        <f t="shared" si="857"/>
        <v>0</v>
      </c>
      <c r="F3911" s="174">
        <f t="shared" si="864"/>
        <v>0</v>
      </c>
      <c r="G3911" s="174">
        <f t="shared" ref="G3911:G3942" si="867">+F3911-H3911</f>
        <v>0</v>
      </c>
      <c r="H3911" s="174">
        <f t="shared" si="865"/>
        <v>0</v>
      </c>
      <c r="M3911" s="174">
        <f t="shared" si="858"/>
        <v>0</v>
      </c>
      <c r="N3911" s="174">
        <f t="shared" si="859"/>
        <v>0</v>
      </c>
      <c r="O3911" s="295">
        <f t="shared" si="860"/>
        <v>0</v>
      </c>
      <c r="P3911" s="281">
        <f t="shared" si="861"/>
        <v>0</v>
      </c>
    </row>
    <row r="3912" spans="1:16" x14ac:dyDescent="0.2">
      <c r="A3912" s="155">
        <v>419503</v>
      </c>
      <c r="B3912" s="156" t="s">
        <v>1098</v>
      </c>
      <c r="C3912" s="174">
        <f t="shared" si="855"/>
        <v>0</v>
      </c>
      <c r="D3912" s="174">
        <f t="shared" si="856"/>
        <v>0</v>
      </c>
      <c r="E3912" s="174">
        <f t="shared" si="857"/>
        <v>0</v>
      </c>
      <c r="F3912" s="174">
        <f t="shared" si="864"/>
        <v>0</v>
      </c>
      <c r="G3912" s="174">
        <f t="shared" si="867"/>
        <v>0</v>
      </c>
      <c r="H3912" s="174">
        <f t="shared" si="865"/>
        <v>0</v>
      </c>
      <c r="M3912" s="174">
        <f t="shared" si="858"/>
        <v>0</v>
      </c>
      <c r="N3912" s="174">
        <f t="shared" si="859"/>
        <v>0</v>
      </c>
      <c r="O3912" s="295">
        <f t="shared" si="860"/>
        <v>0</v>
      </c>
      <c r="P3912" s="281">
        <f t="shared" si="861"/>
        <v>0</v>
      </c>
    </row>
    <row r="3913" spans="1:16" x14ac:dyDescent="0.2">
      <c r="A3913" s="155">
        <v>419505</v>
      </c>
      <c r="B3913" s="156" t="s">
        <v>1099</v>
      </c>
      <c r="C3913" s="174">
        <f t="shared" ref="C3913:C3976" si="868">IF(ISERROR(VLOOKUP($A3913,MZ_ANTERIOR,3,0)),0,VLOOKUP($A3913,MZ_ANTERIOR,3,0))</f>
        <v>0</v>
      </c>
      <c r="D3913" s="174">
        <f t="shared" ref="D3913:D3976" si="869">IF(ISERROR(VLOOKUP($A3913,MZ_ANTERIOR,4,0)),0,VLOOKUP($A3913,MZ_ANTERIOR,4,0))</f>
        <v>0</v>
      </c>
      <c r="E3913" s="174">
        <f t="shared" ref="E3913:E3976" si="870">IF(ISERROR(VLOOKUP($A3913,MZ_ANTERIOR,5,0)),0,VLOOKUP($A3913,MZ_ANTERIOR,5,0))</f>
        <v>0</v>
      </c>
      <c r="F3913" s="174">
        <f t="shared" si="864"/>
        <v>0</v>
      </c>
      <c r="G3913" s="174">
        <f t="shared" si="867"/>
        <v>0</v>
      </c>
      <c r="H3913" s="174">
        <f t="shared" si="865"/>
        <v>0</v>
      </c>
      <c r="M3913" s="174">
        <f t="shared" si="858"/>
        <v>0</v>
      </c>
      <c r="N3913" s="174">
        <f t="shared" si="859"/>
        <v>0</v>
      </c>
      <c r="O3913" s="295">
        <f t="shared" si="860"/>
        <v>0</v>
      </c>
      <c r="P3913" s="281">
        <f t="shared" si="861"/>
        <v>0</v>
      </c>
    </row>
    <row r="3914" spans="1:16" x14ac:dyDescent="0.2">
      <c r="A3914" s="155">
        <v>419506</v>
      </c>
      <c r="B3914" s="156" t="s">
        <v>595</v>
      </c>
      <c r="C3914" s="174">
        <f t="shared" si="868"/>
        <v>0</v>
      </c>
      <c r="D3914" s="174">
        <f t="shared" si="869"/>
        <v>0</v>
      </c>
      <c r="E3914" s="174">
        <f t="shared" si="870"/>
        <v>0</v>
      </c>
      <c r="F3914" s="174">
        <f t="shared" si="864"/>
        <v>0</v>
      </c>
      <c r="G3914" s="174">
        <f t="shared" si="867"/>
        <v>0</v>
      </c>
      <c r="H3914" s="174">
        <f t="shared" si="865"/>
        <v>0</v>
      </c>
      <c r="M3914" s="174">
        <f t="shared" ref="M3914:M3977" si="871">+G3914+H3914</f>
        <v>0</v>
      </c>
      <c r="N3914" s="174">
        <f t="shared" ref="N3914:N3977" si="872">+F3914-M3914</f>
        <v>0</v>
      </c>
      <c r="O3914" s="295">
        <f t="shared" ref="O3914:O3977" si="873">SUM(C3914:H3914)</f>
        <v>0</v>
      </c>
      <c r="P3914" s="281">
        <f t="shared" ref="P3914:P3977" si="874">IF(D3914&lt;&gt;0,1,IF(G3914&lt;&gt;0,2,IF(F3914&lt;&gt;0,3,IF(E3914&lt;&gt;0,4,0))))</f>
        <v>0</v>
      </c>
    </row>
    <row r="3915" spans="1:16" x14ac:dyDescent="0.2">
      <c r="A3915" s="155">
        <v>419507</v>
      </c>
      <c r="B3915" s="156" t="s">
        <v>596</v>
      </c>
      <c r="C3915" s="174">
        <f t="shared" si="868"/>
        <v>0</v>
      </c>
      <c r="D3915" s="174">
        <f t="shared" si="869"/>
        <v>0</v>
      </c>
      <c r="E3915" s="174">
        <f t="shared" si="870"/>
        <v>0</v>
      </c>
      <c r="F3915" s="174">
        <f t="shared" si="864"/>
        <v>0</v>
      </c>
      <c r="G3915" s="174">
        <f t="shared" si="867"/>
        <v>0</v>
      </c>
      <c r="H3915" s="174">
        <f t="shared" si="865"/>
        <v>0</v>
      </c>
      <c r="M3915" s="174">
        <f t="shared" si="871"/>
        <v>0</v>
      </c>
      <c r="N3915" s="174">
        <f t="shared" si="872"/>
        <v>0</v>
      </c>
      <c r="O3915" s="295">
        <f t="shared" si="873"/>
        <v>0</v>
      </c>
      <c r="P3915" s="281">
        <f t="shared" si="874"/>
        <v>0</v>
      </c>
    </row>
    <row r="3916" spans="1:16" x14ac:dyDescent="0.2">
      <c r="A3916" s="155">
        <v>419508</v>
      </c>
      <c r="B3916" s="156" t="s">
        <v>597</v>
      </c>
      <c r="C3916" s="174">
        <f t="shared" si="868"/>
        <v>0</v>
      </c>
      <c r="D3916" s="174">
        <f t="shared" si="869"/>
        <v>0</v>
      </c>
      <c r="E3916" s="174">
        <f t="shared" si="870"/>
        <v>0</v>
      </c>
      <c r="F3916" s="174">
        <f t="shared" si="864"/>
        <v>0</v>
      </c>
      <c r="G3916" s="174">
        <f t="shared" si="867"/>
        <v>0</v>
      </c>
      <c r="H3916" s="174">
        <f t="shared" si="865"/>
        <v>0</v>
      </c>
      <c r="M3916" s="174">
        <f t="shared" si="871"/>
        <v>0</v>
      </c>
      <c r="N3916" s="174">
        <f t="shared" si="872"/>
        <v>0</v>
      </c>
      <c r="O3916" s="295">
        <f t="shared" si="873"/>
        <v>0</v>
      </c>
      <c r="P3916" s="281">
        <f t="shared" si="874"/>
        <v>0</v>
      </c>
    </row>
    <row r="3917" spans="1:16" x14ac:dyDescent="0.2">
      <c r="A3917" s="155">
        <v>419509</v>
      </c>
      <c r="B3917" s="156" t="s">
        <v>1881</v>
      </c>
      <c r="C3917" s="174">
        <f t="shared" si="868"/>
        <v>0</v>
      </c>
      <c r="D3917" s="174">
        <f t="shared" si="869"/>
        <v>0</v>
      </c>
      <c r="E3917" s="174">
        <f t="shared" si="870"/>
        <v>0</v>
      </c>
      <c r="F3917" s="174">
        <f t="shared" si="864"/>
        <v>0</v>
      </c>
      <c r="G3917" s="174">
        <f t="shared" si="867"/>
        <v>0</v>
      </c>
      <c r="H3917" s="174">
        <f t="shared" si="865"/>
        <v>0</v>
      </c>
      <c r="M3917" s="174">
        <f t="shared" si="871"/>
        <v>0</v>
      </c>
      <c r="N3917" s="174">
        <f t="shared" si="872"/>
        <v>0</v>
      </c>
      <c r="O3917" s="295">
        <f t="shared" si="873"/>
        <v>0</v>
      </c>
      <c r="P3917" s="281">
        <f t="shared" si="874"/>
        <v>0</v>
      </c>
    </row>
    <row r="3918" spans="1:16" x14ac:dyDescent="0.2">
      <c r="A3918" s="155">
        <v>419510</v>
      </c>
      <c r="B3918" s="156" t="s">
        <v>599</v>
      </c>
      <c r="C3918" s="174">
        <f t="shared" si="868"/>
        <v>0</v>
      </c>
      <c r="D3918" s="174">
        <f t="shared" si="869"/>
        <v>0</v>
      </c>
      <c r="E3918" s="174">
        <f t="shared" si="870"/>
        <v>0</v>
      </c>
      <c r="F3918" s="174">
        <f t="shared" si="864"/>
        <v>0</v>
      </c>
      <c r="G3918" s="174">
        <f t="shared" si="867"/>
        <v>0</v>
      </c>
      <c r="H3918" s="174">
        <f t="shared" si="865"/>
        <v>0</v>
      </c>
      <c r="M3918" s="174">
        <f t="shared" si="871"/>
        <v>0</v>
      </c>
      <c r="N3918" s="174">
        <f t="shared" si="872"/>
        <v>0</v>
      </c>
      <c r="O3918" s="295">
        <f t="shared" si="873"/>
        <v>0</v>
      </c>
      <c r="P3918" s="281">
        <f t="shared" si="874"/>
        <v>0</v>
      </c>
    </row>
    <row r="3919" spans="1:16" x14ac:dyDescent="0.2">
      <c r="A3919" s="155">
        <v>419511</v>
      </c>
      <c r="B3919" s="156" t="s">
        <v>600</v>
      </c>
      <c r="C3919" s="174">
        <f t="shared" si="868"/>
        <v>0</v>
      </c>
      <c r="D3919" s="174">
        <f t="shared" si="869"/>
        <v>0</v>
      </c>
      <c r="E3919" s="174">
        <f t="shared" si="870"/>
        <v>0</v>
      </c>
      <c r="F3919" s="174">
        <f t="shared" si="864"/>
        <v>0</v>
      </c>
      <c r="G3919" s="174">
        <f t="shared" si="867"/>
        <v>0</v>
      </c>
      <c r="H3919" s="174">
        <f t="shared" si="865"/>
        <v>0</v>
      </c>
      <c r="M3919" s="174">
        <f t="shared" si="871"/>
        <v>0</v>
      </c>
      <c r="N3919" s="174">
        <f t="shared" si="872"/>
        <v>0</v>
      </c>
      <c r="O3919" s="295">
        <f t="shared" si="873"/>
        <v>0</v>
      </c>
      <c r="P3919" s="281">
        <f t="shared" si="874"/>
        <v>0</v>
      </c>
    </row>
    <row r="3920" spans="1:16" x14ac:dyDescent="0.2">
      <c r="A3920" s="155">
        <v>419512</v>
      </c>
      <c r="B3920" s="156" t="s">
        <v>601</v>
      </c>
      <c r="C3920" s="174">
        <f t="shared" si="868"/>
        <v>0</v>
      </c>
      <c r="D3920" s="174">
        <f t="shared" si="869"/>
        <v>0</v>
      </c>
      <c r="E3920" s="174">
        <f t="shared" si="870"/>
        <v>0</v>
      </c>
      <c r="F3920" s="174">
        <f t="shared" si="864"/>
        <v>0</v>
      </c>
      <c r="G3920" s="174">
        <f t="shared" si="867"/>
        <v>0</v>
      </c>
      <c r="H3920" s="174">
        <f t="shared" si="865"/>
        <v>0</v>
      </c>
      <c r="M3920" s="174">
        <f t="shared" si="871"/>
        <v>0</v>
      </c>
      <c r="N3920" s="174">
        <f t="shared" si="872"/>
        <v>0</v>
      </c>
      <c r="O3920" s="295">
        <f t="shared" si="873"/>
        <v>0</v>
      </c>
      <c r="P3920" s="281">
        <f t="shared" si="874"/>
        <v>0</v>
      </c>
    </row>
    <row r="3921" spans="1:16" x14ac:dyDescent="0.2">
      <c r="A3921" s="155">
        <v>419513</v>
      </c>
      <c r="B3921" s="156" t="s">
        <v>1182</v>
      </c>
      <c r="C3921" s="174">
        <f t="shared" si="868"/>
        <v>0</v>
      </c>
      <c r="D3921" s="174">
        <f t="shared" si="869"/>
        <v>0</v>
      </c>
      <c r="E3921" s="174">
        <f t="shared" si="870"/>
        <v>0</v>
      </c>
      <c r="F3921" s="174">
        <f t="shared" si="864"/>
        <v>0</v>
      </c>
      <c r="G3921" s="174">
        <f t="shared" si="867"/>
        <v>0</v>
      </c>
      <c r="H3921" s="174">
        <f t="shared" si="865"/>
        <v>0</v>
      </c>
      <c r="M3921" s="174">
        <f t="shared" si="871"/>
        <v>0</v>
      </c>
      <c r="N3921" s="174">
        <f t="shared" si="872"/>
        <v>0</v>
      </c>
      <c r="O3921" s="295">
        <f t="shared" si="873"/>
        <v>0</v>
      </c>
      <c r="P3921" s="281">
        <f t="shared" si="874"/>
        <v>0</v>
      </c>
    </row>
    <row r="3922" spans="1:16" x14ac:dyDescent="0.2">
      <c r="A3922" s="155">
        <v>419514</v>
      </c>
      <c r="B3922" s="156" t="s">
        <v>602</v>
      </c>
      <c r="C3922" s="174">
        <f t="shared" si="868"/>
        <v>0</v>
      </c>
      <c r="D3922" s="174">
        <f t="shared" si="869"/>
        <v>0</v>
      </c>
      <c r="E3922" s="174">
        <f t="shared" si="870"/>
        <v>0</v>
      </c>
      <c r="F3922" s="174">
        <f t="shared" si="864"/>
        <v>0</v>
      </c>
      <c r="G3922" s="174">
        <f t="shared" si="867"/>
        <v>0</v>
      </c>
      <c r="H3922" s="174">
        <f t="shared" si="865"/>
        <v>0</v>
      </c>
      <c r="M3922" s="174">
        <f t="shared" si="871"/>
        <v>0</v>
      </c>
      <c r="N3922" s="174">
        <f t="shared" si="872"/>
        <v>0</v>
      </c>
      <c r="O3922" s="295">
        <f t="shared" si="873"/>
        <v>0</v>
      </c>
      <c r="P3922" s="281">
        <f t="shared" si="874"/>
        <v>0</v>
      </c>
    </row>
    <row r="3923" spans="1:16" x14ac:dyDescent="0.2">
      <c r="A3923" s="155">
        <v>419515</v>
      </c>
      <c r="B3923" s="156" t="s">
        <v>603</v>
      </c>
      <c r="C3923" s="174">
        <f t="shared" si="868"/>
        <v>0</v>
      </c>
      <c r="D3923" s="174">
        <f t="shared" si="869"/>
        <v>0</v>
      </c>
      <c r="E3923" s="174">
        <f t="shared" si="870"/>
        <v>0</v>
      </c>
      <c r="F3923" s="174">
        <f t="shared" si="864"/>
        <v>0</v>
      </c>
      <c r="G3923" s="174">
        <f t="shared" si="867"/>
        <v>0</v>
      </c>
      <c r="H3923" s="174">
        <f t="shared" si="865"/>
        <v>0</v>
      </c>
      <c r="M3923" s="174">
        <f t="shared" si="871"/>
        <v>0</v>
      </c>
      <c r="N3923" s="174">
        <f t="shared" si="872"/>
        <v>0</v>
      </c>
      <c r="O3923" s="295">
        <f t="shared" si="873"/>
        <v>0</v>
      </c>
      <c r="P3923" s="281">
        <f t="shared" si="874"/>
        <v>0</v>
      </c>
    </row>
    <row r="3924" spans="1:16" x14ac:dyDescent="0.2">
      <c r="A3924" s="155">
        <v>419516</v>
      </c>
      <c r="B3924" s="156" t="s">
        <v>604</v>
      </c>
      <c r="C3924" s="174">
        <f t="shared" si="868"/>
        <v>0</v>
      </c>
      <c r="D3924" s="174">
        <f t="shared" si="869"/>
        <v>0</v>
      </c>
      <c r="E3924" s="174">
        <f t="shared" si="870"/>
        <v>0</v>
      </c>
      <c r="F3924" s="174">
        <f t="shared" si="864"/>
        <v>0</v>
      </c>
      <c r="G3924" s="174">
        <f t="shared" si="867"/>
        <v>0</v>
      </c>
      <c r="H3924" s="174">
        <f t="shared" si="865"/>
        <v>0</v>
      </c>
      <c r="M3924" s="174">
        <f t="shared" si="871"/>
        <v>0</v>
      </c>
      <c r="N3924" s="174">
        <f t="shared" si="872"/>
        <v>0</v>
      </c>
      <c r="O3924" s="295">
        <f t="shared" si="873"/>
        <v>0</v>
      </c>
      <c r="P3924" s="281">
        <f t="shared" si="874"/>
        <v>0</v>
      </c>
    </row>
    <row r="3925" spans="1:16" x14ac:dyDescent="0.2">
      <c r="A3925" s="155">
        <v>419517</v>
      </c>
      <c r="B3925" s="156" t="s">
        <v>605</v>
      </c>
      <c r="C3925" s="174">
        <f t="shared" si="868"/>
        <v>0</v>
      </c>
      <c r="D3925" s="174">
        <f t="shared" si="869"/>
        <v>0</v>
      </c>
      <c r="E3925" s="174">
        <f t="shared" si="870"/>
        <v>0</v>
      </c>
      <c r="F3925" s="174">
        <f t="shared" si="864"/>
        <v>0</v>
      </c>
      <c r="G3925" s="174">
        <f t="shared" si="867"/>
        <v>0</v>
      </c>
      <c r="H3925" s="174">
        <f t="shared" ref="H3925:H3956" si="875">+F3925</f>
        <v>0</v>
      </c>
      <c r="M3925" s="174">
        <f t="shared" si="871"/>
        <v>0</v>
      </c>
      <c r="N3925" s="174">
        <f t="shared" si="872"/>
        <v>0</v>
      </c>
      <c r="O3925" s="295">
        <f t="shared" si="873"/>
        <v>0</v>
      </c>
      <c r="P3925" s="281">
        <f t="shared" si="874"/>
        <v>0</v>
      </c>
    </row>
    <row r="3926" spans="1:16" x14ac:dyDescent="0.2">
      <c r="A3926" s="155">
        <v>419518</v>
      </c>
      <c r="B3926" s="156" t="s">
        <v>606</v>
      </c>
      <c r="C3926" s="174">
        <f t="shared" si="868"/>
        <v>0</v>
      </c>
      <c r="D3926" s="174">
        <f t="shared" si="869"/>
        <v>0</v>
      </c>
      <c r="E3926" s="174">
        <f t="shared" si="870"/>
        <v>0</v>
      </c>
      <c r="F3926" s="174">
        <f t="shared" si="864"/>
        <v>0</v>
      </c>
      <c r="G3926" s="174">
        <f t="shared" si="867"/>
        <v>0</v>
      </c>
      <c r="H3926" s="174">
        <f t="shared" si="875"/>
        <v>0</v>
      </c>
      <c r="M3926" s="174">
        <f t="shared" si="871"/>
        <v>0</v>
      </c>
      <c r="N3926" s="174">
        <f t="shared" si="872"/>
        <v>0</v>
      </c>
      <c r="O3926" s="295">
        <f t="shared" si="873"/>
        <v>0</v>
      </c>
      <c r="P3926" s="281">
        <f t="shared" si="874"/>
        <v>0</v>
      </c>
    </row>
    <row r="3927" spans="1:16" x14ac:dyDescent="0.2">
      <c r="A3927" s="155">
        <v>419519</v>
      </c>
      <c r="B3927" s="156" t="s">
        <v>1882</v>
      </c>
      <c r="C3927" s="174">
        <f t="shared" si="868"/>
        <v>0</v>
      </c>
      <c r="D3927" s="174">
        <f t="shared" si="869"/>
        <v>0</v>
      </c>
      <c r="E3927" s="174">
        <f t="shared" si="870"/>
        <v>0</v>
      </c>
      <c r="F3927" s="174">
        <f t="shared" si="864"/>
        <v>0</v>
      </c>
      <c r="G3927" s="174">
        <f t="shared" si="867"/>
        <v>0</v>
      </c>
      <c r="H3927" s="174">
        <f t="shared" si="875"/>
        <v>0</v>
      </c>
      <c r="M3927" s="174">
        <f t="shared" si="871"/>
        <v>0</v>
      </c>
      <c r="N3927" s="174">
        <f t="shared" si="872"/>
        <v>0</v>
      </c>
      <c r="O3927" s="295">
        <f t="shared" si="873"/>
        <v>0</v>
      </c>
      <c r="P3927" s="281">
        <f t="shared" si="874"/>
        <v>0</v>
      </c>
    </row>
    <row r="3928" spans="1:16" x14ac:dyDescent="0.2">
      <c r="A3928" s="155">
        <v>419520</v>
      </c>
      <c r="B3928" s="156" t="s">
        <v>2624</v>
      </c>
      <c r="C3928" s="174">
        <f t="shared" si="868"/>
        <v>0</v>
      </c>
      <c r="D3928" s="174">
        <f t="shared" si="869"/>
        <v>0</v>
      </c>
      <c r="E3928" s="174">
        <f t="shared" si="870"/>
        <v>0</v>
      </c>
      <c r="F3928" s="174">
        <f t="shared" si="864"/>
        <v>0</v>
      </c>
      <c r="G3928" s="174">
        <f t="shared" si="867"/>
        <v>0</v>
      </c>
      <c r="H3928" s="174">
        <f t="shared" si="875"/>
        <v>0</v>
      </c>
      <c r="M3928" s="174">
        <f t="shared" si="871"/>
        <v>0</v>
      </c>
      <c r="N3928" s="174">
        <f t="shared" si="872"/>
        <v>0</v>
      </c>
      <c r="O3928" s="295">
        <f t="shared" si="873"/>
        <v>0</v>
      </c>
      <c r="P3928" s="281">
        <f t="shared" si="874"/>
        <v>0</v>
      </c>
    </row>
    <row r="3929" spans="1:16" x14ac:dyDescent="0.2">
      <c r="A3929" s="155">
        <v>419521</v>
      </c>
      <c r="B3929" s="156" t="s">
        <v>607</v>
      </c>
      <c r="C3929" s="174">
        <f t="shared" si="868"/>
        <v>0</v>
      </c>
      <c r="D3929" s="174">
        <f t="shared" si="869"/>
        <v>0</v>
      </c>
      <c r="E3929" s="174">
        <f t="shared" si="870"/>
        <v>0</v>
      </c>
      <c r="F3929" s="174">
        <f t="shared" ref="F3929:F3992" si="876">+C3929-D3929+E3929</f>
        <v>0</v>
      </c>
      <c r="G3929" s="174">
        <f t="shared" si="867"/>
        <v>0</v>
      </c>
      <c r="H3929" s="174">
        <f t="shared" si="875"/>
        <v>0</v>
      </c>
      <c r="M3929" s="174">
        <f t="shared" si="871"/>
        <v>0</v>
      </c>
      <c r="N3929" s="174">
        <f t="shared" si="872"/>
        <v>0</v>
      </c>
      <c r="O3929" s="295">
        <f t="shared" si="873"/>
        <v>0</v>
      </c>
      <c r="P3929" s="281">
        <f t="shared" si="874"/>
        <v>0</v>
      </c>
    </row>
    <row r="3930" spans="1:16" x14ac:dyDescent="0.2">
      <c r="A3930" s="155">
        <v>419522</v>
      </c>
      <c r="B3930" s="156" t="s">
        <v>608</v>
      </c>
      <c r="C3930" s="174">
        <f t="shared" si="868"/>
        <v>0</v>
      </c>
      <c r="D3930" s="174">
        <f t="shared" si="869"/>
        <v>0</v>
      </c>
      <c r="E3930" s="174">
        <f t="shared" si="870"/>
        <v>0</v>
      </c>
      <c r="F3930" s="174">
        <f t="shared" si="876"/>
        <v>0</v>
      </c>
      <c r="G3930" s="174">
        <f t="shared" si="867"/>
        <v>0</v>
      </c>
      <c r="H3930" s="174">
        <f t="shared" si="875"/>
        <v>0</v>
      </c>
      <c r="M3930" s="174">
        <f t="shared" si="871"/>
        <v>0</v>
      </c>
      <c r="N3930" s="174">
        <f t="shared" si="872"/>
        <v>0</v>
      </c>
      <c r="O3930" s="295">
        <f t="shared" si="873"/>
        <v>0</v>
      </c>
      <c r="P3930" s="281">
        <f t="shared" si="874"/>
        <v>0</v>
      </c>
    </row>
    <row r="3931" spans="1:16" x14ac:dyDescent="0.2">
      <c r="A3931" s="155">
        <v>419523</v>
      </c>
      <c r="B3931" s="156" t="s">
        <v>511</v>
      </c>
      <c r="C3931" s="174">
        <f t="shared" si="868"/>
        <v>0</v>
      </c>
      <c r="D3931" s="174">
        <f t="shared" si="869"/>
        <v>0</v>
      </c>
      <c r="E3931" s="174">
        <f t="shared" si="870"/>
        <v>0</v>
      </c>
      <c r="F3931" s="174">
        <f t="shared" si="876"/>
        <v>0</v>
      </c>
      <c r="G3931" s="174">
        <f t="shared" si="867"/>
        <v>0</v>
      </c>
      <c r="H3931" s="174">
        <f t="shared" si="875"/>
        <v>0</v>
      </c>
      <c r="M3931" s="174">
        <f t="shared" si="871"/>
        <v>0</v>
      </c>
      <c r="N3931" s="174">
        <f t="shared" si="872"/>
        <v>0</v>
      </c>
      <c r="O3931" s="295">
        <f t="shared" si="873"/>
        <v>0</v>
      </c>
      <c r="P3931" s="281">
        <f t="shared" si="874"/>
        <v>0</v>
      </c>
    </row>
    <row r="3932" spans="1:16" x14ac:dyDescent="0.2">
      <c r="A3932" s="155">
        <v>419524</v>
      </c>
      <c r="B3932" s="156" t="s">
        <v>512</v>
      </c>
      <c r="C3932" s="174">
        <f t="shared" si="868"/>
        <v>0</v>
      </c>
      <c r="D3932" s="174">
        <f t="shared" si="869"/>
        <v>0</v>
      </c>
      <c r="E3932" s="174">
        <f t="shared" si="870"/>
        <v>0</v>
      </c>
      <c r="F3932" s="174">
        <f t="shared" si="876"/>
        <v>0</v>
      </c>
      <c r="G3932" s="174">
        <f t="shared" si="867"/>
        <v>0</v>
      </c>
      <c r="H3932" s="174">
        <f t="shared" si="875"/>
        <v>0</v>
      </c>
      <c r="M3932" s="174">
        <f t="shared" si="871"/>
        <v>0</v>
      </c>
      <c r="N3932" s="174">
        <f t="shared" si="872"/>
        <v>0</v>
      </c>
      <c r="O3932" s="295">
        <f t="shared" si="873"/>
        <v>0</v>
      </c>
      <c r="P3932" s="281">
        <f t="shared" si="874"/>
        <v>0</v>
      </c>
    </row>
    <row r="3933" spans="1:16" x14ac:dyDescent="0.2">
      <c r="A3933" s="155">
        <v>419525</v>
      </c>
      <c r="B3933" s="156" t="s">
        <v>513</v>
      </c>
      <c r="C3933" s="174">
        <f t="shared" si="868"/>
        <v>0</v>
      </c>
      <c r="D3933" s="174">
        <f t="shared" si="869"/>
        <v>0</v>
      </c>
      <c r="E3933" s="174">
        <f t="shared" si="870"/>
        <v>0</v>
      </c>
      <c r="F3933" s="174">
        <f t="shared" si="876"/>
        <v>0</v>
      </c>
      <c r="G3933" s="174">
        <f t="shared" si="867"/>
        <v>0</v>
      </c>
      <c r="H3933" s="174">
        <f t="shared" si="875"/>
        <v>0</v>
      </c>
      <c r="M3933" s="174">
        <f t="shared" si="871"/>
        <v>0</v>
      </c>
      <c r="N3933" s="174">
        <f t="shared" si="872"/>
        <v>0</v>
      </c>
      <c r="O3933" s="295">
        <f t="shared" si="873"/>
        <v>0</v>
      </c>
      <c r="P3933" s="281">
        <f t="shared" si="874"/>
        <v>0</v>
      </c>
    </row>
    <row r="3934" spans="1:16" x14ac:dyDescent="0.2">
      <c r="A3934" s="155">
        <v>419526</v>
      </c>
      <c r="B3934" s="156" t="s">
        <v>1883</v>
      </c>
      <c r="C3934" s="174">
        <f t="shared" si="868"/>
        <v>0</v>
      </c>
      <c r="D3934" s="174">
        <f t="shared" si="869"/>
        <v>0</v>
      </c>
      <c r="E3934" s="174">
        <f t="shared" si="870"/>
        <v>0</v>
      </c>
      <c r="F3934" s="174">
        <f t="shared" si="876"/>
        <v>0</v>
      </c>
      <c r="G3934" s="174">
        <f t="shared" si="867"/>
        <v>0</v>
      </c>
      <c r="H3934" s="174">
        <f t="shared" si="875"/>
        <v>0</v>
      </c>
      <c r="M3934" s="174">
        <f t="shared" si="871"/>
        <v>0</v>
      </c>
      <c r="N3934" s="174">
        <f t="shared" si="872"/>
        <v>0</v>
      </c>
      <c r="O3934" s="295">
        <f t="shared" si="873"/>
        <v>0</v>
      </c>
      <c r="P3934" s="281">
        <f t="shared" si="874"/>
        <v>0</v>
      </c>
    </row>
    <row r="3935" spans="1:16" x14ac:dyDescent="0.2">
      <c r="A3935" s="155">
        <v>419527</v>
      </c>
      <c r="B3935" s="156" t="s">
        <v>514</v>
      </c>
      <c r="C3935" s="174">
        <f t="shared" si="868"/>
        <v>0</v>
      </c>
      <c r="D3935" s="174">
        <f t="shared" si="869"/>
        <v>0</v>
      </c>
      <c r="E3935" s="174">
        <f t="shared" si="870"/>
        <v>0</v>
      </c>
      <c r="F3935" s="174">
        <f t="shared" si="876"/>
        <v>0</v>
      </c>
      <c r="G3935" s="174">
        <f t="shared" si="867"/>
        <v>0</v>
      </c>
      <c r="H3935" s="174">
        <f t="shared" si="875"/>
        <v>0</v>
      </c>
      <c r="M3935" s="174">
        <f t="shared" si="871"/>
        <v>0</v>
      </c>
      <c r="N3935" s="174">
        <f t="shared" si="872"/>
        <v>0</v>
      </c>
      <c r="O3935" s="295">
        <f t="shared" si="873"/>
        <v>0</v>
      </c>
      <c r="P3935" s="281">
        <f t="shared" si="874"/>
        <v>0</v>
      </c>
    </row>
    <row r="3936" spans="1:16" x14ac:dyDescent="0.2">
      <c r="A3936" s="155">
        <v>419528</v>
      </c>
      <c r="B3936" s="156" t="s">
        <v>515</v>
      </c>
      <c r="C3936" s="174">
        <f t="shared" si="868"/>
        <v>0</v>
      </c>
      <c r="D3936" s="174">
        <f t="shared" si="869"/>
        <v>0</v>
      </c>
      <c r="E3936" s="174">
        <f t="shared" si="870"/>
        <v>0</v>
      </c>
      <c r="F3936" s="174">
        <f t="shared" si="876"/>
        <v>0</v>
      </c>
      <c r="G3936" s="174">
        <f t="shared" si="867"/>
        <v>0</v>
      </c>
      <c r="H3936" s="174">
        <f t="shared" si="875"/>
        <v>0</v>
      </c>
      <c r="M3936" s="174">
        <f t="shared" si="871"/>
        <v>0</v>
      </c>
      <c r="N3936" s="174">
        <f t="shared" si="872"/>
        <v>0</v>
      </c>
      <c r="O3936" s="295">
        <f t="shared" si="873"/>
        <v>0</v>
      </c>
      <c r="P3936" s="281">
        <f t="shared" si="874"/>
        <v>0</v>
      </c>
    </row>
    <row r="3937" spans="1:16" x14ac:dyDescent="0.2">
      <c r="A3937" s="155">
        <v>419529</v>
      </c>
      <c r="B3937" s="156" t="s">
        <v>2628</v>
      </c>
      <c r="C3937" s="174">
        <f t="shared" si="868"/>
        <v>0</v>
      </c>
      <c r="D3937" s="174">
        <f t="shared" si="869"/>
        <v>0</v>
      </c>
      <c r="E3937" s="174">
        <f t="shared" si="870"/>
        <v>0</v>
      </c>
      <c r="F3937" s="174">
        <f t="shared" si="876"/>
        <v>0</v>
      </c>
      <c r="G3937" s="174">
        <f t="shared" si="867"/>
        <v>0</v>
      </c>
      <c r="H3937" s="174">
        <f t="shared" si="875"/>
        <v>0</v>
      </c>
      <c r="M3937" s="174">
        <f t="shared" si="871"/>
        <v>0</v>
      </c>
      <c r="N3937" s="174">
        <f t="shared" si="872"/>
        <v>0</v>
      </c>
      <c r="O3937" s="295">
        <f t="shared" si="873"/>
        <v>0</v>
      </c>
      <c r="P3937" s="281">
        <f t="shared" si="874"/>
        <v>0</v>
      </c>
    </row>
    <row r="3938" spans="1:16" x14ac:dyDescent="0.2">
      <c r="A3938" s="155">
        <v>419530</v>
      </c>
      <c r="B3938" s="156" t="s">
        <v>516</v>
      </c>
      <c r="C3938" s="174">
        <f t="shared" si="868"/>
        <v>0</v>
      </c>
      <c r="D3938" s="174">
        <f t="shared" si="869"/>
        <v>0</v>
      </c>
      <c r="E3938" s="174">
        <f t="shared" si="870"/>
        <v>0</v>
      </c>
      <c r="F3938" s="174">
        <f t="shared" si="876"/>
        <v>0</v>
      </c>
      <c r="G3938" s="174">
        <f t="shared" si="867"/>
        <v>0</v>
      </c>
      <c r="H3938" s="174">
        <f t="shared" si="875"/>
        <v>0</v>
      </c>
      <c r="M3938" s="174">
        <f t="shared" si="871"/>
        <v>0</v>
      </c>
      <c r="N3938" s="174">
        <f t="shared" si="872"/>
        <v>0</v>
      </c>
      <c r="O3938" s="295">
        <f t="shared" si="873"/>
        <v>0</v>
      </c>
      <c r="P3938" s="281">
        <f t="shared" si="874"/>
        <v>0</v>
      </c>
    </row>
    <row r="3939" spans="1:16" x14ac:dyDescent="0.2">
      <c r="A3939" s="155">
        <v>419531</v>
      </c>
      <c r="B3939" s="156" t="s">
        <v>517</v>
      </c>
      <c r="C3939" s="174">
        <f t="shared" si="868"/>
        <v>0</v>
      </c>
      <c r="D3939" s="174">
        <f t="shared" si="869"/>
        <v>0</v>
      </c>
      <c r="E3939" s="174">
        <f t="shared" si="870"/>
        <v>0</v>
      </c>
      <c r="F3939" s="174">
        <f t="shared" si="876"/>
        <v>0</v>
      </c>
      <c r="G3939" s="174">
        <f t="shared" si="867"/>
        <v>0</v>
      </c>
      <c r="H3939" s="174">
        <f t="shared" si="875"/>
        <v>0</v>
      </c>
      <c r="M3939" s="174">
        <f t="shared" si="871"/>
        <v>0</v>
      </c>
      <c r="N3939" s="174">
        <f t="shared" si="872"/>
        <v>0</v>
      </c>
      <c r="O3939" s="295">
        <f t="shared" si="873"/>
        <v>0</v>
      </c>
      <c r="P3939" s="281">
        <f t="shared" si="874"/>
        <v>0</v>
      </c>
    </row>
    <row r="3940" spans="1:16" x14ac:dyDescent="0.2">
      <c r="A3940" s="155">
        <v>419532</v>
      </c>
      <c r="B3940" s="156" t="s">
        <v>518</v>
      </c>
      <c r="C3940" s="174">
        <f t="shared" si="868"/>
        <v>0</v>
      </c>
      <c r="D3940" s="174">
        <f t="shared" si="869"/>
        <v>0</v>
      </c>
      <c r="E3940" s="174">
        <f t="shared" si="870"/>
        <v>0</v>
      </c>
      <c r="F3940" s="174">
        <f t="shared" si="876"/>
        <v>0</v>
      </c>
      <c r="G3940" s="174">
        <f t="shared" si="867"/>
        <v>0</v>
      </c>
      <c r="H3940" s="174">
        <f t="shared" si="875"/>
        <v>0</v>
      </c>
      <c r="M3940" s="174">
        <f t="shared" si="871"/>
        <v>0</v>
      </c>
      <c r="N3940" s="174">
        <f t="shared" si="872"/>
        <v>0</v>
      </c>
      <c r="O3940" s="295">
        <f t="shared" si="873"/>
        <v>0</v>
      </c>
      <c r="P3940" s="281">
        <f t="shared" si="874"/>
        <v>0</v>
      </c>
    </row>
    <row r="3941" spans="1:16" x14ac:dyDescent="0.2">
      <c r="A3941" s="155">
        <v>419533</v>
      </c>
      <c r="B3941" s="156" t="s">
        <v>519</v>
      </c>
      <c r="C3941" s="174">
        <f t="shared" si="868"/>
        <v>0</v>
      </c>
      <c r="D3941" s="174">
        <f t="shared" si="869"/>
        <v>0</v>
      </c>
      <c r="E3941" s="174">
        <f t="shared" si="870"/>
        <v>0</v>
      </c>
      <c r="F3941" s="174">
        <f t="shared" si="876"/>
        <v>0</v>
      </c>
      <c r="G3941" s="174">
        <f t="shared" si="867"/>
        <v>0</v>
      </c>
      <c r="H3941" s="174">
        <f t="shared" si="875"/>
        <v>0</v>
      </c>
      <c r="M3941" s="174">
        <f t="shared" si="871"/>
        <v>0</v>
      </c>
      <c r="N3941" s="174">
        <f t="shared" si="872"/>
        <v>0</v>
      </c>
      <c r="O3941" s="295">
        <f t="shared" si="873"/>
        <v>0</v>
      </c>
      <c r="P3941" s="281">
        <f t="shared" si="874"/>
        <v>0</v>
      </c>
    </row>
    <row r="3942" spans="1:16" x14ac:dyDescent="0.2">
      <c r="A3942" s="155">
        <v>419534</v>
      </c>
      <c r="B3942" s="156" t="s">
        <v>520</v>
      </c>
      <c r="C3942" s="174">
        <f t="shared" si="868"/>
        <v>0</v>
      </c>
      <c r="D3942" s="174">
        <f t="shared" si="869"/>
        <v>0</v>
      </c>
      <c r="E3942" s="174">
        <f t="shared" si="870"/>
        <v>0</v>
      </c>
      <c r="F3942" s="174">
        <f t="shared" si="876"/>
        <v>0</v>
      </c>
      <c r="G3942" s="174">
        <f t="shared" si="867"/>
        <v>0</v>
      </c>
      <c r="H3942" s="174">
        <f t="shared" si="875"/>
        <v>0</v>
      </c>
      <c r="M3942" s="174">
        <f t="shared" si="871"/>
        <v>0</v>
      </c>
      <c r="N3942" s="174">
        <f t="shared" si="872"/>
        <v>0</v>
      </c>
      <c r="O3942" s="295">
        <f t="shared" si="873"/>
        <v>0</v>
      </c>
      <c r="P3942" s="281">
        <f t="shared" si="874"/>
        <v>0</v>
      </c>
    </row>
    <row r="3943" spans="1:16" x14ac:dyDescent="0.2">
      <c r="A3943" s="155">
        <v>419535</v>
      </c>
      <c r="B3943" s="156" t="s">
        <v>521</v>
      </c>
      <c r="C3943" s="174">
        <f t="shared" si="868"/>
        <v>0</v>
      </c>
      <c r="D3943" s="174">
        <f t="shared" si="869"/>
        <v>0</v>
      </c>
      <c r="E3943" s="174">
        <f t="shared" si="870"/>
        <v>0</v>
      </c>
      <c r="F3943" s="174">
        <f t="shared" si="876"/>
        <v>0</v>
      </c>
      <c r="G3943" s="174">
        <f t="shared" ref="G3943:G3965" si="877">+F3943-H3943</f>
        <v>0</v>
      </c>
      <c r="H3943" s="174">
        <f t="shared" si="875"/>
        <v>0</v>
      </c>
      <c r="M3943" s="174">
        <f t="shared" si="871"/>
        <v>0</v>
      </c>
      <c r="N3943" s="174">
        <f t="shared" si="872"/>
        <v>0</v>
      </c>
      <c r="O3943" s="295">
        <f t="shared" si="873"/>
        <v>0</v>
      </c>
      <c r="P3943" s="281">
        <f t="shared" si="874"/>
        <v>0</v>
      </c>
    </row>
    <row r="3944" spans="1:16" x14ac:dyDescent="0.2">
      <c r="A3944" s="155">
        <v>419536</v>
      </c>
      <c r="B3944" s="156" t="s">
        <v>522</v>
      </c>
      <c r="C3944" s="174">
        <f t="shared" si="868"/>
        <v>0</v>
      </c>
      <c r="D3944" s="174">
        <f t="shared" si="869"/>
        <v>0</v>
      </c>
      <c r="E3944" s="174">
        <f t="shared" si="870"/>
        <v>0</v>
      </c>
      <c r="F3944" s="174">
        <f t="shared" si="876"/>
        <v>0</v>
      </c>
      <c r="G3944" s="174">
        <f t="shared" si="877"/>
        <v>0</v>
      </c>
      <c r="H3944" s="174">
        <f t="shared" si="875"/>
        <v>0</v>
      </c>
      <c r="M3944" s="174">
        <f t="shared" si="871"/>
        <v>0</v>
      </c>
      <c r="N3944" s="174">
        <f t="shared" si="872"/>
        <v>0</v>
      </c>
      <c r="O3944" s="295">
        <f t="shared" si="873"/>
        <v>0</v>
      </c>
      <c r="P3944" s="281">
        <f t="shared" si="874"/>
        <v>0</v>
      </c>
    </row>
    <row r="3945" spans="1:16" x14ac:dyDescent="0.2">
      <c r="A3945" s="155">
        <v>419537</v>
      </c>
      <c r="B3945" s="156" t="s">
        <v>523</v>
      </c>
      <c r="C3945" s="174">
        <f t="shared" si="868"/>
        <v>0</v>
      </c>
      <c r="D3945" s="174">
        <f t="shared" si="869"/>
        <v>0</v>
      </c>
      <c r="E3945" s="174">
        <f t="shared" si="870"/>
        <v>0</v>
      </c>
      <c r="F3945" s="174">
        <f t="shared" si="876"/>
        <v>0</v>
      </c>
      <c r="G3945" s="174">
        <f t="shared" si="877"/>
        <v>0</v>
      </c>
      <c r="H3945" s="174">
        <f t="shared" si="875"/>
        <v>0</v>
      </c>
      <c r="M3945" s="174">
        <f t="shared" si="871"/>
        <v>0</v>
      </c>
      <c r="N3945" s="174">
        <f t="shared" si="872"/>
        <v>0</v>
      </c>
      <c r="O3945" s="295">
        <f t="shared" si="873"/>
        <v>0</v>
      </c>
      <c r="P3945" s="281">
        <f t="shared" si="874"/>
        <v>0</v>
      </c>
    </row>
    <row r="3946" spans="1:16" x14ac:dyDescent="0.2">
      <c r="A3946" s="155">
        <v>419538</v>
      </c>
      <c r="B3946" s="156" t="s">
        <v>524</v>
      </c>
      <c r="C3946" s="174">
        <f t="shared" si="868"/>
        <v>0</v>
      </c>
      <c r="D3946" s="174">
        <f t="shared" si="869"/>
        <v>0</v>
      </c>
      <c r="E3946" s="174">
        <f t="shared" si="870"/>
        <v>0</v>
      </c>
      <c r="F3946" s="174">
        <f t="shared" si="876"/>
        <v>0</v>
      </c>
      <c r="G3946" s="174">
        <f t="shared" si="877"/>
        <v>0</v>
      </c>
      <c r="H3946" s="174">
        <f t="shared" si="875"/>
        <v>0</v>
      </c>
      <c r="M3946" s="174">
        <f t="shared" si="871"/>
        <v>0</v>
      </c>
      <c r="N3946" s="174">
        <f t="shared" si="872"/>
        <v>0</v>
      </c>
      <c r="O3946" s="295">
        <f t="shared" si="873"/>
        <v>0</v>
      </c>
      <c r="P3946" s="281">
        <f t="shared" si="874"/>
        <v>0</v>
      </c>
    </row>
    <row r="3947" spans="1:16" x14ac:dyDescent="0.2">
      <c r="A3947" s="155">
        <v>419539</v>
      </c>
      <c r="B3947" s="156" t="s">
        <v>1885</v>
      </c>
      <c r="C3947" s="174">
        <f t="shared" si="868"/>
        <v>0</v>
      </c>
      <c r="D3947" s="174">
        <f t="shared" si="869"/>
        <v>0</v>
      </c>
      <c r="E3947" s="174">
        <f t="shared" si="870"/>
        <v>0</v>
      </c>
      <c r="F3947" s="174">
        <f t="shared" si="876"/>
        <v>0</v>
      </c>
      <c r="G3947" s="174">
        <f t="shared" si="877"/>
        <v>0</v>
      </c>
      <c r="H3947" s="174">
        <f t="shared" si="875"/>
        <v>0</v>
      </c>
      <c r="M3947" s="174">
        <f t="shared" si="871"/>
        <v>0</v>
      </c>
      <c r="N3947" s="174">
        <f t="shared" si="872"/>
        <v>0</v>
      </c>
      <c r="O3947" s="295">
        <f t="shared" si="873"/>
        <v>0</v>
      </c>
      <c r="P3947" s="281">
        <f t="shared" si="874"/>
        <v>0</v>
      </c>
    </row>
    <row r="3948" spans="1:16" x14ac:dyDescent="0.2">
      <c r="A3948" s="155">
        <v>419540</v>
      </c>
      <c r="B3948" s="156" t="s">
        <v>1886</v>
      </c>
      <c r="C3948" s="174">
        <f t="shared" si="868"/>
        <v>0</v>
      </c>
      <c r="D3948" s="174">
        <f t="shared" si="869"/>
        <v>0</v>
      </c>
      <c r="E3948" s="174">
        <f t="shared" si="870"/>
        <v>0</v>
      </c>
      <c r="F3948" s="174">
        <f t="shared" si="876"/>
        <v>0</v>
      </c>
      <c r="G3948" s="174">
        <f t="shared" si="877"/>
        <v>0</v>
      </c>
      <c r="H3948" s="174">
        <f t="shared" si="875"/>
        <v>0</v>
      </c>
      <c r="M3948" s="174">
        <f t="shared" si="871"/>
        <v>0</v>
      </c>
      <c r="N3948" s="174">
        <f t="shared" si="872"/>
        <v>0</v>
      </c>
      <c r="O3948" s="295">
        <f t="shared" si="873"/>
        <v>0</v>
      </c>
      <c r="P3948" s="281">
        <f t="shared" si="874"/>
        <v>0</v>
      </c>
    </row>
    <row r="3949" spans="1:16" x14ac:dyDescent="0.2">
      <c r="A3949" s="155">
        <v>419541</v>
      </c>
      <c r="B3949" s="156" t="s">
        <v>525</v>
      </c>
      <c r="C3949" s="174">
        <f t="shared" si="868"/>
        <v>0</v>
      </c>
      <c r="D3949" s="174">
        <f t="shared" si="869"/>
        <v>0</v>
      </c>
      <c r="E3949" s="174">
        <f t="shared" si="870"/>
        <v>0</v>
      </c>
      <c r="F3949" s="174">
        <f t="shared" si="876"/>
        <v>0</v>
      </c>
      <c r="G3949" s="174">
        <f t="shared" si="877"/>
        <v>0</v>
      </c>
      <c r="H3949" s="174">
        <f t="shared" si="875"/>
        <v>0</v>
      </c>
      <c r="M3949" s="174">
        <f t="shared" si="871"/>
        <v>0</v>
      </c>
      <c r="N3949" s="174">
        <f t="shared" si="872"/>
        <v>0</v>
      </c>
      <c r="O3949" s="295">
        <f t="shared" si="873"/>
        <v>0</v>
      </c>
      <c r="P3949" s="281">
        <f t="shared" si="874"/>
        <v>0</v>
      </c>
    </row>
    <row r="3950" spans="1:16" x14ac:dyDescent="0.2">
      <c r="A3950" s="155">
        <v>419542</v>
      </c>
      <c r="B3950" s="156" t="s">
        <v>1887</v>
      </c>
      <c r="C3950" s="174">
        <f t="shared" si="868"/>
        <v>0</v>
      </c>
      <c r="D3950" s="174">
        <f t="shared" si="869"/>
        <v>0</v>
      </c>
      <c r="E3950" s="174">
        <f t="shared" si="870"/>
        <v>0</v>
      </c>
      <c r="F3950" s="174">
        <f t="shared" si="876"/>
        <v>0</v>
      </c>
      <c r="G3950" s="174">
        <f t="shared" si="877"/>
        <v>0</v>
      </c>
      <c r="H3950" s="174">
        <f t="shared" si="875"/>
        <v>0</v>
      </c>
      <c r="M3950" s="174">
        <f t="shared" si="871"/>
        <v>0</v>
      </c>
      <c r="N3950" s="174">
        <f t="shared" si="872"/>
        <v>0</v>
      </c>
      <c r="O3950" s="295">
        <f t="shared" si="873"/>
        <v>0</v>
      </c>
      <c r="P3950" s="281">
        <f t="shared" si="874"/>
        <v>0</v>
      </c>
    </row>
    <row r="3951" spans="1:16" x14ac:dyDescent="0.2">
      <c r="A3951" s="155">
        <v>419543</v>
      </c>
      <c r="B3951" s="156" t="s">
        <v>2629</v>
      </c>
      <c r="C3951" s="174">
        <f t="shared" si="868"/>
        <v>0</v>
      </c>
      <c r="D3951" s="174">
        <f t="shared" si="869"/>
        <v>0</v>
      </c>
      <c r="E3951" s="174">
        <f t="shared" si="870"/>
        <v>0</v>
      </c>
      <c r="F3951" s="174">
        <f t="shared" si="876"/>
        <v>0</v>
      </c>
      <c r="G3951" s="174">
        <f t="shared" si="877"/>
        <v>0</v>
      </c>
      <c r="H3951" s="174">
        <f t="shared" si="875"/>
        <v>0</v>
      </c>
      <c r="M3951" s="174">
        <f t="shared" si="871"/>
        <v>0</v>
      </c>
      <c r="N3951" s="174">
        <f t="shared" si="872"/>
        <v>0</v>
      </c>
      <c r="O3951" s="295">
        <f t="shared" si="873"/>
        <v>0</v>
      </c>
      <c r="P3951" s="281">
        <f t="shared" si="874"/>
        <v>0</v>
      </c>
    </row>
    <row r="3952" spans="1:16" x14ac:dyDescent="0.2">
      <c r="A3952" s="155">
        <v>419544</v>
      </c>
      <c r="B3952" s="156" t="s">
        <v>1889</v>
      </c>
      <c r="C3952" s="174">
        <f t="shared" si="868"/>
        <v>0</v>
      </c>
      <c r="D3952" s="174">
        <f t="shared" si="869"/>
        <v>0</v>
      </c>
      <c r="E3952" s="174">
        <f t="shared" si="870"/>
        <v>0</v>
      </c>
      <c r="F3952" s="174">
        <f t="shared" si="876"/>
        <v>0</v>
      </c>
      <c r="G3952" s="174">
        <f t="shared" si="877"/>
        <v>0</v>
      </c>
      <c r="H3952" s="174">
        <f t="shared" si="875"/>
        <v>0</v>
      </c>
      <c r="M3952" s="174">
        <f t="shared" si="871"/>
        <v>0</v>
      </c>
      <c r="N3952" s="174">
        <f t="shared" si="872"/>
        <v>0</v>
      </c>
      <c r="O3952" s="295">
        <f t="shared" si="873"/>
        <v>0</v>
      </c>
      <c r="P3952" s="281">
        <f t="shared" si="874"/>
        <v>0</v>
      </c>
    </row>
    <row r="3953" spans="1:16" x14ac:dyDescent="0.2">
      <c r="A3953" s="155">
        <v>419545</v>
      </c>
      <c r="B3953" s="156" t="s">
        <v>1890</v>
      </c>
      <c r="C3953" s="174">
        <f t="shared" si="868"/>
        <v>0</v>
      </c>
      <c r="D3953" s="174">
        <f t="shared" si="869"/>
        <v>0</v>
      </c>
      <c r="E3953" s="174">
        <f t="shared" si="870"/>
        <v>0</v>
      </c>
      <c r="F3953" s="174">
        <f t="shared" si="876"/>
        <v>0</v>
      </c>
      <c r="G3953" s="174">
        <f t="shared" si="877"/>
        <v>0</v>
      </c>
      <c r="H3953" s="174">
        <f t="shared" si="875"/>
        <v>0</v>
      </c>
      <c r="M3953" s="174">
        <f t="shared" si="871"/>
        <v>0</v>
      </c>
      <c r="N3953" s="174">
        <f t="shared" si="872"/>
        <v>0</v>
      </c>
      <c r="O3953" s="295">
        <f t="shared" si="873"/>
        <v>0</v>
      </c>
      <c r="P3953" s="281">
        <f t="shared" si="874"/>
        <v>0</v>
      </c>
    </row>
    <row r="3954" spans="1:16" x14ac:dyDescent="0.2">
      <c r="A3954" s="155">
        <v>419546</v>
      </c>
      <c r="B3954" s="156" t="s">
        <v>1891</v>
      </c>
      <c r="C3954" s="174">
        <f t="shared" si="868"/>
        <v>0</v>
      </c>
      <c r="D3954" s="174">
        <f t="shared" si="869"/>
        <v>0</v>
      </c>
      <c r="E3954" s="174">
        <f t="shared" si="870"/>
        <v>0</v>
      </c>
      <c r="F3954" s="174">
        <f t="shared" si="876"/>
        <v>0</v>
      </c>
      <c r="G3954" s="174">
        <f t="shared" si="877"/>
        <v>0</v>
      </c>
      <c r="H3954" s="174">
        <f t="shared" si="875"/>
        <v>0</v>
      </c>
      <c r="M3954" s="174">
        <f t="shared" si="871"/>
        <v>0</v>
      </c>
      <c r="N3954" s="174">
        <f t="shared" si="872"/>
        <v>0</v>
      </c>
      <c r="O3954" s="295">
        <f t="shared" si="873"/>
        <v>0</v>
      </c>
      <c r="P3954" s="281">
        <f t="shared" si="874"/>
        <v>0</v>
      </c>
    </row>
    <row r="3955" spans="1:16" x14ac:dyDescent="0.2">
      <c r="A3955" s="155">
        <v>419547</v>
      </c>
      <c r="B3955" s="156" t="s">
        <v>1892</v>
      </c>
      <c r="C3955" s="174">
        <f t="shared" si="868"/>
        <v>0</v>
      </c>
      <c r="D3955" s="174">
        <f t="shared" si="869"/>
        <v>0</v>
      </c>
      <c r="E3955" s="174">
        <f t="shared" si="870"/>
        <v>0</v>
      </c>
      <c r="F3955" s="174">
        <f t="shared" si="876"/>
        <v>0</v>
      </c>
      <c r="G3955" s="174">
        <f t="shared" si="877"/>
        <v>0</v>
      </c>
      <c r="H3955" s="174">
        <f t="shared" si="875"/>
        <v>0</v>
      </c>
      <c r="M3955" s="174">
        <f t="shared" si="871"/>
        <v>0</v>
      </c>
      <c r="N3955" s="174">
        <f t="shared" si="872"/>
        <v>0</v>
      </c>
      <c r="O3955" s="295">
        <f t="shared" si="873"/>
        <v>0</v>
      </c>
      <c r="P3955" s="281">
        <f t="shared" si="874"/>
        <v>0</v>
      </c>
    </row>
    <row r="3956" spans="1:16" x14ac:dyDescent="0.2">
      <c r="A3956" s="155">
        <v>419548</v>
      </c>
      <c r="B3956" s="156" t="s">
        <v>1893</v>
      </c>
      <c r="C3956" s="174">
        <f t="shared" si="868"/>
        <v>0</v>
      </c>
      <c r="D3956" s="174">
        <f t="shared" si="869"/>
        <v>0</v>
      </c>
      <c r="E3956" s="174">
        <f t="shared" si="870"/>
        <v>0</v>
      </c>
      <c r="F3956" s="174">
        <f t="shared" si="876"/>
        <v>0</v>
      </c>
      <c r="G3956" s="174">
        <f t="shared" si="877"/>
        <v>0</v>
      </c>
      <c r="H3956" s="174">
        <f t="shared" si="875"/>
        <v>0</v>
      </c>
      <c r="M3956" s="174">
        <f t="shared" si="871"/>
        <v>0</v>
      </c>
      <c r="N3956" s="174">
        <f t="shared" si="872"/>
        <v>0</v>
      </c>
      <c r="O3956" s="295">
        <f t="shared" si="873"/>
        <v>0</v>
      </c>
      <c r="P3956" s="281">
        <f t="shared" si="874"/>
        <v>0</v>
      </c>
    </row>
    <row r="3957" spans="1:16" x14ac:dyDescent="0.2">
      <c r="A3957" s="155">
        <v>419549</v>
      </c>
      <c r="B3957" s="156" t="s">
        <v>2630</v>
      </c>
      <c r="C3957" s="174">
        <f t="shared" si="868"/>
        <v>0</v>
      </c>
      <c r="D3957" s="174">
        <f t="shared" si="869"/>
        <v>0</v>
      </c>
      <c r="E3957" s="174">
        <f t="shared" si="870"/>
        <v>0</v>
      </c>
      <c r="F3957" s="174">
        <f t="shared" si="876"/>
        <v>0</v>
      </c>
      <c r="G3957" s="174">
        <f t="shared" si="877"/>
        <v>0</v>
      </c>
      <c r="H3957" s="174">
        <f t="shared" ref="H3957:H3965" si="878">+F3957</f>
        <v>0</v>
      </c>
      <c r="M3957" s="174">
        <f t="shared" si="871"/>
        <v>0</v>
      </c>
      <c r="N3957" s="174">
        <f t="shared" si="872"/>
        <v>0</v>
      </c>
      <c r="O3957" s="295">
        <f t="shared" si="873"/>
        <v>0</v>
      </c>
      <c r="P3957" s="281">
        <f t="shared" si="874"/>
        <v>0</v>
      </c>
    </row>
    <row r="3958" spans="1:16" x14ac:dyDescent="0.2">
      <c r="A3958" s="155">
        <v>419550</v>
      </c>
      <c r="B3958" s="156" t="s">
        <v>2631</v>
      </c>
      <c r="C3958" s="174">
        <f t="shared" si="868"/>
        <v>0</v>
      </c>
      <c r="D3958" s="174">
        <f t="shared" si="869"/>
        <v>0</v>
      </c>
      <c r="E3958" s="174">
        <f t="shared" si="870"/>
        <v>0</v>
      </c>
      <c r="F3958" s="174">
        <f t="shared" si="876"/>
        <v>0</v>
      </c>
      <c r="G3958" s="174">
        <f t="shared" si="877"/>
        <v>0</v>
      </c>
      <c r="H3958" s="174">
        <f t="shared" si="878"/>
        <v>0</v>
      </c>
      <c r="M3958" s="174">
        <f t="shared" si="871"/>
        <v>0</v>
      </c>
      <c r="N3958" s="174">
        <f t="shared" si="872"/>
        <v>0</v>
      </c>
      <c r="O3958" s="295">
        <f t="shared" si="873"/>
        <v>0</v>
      </c>
      <c r="P3958" s="281">
        <f t="shared" si="874"/>
        <v>0</v>
      </c>
    </row>
    <row r="3959" spans="1:16" x14ac:dyDescent="0.2">
      <c r="A3959" s="155">
        <v>419551</v>
      </c>
      <c r="B3959" s="156" t="s">
        <v>2632</v>
      </c>
      <c r="C3959" s="174">
        <f t="shared" si="868"/>
        <v>0</v>
      </c>
      <c r="D3959" s="174">
        <f t="shared" si="869"/>
        <v>0</v>
      </c>
      <c r="E3959" s="174">
        <f t="shared" si="870"/>
        <v>0</v>
      </c>
      <c r="F3959" s="174">
        <f t="shared" si="876"/>
        <v>0</v>
      </c>
      <c r="G3959" s="174">
        <f t="shared" si="877"/>
        <v>0</v>
      </c>
      <c r="H3959" s="174">
        <f t="shared" si="878"/>
        <v>0</v>
      </c>
      <c r="M3959" s="174">
        <f t="shared" si="871"/>
        <v>0</v>
      </c>
      <c r="N3959" s="174">
        <f t="shared" si="872"/>
        <v>0</v>
      </c>
      <c r="O3959" s="295">
        <f t="shared" si="873"/>
        <v>0</v>
      </c>
      <c r="P3959" s="281">
        <f t="shared" si="874"/>
        <v>0</v>
      </c>
    </row>
    <row r="3960" spans="1:16" x14ac:dyDescent="0.2">
      <c r="A3960" s="155">
        <v>419552</v>
      </c>
      <c r="B3960" s="156" t="s">
        <v>2633</v>
      </c>
      <c r="C3960" s="174">
        <f t="shared" si="868"/>
        <v>0</v>
      </c>
      <c r="D3960" s="174">
        <f t="shared" si="869"/>
        <v>0</v>
      </c>
      <c r="E3960" s="174">
        <f t="shared" si="870"/>
        <v>0</v>
      </c>
      <c r="F3960" s="174">
        <f t="shared" si="876"/>
        <v>0</v>
      </c>
      <c r="G3960" s="174">
        <f t="shared" si="877"/>
        <v>0</v>
      </c>
      <c r="H3960" s="174">
        <f t="shared" si="878"/>
        <v>0</v>
      </c>
      <c r="M3960" s="174">
        <f t="shared" si="871"/>
        <v>0</v>
      </c>
      <c r="N3960" s="174">
        <f t="shared" si="872"/>
        <v>0</v>
      </c>
      <c r="O3960" s="295">
        <f t="shared" si="873"/>
        <v>0</v>
      </c>
      <c r="P3960" s="281">
        <f t="shared" si="874"/>
        <v>0</v>
      </c>
    </row>
    <row r="3961" spans="1:16" x14ac:dyDescent="0.2">
      <c r="A3961" s="155">
        <v>419555</v>
      </c>
      <c r="B3961" s="156" t="s">
        <v>1896</v>
      </c>
      <c r="C3961" s="174">
        <f t="shared" si="868"/>
        <v>0</v>
      </c>
      <c r="D3961" s="174">
        <f t="shared" si="869"/>
        <v>0</v>
      </c>
      <c r="E3961" s="174">
        <f t="shared" si="870"/>
        <v>0</v>
      </c>
      <c r="F3961" s="174">
        <f t="shared" si="876"/>
        <v>0</v>
      </c>
      <c r="G3961" s="174">
        <f t="shared" si="877"/>
        <v>0</v>
      </c>
      <c r="H3961" s="174">
        <f t="shared" si="878"/>
        <v>0</v>
      </c>
      <c r="M3961" s="174">
        <f t="shared" si="871"/>
        <v>0</v>
      </c>
      <c r="N3961" s="174">
        <f t="shared" si="872"/>
        <v>0</v>
      </c>
      <c r="O3961" s="295">
        <f t="shared" si="873"/>
        <v>0</v>
      </c>
      <c r="P3961" s="281">
        <f t="shared" si="874"/>
        <v>0</v>
      </c>
    </row>
    <row r="3962" spans="1:16" x14ac:dyDescent="0.2">
      <c r="A3962" s="155">
        <v>419556</v>
      </c>
      <c r="B3962" s="156" t="s">
        <v>1898</v>
      </c>
      <c r="C3962" s="174">
        <f t="shared" si="868"/>
        <v>0</v>
      </c>
      <c r="D3962" s="174">
        <f t="shared" si="869"/>
        <v>0</v>
      </c>
      <c r="E3962" s="174">
        <f t="shared" si="870"/>
        <v>0</v>
      </c>
      <c r="F3962" s="174">
        <f t="shared" si="876"/>
        <v>0</v>
      </c>
      <c r="G3962" s="174">
        <f t="shared" si="877"/>
        <v>0</v>
      </c>
      <c r="H3962" s="174">
        <f t="shared" si="878"/>
        <v>0</v>
      </c>
      <c r="M3962" s="174">
        <f t="shared" si="871"/>
        <v>0</v>
      </c>
      <c r="N3962" s="174">
        <f t="shared" si="872"/>
        <v>0</v>
      </c>
      <c r="O3962" s="295">
        <f t="shared" si="873"/>
        <v>0</v>
      </c>
      <c r="P3962" s="281">
        <f t="shared" si="874"/>
        <v>0</v>
      </c>
    </row>
    <row r="3963" spans="1:16" x14ac:dyDescent="0.2">
      <c r="A3963" s="155">
        <v>419557</v>
      </c>
      <c r="B3963" s="156" t="s">
        <v>1899</v>
      </c>
      <c r="C3963" s="174">
        <f t="shared" si="868"/>
        <v>0</v>
      </c>
      <c r="D3963" s="174">
        <f t="shared" si="869"/>
        <v>0</v>
      </c>
      <c r="E3963" s="174">
        <f t="shared" si="870"/>
        <v>0</v>
      </c>
      <c r="F3963" s="174">
        <f t="shared" si="876"/>
        <v>0</v>
      </c>
      <c r="G3963" s="174">
        <f t="shared" si="877"/>
        <v>0</v>
      </c>
      <c r="H3963" s="174">
        <f t="shared" si="878"/>
        <v>0</v>
      </c>
      <c r="M3963" s="174">
        <f t="shared" si="871"/>
        <v>0</v>
      </c>
      <c r="N3963" s="174">
        <f t="shared" si="872"/>
        <v>0</v>
      </c>
      <c r="O3963" s="295">
        <f t="shared" si="873"/>
        <v>0</v>
      </c>
      <c r="P3963" s="281">
        <f t="shared" si="874"/>
        <v>0</v>
      </c>
    </row>
    <row r="3964" spans="1:16" x14ac:dyDescent="0.2">
      <c r="A3964" s="155">
        <v>419559</v>
      </c>
      <c r="B3964" s="156" t="s">
        <v>1901</v>
      </c>
      <c r="C3964" s="174">
        <f t="shared" si="868"/>
        <v>0</v>
      </c>
      <c r="D3964" s="174">
        <f t="shared" si="869"/>
        <v>0</v>
      </c>
      <c r="E3964" s="174">
        <f t="shared" si="870"/>
        <v>0</v>
      </c>
      <c r="F3964" s="174">
        <f t="shared" si="876"/>
        <v>0</v>
      </c>
      <c r="G3964" s="174">
        <f t="shared" si="877"/>
        <v>0</v>
      </c>
      <c r="H3964" s="174">
        <f t="shared" si="878"/>
        <v>0</v>
      </c>
      <c r="M3964" s="174">
        <f t="shared" si="871"/>
        <v>0</v>
      </c>
      <c r="N3964" s="174">
        <f t="shared" si="872"/>
        <v>0</v>
      </c>
      <c r="O3964" s="295">
        <f t="shared" si="873"/>
        <v>0</v>
      </c>
      <c r="P3964" s="281">
        <f t="shared" si="874"/>
        <v>0</v>
      </c>
    </row>
    <row r="3965" spans="1:16" x14ac:dyDescent="0.2">
      <c r="A3965" s="155">
        <v>419560</v>
      </c>
      <c r="B3965" s="156" t="s">
        <v>2423</v>
      </c>
      <c r="C3965" s="174">
        <f t="shared" si="868"/>
        <v>0</v>
      </c>
      <c r="D3965" s="174">
        <f t="shared" si="869"/>
        <v>0</v>
      </c>
      <c r="E3965" s="174">
        <f t="shared" si="870"/>
        <v>0</v>
      </c>
      <c r="F3965" s="174">
        <f t="shared" si="876"/>
        <v>0</v>
      </c>
      <c r="G3965" s="174">
        <f t="shared" si="877"/>
        <v>0</v>
      </c>
      <c r="H3965" s="174">
        <f t="shared" si="878"/>
        <v>0</v>
      </c>
      <c r="M3965" s="174">
        <f t="shared" si="871"/>
        <v>0</v>
      </c>
      <c r="N3965" s="174">
        <f t="shared" si="872"/>
        <v>0</v>
      </c>
      <c r="O3965" s="295">
        <f t="shared" si="873"/>
        <v>0</v>
      </c>
      <c r="P3965" s="281">
        <f t="shared" si="874"/>
        <v>0</v>
      </c>
    </row>
    <row r="3966" spans="1:16" s="172" customFormat="1" x14ac:dyDescent="0.2">
      <c r="A3966" s="170">
        <v>420000</v>
      </c>
      <c r="B3966" s="169" t="s">
        <v>937</v>
      </c>
      <c r="C3966" s="189">
        <f t="shared" si="868"/>
        <v>0</v>
      </c>
      <c r="D3966" s="189">
        <f t="shared" si="869"/>
        <v>0</v>
      </c>
      <c r="E3966" s="189">
        <f t="shared" si="870"/>
        <v>0</v>
      </c>
      <c r="F3966" s="189">
        <f t="shared" si="876"/>
        <v>0</v>
      </c>
      <c r="G3966" s="189">
        <f>+G3967+G3975+G3978+G3989+G3992+G4019</f>
        <v>0</v>
      </c>
      <c r="H3966" s="189">
        <f>+H3967+H3975+H3978+H3989+H3992+H4019</f>
        <v>0</v>
      </c>
      <c r="M3966" s="174">
        <f t="shared" si="871"/>
        <v>0</v>
      </c>
      <c r="N3966" s="174">
        <f t="shared" si="872"/>
        <v>0</v>
      </c>
      <c r="O3966" s="295">
        <f t="shared" si="873"/>
        <v>0</v>
      </c>
      <c r="P3966" s="281">
        <f t="shared" si="874"/>
        <v>0</v>
      </c>
    </row>
    <row r="3967" spans="1:16" s="171" customFormat="1" x14ac:dyDescent="0.2">
      <c r="A3967" s="180">
        <v>420100</v>
      </c>
      <c r="B3967" s="181" t="s">
        <v>1732</v>
      </c>
      <c r="C3967" s="182">
        <f t="shared" si="868"/>
        <v>0</v>
      </c>
      <c r="D3967" s="182">
        <f t="shared" si="869"/>
        <v>0</v>
      </c>
      <c r="E3967" s="182">
        <f t="shared" si="870"/>
        <v>0</v>
      </c>
      <c r="F3967" s="182">
        <f t="shared" si="876"/>
        <v>0</v>
      </c>
      <c r="G3967" s="182">
        <v>0</v>
      </c>
      <c r="H3967" s="182">
        <f t="shared" ref="H3967:H3998" si="879">+F3967</f>
        <v>0</v>
      </c>
      <c r="M3967" s="174">
        <f t="shared" si="871"/>
        <v>0</v>
      </c>
      <c r="N3967" s="174">
        <f t="shared" si="872"/>
        <v>0</v>
      </c>
      <c r="O3967" s="295">
        <f t="shared" si="873"/>
        <v>0</v>
      </c>
      <c r="P3967" s="281">
        <f t="shared" si="874"/>
        <v>0</v>
      </c>
    </row>
    <row r="3968" spans="1:16" x14ac:dyDescent="0.2">
      <c r="A3968" s="155">
        <v>420101</v>
      </c>
      <c r="B3968" s="156" t="s">
        <v>236</v>
      </c>
      <c r="C3968" s="174">
        <f t="shared" si="868"/>
        <v>0</v>
      </c>
      <c r="D3968" s="174">
        <f t="shared" si="869"/>
        <v>0</v>
      </c>
      <c r="E3968" s="174">
        <f t="shared" si="870"/>
        <v>0</v>
      </c>
      <c r="F3968" s="174">
        <f t="shared" si="876"/>
        <v>0</v>
      </c>
      <c r="G3968" s="174">
        <f t="shared" ref="G3968:G3974" si="880">+F3968-H3968</f>
        <v>0</v>
      </c>
      <c r="H3968" s="174">
        <f t="shared" si="879"/>
        <v>0</v>
      </c>
      <c r="M3968" s="174">
        <f t="shared" si="871"/>
        <v>0</v>
      </c>
      <c r="N3968" s="174">
        <f t="shared" si="872"/>
        <v>0</v>
      </c>
      <c r="O3968" s="295">
        <f t="shared" si="873"/>
        <v>0</v>
      </c>
      <c r="P3968" s="281">
        <f t="shared" si="874"/>
        <v>0</v>
      </c>
    </row>
    <row r="3969" spans="1:16" x14ac:dyDescent="0.2">
      <c r="A3969" s="155">
        <v>420102</v>
      </c>
      <c r="B3969" s="156" t="s">
        <v>1529</v>
      </c>
      <c r="C3969" s="174">
        <f t="shared" si="868"/>
        <v>0</v>
      </c>
      <c r="D3969" s="174">
        <f t="shared" si="869"/>
        <v>0</v>
      </c>
      <c r="E3969" s="174">
        <f t="shared" si="870"/>
        <v>0</v>
      </c>
      <c r="F3969" s="174">
        <f t="shared" si="876"/>
        <v>0</v>
      </c>
      <c r="G3969" s="174">
        <f t="shared" si="880"/>
        <v>0</v>
      </c>
      <c r="H3969" s="174">
        <f t="shared" si="879"/>
        <v>0</v>
      </c>
      <c r="M3969" s="174">
        <f t="shared" si="871"/>
        <v>0</v>
      </c>
      <c r="N3969" s="174">
        <f t="shared" si="872"/>
        <v>0</v>
      </c>
      <c r="O3969" s="295">
        <f t="shared" si="873"/>
        <v>0</v>
      </c>
      <c r="P3969" s="281">
        <f t="shared" si="874"/>
        <v>0</v>
      </c>
    </row>
    <row r="3970" spans="1:16" x14ac:dyDescent="0.2">
      <c r="A3970" s="155">
        <v>420103</v>
      </c>
      <c r="B3970" s="156" t="s">
        <v>1530</v>
      </c>
      <c r="C3970" s="174">
        <f t="shared" si="868"/>
        <v>0</v>
      </c>
      <c r="D3970" s="174">
        <f t="shared" si="869"/>
        <v>0</v>
      </c>
      <c r="E3970" s="174">
        <f t="shared" si="870"/>
        <v>0</v>
      </c>
      <c r="F3970" s="174">
        <f t="shared" si="876"/>
        <v>0</v>
      </c>
      <c r="G3970" s="174">
        <f t="shared" si="880"/>
        <v>0</v>
      </c>
      <c r="H3970" s="174">
        <f t="shared" si="879"/>
        <v>0</v>
      </c>
      <c r="M3970" s="174">
        <f t="shared" si="871"/>
        <v>0</v>
      </c>
      <c r="N3970" s="174">
        <f t="shared" si="872"/>
        <v>0</v>
      </c>
      <c r="O3970" s="295">
        <f t="shared" si="873"/>
        <v>0</v>
      </c>
      <c r="P3970" s="281">
        <f t="shared" si="874"/>
        <v>0</v>
      </c>
    </row>
    <row r="3971" spans="1:16" x14ac:dyDescent="0.2">
      <c r="A3971" s="155">
        <v>420104</v>
      </c>
      <c r="B3971" s="156" t="s">
        <v>718</v>
      </c>
      <c r="C3971" s="174">
        <f t="shared" si="868"/>
        <v>0</v>
      </c>
      <c r="D3971" s="174">
        <f t="shared" si="869"/>
        <v>0</v>
      </c>
      <c r="E3971" s="174">
        <f t="shared" si="870"/>
        <v>0</v>
      </c>
      <c r="F3971" s="174">
        <f t="shared" si="876"/>
        <v>0</v>
      </c>
      <c r="G3971" s="174">
        <f t="shared" si="880"/>
        <v>0</v>
      </c>
      <c r="H3971" s="174">
        <f t="shared" si="879"/>
        <v>0</v>
      </c>
      <c r="M3971" s="174">
        <f t="shared" si="871"/>
        <v>0</v>
      </c>
      <c r="N3971" s="174">
        <f t="shared" si="872"/>
        <v>0</v>
      </c>
      <c r="O3971" s="295">
        <f t="shared" si="873"/>
        <v>0</v>
      </c>
      <c r="P3971" s="281">
        <f t="shared" si="874"/>
        <v>0</v>
      </c>
    </row>
    <row r="3972" spans="1:16" x14ac:dyDescent="0.2">
      <c r="A3972" s="155">
        <v>420105</v>
      </c>
      <c r="B3972" s="156" t="s">
        <v>1734</v>
      </c>
      <c r="C3972" s="174">
        <f t="shared" si="868"/>
        <v>0</v>
      </c>
      <c r="D3972" s="174">
        <f t="shared" si="869"/>
        <v>0</v>
      </c>
      <c r="E3972" s="174">
        <f t="shared" si="870"/>
        <v>0</v>
      </c>
      <c r="F3972" s="174">
        <f t="shared" si="876"/>
        <v>0</v>
      </c>
      <c r="G3972" s="174">
        <f t="shared" si="880"/>
        <v>0</v>
      </c>
      <c r="H3972" s="174">
        <f t="shared" si="879"/>
        <v>0</v>
      </c>
      <c r="M3972" s="174">
        <f t="shared" si="871"/>
        <v>0</v>
      </c>
      <c r="N3972" s="174">
        <f t="shared" si="872"/>
        <v>0</v>
      </c>
      <c r="O3972" s="295">
        <f t="shared" si="873"/>
        <v>0</v>
      </c>
      <c r="P3972" s="281">
        <f t="shared" si="874"/>
        <v>0</v>
      </c>
    </row>
    <row r="3973" spans="1:16" x14ac:dyDescent="0.2">
      <c r="A3973" s="155">
        <v>420106</v>
      </c>
      <c r="B3973" s="156" t="s">
        <v>885</v>
      </c>
      <c r="C3973" s="174">
        <f t="shared" si="868"/>
        <v>0</v>
      </c>
      <c r="D3973" s="174">
        <f t="shared" si="869"/>
        <v>0</v>
      </c>
      <c r="E3973" s="174">
        <f t="shared" si="870"/>
        <v>0</v>
      </c>
      <c r="F3973" s="174">
        <f t="shared" si="876"/>
        <v>0</v>
      </c>
      <c r="G3973" s="174">
        <f t="shared" si="880"/>
        <v>0</v>
      </c>
      <c r="H3973" s="174">
        <f t="shared" si="879"/>
        <v>0</v>
      </c>
      <c r="M3973" s="174">
        <f t="shared" si="871"/>
        <v>0</v>
      </c>
      <c r="N3973" s="174">
        <f t="shared" si="872"/>
        <v>0</v>
      </c>
      <c r="O3973" s="295">
        <f t="shared" si="873"/>
        <v>0</v>
      </c>
      <c r="P3973" s="281">
        <f t="shared" si="874"/>
        <v>0</v>
      </c>
    </row>
    <row r="3974" spans="1:16" x14ac:dyDescent="0.2">
      <c r="A3974" s="155">
        <v>420190</v>
      </c>
      <c r="B3974" s="156" t="s">
        <v>1733</v>
      </c>
      <c r="C3974" s="174">
        <f t="shared" si="868"/>
        <v>0</v>
      </c>
      <c r="D3974" s="174">
        <f t="shared" si="869"/>
        <v>0</v>
      </c>
      <c r="E3974" s="174">
        <f t="shared" si="870"/>
        <v>0</v>
      </c>
      <c r="F3974" s="174">
        <f t="shared" si="876"/>
        <v>0</v>
      </c>
      <c r="G3974" s="174">
        <f t="shared" si="880"/>
        <v>0</v>
      </c>
      <c r="H3974" s="174">
        <f t="shared" si="879"/>
        <v>0</v>
      </c>
      <c r="M3974" s="174">
        <f t="shared" si="871"/>
        <v>0</v>
      </c>
      <c r="N3974" s="174">
        <f t="shared" si="872"/>
        <v>0</v>
      </c>
      <c r="O3974" s="295">
        <f t="shared" si="873"/>
        <v>0</v>
      </c>
      <c r="P3974" s="281">
        <f t="shared" si="874"/>
        <v>0</v>
      </c>
    </row>
    <row r="3975" spans="1:16" s="171" customFormat="1" x14ac:dyDescent="0.2">
      <c r="A3975" s="180">
        <v>420300</v>
      </c>
      <c r="B3975" s="181" t="s">
        <v>1100</v>
      </c>
      <c r="C3975" s="182">
        <f t="shared" si="868"/>
        <v>0</v>
      </c>
      <c r="D3975" s="182">
        <f t="shared" si="869"/>
        <v>0</v>
      </c>
      <c r="E3975" s="182">
        <f t="shared" si="870"/>
        <v>0</v>
      </c>
      <c r="F3975" s="182">
        <f t="shared" si="876"/>
        <v>0</v>
      </c>
      <c r="G3975" s="182">
        <v>0</v>
      </c>
      <c r="H3975" s="182">
        <f t="shared" si="879"/>
        <v>0</v>
      </c>
      <c r="M3975" s="174">
        <f t="shared" si="871"/>
        <v>0</v>
      </c>
      <c r="N3975" s="174">
        <f t="shared" si="872"/>
        <v>0</v>
      </c>
      <c r="O3975" s="295">
        <f t="shared" si="873"/>
        <v>0</v>
      </c>
      <c r="P3975" s="281">
        <f t="shared" si="874"/>
        <v>0</v>
      </c>
    </row>
    <row r="3976" spans="1:16" x14ac:dyDescent="0.2">
      <c r="A3976" s="155">
        <v>420301</v>
      </c>
      <c r="B3976" s="156" t="s">
        <v>1528</v>
      </c>
      <c r="C3976" s="174">
        <f t="shared" si="868"/>
        <v>0</v>
      </c>
      <c r="D3976" s="174">
        <f t="shared" si="869"/>
        <v>0</v>
      </c>
      <c r="E3976" s="174">
        <f t="shared" si="870"/>
        <v>0</v>
      </c>
      <c r="F3976" s="174">
        <f t="shared" si="876"/>
        <v>0</v>
      </c>
      <c r="G3976" s="174">
        <f>+F3976-H3976</f>
        <v>0</v>
      </c>
      <c r="H3976" s="174">
        <f t="shared" si="879"/>
        <v>0</v>
      </c>
      <c r="M3976" s="174">
        <f t="shared" si="871"/>
        <v>0</v>
      </c>
      <c r="N3976" s="174">
        <f t="shared" si="872"/>
        <v>0</v>
      </c>
      <c r="O3976" s="295">
        <f t="shared" si="873"/>
        <v>0</v>
      </c>
      <c r="P3976" s="281">
        <f t="shared" si="874"/>
        <v>0</v>
      </c>
    </row>
    <row r="3977" spans="1:16" x14ac:dyDescent="0.2">
      <c r="A3977" s="155">
        <v>420302</v>
      </c>
      <c r="B3977" s="156" t="s">
        <v>98</v>
      </c>
      <c r="C3977" s="174">
        <f t="shared" ref="C3977:C4040" si="881">IF(ISERROR(VLOOKUP($A3977,MZ_ANTERIOR,3,0)),0,VLOOKUP($A3977,MZ_ANTERIOR,3,0))</f>
        <v>0</v>
      </c>
      <c r="D3977" s="174">
        <f t="shared" ref="D3977:D4040" si="882">IF(ISERROR(VLOOKUP($A3977,MZ_ANTERIOR,4,0)),0,VLOOKUP($A3977,MZ_ANTERIOR,4,0))</f>
        <v>0</v>
      </c>
      <c r="E3977" s="174">
        <f t="shared" ref="E3977:E4040" si="883">IF(ISERROR(VLOOKUP($A3977,MZ_ANTERIOR,5,0)),0,VLOOKUP($A3977,MZ_ANTERIOR,5,0))</f>
        <v>0</v>
      </c>
      <c r="F3977" s="174">
        <f t="shared" si="876"/>
        <v>0</v>
      </c>
      <c r="G3977" s="174">
        <f>+F3977-H3977</f>
        <v>0</v>
      </c>
      <c r="H3977" s="174">
        <f t="shared" si="879"/>
        <v>0</v>
      </c>
      <c r="M3977" s="174">
        <f t="shared" si="871"/>
        <v>0</v>
      </c>
      <c r="N3977" s="174">
        <f t="shared" si="872"/>
        <v>0</v>
      </c>
      <c r="O3977" s="295">
        <f t="shared" si="873"/>
        <v>0</v>
      </c>
      <c r="P3977" s="281">
        <f t="shared" si="874"/>
        <v>0</v>
      </c>
    </row>
    <row r="3978" spans="1:16" s="171" customFormat="1" x14ac:dyDescent="0.2">
      <c r="A3978" s="180">
        <v>420400</v>
      </c>
      <c r="B3978" s="181" t="s">
        <v>1101</v>
      </c>
      <c r="C3978" s="182">
        <f t="shared" si="881"/>
        <v>0</v>
      </c>
      <c r="D3978" s="182">
        <f t="shared" si="882"/>
        <v>0</v>
      </c>
      <c r="E3978" s="182">
        <f t="shared" si="883"/>
        <v>0</v>
      </c>
      <c r="F3978" s="182">
        <f t="shared" si="876"/>
        <v>0</v>
      </c>
      <c r="G3978" s="182">
        <v>0</v>
      </c>
      <c r="H3978" s="182">
        <f t="shared" si="879"/>
        <v>0</v>
      </c>
      <c r="M3978" s="174">
        <f t="shared" ref="M3978:M4041" si="884">+G3978+H3978</f>
        <v>0</v>
      </c>
      <c r="N3978" s="174">
        <f t="shared" ref="N3978:N4041" si="885">+F3978-M3978</f>
        <v>0</v>
      </c>
      <c r="O3978" s="295">
        <f t="shared" ref="O3978:O4041" si="886">SUM(C3978:H3978)</f>
        <v>0</v>
      </c>
      <c r="P3978" s="281">
        <f t="shared" ref="P3978:P4041" si="887">IF(D3978&lt;&gt;0,1,IF(G3978&lt;&gt;0,2,IF(F3978&lt;&gt;0,3,IF(E3978&lt;&gt;0,4,0))))</f>
        <v>0</v>
      </c>
    </row>
    <row r="3979" spans="1:16" x14ac:dyDescent="0.2">
      <c r="A3979" s="155">
        <v>420401</v>
      </c>
      <c r="B3979" s="156" t="s">
        <v>1527</v>
      </c>
      <c r="C3979" s="174">
        <f t="shared" si="881"/>
        <v>0</v>
      </c>
      <c r="D3979" s="174">
        <f t="shared" si="882"/>
        <v>0</v>
      </c>
      <c r="E3979" s="174">
        <f t="shared" si="883"/>
        <v>0</v>
      </c>
      <c r="F3979" s="174">
        <f t="shared" si="876"/>
        <v>0</v>
      </c>
      <c r="G3979" s="174">
        <f t="shared" ref="G3979:G3988" si="888">+F3979-H3979</f>
        <v>0</v>
      </c>
      <c r="H3979" s="174">
        <f t="shared" si="879"/>
        <v>0</v>
      </c>
      <c r="M3979" s="174">
        <f t="shared" si="884"/>
        <v>0</v>
      </c>
      <c r="N3979" s="174">
        <f t="shared" si="885"/>
        <v>0</v>
      </c>
      <c r="O3979" s="295">
        <f t="shared" si="886"/>
        <v>0</v>
      </c>
      <c r="P3979" s="281">
        <f t="shared" si="887"/>
        <v>0</v>
      </c>
    </row>
    <row r="3980" spans="1:16" x14ac:dyDescent="0.2">
      <c r="A3980" s="155">
        <v>420405</v>
      </c>
      <c r="B3980" s="156" t="s">
        <v>1531</v>
      </c>
      <c r="C3980" s="174">
        <f t="shared" si="881"/>
        <v>0</v>
      </c>
      <c r="D3980" s="174">
        <f t="shared" si="882"/>
        <v>0</v>
      </c>
      <c r="E3980" s="174">
        <f t="shared" si="883"/>
        <v>0</v>
      </c>
      <c r="F3980" s="174">
        <f t="shared" si="876"/>
        <v>0</v>
      </c>
      <c r="G3980" s="174">
        <f t="shared" si="888"/>
        <v>0</v>
      </c>
      <c r="H3980" s="174">
        <f t="shared" si="879"/>
        <v>0</v>
      </c>
      <c r="M3980" s="174">
        <f t="shared" si="884"/>
        <v>0</v>
      </c>
      <c r="N3980" s="174">
        <f t="shared" si="885"/>
        <v>0</v>
      </c>
      <c r="O3980" s="295">
        <f t="shared" si="886"/>
        <v>0</v>
      </c>
      <c r="P3980" s="281">
        <f t="shared" si="887"/>
        <v>0</v>
      </c>
    </row>
    <row r="3981" spans="1:16" x14ac:dyDescent="0.2">
      <c r="A3981" s="155">
        <v>420406</v>
      </c>
      <c r="B3981" s="156" t="s">
        <v>1115</v>
      </c>
      <c r="C3981" s="174">
        <f t="shared" si="881"/>
        <v>0</v>
      </c>
      <c r="D3981" s="174">
        <f t="shared" si="882"/>
        <v>0</v>
      </c>
      <c r="E3981" s="174">
        <f t="shared" si="883"/>
        <v>0</v>
      </c>
      <c r="F3981" s="174">
        <f t="shared" si="876"/>
        <v>0</v>
      </c>
      <c r="G3981" s="174">
        <f t="shared" si="888"/>
        <v>0</v>
      </c>
      <c r="H3981" s="174">
        <f t="shared" si="879"/>
        <v>0</v>
      </c>
      <c r="M3981" s="174">
        <f t="shared" si="884"/>
        <v>0</v>
      </c>
      <c r="N3981" s="174">
        <f t="shared" si="885"/>
        <v>0</v>
      </c>
      <c r="O3981" s="295">
        <f t="shared" si="886"/>
        <v>0</v>
      </c>
      <c r="P3981" s="281">
        <f t="shared" si="887"/>
        <v>0</v>
      </c>
    </row>
    <row r="3982" spans="1:16" x14ac:dyDescent="0.2">
      <c r="A3982" s="155">
        <v>420407</v>
      </c>
      <c r="B3982" s="156" t="s">
        <v>709</v>
      </c>
      <c r="C3982" s="174">
        <f t="shared" si="881"/>
        <v>0</v>
      </c>
      <c r="D3982" s="174">
        <f t="shared" si="882"/>
        <v>0</v>
      </c>
      <c r="E3982" s="174">
        <f t="shared" si="883"/>
        <v>0</v>
      </c>
      <c r="F3982" s="174">
        <f t="shared" si="876"/>
        <v>0</v>
      </c>
      <c r="G3982" s="174">
        <f t="shared" si="888"/>
        <v>0</v>
      </c>
      <c r="H3982" s="174">
        <f t="shared" si="879"/>
        <v>0</v>
      </c>
      <c r="M3982" s="174">
        <f t="shared" si="884"/>
        <v>0</v>
      </c>
      <c r="N3982" s="174">
        <f t="shared" si="885"/>
        <v>0</v>
      </c>
      <c r="O3982" s="295">
        <f t="shared" si="886"/>
        <v>0</v>
      </c>
      <c r="P3982" s="281">
        <f t="shared" si="887"/>
        <v>0</v>
      </c>
    </row>
    <row r="3983" spans="1:16" x14ac:dyDescent="0.2">
      <c r="A3983" s="155">
        <v>420409</v>
      </c>
      <c r="B3983" s="156" t="s">
        <v>1116</v>
      </c>
      <c r="C3983" s="174">
        <f t="shared" si="881"/>
        <v>0</v>
      </c>
      <c r="D3983" s="174">
        <f t="shared" si="882"/>
        <v>0</v>
      </c>
      <c r="E3983" s="174">
        <f t="shared" si="883"/>
        <v>0</v>
      </c>
      <c r="F3983" s="174">
        <f t="shared" si="876"/>
        <v>0</v>
      </c>
      <c r="G3983" s="174">
        <f t="shared" si="888"/>
        <v>0</v>
      </c>
      <c r="H3983" s="174">
        <f t="shared" si="879"/>
        <v>0</v>
      </c>
      <c r="M3983" s="174">
        <f t="shared" si="884"/>
        <v>0</v>
      </c>
      <c r="N3983" s="174">
        <f t="shared" si="885"/>
        <v>0</v>
      </c>
      <c r="O3983" s="295">
        <f t="shared" si="886"/>
        <v>0</v>
      </c>
      <c r="P3983" s="281">
        <f t="shared" si="887"/>
        <v>0</v>
      </c>
    </row>
    <row r="3984" spans="1:16" x14ac:dyDescent="0.2">
      <c r="A3984" s="155">
        <v>420410</v>
      </c>
      <c r="B3984" s="156" t="s">
        <v>712</v>
      </c>
      <c r="C3984" s="174">
        <f t="shared" si="881"/>
        <v>0</v>
      </c>
      <c r="D3984" s="174">
        <f t="shared" si="882"/>
        <v>0</v>
      </c>
      <c r="E3984" s="174">
        <f t="shared" si="883"/>
        <v>0</v>
      </c>
      <c r="F3984" s="174">
        <f t="shared" si="876"/>
        <v>0</v>
      </c>
      <c r="G3984" s="174">
        <f t="shared" si="888"/>
        <v>0</v>
      </c>
      <c r="H3984" s="174">
        <f t="shared" si="879"/>
        <v>0</v>
      </c>
      <c r="M3984" s="174">
        <f t="shared" si="884"/>
        <v>0</v>
      </c>
      <c r="N3984" s="174">
        <f t="shared" si="885"/>
        <v>0</v>
      </c>
      <c r="O3984" s="295">
        <f t="shared" si="886"/>
        <v>0</v>
      </c>
      <c r="P3984" s="281">
        <f t="shared" si="887"/>
        <v>0</v>
      </c>
    </row>
    <row r="3985" spans="1:16" x14ac:dyDescent="0.2">
      <c r="A3985" s="155">
        <v>420412</v>
      </c>
      <c r="B3985" s="156" t="s">
        <v>713</v>
      </c>
      <c r="C3985" s="174">
        <f t="shared" si="881"/>
        <v>0</v>
      </c>
      <c r="D3985" s="174">
        <f t="shared" si="882"/>
        <v>0</v>
      </c>
      <c r="E3985" s="174">
        <f t="shared" si="883"/>
        <v>0</v>
      </c>
      <c r="F3985" s="174">
        <f t="shared" si="876"/>
        <v>0</v>
      </c>
      <c r="G3985" s="174">
        <f t="shared" si="888"/>
        <v>0</v>
      </c>
      <c r="H3985" s="174">
        <f t="shared" si="879"/>
        <v>0</v>
      </c>
      <c r="M3985" s="174">
        <f t="shared" si="884"/>
        <v>0</v>
      </c>
      <c r="N3985" s="174">
        <f t="shared" si="885"/>
        <v>0</v>
      </c>
      <c r="O3985" s="295">
        <f t="shared" si="886"/>
        <v>0</v>
      </c>
      <c r="P3985" s="281">
        <f t="shared" si="887"/>
        <v>0</v>
      </c>
    </row>
    <row r="3986" spans="1:16" x14ac:dyDescent="0.2">
      <c r="A3986" s="155">
        <v>420414</v>
      </c>
      <c r="B3986" s="156" t="s">
        <v>716</v>
      </c>
      <c r="C3986" s="174">
        <f t="shared" si="881"/>
        <v>0</v>
      </c>
      <c r="D3986" s="174">
        <f t="shared" si="882"/>
        <v>0</v>
      </c>
      <c r="E3986" s="174">
        <f t="shared" si="883"/>
        <v>0</v>
      </c>
      <c r="F3986" s="174">
        <f t="shared" si="876"/>
        <v>0</v>
      </c>
      <c r="G3986" s="174">
        <f t="shared" si="888"/>
        <v>0</v>
      </c>
      <c r="H3986" s="174">
        <f t="shared" si="879"/>
        <v>0</v>
      </c>
      <c r="M3986" s="174">
        <f t="shared" si="884"/>
        <v>0</v>
      </c>
      <c r="N3986" s="174">
        <f t="shared" si="885"/>
        <v>0</v>
      </c>
      <c r="O3986" s="295">
        <f t="shared" si="886"/>
        <v>0</v>
      </c>
      <c r="P3986" s="281">
        <f t="shared" si="887"/>
        <v>0</v>
      </c>
    </row>
    <row r="3987" spans="1:16" x14ac:dyDescent="0.2">
      <c r="A3987" s="155">
        <v>420416</v>
      </c>
      <c r="B3987" s="156" t="s">
        <v>1731</v>
      </c>
      <c r="C3987" s="174">
        <f t="shared" si="881"/>
        <v>0</v>
      </c>
      <c r="D3987" s="174">
        <f t="shared" si="882"/>
        <v>0</v>
      </c>
      <c r="E3987" s="174">
        <f t="shared" si="883"/>
        <v>0</v>
      </c>
      <c r="F3987" s="174">
        <f t="shared" si="876"/>
        <v>0</v>
      </c>
      <c r="G3987" s="174">
        <f t="shared" si="888"/>
        <v>0</v>
      </c>
      <c r="H3987" s="174">
        <f t="shared" si="879"/>
        <v>0</v>
      </c>
      <c r="M3987" s="174">
        <f t="shared" si="884"/>
        <v>0</v>
      </c>
      <c r="N3987" s="174">
        <f t="shared" si="885"/>
        <v>0</v>
      </c>
      <c r="O3987" s="295">
        <f t="shared" si="886"/>
        <v>0</v>
      </c>
      <c r="P3987" s="281">
        <f t="shared" si="887"/>
        <v>0</v>
      </c>
    </row>
    <row r="3988" spans="1:16" x14ac:dyDescent="0.2">
      <c r="A3988" s="155">
        <v>420490</v>
      </c>
      <c r="B3988" s="156" t="s">
        <v>1102</v>
      </c>
      <c r="C3988" s="174">
        <f t="shared" si="881"/>
        <v>0</v>
      </c>
      <c r="D3988" s="174">
        <f t="shared" si="882"/>
        <v>0</v>
      </c>
      <c r="E3988" s="174">
        <f t="shared" si="883"/>
        <v>0</v>
      </c>
      <c r="F3988" s="174">
        <f t="shared" si="876"/>
        <v>0</v>
      </c>
      <c r="G3988" s="174">
        <f t="shared" si="888"/>
        <v>0</v>
      </c>
      <c r="H3988" s="174">
        <f t="shared" si="879"/>
        <v>0</v>
      </c>
      <c r="M3988" s="174">
        <f t="shared" si="884"/>
        <v>0</v>
      </c>
      <c r="N3988" s="174">
        <f t="shared" si="885"/>
        <v>0</v>
      </c>
      <c r="O3988" s="295">
        <f t="shared" si="886"/>
        <v>0</v>
      </c>
      <c r="P3988" s="281">
        <f t="shared" si="887"/>
        <v>0</v>
      </c>
    </row>
    <row r="3989" spans="1:16" s="171" customFormat="1" x14ac:dyDescent="0.2">
      <c r="A3989" s="180">
        <v>420600</v>
      </c>
      <c r="B3989" s="181" t="s">
        <v>1619</v>
      </c>
      <c r="C3989" s="182">
        <f t="shared" si="881"/>
        <v>0</v>
      </c>
      <c r="D3989" s="182">
        <f t="shared" si="882"/>
        <v>0</v>
      </c>
      <c r="E3989" s="182">
        <f t="shared" si="883"/>
        <v>0</v>
      </c>
      <c r="F3989" s="182">
        <f t="shared" si="876"/>
        <v>0</v>
      </c>
      <c r="G3989" s="182">
        <v>0</v>
      </c>
      <c r="H3989" s="182">
        <f t="shared" si="879"/>
        <v>0</v>
      </c>
      <c r="M3989" s="174">
        <f t="shared" si="884"/>
        <v>0</v>
      </c>
      <c r="N3989" s="174">
        <f t="shared" si="885"/>
        <v>0</v>
      </c>
      <c r="O3989" s="295">
        <f t="shared" si="886"/>
        <v>0</v>
      </c>
      <c r="P3989" s="281">
        <f t="shared" si="887"/>
        <v>0</v>
      </c>
    </row>
    <row r="3990" spans="1:16" x14ac:dyDescent="0.2">
      <c r="A3990" s="155">
        <v>420604</v>
      </c>
      <c r="B3990" s="156" t="s">
        <v>123</v>
      </c>
      <c r="C3990" s="174">
        <f t="shared" si="881"/>
        <v>0</v>
      </c>
      <c r="D3990" s="174">
        <f t="shared" si="882"/>
        <v>0</v>
      </c>
      <c r="E3990" s="174">
        <f t="shared" si="883"/>
        <v>0</v>
      </c>
      <c r="F3990" s="174">
        <f t="shared" si="876"/>
        <v>0</v>
      </c>
      <c r="G3990" s="174">
        <f>+F3990-H3990</f>
        <v>0</v>
      </c>
      <c r="H3990" s="174">
        <f t="shared" si="879"/>
        <v>0</v>
      </c>
      <c r="M3990" s="174">
        <f t="shared" si="884"/>
        <v>0</v>
      </c>
      <c r="N3990" s="174">
        <f t="shared" si="885"/>
        <v>0</v>
      </c>
      <c r="O3990" s="295">
        <f t="shared" si="886"/>
        <v>0</v>
      </c>
      <c r="P3990" s="281">
        <f t="shared" si="887"/>
        <v>0</v>
      </c>
    </row>
    <row r="3991" spans="1:16" x14ac:dyDescent="0.2">
      <c r="A3991" s="155">
        <v>420690</v>
      </c>
      <c r="B3991" s="156" t="s">
        <v>1103</v>
      </c>
      <c r="C3991" s="174">
        <f t="shared" si="881"/>
        <v>0</v>
      </c>
      <c r="D3991" s="174">
        <f t="shared" si="882"/>
        <v>0</v>
      </c>
      <c r="E3991" s="174">
        <f t="shared" si="883"/>
        <v>0</v>
      </c>
      <c r="F3991" s="174">
        <f t="shared" si="876"/>
        <v>0</v>
      </c>
      <c r="G3991" s="174">
        <f>+F3991-H3991</f>
        <v>0</v>
      </c>
      <c r="H3991" s="174">
        <f t="shared" si="879"/>
        <v>0</v>
      </c>
      <c r="M3991" s="174">
        <f t="shared" si="884"/>
        <v>0</v>
      </c>
      <c r="N3991" s="174">
        <f t="shared" si="885"/>
        <v>0</v>
      </c>
      <c r="O3991" s="295">
        <f t="shared" si="886"/>
        <v>0</v>
      </c>
      <c r="P3991" s="281">
        <f t="shared" si="887"/>
        <v>0</v>
      </c>
    </row>
    <row r="3992" spans="1:16" s="171" customFormat="1" x14ac:dyDescent="0.2">
      <c r="A3992" s="180">
        <v>421000</v>
      </c>
      <c r="B3992" s="181" t="s">
        <v>1104</v>
      </c>
      <c r="C3992" s="182">
        <f t="shared" si="881"/>
        <v>0</v>
      </c>
      <c r="D3992" s="182">
        <f t="shared" si="882"/>
        <v>0</v>
      </c>
      <c r="E3992" s="182">
        <f t="shared" si="883"/>
        <v>0</v>
      </c>
      <c r="F3992" s="182">
        <f t="shared" si="876"/>
        <v>0</v>
      </c>
      <c r="G3992" s="182">
        <v>0</v>
      </c>
      <c r="H3992" s="182">
        <f t="shared" si="879"/>
        <v>0</v>
      </c>
      <c r="M3992" s="174">
        <f t="shared" si="884"/>
        <v>0</v>
      </c>
      <c r="N3992" s="174">
        <f t="shared" si="885"/>
        <v>0</v>
      </c>
      <c r="O3992" s="295">
        <f t="shared" si="886"/>
        <v>0</v>
      </c>
      <c r="P3992" s="281">
        <f t="shared" si="887"/>
        <v>0</v>
      </c>
    </row>
    <row r="3993" spans="1:16" x14ac:dyDescent="0.2">
      <c r="A3993" s="155">
        <v>421002</v>
      </c>
      <c r="B3993" s="156" t="s">
        <v>143</v>
      </c>
      <c r="C3993" s="174">
        <f t="shared" si="881"/>
        <v>0</v>
      </c>
      <c r="D3993" s="174">
        <f t="shared" si="882"/>
        <v>0</v>
      </c>
      <c r="E3993" s="174">
        <f t="shared" si="883"/>
        <v>0</v>
      </c>
      <c r="F3993" s="174">
        <f t="shared" ref="F3993:F4056" si="889">+C3993-D3993+E3993</f>
        <v>0</v>
      </c>
      <c r="G3993" s="174">
        <f t="shared" ref="G3993:G4018" si="890">+F3993-H3993</f>
        <v>0</v>
      </c>
      <c r="H3993" s="174">
        <f t="shared" si="879"/>
        <v>0</v>
      </c>
      <c r="M3993" s="174">
        <f t="shared" si="884"/>
        <v>0</v>
      </c>
      <c r="N3993" s="174">
        <f t="shared" si="885"/>
        <v>0</v>
      </c>
      <c r="O3993" s="295">
        <f t="shared" si="886"/>
        <v>0</v>
      </c>
      <c r="P3993" s="281">
        <f t="shared" si="887"/>
        <v>0</v>
      </c>
    </row>
    <row r="3994" spans="1:16" x14ac:dyDescent="0.2">
      <c r="A3994" s="155">
        <v>421003</v>
      </c>
      <c r="B3994" s="156" t="s">
        <v>1523</v>
      </c>
      <c r="C3994" s="174">
        <f t="shared" si="881"/>
        <v>0</v>
      </c>
      <c r="D3994" s="174">
        <f t="shared" si="882"/>
        <v>0</v>
      </c>
      <c r="E3994" s="174">
        <f t="shared" si="883"/>
        <v>0</v>
      </c>
      <c r="F3994" s="174">
        <f t="shared" si="889"/>
        <v>0</v>
      </c>
      <c r="G3994" s="174">
        <f t="shared" si="890"/>
        <v>0</v>
      </c>
      <c r="H3994" s="174">
        <f t="shared" si="879"/>
        <v>0</v>
      </c>
      <c r="M3994" s="174">
        <f t="shared" si="884"/>
        <v>0</v>
      </c>
      <c r="N3994" s="174">
        <f t="shared" si="885"/>
        <v>0</v>
      </c>
      <c r="O3994" s="295">
        <f t="shared" si="886"/>
        <v>0</v>
      </c>
      <c r="P3994" s="281">
        <f t="shared" si="887"/>
        <v>0</v>
      </c>
    </row>
    <row r="3995" spans="1:16" x14ac:dyDescent="0.2">
      <c r="A3995" s="155">
        <v>421004</v>
      </c>
      <c r="B3995" s="156" t="s">
        <v>1527</v>
      </c>
      <c r="C3995" s="174">
        <f t="shared" si="881"/>
        <v>0</v>
      </c>
      <c r="D3995" s="174">
        <f t="shared" si="882"/>
        <v>0</v>
      </c>
      <c r="E3995" s="174">
        <f t="shared" si="883"/>
        <v>0</v>
      </c>
      <c r="F3995" s="174">
        <f t="shared" si="889"/>
        <v>0</v>
      </c>
      <c r="G3995" s="174">
        <f t="shared" si="890"/>
        <v>0</v>
      </c>
      <c r="H3995" s="174">
        <f t="shared" si="879"/>
        <v>0</v>
      </c>
      <c r="M3995" s="174">
        <f t="shared" si="884"/>
        <v>0</v>
      </c>
      <c r="N3995" s="174">
        <f t="shared" si="885"/>
        <v>0</v>
      </c>
      <c r="O3995" s="295">
        <f t="shared" si="886"/>
        <v>0</v>
      </c>
      <c r="P3995" s="281">
        <f t="shared" si="887"/>
        <v>0</v>
      </c>
    </row>
    <row r="3996" spans="1:16" x14ac:dyDescent="0.2">
      <c r="A3996" s="155">
        <v>421005</v>
      </c>
      <c r="B3996" s="156" t="s">
        <v>235</v>
      </c>
      <c r="C3996" s="174">
        <f t="shared" si="881"/>
        <v>0</v>
      </c>
      <c r="D3996" s="174">
        <f t="shared" si="882"/>
        <v>0</v>
      </c>
      <c r="E3996" s="174">
        <f t="shared" si="883"/>
        <v>0</v>
      </c>
      <c r="F3996" s="174">
        <f t="shared" si="889"/>
        <v>0</v>
      </c>
      <c r="G3996" s="174">
        <f t="shared" si="890"/>
        <v>0</v>
      </c>
      <c r="H3996" s="174">
        <f t="shared" si="879"/>
        <v>0</v>
      </c>
      <c r="M3996" s="174">
        <f t="shared" si="884"/>
        <v>0</v>
      </c>
      <c r="N3996" s="174">
        <f t="shared" si="885"/>
        <v>0</v>
      </c>
      <c r="O3996" s="295">
        <f t="shared" si="886"/>
        <v>0</v>
      </c>
      <c r="P3996" s="281">
        <f t="shared" si="887"/>
        <v>0</v>
      </c>
    </row>
    <row r="3997" spans="1:16" x14ac:dyDescent="0.2">
      <c r="A3997" s="155">
        <v>421010</v>
      </c>
      <c r="B3997" s="156" t="s">
        <v>2634</v>
      </c>
      <c r="C3997" s="174">
        <f t="shared" si="881"/>
        <v>0</v>
      </c>
      <c r="D3997" s="174">
        <f t="shared" si="882"/>
        <v>0</v>
      </c>
      <c r="E3997" s="174">
        <f t="shared" si="883"/>
        <v>0</v>
      </c>
      <c r="F3997" s="174">
        <f t="shared" si="889"/>
        <v>0</v>
      </c>
      <c r="G3997" s="174">
        <f t="shared" si="890"/>
        <v>0</v>
      </c>
      <c r="H3997" s="174">
        <f t="shared" si="879"/>
        <v>0</v>
      </c>
      <c r="M3997" s="174">
        <f t="shared" si="884"/>
        <v>0</v>
      </c>
      <c r="N3997" s="174">
        <f t="shared" si="885"/>
        <v>0</v>
      </c>
      <c r="O3997" s="295">
        <f t="shared" si="886"/>
        <v>0</v>
      </c>
      <c r="P3997" s="281">
        <f t="shared" si="887"/>
        <v>0</v>
      </c>
    </row>
    <row r="3998" spans="1:16" x14ac:dyDescent="0.2">
      <c r="A3998" s="155">
        <v>421011</v>
      </c>
      <c r="B3998" s="156" t="s">
        <v>1531</v>
      </c>
      <c r="C3998" s="174">
        <f t="shared" si="881"/>
        <v>0</v>
      </c>
      <c r="D3998" s="174">
        <f t="shared" si="882"/>
        <v>0</v>
      </c>
      <c r="E3998" s="174">
        <f t="shared" si="883"/>
        <v>0</v>
      </c>
      <c r="F3998" s="174">
        <f t="shared" si="889"/>
        <v>0</v>
      </c>
      <c r="G3998" s="174">
        <f t="shared" si="890"/>
        <v>0</v>
      </c>
      <c r="H3998" s="174">
        <f t="shared" si="879"/>
        <v>0</v>
      </c>
      <c r="M3998" s="174">
        <f t="shared" si="884"/>
        <v>0</v>
      </c>
      <c r="N3998" s="174">
        <f t="shared" si="885"/>
        <v>0</v>
      </c>
      <c r="O3998" s="295">
        <f t="shared" si="886"/>
        <v>0</v>
      </c>
      <c r="P3998" s="281">
        <f t="shared" si="887"/>
        <v>0</v>
      </c>
    </row>
    <row r="3999" spans="1:16" x14ac:dyDescent="0.2">
      <c r="A3999" s="155">
        <v>421012</v>
      </c>
      <c r="B3999" s="156" t="s">
        <v>718</v>
      </c>
      <c r="C3999" s="174">
        <f t="shared" si="881"/>
        <v>0</v>
      </c>
      <c r="D3999" s="174">
        <f t="shared" si="882"/>
        <v>0</v>
      </c>
      <c r="E3999" s="174">
        <f t="shared" si="883"/>
        <v>0</v>
      </c>
      <c r="F3999" s="174">
        <f t="shared" si="889"/>
        <v>0</v>
      </c>
      <c r="G3999" s="174">
        <f t="shared" si="890"/>
        <v>0</v>
      </c>
      <c r="H3999" s="174">
        <f t="shared" ref="H3999:H4024" si="891">+F3999</f>
        <v>0</v>
      </c>
      <c r="M3999" s="174">
        <f t="shared" si="884"/>
        <v>0</v>
      </c>
      <c r="N3999" s="174">
        <f t="shared" si="885"/>
        <v>0</v>
      </c>
      <c r="O3999" s="295">
        <f t="shared" si="886"/>
        <v>0</v>
      </c>
      <c r="P3999" s="281">
        <f t="shared" si="887"/>
        <v>0</v>
      </c>
    </row>
    <row r="4000" spans="1:16" x14ac:dyDescent="0.2">
      <c r="A4000" s="155">
        <v>421015</v>
      </c>
      <c r="B4000" s="156" t="s">
        <v>1528</v>
      </c>
      <c r="C4000" s="174">
        <f t="shared" si="881"/>
        <v>0</v>
      </c>
      <c r="D4000" s="174">
        <f t="shared" si="882"/>
        <v>0</v>
      </c>
      <c r="E4000" s="174">
        <f t="shared" si="883"/>
        <v>0</v>
      </c>
      <c r="F4000" s="174">
        <f t="shared" si="889"/>
        <v>0</v>
      </c>
      <c r="G4000" s="174">
        <f t="shared" si="890"/>
        <v>0</v>
      </c>
      <c r="H4000" s="174">
        <f t="shared" si="891"/>
        <v>0</v>
      </c>
      <c r="M4000" s="174">
        <f t="shared" si="884"/>
        <v>0</v>
      </c>
      <c r="N4000" s="174">
        <f t="shared" si="885"/>
        <v>0</v>
      </c>
      <c r="O4000" s="295">
        <f t="shared" si="886"/>
        <v>0</v>
      </c>
      <c r="P4000" s="281">
        <f t="shared" si="887"/>
        <v>0</v>
      </c>
    </row>
    <row r="4001" spans="1:16" x14ac:dyDescent="0.2">
      <c r="A4001" s="155">
        <v>421016</v>
      </c>
      <c r="B4001" s="156" t="s">
        <v>1116</v>
      </c>
      <c r="C4001" s="174">
        <f t="shared" si="881"/>
        <v>0</v>
      </c>
      <c r="D4001" s="174">
        <f t="shared" si="882"/>
        <v>0</v>
      </c>
      <c r="E4001" s="174">
        <f t="shared" si="883"/>
        <v>0</v>
      </c>
      <c r="F4001" s="174">
        <f t="shared" si="889"/>
        <v>0</v>
      </c>
      <c r="G4001" s="174">
        <f t="shared" si="890"/>
        <v>0</v>
      </c>
      <c r="H4001" s="174">
        <f t="shared" si="891"/>
        <v>0</v>
      </c>
      <c r="M4001" s="174">
        <f t="shared" si="884"/>
        <v>0</v>
      </c>
      <c r="N4001" s="174">
        <f t="shared" si="885"/>
        <v>0</v>
      </c>
      <c r="O4001" s="295">
        <f t="shared" si="886"/>
        <v>0</v>
      </c>
      <c r="P4001" s="281">
        <f t="shared" si="887"/>
        <v>0</v>
      </c>
    </row>
    <row r="4002" spans="1:16" x14ac:dyDescent="0.2">
      <c r="A4002" s="155">
        <v>421025</v>
      </c>
      <c r="B4002" s="156" t="s">
        <v>239</v>
      </c>
      <c r="C4002" s="174">
        <f t="shared" si="881"/>
        <v>0</v>
      </c>
      <c r="D4002" s="174">
        <f t="shared" si="882"/>
        <v>0</v>
      </c>
      <c r="E4002" s="174">
        <f t="shared" si="883"/>
        <v>0</v>
      </c>
      <c r="F4002" s="174">
        <f t="shared" si="889"/>
        <v>0</v>
      </c>
      <c r="G4002" s="174">
        <f t="shared" si="890"/>
        <v>0</v>
      </c>
      <c r="H4002" s="174">
        <f t="shared" si="891"/>
        <v>0</v>
      </c>
      <c r="M4002" s="174">
        <f t="shared" si="884"/>
        <v>0</v>
      </c>
      <c r="N4002" s="174">
        <f t="shared" si="885"/>
        <v>0</v>
      </c>
      <c r="O4002" s="295">
        <f t="shared" si="886"/>
        <v>0</v>
      </c>
      <c r="P4002" s="281">
        <f t="shared" si="887"/>
        <v>0</v>
      </c>
    </row>
    <row r="4003" spans="1:16" x14ac:dyDescent="0.2">
      <c r="A4003" s="155">
        <v>421026</v>
      </c>
      <c r="B4003" s="156" t="s">
        <v>2635</v>
      </c>
      <c r="C4003" s="174">
        <f t="shared" si="881"/>
        <v>0</v>
      </c>
      <c r="D4003" s="174">
        <f t="shared" si="882"/>
        <v>0</v>
      </c>
      <c r="E4003" s="174">
        <f t="shared" si="883"/>
        <v>0</v>
      </c>
      <c r="F4003" s="174">
        <f t="shared" si="889"/>
        <v>0</v>
      </c>
      <c r="G4003" s="174">
        <f t="shared" si="890"/>
        <v>0</v>
      </c>
      <c r="H4003" s="174">
        <f t="shared" si="891"/>
        <v>0</v>
      </c>
      <c r="M4003" s="174">
        <f t="shared" si="884"/>
        <v>0</v>
      </c>
      <c r="N4003" s="174">
        <f t="shared" si="885"/>
        <v>0</v>
      </c>
      <c r="O4003" s="295">
        <f t="shared" si="886"/>
        <v>0</v>
      </c>
      <c r="P4003" s="281">
        <f t="shared" si="887"/>
        <v>0</v>
      </c>
    </row>
    <row r="4004" spans="1:16" x14ac:dyDescent="0.2">
      <c r="A4004" s="155">
        <v>421027</v>
      </c>
      <c r="B4004" s="156" t="s">
        <v>241</v>
      </c>
      <c r="C4004" s="174">
        <f t="shared" si="881"/>
        <v>0</v>
      </c>
      <c r="D4004" s="174">
        <f t="shared" si="882"/>
        <v>0</v>
      </c>
      <c r="E4004" s="174">
        <f t="shared" si="883"/>
        <v>0</v>
      </c>
      <c r="F4004" s="174">
        <f t="shared" si="889"/>
        <v>0</v>
      </c>
      <c r="G4004" s="174">
        <f t="shared" si="890"/>
        <v>0</v>
      </c>
      <c r="H4004" s="174">
        <f t="shared" si="891"/>
        <v>0</v>
      </c>
      <c r="M4004" s="174">
        <f t="shared" si="884"/>
        <v>0</v>
      </c>
      <c r="N4004" s="174">
        <f t="shared" si="885"/>
        <v>0</v>
      </c>
      <c r="O4004" s="295">
        <f t="shared" si="886"/>
        <v>0</v>
      </c>
      <c r="P4004" s="281">
        <f t="shared" si="887"/>
        <v>0</v>
      </c>
    </row>
    <row r="4005" spans="1:16" x14ac:dyDescent="0.2">
      <c r="A4005" s="155">
        <v>421028</v>
      </c>
      <c r="B4005" s="156" t="s">
        <v>242</v>
      </c>
      <c r="C4005" s="174">
        <f t="shared" si="881"/>
        <v>0</v>
      </c>
      <c r="D4005" s="174">
        <f t="shared" si="882"/>
        <v>0</v>
      </c>
      <c r="E4005" s="174">
        <f t="shared" si="883"/>
        <v>0</v>
      </c>
      <c r="F4005" s="174">
        <f t="shared" si="889"/>
        <v>0</v>
      </c>
      <c r="G4005" s="174">
        <f t="shared" si="890"/>
        <v>0</v>
      </c>
      <c r="H4005" s="174">
        <f t="shared" si="891"/>
        <v>0</v>
      </c>
      <c r="M4005" s="174">
        <f t="shared" si="884"/>
        <v>0</v>
      </c>
      <c r="N4005" s="174">
        <f t="shared" si="885"/>
        <v>0</v>
      </c>
      <c r="O4005" s="295">
        <f t="shared" si="886"/>
        <v>0</v>
      </c>
      <c r="P4005" s="281">
        <f t="shared" si="887"/>
        <v>0</v>
      </c>
    </row>
    <row r="4006" spans="1:16" x14ac:dyDescent="0.2">
      <c r="A4006" s="155">
        <v>421030</v>
      </c>
      <c r="B4006" s="156" t="s">
        <v>243</v>
      </c>
      <c r="C4006" s="174">
        <f t="shared" si="881"/>
        <v>0</v>
      </c>
      <c r="D4006" s="174">
        <f t="shared" si="882"/>
        <v>0</v>
      </c>
      <c r="E4006" s="174">
        <f t="shared" si="883"/>
        <v>0</v>
      </c>
      <c r="F4006" s="174">
        <f t="shared" si="889"/>
        <v>0</v>
      </c>
      <c r="G4006" s="174">
        <f t="shared" si="890"/>
        <v>0</v>
      </c>
      <c r="H4006" s="174">
        <f t="shared" si="891"/>
        <v>0</v>
      </c>
      <c r="M4006" s="174">
        <f t="shared" si="884"/>
        <v>0</v>
      </c>
      <c r="N4006" s="174">
        <f t="shared" si="885"/>
        <v>0</v>
      </c>
      <c r="O4006" s="295">
        <f t="shared" si="886"/>
        <v>0</v>
      </c>
      <c r="P4006" s="281">
        <f t="shared" si="887"/>
        <v>0</v>
      </c>
    </row>
    <row r="4007" spans="1:16" x14ac:dyDescent="0.2">
      <c r="A4007" s="155">
        <v>421031</v>
      </c>
      <c r="B4007" s="156" t="s">
        <v>244</v>
      </c>
      <c r="C4007" s="174">
        <f t="shared" si="881"/>
        <v>0</v>
      </c>
      <c r="D4007" s="174">
        <f t="shared" si="882"/>
        <v>0</v>
      </c>
      <c r="E4007" s="174">
        <f t="shared" si="883"/>
        <v>0</v>
      </c>
      <c r="F4007" s="174">
        <f t="shared" si="889"/>
        <v>0</v>
      </c>
      <c r="G4007" s="174">
        <f t="shared" si="890"/>
        <v>0</v>
      </c>
      <c r="H4007" s="174">
        <f t="shared" si="891"/>
        <v>0</v>
      </c>
      <c r="M4007" s="174">
        <f t="shared" si="884"/>
        <v>0</v>
      </c>
      <c r="N4007" s="174">
        <f t="shared" si="885"/>
        <v>0</v>
      </c>
      <c r="O4007" s="295">
        <f t="shared" si="886"/>
        <v>0</v>
      </c>
      <c r="P4007" s="281">
        <f t="shared" si="887"/>
        <v>0</v>
      </c>
    </row>
    <row r="4008" spans="1:16" x14ac:dyDescent="0.2">
      <c r="A4008" s="155">
        <v>421032</v>
      </c>
      <c r="B4008" s="156" t="s">
        <v>2093</v>
      </c>
      <c r="C4008" s="174">
        <f t="shared" si="881"/>
        <v>0</v>
      </c>
      <c r="D4008" s="174">
        <f t="shared" si="882"/>
        <v>0</v>
      </c>
      <c r="E4008" s="174">
        <f t="shared" si="883"/>
        <v>0</v>
      </c>
      <c r="F4008" s="174">
        <f t="shared" si="889"/>
        <v>0</v>
      </c>
      <c r="G4008" s="174">
        <f t="shared" si="890"/>
        <v>0</v>
      </c>
      <c r="H4008" s="174">
        <f t="shared" si="891"/>
        <v>0</v>
      </c>
      <c r="M4008" s="174">
        <f t="shared" si="884"/>
        <v>0</v>
      </c>
      <c r="N4008" s="174">
        <f t="shared" si="885"/>
        <v>0</v>
      </c>
      <c r="O4008" s="295">
        <f t="shared" si="886"/>
        <v>0</v>
      </c>
      <c r="P4008" s="281">
        <f t="shared" si="887"/>
        <v>0</v>
      </c>
    </row>
    <row r="4009" spans="1:16" x14ac:dyDescent="0.2">
      <c r="A4009" s="155">
        <v>421033</v>
      </c>
      <c r="B4009" s="156" t="s">
        <v>2094</v>
      </c>
      <c r="C4009" s="174">
        <f t="shared" si="881"/>
        <v>0</v>
      </c>
      <c r="D4009" s="174">
        <f t="shared" si="882"/>
        <v>0</v>
      </c>
      <c r="E4009" s="174">
        <f t="shared" si="883"/>
        <v>0</v>
      </c>
      <c r="F4009" s="174">
        <f t="shared" si="889"/>
        <v>0</v>
      </c>
      <c r="G4009" s="174">
        <f t="shared" si="890"/>
        <v>0</v>
      </c>
      <c r="H4009" s="174">
        <f t="shared" si="891"/>
        <v>0</v>
      </c>
      <c r="M4009" s="174">
        <f t="shared" si="884"/>
        <v>0</v>
      </c>
      <c r="N4009" s="174">
        <f t="shared" si="885"/>
        <v>0</v>
      </c>
      <c r="O4009" s="295">
        <f t="shared" si="886"/>
        <v>0</v>
      </c>
      <c r="P4009" s="281">
        <f t="shared" si="887"/>
        <v>0</v>
      </c>
    </row>
    <row r="4010" spans="1:16" x14ac:dyDescent="0.2">
      <c r="A4010" s="155">
        <v>421034</v>
      </c>
      <c r="B4010" s="156" t="s">
        <v>1637</v>
      </c>
      <c r="C4010" s="174">
        <f t="shared" si="881"/>
        <v>0</v>
      </c>
      <c r="D4010" s="174">
        <f t="shared" si="882"/>
        <v>0</v>
      </c>
      <c r="E4010" s="174">
        <f t="shared" si="883"/>
        <v>0</v>
      </c>
      <c r="F4010" s="174">
        <f t="shared" si="889"/>
        <v>0</v>
      </c>
      <c r="G4010" s="174">
        <f t="shared" si="890"/>
        <v>0</v>
      </c>
      <c r="H4010" s="174">
        <f t="shared" si="891"/>
        <v>0</v>
      </c>
      <c r="M4010" s="174">
        <f t="shared" si="884"/>
        <v>0</v>
      </c>
      <c r="N4010" s="174">
        <f t="shared" si="885"/>
        <v>0</v>
      </c>
      <c r="O4010" s="295">
        <f t="shared" si="886"/>
        <v>0</v>
      </c>
      <c r="P4010" s="281">
        <f t="shared" si="887"/>
        <v>0</v>
      </c>
    </row>
    <row r="4011" spans="1:16" x14ac:dyDescent="0.2">
      <c r="A4011" s="155">
        <v>421036</v>
      </c>
      <c r="B4011" s="156" t="s">
        <v>2095</v>
      </c>
      <c r="C4011" s="174">
        <f t="shared" si="881"/>
        <v>0</v>
      </c>
      <c r="D4011" s="174">
        <f t="shared" si="882"/>
        <v>0</v>
      </c>
      <c r="E4011" s="174">
        <f t="shared" si="883"/>
        <v>0</v>
      </c>
      <c r="F4011" s="174">
        <f t="shared" si="889"/>
        <v>0</v>
      </c>
      <c r="G4011" s="174">
        <f t="shared" si="890"/>
        <v>0</v>
      </c>
      <c r="H4011" s="174">
        <f t="shared" si="891"/>
        <v>0</v>
      </c>
      <c r="M4011" s="174">
        <f t="shared" si="884"/>
        <v>0</v>
      </c>
      <c r="N4011" s="174">
        <f t="shared" si="885"/>
        <v>0</v>
      </c>
      <c r="O4011" s="295">
        <f t="shared" si="886"/>
        <v>0</v>
      </c>
      <c r="P4011" s="281">
        <f t="shared" si="887"/>
        <v>0</v>
      </c>
    </row>
    <row r="4012" spans="1:16" x14ac:dyDescent="0.2">
      <c r="A4012" s="155">
        <v>421038</v>
      </c>
      <c r="B4012" s="156" t="s">
        <v>2096</v>
      </c>
      <c r="C4012" s="174">
        <f t="shared" si="881"/>
        <v>0</v>
      </c>
      <c r="D4012" s="174">
        <f t="shared" si="882"/>
        <v>0</v>
      </c>
      <c r="E4012" s="174">
        <f t="shared" si="883"/>
        <v>0</v>
      </c>
      <c r="F4012" s="174">
        <f t="shared" si="889"/>
        <v>0</v>
      </c>
      <c r="G4012" s="174">
        <f t="shared" si="890"/>
        <v>0</v>
      </c>
      <c r="H4012" s="174">
        <f t="shared" si="891"/>
        <v>0</v>
      </c>
      <c r="M4012" s="174">
        <f t="shared" si="884"/>
        <v>0</v>
      </c>
      <c r="N4012" s="174">
        <f t="shared" si="885"/>
        <v>0</v>
      </c>
      <c r="O4012" s="295">
        <f t="shared" si="886"/>
        <v>0</v>
      </c>
      <c r="P4012" s="281">
        <f t="shared" si="887"/>
        <v>0</v>
      </c>
    </row>
    <row r="4013" spans="1:16" x14ac:dyDescent="0.2">
      <c r="A4013" s="155">
        <v>421040</v>
      </c>
      <c r="B4013" s="156" t="s">
        <v>1731</v>
      </c>
      <c r="C4013" s="174">
        <f t="shared" si="881"/>
        <v>0</v>
      </c>
      <c r="D4013" s="174">
        <f t="shared" si="882"/>
        <v>0</v>
      </c>
      <c r="E4013" s="174">
        <f t="shared" si="883"/>
        <v>0</v>
      </c>
      <c r="F4013" s="174">
        <f t="shared" si="889"/>
        <v>0</v>
      </c>
      <c r="G4013" s="174">
        <f t="shared" si="890"/>
        <v>0</v>
      </c>
      <c r="H4013" s="174">
        <f t="shared" si="891"/>
        <v>0</v>
      </c>
      <c r="M4013" s="174">
        <f t="shared" si="884"/>
        <v>0</v>
      </c>
      <c r="N4013" s="174">
        <f t="shared" si="885"/>
        <v>0</v>
      </c>
      <c r="O4013" s="295">
        <f t="shared" si="886"/>
        <v>0</v>
      </c>
      <c r="P4013" s="281">
        <f t="shared" si="887"/>
        <v>0</v>
      </c>
    </row>
    <row r="4014" spans="1:16" x14ac:dyDescent="0.2">
      <c r="A4014" s="155">
        <v>421060</v>
      </c>
      <c r="B4014" s="156" t="s">
        <v>1115</v>
      </c>
      <c r="C4014" s="174">
        <f t="shared" si="881"/>
        <v>0</v>
      </c>
      <c r="D4014" s="174">
        <f t="shared" si="882"/>
        <v>0</v>
      </c>
      <c r="E4014" s="174">
        <f t="shared" si="883"/>
        <v>0</v>
      </c>
      <c r="F4014" s="174">
        <f t="shared" si="889"/>
        <v>0</v>
      </c>
      <c r="G4014" s="174">
        <f t="shared" si="890"/>
        <v>0</v>
      </c>
      <c r="H4014" s="174">
        <f t="shared" si="891"/>
        <v>0</v>
      </c>
      <c r="M4014" s="174">
        <f t="shared" si="884"/>
        <v>0</v>
      </c>
      <c r="N4014" s="174">
        <f t="shared" si="885"/>
        <v>0</v>
      </c>
      <c r="O4014" s="295">
        <f t="shared" si="886"/>
        <v>0</v>
      </c>
      <c r="P4014" s="281">
        <f t="shared" si="887"/>
        <v>0</v>
      </c>
    </row>
    <row r="4015" spans="1:16" x14ac:dyDescent="0.2">
      <c r="A4015" s="155">
        <v>421061</v>
      </c>
      <c r="B4015" s="156" t="s">
        <v>883</v>
      </c>
      <c r="C4015" s="174">
        <f t="shared" si="881"/>
        <v>0</v>
      </c>
      <c r="D4015" s="174">
        <f t="shared" si="882"/>
        <v>0</v>
      </c>
      <c r="E4015" s="174">
        <f t="shared" si="883"/>
        <v>0</v>
      </c>
      <c r="F4015" s="174">
        <f t="shared" si="889"/>
        <v>0</v>
      </c>
      <c r="G4015" s="174">
        <f t="shared" si="890"/>
        <v>0</v>
      </c>
      <c r="H4015" s="174">
        <f t="shared" si="891"/>
        <v>0</v>
      </c>
      <c r="M4015" s="174">
        <f t="shared" si="884"/>
        <v>0</v>
      </c>
      <c r="N4015" s="174">
        <f t="shared" si="885"/>
        <v>0</v>
      </c>
      <c r="O4015" s="295">
        <f t="shared" si="886"/>
        <v>0</v>
      </c>
      <c r="P4015" s="281">
        <f t="shared" si="887"/>
        <v>0</v>
      </c>
    </row>
    <row r="4016" spans="1:16" x14ac:dyDescent="0.2">
      <c r="A4016" s="155">
        <v>421065</v>
      </c>
      <c r="B4016" s="156" t="s">
        <v>884</v>
      </c>
      <c r="C4016" s="174">
        <f t="shared" si="881"/>
        <v>0</v>
      </c>
      <c r="D4016" s="174">
        <f t="shared" si="882"/>
        <v>0</v>
      </c>
      <c r="E4016" s="174">
        <f t="shared" si="883"/>
        <v>0</v>
      </c>
      <c r="F4016" s="174">
        <f t="shared" si="889"/>
        <v>0</v>
      </c>
      <c r="G4016" s="174">
        <f t="shared" si="890"/>
        <v>0</v>
      </c>
      <c r="H4016" s="174">
        <f t="shared" si="891"/>
        <v>0</v>
      </c>
      <c r="M4016" s="174">
        <f t="shared" si="884"/>
        <v>0</v>
      </c>
      <c r="N4016" s="174">
        <f t="shared" si="885"/>
        <v>0</v>
      </c>
      <c r="O4016" s="295">
        <f t="shared" si="886"/>
        <v>0</v>
      </c>
      <c r="P4016" s="281">
        <f t="shared" si="887"/>
        <v>0</v>
      </c>
    </row>
    <row r="4017" spans="1:16" x14ac:dyDescent="0.2">
      <c r="A4017" s="155">
        <v>421090</v>
      </c>
      <c r="B4017" s="156" t="s">
        <v>2636</v>
      </c>
      <c r="C4017" s="174">
        <f t="shared" si="881"/>
        <v>0</v>
      </c>
      <c r="D4017" s="174">
        <f t="shared" si="882"/>
        <v>0</v>
      </c>
      <c r="E4017" s="174">
        <f t="shared" si="883"/>
        <v>0</v>
      </c>
      <c r="F4017" s="174">
        <f t="shared" si="889"/>
        <v>0</v>
      </c>
      <c r="G4017" s="174">
        <f t="shared" si="890"/>
        <v>0</v>
      </c>
      <c r="H4017" s="174">
        <f t="shared" si="891"/>
        <v>0</v>
      </c>
      <c r="M4017" s="174">
        <f t="shared" si="884"/>
        <v>0</v>
      </c>
      <c r="N4017" s="174">
        <f t="shared" si="885"/>
        <v>0</v>
      </c>
      <c r="O4017" s="295">
        <f t="shared" si="886"/>
        <v>0</v>
      </c>
      <c r="P4017" s="281">
        <f t="shared" si="887"/>
        <v>0</v>
      </c>
    </row>
    <row r="4018" spans="1:16" x14ac:dyDescent="0.2">
      <c r="A4018" s="155">
        <v>421098</v>
      </c>
      <c r="B4018" s="156" t="s">
        <v>221</v>
      </c>
      <c r="C4018" s="174">
        <f t="shared" si="881"/>
        <v>0</v>
      </c>
      <c r="D4018" s="174">
        <f t="shared" si="882"/>
        <v>0</v>
      </c>
      <c r="E4018" s="174">
        <f t="shared" si="883"/>
        <v>0</v>
      </c>
      <c r="F4018" s="174">
        <f t="shared" si="889"/>
        <v>0</v>
      </c>
      <c r="G4018" s="174">
        <f t="shared" si="890"/>
        <v>0</v>
      </c>
      <c r="H4018" s="174">
        <f t="shared" si="891"/>
        <v>0</v>
      </c>
      <c r="M4018" s="174">
        <f t="shared" si="884"/>
        <v>0</v>
      </c>
      <c r="N4018" s="174">
        <f t="shared" si="885"/>
        <v>0</v>
      </c>
      <c r="O4018" s="295">
        <f t="shared" si="886"/>
        <v>0</v>
      </c>
      <c r="P4018" s="281">
        <f t="shared" si="887"/>
        <v>0</v>
      </c>
    </row>
    <row r="4019" spans="1:16" s="171" customFormat="1" x14ac:dyDescent="0.2">
      <c r="A4019" s="180">
        <v>429500</v>
      </c>
      <c r="B4019" s="181" t="s">
        <v>1590</v>
      </c>
      <c r="C4019" s="182">
        <f t="shared" si="881"/>
        <v>0</v>
      </c>
      <c r="D4019" s="182">
        <f t="shared" si="882"/>
        <v>0</v>
      </c>
      <c r="E4019" s="182">
        <f t="shared" si="883"/>
        <v>0</v>
      </c>
      <c r="F4019" s="182">
        <f t="shared" si="889"/>
        <v>0</v>
      </c>
      <c r="G4019" s="182">
        <v>0</v>
      </c>
      <c r="H4019" s="182">
        <f t="shared" si="891"/>
        <v>0</v>
      </c>
      <c r="M4019" s="174">
        <f t="shared" si="884"/>
        <v>0</v>
      </c>
      <c r="N4019" s="174">
        <f t="shared" si="885"/>
        <v>0</v>
      </c>
      <c r="O4019" s="295">
        <f t="shared" si="886"/>
        <v>0</v>
      </c>
      <c r="P4019" s="281">
        <f t="shared" si="887"/>
        <v>0</v>
      </c>
    </row>
    <row r="4020" spans="1:16" x14ac:dyDescent="0.2">
      <c r="A4020" s="155">
        <v>429502</v>
      </c>
      <c r="B4020" s="156" t="s">
        <v>1132</v>
      </c>
      <c r="C4020" s="174">
        <f t="shared" si="881"/>
        <v>0</v>
      </c>
      <c r="D4020" s="174">
        <f t="shared" si="882"/>
        <v>0</v>
      </c>
      <c r="E4020" s="174">
        <f t="shared" si="883"/>
        <v>0</v>
      </c>
      <c r="F4020" s="174">
        <f t="shared" si="889"/>
        <v>0</v>
      </c>
      <c r="G4020" s="174">
        <f>+F4020-H4020</f>
        <v>0</v>
      </c>
      <c r="H4020" s="174">
        <f t="shared" si="891"/>
        <v>0</v>
      </c>
      <c r="M4020" s="174">
        <f t="shared" si="884"/>
        <v>0</v>
      </c>
      <c r="N4020" s="174">
        <f t="shared" si="885"/>
        <v>0</v>
      </c>
      <c r="O4020" s="295">
        <f t="shared" si="886"/>
        <v>0</v>
      </c>
      <c r="P4020" s="281">
        <f t="shared" si="887"/>
        <v>0</v>
      </c>
    </row>
    <row r="4021" spans="1:16" x14ac:dyDescent="0.2">
      <c r="A4021" s="155">
        <v>429503</v>
      </c>
      <c r="B4021" s="156" t="s">
        <v>938</v>
      </c>
      <c r="C4021" s="174">
        <f t="shared" si="881"/>
        <v>0</v>
      </c>
      <c r="D4021" s="174">
        <f t="shared" si="882"/>
        <v>0</v>
      </c>
      <c r="E4021" s="174">
        <f t="shared" si="883"/>
        <v>0</v>
      </c>
      <c r="F4021" s="174">
        <f t="shared" si="889"/>
        <v>0</v>
      </c>
      <c r="G4021" s="174">
        <f>+F4021-H4021</f>
        <v>0</v>
      </c>
      <c r="H4021" s="174">
        <f t="shared" si="891"/>
        <v>0</v>
      </c>
      <c r="M4021" s="174">
        <f t="shared" si="884"/>
        <v>0</v>
      </c>
      <c r="N4021" s="174">
        <f t="shared" si="885"/>
        <v>0</v>
      </c>
      <c r="O4021" s="295">
        <f t="shared" si="886"/>
        <v>0</v>
      </c>
      <c r="P4021" s="281">
        <f t="shared" si="887"/>
        <v>0</v>
      </c>
    </row>
    <row r="4022" spans="1:16" x14ac:dyDescent="0.2">
      <c r="A4022" s="155">
        <v>429505</v>
      </c>
      <c r="B4022" s="156" t="s">
        <v>940</v>
      </c>
      <c r="C4022" s="174">
        <f t="shared" si="881"/>
        <v>0</v>
      </c>
      <c r="D4022" s="174">
        <f t="shared" si="882"/>
        <v>0</v>
      </c>
      <c r="E4022" s="174">
        <f t="shared" si="883"/>
        <v>0</v>
      </c>
      <c r="F4022" s="174">
        <f t="shared" si="889"/>
        <v>0</v>
      </c>
      <c r="G4022" s="174">
        <f>+F4022-H4022</f>
        <v>0</v>
      </c>
      <c r="H4022" s="174">
        <f t="shared" si="891"/>
        <v>0</v>
      </c>
      <c r="M4022" s="174">
        <f t="shared" si="884"/>
        <v>0</v>
      </c>
      <c r="N4022" s="174">
        <f t="shared" si="885"/>
        <v>0</v>
      </c>
      <c r="O4022" s="295">
        <f t="shared" si="886"/>
        <v>0</v>
      </c>
      <c r="P4022" s="281">
        <f t="shared" si="887"/>
        <v>0</v>
      </c>
    </row>
    <row r="4023" spans="1:16" x14ac:dyDescent="0.2">
      <c r="A4023" s="155">
        <v>429506</v>
      </c>
      <c r="B4023" s="156" t="s">
        <v>941</v>
      </c>
      <c r="C4023" s="174">
        <f t="shared" si="881"/>
        <v>0</v>
      </c>
      <c r="D4023" s="174">
        <f t="shared" si="882"/>
        <v>0</v>
      </c>
      <c r="E4023" s="174">
        <f t="shared" si="883"/>
        <v>0</v>
      </c>
      <c r="F4023" s="174">
        <f t="shared" si="889"/>
        <v>0</v>
      </c>
      <c r="G4023" s="174">
        <f>+F4023-H4023</f>
        <v>0</v>
      </c>
      <c r="H4023" s="174">
        <f t="shared" si="891"/>
        <v>0</v>
      </c>
      <c r="M4023" s="174">
        <f t="shared" si="884"/>
        <v>0</v>
      </c>
      <c r="N4023" s="174">
        <f t="shared" si="885"/>
        <v>0</v>
      </c>
      <c r="O4023" s="295">
        <f t="shared" si="886"/>
        <v>0</v>
      </c>
      <c r="P4023" s="281">
        <f t="shared" si="887"/>
        <v>0</v>
      </c>
    </row>
    <row r="4024" spans="1:16" x14ac:dyDescent="0.2">
      <c r="A4024" s="155">
        <v>429507</v>
      </c>
      <c r="B4024" s="156" t="s">
        <v>1523</v>
      </c>
      <c r="C4024" s="174">
        <f t="shared" si="881"/>
        <v>0</v>
      </c>
      <c r="D4024" s="174">
        <f t="shared" si="882"/>
        <v>0</v>
      </c>
      <c r="E4024" s="174">
        <f t="shared" si="883"/>
        <v>0</v>
      </c>
      <c r="F4024" s="174">
        <f t="shared" si="889"/>
        <v>0</v>
      </c>
      <c r="G4024" s="174">
        <f>+F4024-H4024</f>
        <v>0</v>
      </c>
      <c r="H4024" s="174">
        <f t="shared" si="891"/>
        <v>0</v>
      </c>
      <c r="M4024" s="174">
        <f t="shared" si="884"/>
        <v>0</v>
      </c>
      <c r="N4024" s="174">
        <f t="shared" si="885"/>
        <v>0</v>
      </c>
      <c r="O4024" s="295">
        <f t="shared" si="886"/>
        <v>0</v>
      </c>
      <c r="P4024" s="281">
        <f t="shared" si="887"/>
        <v>0</v>
      </c>
    </row>
    <row r="4025" spans="1:16" s="172" customFormat="1" x14ac:dyDescent="0.2">
      <c r="A4025" s="170">
        <v>430000</v>
      </c>
      <c r="B4025" s="169" t="s">
        <v>1591</v>
      </c>
      <c r="C4025" s="189">
        <f t="shared" si="881"/>
        <v>0</v>
      </c>
      <c r="D4025" s="189">
        <f t="shared" si="882"/>
        <v>0</v>
      </c>
      <c r="E4025" s="189">
        <f t="shared" si="883"/>
        <v>0</v>
      </c>
      <c r="F4025" s="189">
        <f t="shared" si="889"/>
        <v>0</v>
      </c>
      <c r="G4025" s="189">
        <f>+G4026+G4044+G4060+G4097+G4102+G4106+G4110+G4119+G4125+G4131+G4139+G4149+G4156+G4165+G4170+G4189</f>
        <v>0</v>
      </c>
      <c r="H4025" s="189">
        <f>+H4026+H4044+H4060+H4097+H4102+H4106+H4110+H4119+H4125+H4131+H4139+H4149+H4156+H4165+H4170+H4189</f>
        <v>0</v>
      </c>
      <c r="M4025" s="174">
        <f t="shared" si="884"/>
        <v>0</v>
      </c>
      <c r="N4025" s="174">
        <f t="shared" si="885"/>
        <v>0</v>
      </c>
      <c r="O4025" s="295">
        <f t="shared" si="886"/>
        <v>0</v>
      </c>
      <c r="P4025" s="281">
        <f t="shared" si="887"/>
        <v>0</v>
      </c>
    </row>
    <row r="4026" spans="1:16" s="171" customFormat="1" x14ac:dyDescent="0.2">
      <c r="A4026" s="180">
        <v>430500</v>
      </c>
      <c r="B4026" s="181" t="s">
        <v>1592</v>
      </c>
      <c r="C4026" s="182">
        <f t="shared" si="881"/>
        <v>0</v>
      </c>
      <c r="D4026" s="182">
        <f t="shared" si="882"/>
        <v>0</v>
      </c>
      <c r="E4026" s="182">
        <f t="shared" si="883"/>
        <v>0</v>
      </c>
      <c r="F4026" s="182">
        <f t="shared" si="889"/>
        <v>0</v>
      </c>
      <c r="G4026" s="182">
        <v>0</v>
      </c>
      <c r="H4026" s="182">
        <f t="shared" ref="H4026:H4057" si="892">+F4026</f>
        <v>0</v>
      </c>
      <c r="M4026" s="174">
        <f t="shared" si="884"/>
        <v>0</v>
      </c>
      <c r="N4026" s="174">
        <f t="shared" si="885"/>
        <v>0</v>
      </c>
      <c r="O4026" s="295">
        <f t="shared" si="886"/>
        <v>0</v>
      </c>
      <c r="P4026" s="281">
        <f t="shared" si="887"/>
        <v>0</v>
      </c>
    </row>
    <row r="4027" spans="1:16" x14ac:dyDescent="0.2">
      <c r="A4027" s="155">
        <v>430507</v>
      </c>
      <c r="B4027" s="156" t="s">
        <v>1593</v>
      </c>
      <c r="C4027" s="174">
        <f t="shared" si="881"/>
        <v>0</v>
      </c>
      <c r="D4027" s="174">
        <f t="shared" si="882"/>
        <v>0</v>
      </c>
      <c r="E4027" s="174">
        <f t="shared" si="883"/>
        <v>0</v>
      </c>
      <c r="F4027" s="174">
        <f t="shared" si="889"/>
        <v>0</v>
      </c>
      <c r="G4027" s="174">
        <f t="shared" ref="G4027:G4043" si="893">+F4027-H4027</f>
        <v>0</v>
      </c>
      <c r="H4027" s="174">
        <f t="shared" si="892"/>
        <v>0</v>
      </c>
      <c r="M4027" s="174">
        <f t="shared" si="884"/>
        <v>0</v>
      </c>
      <c r="N4027" s="174">
        <f t="shared" si="885"/>
        <v>0</v>
      </c>
      <c r="O4027" s="295">
        <f t="shared" si="886"/>
        <v>0</v>
      </c>
      <c r="P4027" s="281">
        <f t="shared" si="887"/>
        <v>0</v>
      </c>
    </row>
    <row r="4028" spans="1:16" x14ac:dyDescent="0.2">
      <c r="A4028" s="155">
        <v>430508</v>
      </c>
      <c r="B4028" s="156" t="s">
        <v>1117</v>
      </c>
      <c r="C4028" s="174">
        <f t="shared" si="881"/>
        <v>0</v>
      </c>
      <c r="D4028" s="174">
        <f t="shared" si="882"/>
        <v>0</v>
      </c>
      <c r="E4028" s="174">
        <f t="shared" si="883"/>
        <v>0</v>
      </c>
      <c r="F4028" s="174">
        <f t="shared" si="889"/>
        <v>0</v>
      </c>
      <c r="G4028" s="174">
        <f t="shared" si="893"/>
        <v>0</v>
      </c>
      <c r="H4028" s="174">
        <f t="shared" si="892"/>
        <v>0</v>
      </c>
      <c r="M4028" s="174">
        <f t="shared" si="884"/>
        <v>0</v>
      </c>
      <c r="N4028" s="174">
        <f t="shared" si="885"/>
        <v>0</v>
      </c>
      <c r="O4028" s="295">
        <f t="shared" si="886"/>
        <v>0</v>
      </c>
      <c r="P4028" s="281">
        <f t="shared" si="887"/>
        <v>0</v>
      </c>
    </row>
    <row r="4029" spans="1:16" x14ac:dyDescent="0.2">
      <c r="A4029" s="155">
        <v>430509</v>
      </c>
      <c r="B4029" s="156" t="s">
        <v>1118</v>
      </c>
      <c r="C4029" s="174">
        <f t="shared" si="881"/>
        <v>0</v>
      </c>
      <c r="D4029" s="174">
        <f t="shared" si="882"/>
        <v>0</v>
      </c>
      <c r="E4029" s="174">
        <f t="shared" si="883"/>
        <v>0</v>
      </c>
      <c r="F4029" s="174">
        <f t="shared" si="889"/>
        <v>0</v>
      </c>
      <c r="G4029" s="174">
        <f t="shared" si="893"/>
        <v>0</v>
      </c>
      <c r="H4029" s="174">
        <f t="shared" si="892"/>
        <v>0</v>
      </c>
      <c r="M4029" s="174">
        <f t="shared" si="884"/>
        <v>0</v>
      </c>
      <c r="N4029" s="174">
        <f t="shared" si="885"/>
        <v>0</v>
      </c>
      <c r="O4029" s="295">
        <f t="shared" si="886"/>
        <v>0</v>
      </c>
      <c r="P4029" s="281">
        <f t="shared" si="887"/>
        <v>0</v>
      </c>
    </row>
    <row r="4030" spans="1:16" x14ac:dyDescent="0.2">
      <c r="A4030" s="155">
        <v>430510</v>
      </c>
      <c r="B4030" s="156" t="s">
        <v>1594</v>
      </c>
      <c r="C4030" s="174">
        <f t="shared" si="881"/>
        <v>0</v>
      </c>
      <c r="D4030" s="174">
        <f t="shared" si="882"/>
        <v>0</v>
      </c>
      <c r="E4030" s="174">
        <f t="shared" si="883"/>
        <v>0</v>
      </c>
      <c r="F4030" s="174">
        <f t="shared" si="889"/>
        <v>0</v>
      </c>
      <c r="G4030" s="174">
        <f t="shared" si="893"/>
        <v>0</v>
      </c>
      <c r="H4030" s="174">
        <f t="shared" si="892"/>
        <v>0</v>
      </c>
      <c r="M4030" s="174">
        <f t="shared" si="884"/>
        <v>0</v>
      </c>
      <c r="N4030" s="174">
        <f t="shared" si="885"/>
        <v>0</v>
      </c>
      <c r="O4030" s="295">
        <f t="shared" si="886"/>
        <v>0</v>
      </c>
      <c r="P4030" s="281">
        <f t="shared" si="887"/>
        <v>0</v>
      </c>
    </row>
    <row r="4031" spans="1:16" x14ac:dyDescent="0.2">
      <c r="A4031" s="155">
        <v>430511</v>
      </c>
      <c r="B4031" s="156" t="s">
        <v>1120</v>
      </c>
      <c r="C4031" s="174">
        <f t="shared" si="881"/>
        <v>0</v>
      </c>
      <c r="D4031" s="174">
        <f t="shared" si="882"/>
        <v>0</v>
      </c>
      <c r="E4031" s="174">
        <f t="shared" si="883"/>
        <v>0</v>
      </c>
      <c r="F4031" s="174">
        <f t="shared" si="889"/>
        <v>0</v>
      </c>
      <c r="G4031" s="174">
        <f t="shared" si="893"/>
        <v>0</v>
      </c>
      <c r="H4031" s="174">
        <f t="shared" si="892"/>
        <v>0</v>
      </c>
      <c r="M4031" s="174">
        <f t="shared" si="884"/>
        <v>0</v>
      </c>
      <c r="N4031" s="174">
        <f t="shared" si="885"/>
        <v>0</v>
      </c>
      <c r="O4031" s="295">
        <f t="shared" si="886"/>
        <v>0</v>
      </c>
      <c r="P4031" s="281">
        <f t="shared" si="887"/>
        <v>0</v>
      </c>
    </row>
    <row r="4032" spans="1:16" x14ac:dyDescent="0.2">
      <c r="A4032" s="155">
        <v>430512</v>
      </c>
      <c r="B4032" s="156" t="s">
        <v>970</v>
      </c>
      <c r="C4032" s="174">
        <f t="shared" si="881"/>
        <v>0</v>
      </c>
      <c r="D4032" s="174">
        <f t="shared" si="882"/>
        <v>0</v>
      </c>
      <c r="E4032" s="174">
        <f t="shared" si="883"/>
        <v>0</v>
      </c>
      <c r="F4032" s="174">
        <f t="shared" si="889"/>
        <v>0</v>
      </c>
      <c r="G4032" s="174">
        <f t="shared" si="893"/>
        <v>0</v>
      </c>
      <c r="H4032" s="174">
        <f t="shared" si="892"/>
        <v>0</v>
      </c>
      <c r="M4032" s="174">
        <f t="shared" si="884"/>
        <v>0</v>
      </c>
      <c r="N4032" s="174">
        <f t="shared" si="885"/>
        <v>0</v>
      </c>
      <c r="O4032" s="295">
        <f t="shared" si="886"/>
        <v>0</v>
      </c>
      <c r="P4032" s="281">
        <f t="shared" si="887"/>
        <v>0</v>
      </c>
    </row>
    <row r="4033" spans="1:16" x14ac:dyDescent="0.2">
      <c r="A4033" s="155">
        <v>430513</v>
      </c>
      <c r="B4033" s="156" t="s">
        <v>971</v>
      </c>
      <c r="C4033" s="174">
        <f t="shared" si="881"/>
        <v>0</v>
      </c>
      <c r="D4033" s="174">
        <f t="shared" si="882"/>
        <v>0</v>
      </c>
      <c r="E4033" s="174">
        <f t="shared" si="883"/>
        <v>0</v>
      </c>
      <c r="F4033" s="174">
        <f t="shared" si="889"/>
        <v>0</v>
      </c>
      <c r="G4033" s="174">
        <f t="shared" si="893"/>
        <v>0</v>
      </c>
      <c r="H4033" s="174">
        <f t="shared" si="892"/>
        <v>0</v>
      </c>
      <c r="M4033" s="174">
        <f t="shared" si="884"/>
        <v>0</v>
      </c>
      <c r="N4033" s="174">
        <f t="shared" si="885"/>
        <v>0</v>
      </c>
      <c r="O4033" s="295">
        <f t="shared" si="886"/>
        <v>0</v>
      </c>
      <c r="P4033" s="281">
        <f t="shared" si="887"/>
        <v>0</v>
      </c>
    </row>
    <row r="4034" spans="1:16" x14ac:dyDescent="0.2">
      <c r="A4034" s="155">
        <v>430514</v>
      </c>
      <c r="B4034" s="156" t="s">
        <v>91</v>
      </c>
      <c r="C4034" s="174">
        <f t="shared" si="881"/>
        <v>0</v>
      </c>
      <c r="D4034" s="174">
        <f t="shared" si="882"/>
        <v>0</v>
      </c>
      <c r="E4034" s="174">
        <f t="shared" si="883"/>
        <v>0</v>
      </c>
      <c r="F4034" s="174">
        <f t="shared" si="889"/>
        <v>0</v>
      </c>
      <c r="G4034" s="174">
        <f t="shared" si="893"/>
        <v>0</v>
      </c>
      <c r="H4034" s="174">
        <f t="shared" si="892"/>
        <v>0</v>
      </c>
      <c r="M4034" s="174">
        <f t="shared" si="884"/>
        <v>0</v>
      </c>
      <c r="N4034" s="174">
        <f t="shared" si="885"/>
        <v>0</v>
      </c>
      <c r="O4034" s="295">
        <f t="shared" si="886"/>
        <v>0</v>
      </c>
      <c r="P4034" s="281">
        <f t="shared" si="887"/>
        <v>0</v>
      </c>
    </row>
    <row r="4035" spans="1:16" x14ac:dyDescent="0.2">
      <c r="A4035" s="155">
        <v>430515</v>
      </c>
      <c r="B4035" s="156" t="s">
        <v>2637</v>
      </c>
      <c r="C4035" s="174">
        <f t="shared" si="881"/>
        <v>0</v>
      </c>
      <c r="D4035" s="174">
        <f t="shared" si="882"/>
        <v>0</v>
      </c>
      <c r="E4035" s="174">
        <f t="shared" si="883"/>
        <v>0</v>
      </c>
      <c r="F4035" s="174">
        <f t="shared" si="889"/>
        <v>0</v>
      </c>
      <c r="G4035" s="174">
        <f t="shared" si="893"/>
        <v>0</v>
      </c>
      <c r="H4035" s="174">
        <f t="shared" si="892"/>
        <v>0</v>
      </c>
      <c r="M4035" s="174">
        <f t="shared" si="884"/>
        <v>0</v>
      </c>
      <c r="N4035" s="174">
        <f t="shared" si="885"/>
        <v>0</v>
      </c>
      <c r="O4035" s="295">
        <f t="shared" si="886"/>
        <v>0</v>
      </c>
      <c r="P4035" s="281">
        <f t="shared" si="887"/>
        <v>0</v>
      </c>
    </row>
    <row r="4036" spans="1:16" x14ac:dyDescent="0.2">
      <c r="A4036" s="155">
        <v>430516</v>
      </c>
      <c r="B4036" s="156" t="s">
        <v>2638</v>
      </c>
      <c r="C4036" s="174">
        <f t="shared" si="881"/>
        <v>0</v>
      </c>
      <c r="D4036" s="174">
        <f t="shared" si="882"/>
        <v>0</v>
      </c>
      <c r="E4036" s="174">
        <f t="shared" si="883"/>
        <v>0</v>
      </c>
      <c r="F4036" s="174">
        <f t="shared" si="889"/>
        <v>0</v>
      </c>
      <c r="G4036" s="174">
        <f t="shared" si="893"/>
        <v>0</v>
      </c>
      <c r="H4036" s="174">
        <f t="shared" si="892"/>
        <v>0</v>
      </c>
      <c r="M4036" s="174">
        <f t="shared" si="884"/>
        <v>0</v>
      </c>
      <c r="N4036" s="174">
        <f t="shared" si="885"/>
        <v>0</v>
      </c>
      <c r="O4036" s="295">
        <f t="shared" si="886"/>
        <v>0</v>
      </c>
      <c r="P4036" s="281">
        <f t="shared" si="887"/>
        <v>0</v>
      </c>
    </row>
    <row r="4037" spans="1:16" x14ac:dyDescent="0.2">
      <c r="A4037" s="155">
        <v>430525</v>
      </c>
      <c r="B4037" s="156" t="s">
        <v>92</v>
      </c>
      <c r="C4037" s="174">
        <f t="shared" si="881"/>
        <v>0</v>
      </c>
      <c r="D4037" s="174">
        <f t="shared" si="882"/>
        <v>0</v>
      </c>
      <c r="E4037" s="174">
        <f t="shared" si="883"/>
        <v>0</v>
      </c>
      <c r="F4037" s="174">
        <f t="shared" si="889"/>
        <v>0</v>
      </c>
      <c r="G4037" s="174">
        <f t="shared" si="893"/>
        <v>0</v>
      </c>
      <c r="H4037" s="174">
        <f t="shared" si="892"/>
        <v>0</v>
      </c>
      <c r="M4037" s="174">
        <f t="shared" si="884"/>
        <v>0</v>
      </c>
      <c r="N4037" s="174">
        <f t="shared" si="885"/>
        <v>0</v>
      </c>
      <c r="O4037" s="295">
        <f t="shared" si="886"/>
        <v>0</v>
      </c>
      <c r="P4037" s="281">
        <f t="shared" si="887"/>
        <v>0</v>
      </c>
    </row>
    <row r="4038" spans="1:16" x14ac:dyDescent="0.2">
      <c r="A4038" s="155">
        <v>430526</v>
      </c>
      <c r="B4038" s="156" t="s">
        <v>93</v>
      </c>
      <c r="C4038" s="174">
        <f t="shared" si="881"/>
        <v>0</v>
      </c>
      <c r="D4038" s="174">
        <f t="shared" si="882"/>
        <v>0</v>
      </c>
      <c r="E4038" s="174">
        <f t="shared" si="883"/>
        <v>0</v>
      </c>
      <c r="F4038" s="174">
        <f t="shared" si="889"/>
        <v>0</v>
      </c>
      <c r="G4038" s="174">
        <f t="shared" si="893"/>
        <v>0</v>
      </c>
      <c r="H4038" s="174">
        <f t="shared" si="892"/>
        <v>0</v>
      </c>
      <c r="M4038" s="174">
        <f t="shared" si="884"/>
        <v>0</v>
      </c>
      <c r="N4038" s="174">
        <f t="shared" si="885"/>
        <v>0</v>
      </c>
      <c r="O4038" s="295">
        <f t="shared" si="886"/>
        <v>0</v>
      </c>
      <c r="P4038" s="281">
        <f t="shared" si="887"/>
        <v>0</v>
      </c>
    </row>
    <row r="4039" spans="1:16" x14ac:dyDescent="0.2">
      <c r="A4039" s="155">
        <v>430527</v>
      </c>
      <c r="B4039" s="156" t="s">
        <v>94</v>
      </c>
      <c r="C4039" s="174">
        <f t="shared" si="881"/>
        <v>0</v>
      </c>
      <c r="D4039" s="174">
        <f t="shared" si="882"/>
        <v>0</v>
      </c>
      <c r="E4039" s="174">
        <f t="shared" si="883"/>
        <v>0</v>
      </c>
      <c r="F4039" s="174">
        <f t="shared" si="889"/>
        <v>0</v>
      </c>
      <c r="G4039" s="174">
        <f t="shared" si="893"/>
        <v>0</v>
      </c>
      <c r="H4039" s="174">
        <f t="shared" si="892"/>
        <v>0</v>
      </c>
      <c r="M4039" s="174">
        <f t="shared" si="884"/>
        <v>0</v>
      </c>
      <c r="N4039" s="174">
        <f t="shared" si="885"/>
        <v>0</v>
      </c>
      <c r="O4039" s="295">
        <f t="shared" si="886"/>
        <v>0</v>
      </c>
      <c r="P4039" s="281">
        <f t="shared" si="887"/>
        <v>0</v>
      </c>
    </row>
    <row r="4040" spans="1:16" x14ac:dyDescent="0.2">
      <c r="A4040" s="155">
        <v>430537</v>
      </c>
      <c r="B4040" s="156" t="s">
        <v>95</v>
      </c>
      <c r="C4040" s="174">
        <f t="shared" si="881"/>
        <v>0</v>
      </c>
      <c r="D4040" s="174">
        <f t="shared" si="882"/>
        <v>0</v>
      </c>
      <c r="E4040" s="174">
        <f t="shared" si="883"/>
        <v>0</v>
      </c>
      <c r="F4040" s="174">
        <f t="shared" si="889"/>
        <v>0</v>
      </c>
      <c r="G4040" s="174">
        <f t="shared" si="893"/>
        <v>0</v>
      </c>
      <c r="H4040" s="174">
        <f t="shared" si="892"/>
        <v>0</v>
      </c>
      <c r="M4040" s="174">
        <f t="shared" si="884"/>
        <v>0</v>
      </c>
      <c r="N4040" s="174">
        <f t="shared" si="885"/>
        <v>0</v>
      </c>
      <c r="O4040" s="295">
        <f t="shared" si="886"/>
        <v>0</v>
      </c>
      <c r="P4040" s="281">
        <f t="shared" si="887"/>
        <v>0</v>
      </c>
    </row>
    <row r="4041" spans="1:16" x14ac:dyDescent="0.2">
      <c r="A4041" s="155">
        <v>430538</v>
      </c>
      <c r="B4041" s="156" t="s">
        <v>96</v>
      </c>
      <c r="C4041" s="174">
        <f t="shared" ref="C4041:C4104" si="894">IF(ISERROR(VLOOKUP($A4041,MZ_ANTERIOR,3,0)),0,VLOOKUP($A4041,MZ_ANTERIOR,3,0))</f>
        <v>0</v>
      </c>
      <c r="D4041" s="174">
        <f t="shared" ref="D4041:D4104" si="895">IF(ISERROR(VLOOKUP($A4041,MZ_ANTERIOR,4,0)),0,VLOOKUP($A4041,MZ_ANTERIOR,4,0))</f>
        <v>0</v>
      </c>
      <c r="E4041" s="174">
        <f t="shared" ref="E4041:E4104" si="896">IF(ISERROR(VLOOKUP($A4041,MZ_ANTERIOR,5,0)),0,VLOOKUP($A4041,MZ_ANTERIOR,5,0))</f>
        <v>0</v>
      </c>
      <c r="F4041" s="174">
        <f t="shared" si="889"/>
        <v>0</v>
      </c>
      <c r="G4041" s="174">
        <f t="shared" si="893"/>
        <v>0</v>
      </c>
      <c r="H4041" s="174">
        <f t="shared" si="892"/>
        <v>0</v>
      </c>
      <c r="M4041" s="174">
        <f t="shared" si="884"/>
        <v>0</v>
      </c>
      <c r="N4041" s="174">
        <f t="shared" si="885"/>
        <v>0</v>
      </c>
      <c r="O4041" s="295">
        <f t="shared" si="886"/>
        <v>0</v>
      </c>
      <c r="P4041" s="281">
        <f t="shared" si="887"/>
        <v>0</v>
      </c>
    </row>
    <row r="4042" spans="1:16" x14ac:dyDescent="0.2">
      <c r="A4042" s="155">
        <v>430539</v>
      </c>
      <c r="B4042" s="156" t="s">
        <v>97</v>
      </c>
      <c r="C4042" s="174">
        <f t="shared" si="894"/>
        <v>0</v>
      </c>
      <c r="D4042" s="174">
        <f t="shared" si="895"/>
        <v>0</v>
      </c>
      <c r="E4042" s="174">
        <f t="shared" si="896"/>
        <v>0</v>
      </c>
      <c r="F4042" s="174">
        <f t="shared" si="889"/>
        <v>0</v>
      </c>
      <c r="G4042" s="174">
        <f t="shared" si="893"/>
        <v>0</v>
      </c>
      <c r="H4042" s="174">
        <f t="shared" si="892"/>
        <v>0</v>
      </c>
      <c r="M4042" s="174">
        <f t="shared" ref="M4042:M4105" si="897">+G4042+H4042</f>
        <v>0</v>
      </c>
      <c r="N4042" s="174">
        <f t="shared" ref="N4042:N4105" si="898">+F4042-M4042</f>
        <v>0</v>
      </c>
      <c r="O4042" s="295">
        <f t="shared" ref="O4042:O4105" si="899">SUM(C4042:H4042)</f>
        <v>0</v>
      </c>
      <c r="P4042" s="281">
        <f t="shared" ref="P4042:P4105" si="900">IF(D4042&lt;&gt;0,1,IF(G4042&lt;&gt;0,2,IF(F4042&lt;&gt;0,3,IF(E4042&lt;&gt;0,4,0))))</f>
        <v>0</v>
      </c>
    </row>
    <row r="4043" spans="1:16" x14ac:dyDescent="0.2">
      <c r="A4043" s="155">
        <v>430550</v>
      </c>
      <c r="B4043" s="156" t="s">
        <v>273</v>
      </c>
      <c r="C4043" s="174">
        <f t="shared" si="894"/>
        <v>0</v>
      </c>
      <c r="D4043" s="174">
        <f t="shared" si="895"/>
        <v>0</v>
      </c>
      <c r="E4043" s="174">
        <f t="shared" si="896"/>
        <v>0</v>
      </c>
      <c r="F4043" s="174">
        <f t="shared" si="889"/>
        <v>0</v>
      </c>
      <c r="G4043" s="174">
        <f t="shared" si="893"/>
        <v>0</v>
      </c>
      <c r="H4043" s="174">
        <f t="shared" si="892"/>
        <v>0</v>
      </c>
      <c r="M4043" s="174">
        <f t="shared" si="897"/>
        <v>0</v>
      </c>
      <c r="N4043" s="174">
        <f t="shared" si="898"/>
        <v>0</v>
      </c>
      <c r="O4043" s="295">
        <f t="shared" si="899"/>
        <v>0</v>
      </c>
      <c r="P4043" s="281">
        <f t="shared" si="900"/>
        <v>0</v>
      </c>
    </row>
    <row r="4044" spans="1:16" s="171" customFormat="1" x14ac:dyDescent="0.2">
      <c r="A4044" s="180">
        <v>431100</v>
      </c>
      <c r="B4044" s="181" t="s">
        <v>1709</v>
      </c>
      <c r="C4044" s="182">
        <f t="shared" si="894"/>
        <v>0</v>
      </c>
      <c r="D4044" s="182">
        <f t="shared" si="895"/>
        <v>0</v>
      </c>
      <c r="E4044" s="182">
        <f t="shared" si="896"/>
        <v>0</v>
      </c>
      <c r="F4044" s="182">
        <f t="shared" si="889"/>
        <v>0</v>
      </c>
      <c r="G4044" s="182">
        <v>0</v>
      </c>
      <c r="H4044" s="182">
        <f t="shared" si="892"/>
        <v>0</v>
      </c>
      <c r="M4044" s="174">
        <f t="shared" si="897"/>
        <v>0</v>
      </c>
      <c r="N4044" s="174">
        <f t="shared" si="898"/>
        <v>0</v>
      </c>
      <c r="O4044" s="295">
        <f t="shared" si="899"/>
        <v>0</v>
      </c>
      <c r="P4044" s="281">
        <f t="shared" si="900"/>
        <v>0</v>
      </c>
    </row>
    <row r="4045" spans="1:16" x14ac:dyDescent="0.2">
      <c r="A4045" s="155">
        <v>431101</v>
      </c>
      <c r="B4045" s="156" t="s">
        <v>1710</v>
      </c>
      <c r="C4045" s="174">
        <f t="shared" si="894"/>
        <v>0</v>
      </c>
      <c r="D4045" s="174">
        <f t="shared" si="895"/>
        <v>0</v>
      </c>
      <c r="E4045" s="174">
        <f t="shared" si="896"/>
        <v>0</v>
      </c>
      <c r="F4045" s="174">
        <f t="shared" si="889"/>
        <v>0</v>
      </c>
      <c r="G4045" s="174">
        <f t="shared" ref="G4045:G4059" si="901">+F4045-H4045</f>
        <v>0</v>
      </c>
      <c r="H4045" s="174">
        <f t="shared" si="892"/>
        <v>0</v>
      </c>
      <c r="M4045" s="174">
        <f t="shared" si="897"/>
        <v>0</v>
      </c>
      <c r="N4045" s="174">
        <f t="shared" si="898"/>
        <v>0</v>
      </c>
      <c r="O4045" s="295">
        <f t="shared" si="899"/>
        <v>0</v>
      </c>
      <c r="P4045" s="281">
        <f t="shared" si="900"/>
        <v>0</v>
      </c>
    </row>
    <row r="4046" spans="1:16" x14ac:dyDescent="0.2">
      <c r="A4046" s="155">
        <v>431102</v>
      </c>
      <c r="B4046" s="156" t="s">
        <v>1711</v>
      </c>
      <c r="C4046" s="174">
        <f t="shared" si="894"/>
        <v>0</v>
      </c>
      <c r="D4046" s="174">
        <f t="shared" si="895"/>
        <v>0</v>
      </c>
      <c r="E4046" s="174">
        <f t="shared" si="896"/>
        <v>0</v>
      </c>
      <c r="F4046" s="174">
        <f t="shared" si="889"/>
        <v>0</v>
      </c>
      <c r="G4046" s="174">
        <f t="shared" si="901"/>
        <v>0</v>
      </c>
      <c r="H4046" s="174">
        <f t="shared" si="892"/>
        <v>0</v>
      </c>
      <c r="M4046" s="174">
        <f t="shared" si="897"/>
        <v>0</v>
      </c>
      <c r="N4046" s="174">
        <f t="shared" si="898"/>
        <v>0</v>
      </c>
      <c r="O4046" s="295">
        <f t="shared" si="899"/>
        <v>0</v>
      </c>
      <c r="P4046" s="281">
        <f t="shared" si="900"/>
        <v>0</v>
      </c>
    </row>
    <row r="4047" spans="1:16" x14ac:dyDescent="0.2">
      <c r="A4047" s="155">
        <v>431103</v>
      </c>
      <c r="B4047" s="156" t="s">
        <v>1712</v>
      </c>
      <c r="C4047" s="174">
        <f t="shared" si="894"/>
        <v>0</v>
      </c>
      <c r="D4047" s="174">
        <f t="shared" si="895"/>
        <v>0</v>
      </c>
      <c r="E4047" s="174">
        <f t="shared" si="896"/>
        <v>0</v>
      </c>
      <c r="F4047" s="174">
        <f t="shared" si="889"/>
        <v>0</v>
      </c>
      <c r="G4047" s="174">
        <f t="shared" si="901"/>
        <v>0</v>
      </c>
      <c r="H4047" s="174">
        <f t="shared" si="892"/>
        <v>0</v>
      </c>
      <c r="M4047" s="174">
        <f t="shared" si="897"/>
        <v>0</v>
      </c>
      <c r="N4047" s="174">
        <f t="shared" si="898"/>
        <v>0</v>
      </c>
      <c r="O4047" s="295">
        <f t="shared" si="899"/>
        <v>0</v>
      </c>
      <c r="P4047" s="281">
        <f t="shared" si="900"/>
        <v>0</v>
      </c>
    </row>
    <row r="4048" spans="1:16" x14ac:dyDescent="0.2">
      <c r="A4048" s="155">
        <v>431104</v>
      </c>
      <c r="B4048" s="156" t="s">
        <v>1713</v>
      </c>
      <c r="C4048" s="174">
        <f t="shared" si="894"/>
        <v>0</v>
      </c>
      <c r="D4048" s="174">
        <f t="shared" si="895"/>
        <v>0</v>
      </c>
      <c r="E4048" s="174">
        <f t="shared" si="896"/>
        <v>0</v>
      </c>
      <c r="F4048" s="174">
        <f t="shared" si="889"/>
        <v>0</v>
      </c>
      <c r="G4048" s="174">
        <f t="shared" si="901"/>
        <v>0</v>
      </c>
      <c r="H4048" s="174">
        <f t="shared" si="892"/>
        <v>0</v>
      </c>
      <c r="M4048" s="174">
        <f t="shared" si="897"/>
        <v>0</v>
      </c>
      <c r="N4048" s="174">
        <f t="shared" si="898"/>
        <v>0</v>
      </c>
      <c r="O4048" s="295">
        <f t="shared" si="899"/>
        <v>0</v>
      </c>
      <c r="P4048" s="281">
        <f t="shared" si="900"/>
        <v>0</v>
      </c>
    </row>
    <row r="4049" spans="1:16" x14ac:dyDescent="0.2">
      <c r="A4049" s="155">
        <v>431105</v>
      </c>
      <c r="B4049" s="156" t="s">
        <v>1714</v>
      </c>
      <c r="C4049" s="174">
        <f t="shared" si="894"/>
        <v>0</v>
      </c>
      <c r="D4049" s="174">
        <f t="shared" si="895"/>
        <v>0</v>
      </c>
      <c r="E4049" s="174">
        <f t="shared" si="896"/>
        <v>0</v>
      </c>
      <c r="F4049" s="174">
        <f t="shared" si="889"/>
        <v>0</v>
      </c>
      <c r="G4049" s="174">
        <f t="shared" si="901"/>
        <v>0</v>
      </c>
      <c r="H4049" s="174">
        <f t="shared" si="892"/>
        <v>0</v>
      </c>
      <c r="M4049" s="174">
        <f t="shared" si="897"/>
        <v>0</v>
      </c>
      <c r="N4049" s="174">
        <f t="shared" si="898"/>
        <v>0</v>
      </c>
      <c r="O4049" s="295">
        <f t="shared" si="899"/>
        <v>0</v>
      </c>
      <c r="P4049" s="281">
        <f t="shared" si="900"/>
        <v>0</v>
      </c>
    </row>
    <row r="4050" spans="1:16" x14ac:dyDescent="0.2">
      <c r="A4050" s="155">
        <v>431106</v>
      </c>
      <c r="B4050" s="156" t="s">
        <v>1715</v>
      </c>
      <c r="C4050" s="174">
        <f t="shared" si="894"/>
        <v>0</v>
      </c>
      <c r="D4050" s="174">
        <f t="shared" si="895"/>
        <v>0</v>
      </c>
      <c r="E4050" s="174">
        <f t="shared" si="896"/>
        <v>0</v>
      </c>
      <c r="F4050" s="174">
        <f t="shared" si="889"/>
        <v>0</v>
      </c>
      <c r="G4050" s="174">
        <f t="shared" si="901"/>
        <v>0</v>
      </c>
      <c r="H4050" s="174">
        <f t="shared" si="892"/>
        <v>0</v>
      </c>
      <c r="M4050" s="174">
        <f t="shared" si="897"/>
        <v>0</v>
      </c>
      <c r="N4050" s="174">
        <f t="shared" si="898"/>
        <v>0</v>
      </c>
      <c r="O4050" s="295">
        <f t="shared" si="899"/>
        <v>0</v>
      </c>
      <c r="P4050" s="281">
        <f t="shared" si="900"/>
        <v>0</v>
      </c>
    </row>
    <row r="4051" spans="1:16" x14ac:dyDescent="0.2">
      <c r="A4051" s="155">
        <v>431107</v>
      </c>
      <c r="B4051" s="156" t="s">
        <v>1465</v>
      </c>
      <c r="C4051" s="174">
        <f t="shared" si="894"/>
        <v>0</v>
      </c>
      <c r="D4051" s="174">
        <f t="shared" si="895"/>
        <v>0</v>
      </c>
      <c r="E4051" s="174">
        <f t="shared" si="896"/>
        <v>0</v>
      </c>
      <c r="F4051" s="174">
        <f t="shared" si="889"/>
        <v>0</v>
      </c>
      <c r="G4051" s="174">
        <f t="shared" si="901"/>
        <v>0</v>
      </c>
      <c r="H4051" s="174">
        <f t="shared" si="892"/>
        <v>0</v>
      </c>
      <c r="M4051" s="174">
        <f t="shared" si="897"/>
        <v>0</v>
      </c>
      <c r="N4051" s="174">
        <f t="shared" si="898"/>
        <v>0</v>
      </c>
      <c r="O4051" s="295">
        <f t="shared" si="899"/>
        <v>0</v>
      </c>
      <c r="P4051" s="281">
        <f t="shared" si="900"/>
        <v>0</v>
      </c>
    </row>
    <row r="4052" spans="1:16" x14ac:dyDescent="0.2">
      <c r="A4052" s="155">
        <v>431108</v>
      </c>
      <c r="B4052" s="156" t="s">
        <v>1963</v>
      </c>
      <c r="C4052" s="174">
        <f t="shared" si="894"/>
        <v>0</v>
      </c>
      <c r="D4052" s="174">
        <f t="shared" si="895"/>
        <v>0</v>
      </c>
      <c r="E4052" s="174">
        <f t="shared" si="896"/>
        <v>0</v>
      </c>
      <c r="F4052" s="174">
        <f t="shared" si="889"/>
        <v>0</v>
      </c>
      <c r="G4052" s="174">
        <f t="shared" si="901"/>
        <v>0</v>
      </c>
      <c r="H4052" s="174">
        <f t="shared" si="892"/>
        <v>0</v>
      </c>
      <c r="M4052" s="174">
        <f t="shared" si="897"/>
        <v>0</v>
      </c>
      <c r="N4052" s="174">
        <f t="shared" si="898"/>
        <v>0</v>
      </c>
      <c r="O4052" s="295">
        <f t="shared" si="899"/>
        <v>0</v>
      </c>
      <c r="P4052" s="281">
        <f t="shared" si="900"/>
        <v>0</v>
      </c>
    </row>
    <row r="4053" spans="1:16" x14ac:dyDescent="0.2">
      <c r="A4053" s="155">
        <v>431109</v>
      </c>
      <c r="B4053" s="156" t="s">
        <v>274</v>
      </c>
      <c r="C4053" s="174">
        <f t="shared" si="894"/>
        <v>0</v>
      </c>
      <c r="D4053" s="174">
        <f t="shared" si="895"/>
        <v>0</v>
      </c>
      <c r="E4053" s="174">
        <f t="shared" si="896"/>
        <v>0</v>
      </c>
      <c r="F4053" s="174">
        <f t="shared" si="889"/>
        <v>0</v>
      </c>
      <c r="G4053" s="174">
        <f t="shared" si="901"/>
        <v>0</v>
      </c>
      <c r="H4053" s="174">
        <f t="shared" si="892"/>
        <v>0</v>
      </c>
      <c r="M4053" s="174">
        <f t="shared" si="897"/>
        <v>0</v>
      </c>
      <c r="N4053" s="174">
        <f t="shared" si="898"/>
        <v>0</v>
      </c>
      <c r="O4053" s="295">
        <f t="shared" si="899"/>
        <v>0</v>
      </c>
      <c r="P4053" s="281">
        <f t="shared" si="900"/>
        <v>0</v>
      </c>
    </row>
    <row r="4054" spans="1:16" x14ac:dyDescent="0.2">
      <c r="A4054" s="155">
        <v>431114</v>
      </c>
      <c r="B4054" s="156" t="s">
        <v>1472</v>
      </c>
      <c r="C4054" s="174">
        <f t="shared" si="894"/>
        <v>0</v>
      </c>
      <c r="D4054" s="174">
        <f t="shared" si="895"/>
        <v>0</v>
      </c>
      <c r="E4054" s="174">
        <f t="shared" si="896"/>
        <v>0</v>
      </c>
      <c r="F4054" s="174">
        <f t="shared" si="889"/>
        <v>0</v>
      </c>
      <c r="G4054" s="174">
        <f t="shared" si="901"/>
        <v>0</v>
      </c>
      <c r="H4054" s="174">
        <f t="shared" si="892"/>
        <v>0</v>
      </c>
      <c r="M4054" s="174">
        <f t="shared" si="897"/>
        <v>0</v>
      </c>
      <c r="N4054" s="174">
        <f t="shared" si="898"/>
        <v>0</v>
      </c>
      <c r="O4054" s="295">
        <f t="shared" si="899"/>
        <v>0</v>
      </c>
      <c r="P4054" s="281">
        <f t="shared" si="900"/>
        <v>0</v>
      </c>
    </row>
    <row r="4055" spans="1:16" x14ac:dyDescent="0.2">
      <c r="A4055" s="155">
        <v>431119</v>
      </c>
      <c r="B4055" s="156" t="s">
        <v>1970</v>
      </c>
      <c r="C4055" s="174">
        <f t="shared" si="894"/>
        <v>0</v>
      </c>
      <c r="D4055" s="174">
        <f t="shared" si="895"/>
        <v>0</v>
      </c>
      <c r="E4055" s="174">
        <f t="shared" si="896"/>
        <v>0</v>
      </c>
      <c r="F4055" s="174">
        <f t="shared" si="889"/>
        <v>0</v>
      </c>
      <c r="G4055" s="174">
        <f t="shared" si="901"/>
        <v>0</v>
      </c>
      <c r="H4055" s="174">
        <f t="shared" si="892"/>
        <v>0</v>
      </c>
      <c r="M4055" s="174">
        <f t="shared" si="897"/>
        <v>0</v>
      </c>
      <c r="N4055" s="174">
        <f t="shared" si="898"/>
        <v>0</v>
      </c>
      <c r="O4055" s="295">
        <f t="shared" si="899"/>
        <v>0</v>
      </c>
      <c r="P4055" s="281">
        <f t="shared" si="900"/>
        <v>0</v>
      </c>
    </row>
    <row r="4056" spans="1:16" x14ac:dyDescent="0.2">
      <c r="A4056" s="155">
        <v>431120</v>
      </c>
      <c r="B4056" s="156" t="s">
        <v>655</v>
      </c>
      <c r="C4056" s="174">
        <f t="shared" si="894"/>
        <v>0</v>
      </c>
      <c r="D4056" s="174">
        <f t="shared" si="895"/>
        <v>0</v>
      </c>
      <c r="E4056" s="174">
        <f t="shared" si="896"/>
        <v>0</v>
      </c>
      <c r="F4056" s="174">
        <f t="shared" si="889"/>
        <v>0</v>
      </c>
      <c r="G4056" s="174">
        <f t="shared" si="901"/>
        <v>0</v>
      </c>
      <c r="H4056" s="174">
        <f t="shared" si="892"/>
        <v>0</v>
      </c>
      <c r="M4056" s="174">
        <f t="shared" si="897"/>
        <v>0</v>
      </c>
      <c r="N4056" s="174">
        <f t="shared" si="898"/>
        <v>0</v>
      </c>
      <c r="O4056" s="295">
        <f t="shared" si="899"/>
        <v>0</v>
      </c>
      <c r="P4056" s="281">
        <f t="shared" si="900"/>
        <v>0</v>
      </c>
    </row>
    <row r="4057" spans="1:16" x14ac:dyDescent="0.2">
      <c r="A4057" s="155">
        <v>431121</v>
      </c>
      <c r="B4057" s="156" t="s">
        <v>2639</v>
      </c>
      <c r="C4057" s="174">
        <f t="shared" si="894"/>
        <v>0</v>
      </c>
      <c r="D4057" s="174">
        <f t="shared" si="895"/>
        <v>0</v>
      </c>
      <c r="E4057" s="174">
        <f t="shared" si="896"/>
        <v>0</v>
      </c>
      <c r="F4057" s="174">
        <f t="shared" ref="F4057:F4120" si="902">+C4057-D4057+E4057</f>
        <v>0</v>
      </c>
      <c r="G4057" s="174">
        <f t="shared" si="901"/>
        <v>0</v>
      </c>
      <c r="H4057" s="174">
        <f t="shared" si="892"/>
        <v>0</v>
      </c>
      <c r="M4057" s="174">
        <f t="shared" si="897"/>
        <v>0</v>
      </c>
      <c r="N4057" s="174">
        <f t="shared" si="898"/>
        <v>0</v>
      </c>
      <c r="O4057" s="295">
        <f t="shared" si="899"/>
        <v>0</v>
      </c>
      <c r="P4057" s="281">
        <f t="shared" si="900"/>
        <v>0</v>
      </c>
    </row>
    <row r="4058" spans="1:16" x14ac:dyDescent="0.2">
      <c r="A4058" s="155">
        <v>431122</v>
      </c>
      <c r="B4058" s="156" t="s">
        <v>1972</v>
      </c>
      <c r="C4058" s="174">
        <f t="shared" si="894"/>
        <v>0</v>
      </c>
      <c r="D4058" s="174">
        <f t="shared" si="895"/>
        <v>0</v>
      </c>
      <c r="E4058" s="174">
        <f t="shared" si="896"/>
        <v>0</v>
      </c>
      <c r="F4058" s="174">
        <f t="shared" si="902"/>
        <v>0</v>
      </c>
      <c r="G4058" s="174">
        <f t="shared" si="901"/>
        <v>0</v>
      </c>
      <c r="H4058" s="174">
        <f t="shared" ref="H4058:H4089" si="903">+F4058</f>
        <v>0</v>
      </c>
      <c r="M4058" s="174">
        <f t="shared" si="897"/>
        <v>0</v>
      </c>
      <c r="N4058" s="174">
        <f t="shared" si="898"/>
        <v>0</v>
      </c>
      <c r="O4058" s="295">
        <f t="shared" si="899"/>
        <v>0</v>
      </c>
      <c r="P4058" s="281">
        <f t="shared" si="900"/>
        <v>0</v>
      </c>
    </row>
    <row r="4059" spans="1:16" x14ac:dyDescent="0.2">
      <c r="A4059" s="155">
        <v>431190</v>
      </c>
      <c r="B4059" s="156" t="s">
        <v>1473</v>
      </c>
      <c r="C4059" s="174">
        <f t="shared" si="894"/>
        <v>0</v>
      </c>
      <c r="D4059" s="174">
        <f t="shared" si="895"/>
        <v>0</v>
      </c>
      <c r="E4059" s="174">
        <f t="shared" si="896"/>
        <v>0</v>
      </c>
      <c r="F4059" s="174">
        <f t="shared" si="902"/>
        <v>0</v>
      </c>
      <c r="G4059" s="174">
        <f t="shared" si="901"/>
        <v>0</v>
      </c>
      <c r="H4059" s="174">
        <f t="shared" si="903"/>
        <v>0</v>
      </c>
      <c r="M4059" s="174">
        <f t="shared" si="897"/>
        <v>0</v>
      </c>
      <c r="N4059" s="174">
        <f t="shared" si="898"/>
        <v>0</v>
      </c>
      <c r="O4059" s="295">
        <f t="shared" si="899"/>
        <v>0</v>
      </c>
      <c r="P4059" s="281">
        <f t="shared" si="900"/>
        <v>0</v>
      </c>
    </row>
    <row r="4060" spans="1:16" s="171" customFormat="1" x14ac:dyDescent="0.2">
      <c r="A4060" s="180">
        <v>431200</v>
      </c>
      <c r="B4060" s="181" t="s">
        <v>89</v>
      </c>
      <c r="C4060" s="182">
        <f t="shared" si="894"/>
        <v>0</v>
      </c>
      <c r="D4060" s="182">
        <f t="shared" si="895"/>
        <v>0</v>
      </c>
      <c r="E4060" s="182">
        <f t="shared" si="896"/>
        <v>0</v>
      </c>
      <c r="F4060" s="182">
        <f t="shared" si="902"/>
        <v>0</v>
      </c>
      <c r="G4060" s="182">
        <v>0</v>
      </c>
      <c r="H4060" s="182">
        <f t="shared" si="903"/>
        <v>0</v>
      </c>
      <c r="M4060" s="174">
        <f t="shared" si="897"/>
        <v>0</v>
      </c>
      <c r="N4060" s="174">
        <f t="shared" si="898"/>
        <v>0</v>
      </c>
      <c r="O4060" s="295">
        <f t="shared" si="899"/>
        <v>0</v>
      </c>
      <c r="P4060" s="281">
        <f t="shared" si="900"/>
        <v>0</v>
      </c>
    </row>
    <row r="4061" spans="1:16" x14ac:dyDescent="0.2">
      <c r="A4061" s="155">
        <v>431208</v>
      </c>
      <c r="B4061" s="156" t="s">
        <v>275</v>
      </c>
      <c r="C4061" s="174">
        <f t="shared" si="894"/>
        <v>0</v>
      </c>
      <c r="D4061" s="174">
        <f t="shared" si="895"/>
        <v>0</v>
      </c>
      <c r="E4061" s="174">
        <f t="shared" si="896"/>
        <v>0</v>
      </c>
      <c r="F4061" s="174">
        <f t="shared" si="902"/>
        <v>0</v>
      </c>
      <c r="G4061" s="174">
        <f t="shared" ref="G4061:G4096" si="904">+F4061-H4061</f>
        <v>0</v>
      </c>
      <c r="H4061" s="174">
        <f t="shared" si="903"/>
        <v>0</v>
      </c>
      <c r="M4061" s="174">
        <f t="shared" si="897"/>
        <v>0</v>
      </c>
      <c r="N4061" s="174">
        <f t="shared" si="898"/>
        <v>0</v>
      </c>
      <c r="O4061" s="295">
        <f t="shared" si="899"/>
        <v>0</v>
      </c>
      <c r="P4061" s="281">
        <f t="shared" si="900"/>
        <v>0</v>
      </c>
    </row>
    <row r="4062" spans="1:16" x14ac:dyDescent="0.2">
      <c r="A4062" s="155">
        <v>431209</v>
      </c>
      <c r="B4062" s="156" t="s">
        <v>276</v>
      </c>
      <c r="C4062" s="174">
        <f t="shared" si="894"/>
        <v>0</v>
      </c>
      <c r="D4062" s="174">
        <f t="shared" si="895"/>
        <v>0</v>
      </c>
      <c r="E4062" s="174">
        <f t="shared" si="896"/>
        <v>0</v>
      </c>
      <c r="F4062" s="174">
        <f t="shared" si="902"/>
        <v>0</v>
      </c>
      <c r="G4062" s="174">
        <f t="shared" si="904"/>
        <v>0</v>
      </c>
      <c r="H4062" s="174">
        <f t="shared" si="903"/>
        <v>0</v>
      </c>
      <c r="M4062" s="174">
        <f t="shared" si="897"/>
        <v>0</v>
      </c>
      <c r="N4062" s="174">
        <f t="shared" si="898"/>
        <v>0</v>
      </c>
      <c r="O4062" s="295">
        <f t="shared" si="899"/>
        <v>0</v>
      </c>
      <c r="P4062" s="281">
        <f t="shared" si="900"/>
        <v>0</v>
      </c>
    </row>
    <row r="4063" spans="1:16" x14ac:dyDescent="0.2">
      <c r="A4063" s="155">
        <v>431217</v>
      </c>
      <c r="B4063" s="156" t="s">
        <v>277</v>
      </c>
      <c r="C4063" s="174">
        <f t="shared" si="894"/>
        <v>0</v>
      </c>
      <c r="D4063" s="174">
        <f t="shared" si="895"/>
        <v>0</v>
      </c>
      <c r="E4063" s="174">
        <f t="shared" si="896"/>
        <v>0</v>
      </c>
      <c r="F4063" s="174">
        <f t="shared" si="902"/>
        <v>0</v>
      </c>
      <c r="G4063" s="174">
        <f t="shared" si="904"/>
        <v>0</v>
      </c>
      <c r="H4063" s="174">
        <f t="shared" si="903"/>
        <v>0</v>
      </c>
      <c r="M4063" s="174">
        <f t="shared" si="897"/>
        <v>0</v>
      </c>
      <c r="N4063" s="174">
        <f t="shared" si="898"/>
        <v>0</v>
      </c>
      <c r="O4063" s="295">
        <f t="shared" si="899"/>
        <v>0</v>
      </c>
      <c r="P4063" s="281">
        <f t="shared" si="900"/>
        <v>0</v>
      </c>
    </row>
    <row r="4064" spans="1:16" x14ac:dyDescent="0.2">
      <c r="A4064" s="155">
        <v>431218</v>
      </c>
      <c r="B4064" s="156" t="s">
        <v>278</v>
      </c>
      <c r="C4064" s="174">
        <f t="shared" si="894"/>
        <v>0</v>
      </c>
      <c r="D4064" s="174">
        <f t="shared" si="895"/>
        <v>0</v>
      </c>
      <c r="E4064" s="174">
        <f t="shared" si="896"/>
        <v>0</v>
      </c>
      <c r="F4064" s="174">
        <f t="shared" si="902"/>
        <v>0</v>
      </c>
      <c r="G4064" s="174">
        <f t="shared" si="904"/>
        <v>0</v>
      </c>
      <c r="H4064" s="174">
        <f t="shared" si="903"/>
        <v>0</v>
      </c>
      <c r="M4064" s="174">
        <f t="shared" si="897"/>
        <v>0</v>
      </c>
      <c r="N4064" s="174">
        <f t="shared" si="898"/>
        <v>0</v>
      </c>
      <c r="O4064" s="295">
        <f t="shared" si="899"/>
        <v>0</v>
      </c>
      <c r="P4064" s="281">
        <f t="shared" si="900"/>
        <v>0</v>
      </c>
    </row>
    <row r="4065" spans="1:16" x14ac:dyDescent="0.2">
      <c r="A4065" s="155">
        <v>431219</v>
      </c>
      <c r="B4065" s="156" t="s">
        <v>279</v>
      </c>
      <c r="C4065" s="174">
        <f t="shared" si="894"/>
        <v>0</v>
      </c>
      <c r="D4065" s="174">
        <f t="shared" si="895"/>
        <v>0</v>
      </c>
      <c r="E4065" s="174">
        <f t="shared" si="896"/>
        <v>0</v>
      </c>
      <c r="F4065" s="174">
        <f t="shared" si="902"/>
        <v>0</v>
      </c>
      <c r="G4065" s="174">
        <f t="shared" si="904"/>
        <v>0</v>
      </c>
      <c r="H4065" s="174">
        <f t="shared" si="903"/>
        <v>0</v>
      </c>
      <c r="M4065" s="174">
        <f t="shared" si="897"/>
        <v>0</v>
      </c>
      <c r="N4065" s="174">
        <f t="shared" si="898"/>
        <v>0</v>
      </c>
      <c r="O4065" s="295">
        <f t="shared" si="899"/>
        <v>0</v>
      </c>
      <c r="P4065" s="281">
        <f t="shared" si="900"/>
        <v>0</v>
      </c>
    </row>
    <row r="4066" spans="1:16" x14ac:dyDescent="0.2">
      <c r="A4066" s="155">
        <v>431220</v>
      </c>
      <c r="B4066" s="156" t="s">
        <v>280</v>
      </c>
      <c r="C4066" s="174">
        <f t="shared" si="894"/>
        <v>0</v>
      </c>
      <c r="D4066" s="174">
        <f t="shared" si="895"/>
        <v>0</v>
      </c>
      <c r="E4066" s="174">
        <f t="shared" si="896"/>
        <v>0</v>
      </c>
      <c r="F4066" s="174">
        <f t="shared" si="902"/>
        <v>0</v>
      </c>
      <c r="G4066" s="174">
        <f t="shared" si="904"/>
        <v>0</v>
      </c>
      <c r="H4066" s="174">
        <f t="shared" si="903"/>
        <v>0</v>
      </c>
      <c r="M4066" s="174">
        <f t="shared" si="897"/>
        <v>0</v>
      </c>
      <c r="N4066" s="174">
        <f t="shared" si="898"/>
        <v>0</v>
      </c>
      <c r="O4066" s="295">
        <f t="shared" si="899"/>
        <v>0</v>
      </c>
      <c r="P4066" s="281">
        <f t="shared" si="900"/>
        <v>0</v>
      </c>
    </row>
    <row r="4067" spans="1:16" x14ac:dyDescent="0.2">
      <c r="A4067" s="155">
        <v>431221</v>
      </c>
      <c r="B4067" s="156" t="s">
        <v>281</v>
      </c>
      <c r="C4067" s="174">
        <f t="shared" si="894"/>
        <v>0</v>
      </c>
      <c r="D4067" s="174">
        <f t="shared" si="895"/>
        <v>0</v>
      </c>
      <c r="E4067" s="174">
        <f t="shared" si="896"/>
        <v>0</v>
      </c>
      <c r="F4067" s="174">
        <f t="shared" si="902"/>
        <v>0</v>
      </c>
      <c r="G4067" s="174">
        <f t="shared" si="904"/>
        <v>0</v>
      </c>
      <c r="H4067" s="174">
        <f t="shared" si="903"/>
        <v>0</v>
      </c>
      <c r="M4067" s="174">
        <f t="shared" si="897"/>
        <v>0</v>
      </c>
      <c r="N4067" s="174">
        <f t="shared" si="898"/>
        <v>0</v>
      </c>
      <c r="O4067" s="295">
        <f t="shared" si="899"/>
        <v>0</v>
      </c>
      <c r="P4067" s="281">
        <f t="shared" si="900"/>
        <v>0</v>
      </c>
    </row>
    <row r="4068" spans="1:16" x14ac:dyDescent="0.2">
      <c r="A4068" s="155">
        <v>431227</v>
      </c>
      <c r="B4068" s="156" t="s">
        <v>282</v>
      </c>
      <c r="C4068" s="174">
        <f t="shared" si="894"/>
        <v>0</v>
      </c>
      <c r="D4068" s="174">
        <f t="shared" si="895"/>
        <v>0</v>
      </c>
      <c r="E4068" s="174">
        <f t="shared" si="896"/>
        <v>0</v>
      </c>
      <c r="F4068" s="174">
        <f t="shared" si="902"/>
        <v>0</v>
      </c>
      <c r="G4068" s="174">
        <f t="shared" si="904"/>
        <v>0</v>
      </c>
      <c r="H4068" s="174">
        <f t="shared" si="903"/>
        <v>0</v>
      </c>
      <c r="M4068" s="174">
        <f t="shared" si="897"/>
        <v>0</v>
      </c>
      <c r="N4068" s="174">
        <f t="shared" si="898"/>
        <v>0</v>
      </c>
      <c r="O4068" s="295">
        <f t="shared" si="899"/>
        <v>0</v>
      </c>
      <c r="P4068" s="281">
        <f t="shared" si="900"/>
        <v>0</v>
      </c>
    </row>
    <row r="4069" spans="1:16" x14ac:dyDescent="0.2">
      <c r="A4069" s="155">
        <v>431228</v>
      </c>
      <c r="B4069" s="156" t="s">
        <v>283</v>
      </c>
      <c r="C4069" s="174">
        <f t="shared" si="894"/>
        <v>0</v>
      </c>
      <c r="D4069" s="174">
        <f t="shared" si="895"/>
        <v>0</v>
      </c>
      <c r="E4069" s="174">
        <f t="shared" si="896"/>
        <v>0</v>
      </c>
      <c r="F4069" s="174">
        <f t="shared" si="902"/>
        <v>0</v>
      </c>
      <c r="G4069" s="174">
        <f t="shared" si="904"/>
        <v>0</v>
      </c>
      <c r="H4069" s="174">
        <f t="shared" si="903"/>
        <v>0</v>
      </c>
      <c r="M4069" s="174">
        <f t="shared" si="897"/>
        <v>0</v>
      </c>
      <c r="N4069" s="174">
        <f t="shared" si="898"/>
        <v>0</v>
      </c>
      <c r="O4069" s="295">
        <f t="shared" si="899"/>
        <v>0</v>
      </c>
      <c r="P4069" s="281">
        <f t="shared" si="900"/>
        <v>0</v>
      </c>
    </row>
    <row r="4070" spans="1:16" x14ac:dyDescent="0.2">
      <c r="A4070" s="155">
        <v>431229</v>
      </c>
      <c r="B4070" s="156" t="s">
        <v>284</v>
      </c>
      <c r="C4070" s="174">
        <f t="shared" si="894"/>
        <v>0</v>
      </c>
      <c r="D4070" s="174">
        <f t="shared" si="895"/>
        <v>0</v>
      </c>
      <c r="E4070" s="174">
        <f t="shared" si="896"/>
        <v>0</v>
      </c>
      <c r="F4070" s="174">
        <f t="shared" si="902"/>
        <v>0</v>
      </c>
      <c r="G4070" s="174">
        <f t="shared" si="904"/>
        <v>0</v>
      </c>
      <c r="H4070" s="174">
        <f t="shared" si="903"/>
        <v>0</v>
      </c>
      <c r="M4070" s="174">
        <f t="shared" si="897"/>
        <v>0</v>
      </c>
      <c r="N4070" s="174">
        <f t="shared" si="898"/>
        <v>0</v>
      </c>
      <c r="O4070" s="295">
        <f t="shared" si="899"/>
        <v>0</v>
      </c>
      <c r="P4070" s="281">
        <f t="shared" si="900"/>
        <v>0</v>
      </c>
    </row>
    <row r="4071" spans="1:16" x14ac:dyDescent="0.2">
      <c r="A4071" s="155">
        <v>431230</v>
      </c>
      <c r="B4071" s="156" t="s">
        <v>285</v>
      </c>
      <c r="C4071" s="174">
        <f t="shared" si="894"/>
        <v>0</v>
      </c>
      <c r="D4071" s="174">
        <f t="shared" si="895"/>
        <v>0</v>
      </c>
      <c r="E4071" s="174">
        <f t="shared" si="896"/>
        <v>0</v>
      </c>
      <c r="F4071" s="174">
        <f t="shared" si="902"/>
        <v>0</v>
      </c>
      <c r="G4071" s="174">
        <f t="shared" si="904"/>
        <v>0</v>
      </c>
      <c r="H4071" s="174">
        <f t="shared" si="903"/>
        <v>0</v>
      </c>
      <c r="M4071" s="174">
        <f t="shared" si="897"/>
        <v>0</v>
      </c>
      <c r="N4071" s="174">
        <f t="shared" si="898"/>
        <v>0</v>
      </c>
      <c r="O4071" s="295">
        <f t="shared" si="899"/>
        <v>0</v>
      </c>
      <c r="P4071" s="281">
        <f t="shared" si="900"/>
        <v>0</v>
      </c>
    </row>
    <row r="4072" spans="1:16" x14ac:dyDescent="0.2">
      <c r="A4072" s="155">
        <v>431231</v>
      </c>
      <c r="B4072" s="156" t="s">
        <v>286</v>
      </c>
      <c r="C4072" s="174">
        <f t="shared" si="894"/>
        <v>0</v>
      </c>
      <c r="D4072" s="174">
        <f t="shared" si="895"/>
        <v>0</v>
      </c>
      <c r="E4072" s="174">
        <f t="shared" si="896"/>
        <v>0</v>
      </c>
      <c r="F4072" s="174">
        <f t="shared" si="902"/>
        <v>0</v>
      </c>
      <c r="G4072" s="174">
        <f t="shared" si="904"/>
        <v>0</v>
      </c>
      <c r="H4072" s="174">
        <f t="shared" si="903"/>
        <v>0</v>
      </c>
      <c r="M4072" s="174">
        <f t="shared" si="897"/>
        <v>0</v>
      </c>
      <c r="N4072" s="174">
        <f t="shared" si="898"/>
        <v>0</v>
      </c>
      <c r="O4072" s="295">
        <f t="shared" si="899"/>
        <v>0</v>
      </c>
      <c r="P4072" s="281">
        <f t="shared" si="900"/>
        <v>0</v>
      </c>
    </row>
    <row r="4073" spans="1:16" x14ac:dyDescent="0.2">
      <c r="A4073" s="155">
        <v>431232</v>
      </c>
      <c r="B4073" s="156" t="s">
        <v>287</v>
      </c>
      <c r="C4073" s="174">
        <f t="shared" si="894"/>
        <v>0</v>
      </c>
      <c r="D4073" s="174">
        <f t="shared" si="895"/>
        <v>0</v>
      </c>
      <c r="E4073" s="174">
        <f t="shared" si="896"/>
        <v>0</v>
      </c>
      <c r="F4073" s="174">
        <f t="shared" si="902"/>
        <v>0</v>
      </c>
      <c r="G4073" s="174">
        <f t="shared" si="904"/>
        <v>0</v>
      </c>
      <c r="H4073" s="174">
        <f t="shared" si="903"/>
        <v>0</v>
      </c>
      <c r="M4073" s="174">
        <f t="shared" si="897"/>
        <v>0</v>
      </c>
      <c r="N4073" s="174">
        <f t="shared" si="898"/>
        <v>0</v>
      </c>
      <c r="O4073" s="295">
        <f t="shared" si="899"/>
        <v>0</v>
      </c>
      <c r="P4073" s="281">
        <f t="shared" si="900"/>
        <v>0</v>
      </c>
    </row>
    <row r="4074" spans="1:16" x14ac:dyDescent="0.2">
      <c r="A4074" s="155">
        <v>431233</v>
      </c>
      <c r="B4074" s="156" t="s">
        <v>288</v>
      </c>
      <c r="C4074" s="174">
        <f t="shared" si="894"/>
        <v>0</v>
      </c>
      <c r="D4074" s="174">
        <f t="shared" si="895"/>
        <v>0</v>
      </c>
      <c r="E4074" s="174">
        <f t="shared" si="896"/>
        <v>0</v>
      </c>
      <c r="F4074" s="174">
        <f t="shared" si="902"/>
        <v>0</v>
      </c>
      <c r="G4074" s="174">
        <f t="shared" si="904"/>
        <v>0</v>
      </c>
      <c r="H4074" s="174">
        <f t="shared" si="903"/>
        <v>0</v>
      </c>
      <c r="M4074" s="174">
        <f t="shared" si="897"/>
        <v>0</v>
      </c>
      <c r="N4074" s="174">
        <f t="shared" si="898"/>
        <v>0</v>
      </c>
      <c r="O4074" s="295">
        <f t="shared" si="899"/>
        <v>0</v>
      </c>
      <c r="P4074" s="281">
        <f t="shared" si="900"/>
        <v>0</v>
      </c>
    </row>
    <row r="4075" spans="1:16" x14ac:dyDescent="0.2">
      <c r="A4075" s="155">
        <v>431236</v>
      </c>
      <c r="B4075" s="156" t="s">
        <v>2640</v>
      </c>
      <c r="C4075" s="174">
        <f t="shared" si="894"/>
        <v>0</v>
      </c>
      <c r="D4075" s="174">
        <f t="shared" si="895"/>
        <v>0</v>
      </c>
      <c r="E4075" s="174">
        <f t="shared" si="896"/>
        <v>0</v>
      </c>
      <c r="F4075" s="174">
        <f t="shared" si="902"/>
        <v>0</v>
      </c>
      <c r="G4075" s="174">
        <f t="shared" si="904"/>
        <v>0</v>
      </c>
      <c r="H4075" s="174">
        <f t="shared" si="903"/>
        <v>0</v>
      </c>
      <c r="M4075" s="174">
        <f t="shared" si="897"/>
        <v>0</v>
      </c>
      <c r="N4075" s="174">
        <f t="shared" si="898"/>
        <v>0</v>
      </c>
      <c r="O4075" s="295">
        <f t="shared" si="899"/>
        <v>0</v>
      </c>
      <c r="P4075" s="281">
        <f t="shared" si="900"/>
        <v>0</v>
      </c>
    </row>
    <row r="4076" spans="1:16" x14ac:dyDescent="0.2">
      <c r="A4076" s="155">
        <v>431237</v>
      </c>
      <c r="B4076" s="156" t="s">
        <v>289</v>
      </c>
      <c r="C4076" s="174">
        <f t="shared" si="894"/>
        <v>0</v>
      </c>
      <c r="D4076" s="174">
        <f t="shared" si="895"/>
        <v>0</v>
      </c>
      <c r="E4076" s="174">
        <f t="shared" si="896"/>
        <v>0</v>
      </c>
      <c r="F4076" s="174">
        <f t="shared" si="902"/>
        <v>0</v>
      </c>
      <c r="G4076" s="174">
        <f t="shared" si="904"/>
        <v>0</v>
      </c>
      <c r="H4076" s="174">
        <f t="shared" si="903"/>
        <v>0</v>
      </c>
      <c r="M4076" s="174">
        <f t="shared" si="897"/>
        <v>0</v>
      </c>
      <c r="N4076" s="174">
        <f t="shared" si="898"/>
        <v>0</v>
      </c>
      <c r="O4076" s="295">
        <f t="shared" si="899"/>
        <v>0</v>
      </c>
      <c r="P4076" s="281">
        <f t="shared" si="900"/>
        <v>0</v>
      </c>
    </row>
    <row r="4077" spans="1:16" x14ac:dyDescent="0.2">
      <c r="A4077" s="155">
        <v>431246</v>
      </c>
      <c r="B4077" s="156" t="s">
        <v>290</v>
      </c>
      <c r="C4077" s="174">
        <f t="shared" si="894"/>
        <v>0</v>
      </c>
      <c r="D4077" s="174">
        <f t="shared" si="895"/>
        <v>0</v>
      </c>
      <c r="E4077" s="174">
        <f t="shared" si="896"/>
        <v>0</v>
      </c>
      <c r="F4077" s="174">
        <f t="shared" si="902"/>
        <v>0</v>
      </c>
      <c r="G4077" s="174">
        <f t="shared" si="904"/>
        <v>0</v>
      </c>
      <c r="H4077" s="174">
        <f t="shared" si="903"/>
        <v>0</v>
      </c>
      <c r="M4077" s="174">
        <f t="shared" si="897"/>
        <v>0</v>
      </c>
      <c r="N4077" s="174">
        <f t="shared" si="898"/>
        <v>0</v>
      </c>
      <c r="O4077" s="295">
        <f t="shared" si="899"/>
        <v>0</v>
      </c>
      <c r="P4077" s="281">
        <f t="shared" si="900"/>
        <v>0</v>
      </c>
    </row>
    <row r="4078" spans="1:16" x14ac:dyDescent="0.2">
      <c r="A4078" s="155">
        <v>431247</v>
      </c>
      <c r="B4078" s="156" t="s">
        <v>291</v>
      </c>
      <c r="C4078" s="174">
        <f t="shared" si="894"/>
        <v>0</v>
      </c>
      <c r="D4078" s="174">
        <f t="shared" si="895"/>
        <v>0</v>
      </c>
      <c r="E4078" s="174">
        <f t="shared" si="896"/>
        <v>0</v>
      </c>
      <c r="F4078" s="174">
        <f t="shared" si="902"/>
        <v>0</v>
      </c>
      <c r="G4078" s="174">
        <f t="shared" si="904"/>
        <v>0</v>
      </c>
      <c r="H4078" s="174">
        <f t="shared" si="903"/>
        <v>0</v>
      </c>
      <c r="M4078" s="174">
        <f t="shared" si="897"/>
        <v>0</v>
      </c>
      <c r="N4078" s="174">
        <f t="shared" si="898"/>
        <v>0</v>
      </c>
      <c r="O4078" s="295">
        <f t="shared" si="899"/>
        <v>0</v>
      </c>
      <c r="P4078" s="281">
        <f t="shared" si="900"/>
        <v>0</v>
      </c>
    </row>
    <row r="4079" spans="1:16" x14ac:dyDescent="0.2">
      <c r="A4079" s="155">
        <v>431248</v>
      </c>
      <c r="B4079" s="156" t="s">
        <v>292</v>
      </c>
      <c r="C4079" s="174">
        <f t="shared" si="894"/>
        <v>0</v>
      </c>
      <c r="D4079" s="174">
        <f t="shared" si="895"/>
        <v>0</v>
      </c>
      <c r="E4079" s="174">
        <f t="shared" si="896"/>
        <v>0</v>
      </c>
      <c r="F4079" s="174">
        <f t="shared" si="902"/>
        <v>0</v>
      </c>
      <c r="G4079" s="174">
        <f t="shared" si="904"/>
        <v>0</v>
      </c>
      <c r="H4079" s="174">
        <f t="shared" si="903"/>
        <v>0</v>
      </c>
      <c r="M4079" s="174">
        <f t="shared" si="897"/>
        <v>0</v>
      </c>
      <c r="N4079" s="174">
        <f t="shared" si="898"/>
        <v>0</v>
      </c>
      <c r="O4079" s="295">
        <f t="shared" si="899"/>
        <v>0</v>
      </c>
      <c r="P4079" s="281">
        <f t="shared" si="900"/>
        <v>0</v>
      </c>
    </row>
    <row r="4080" spans="1:16" x14ac:dyDescent="0.2">
      <c r="A4080" s="155">
        <v>431249</v>
      </c>
      <c r="B4080" s="156" t="s">
        <v>293</v>
      </c>
      <c r="C4080" s="174">
        <f t="shared" si="894"/>
        <v>0</v>
      </c>
      <c r="D4080" s="174">
        <f t="shared" si="895"/>
        <v>0</v>
      </c>
      <c r="E4080" s="174">
        <f t="shared" si="896"/>
        <v>0</v>
      </c>
      <c r="F4080" s="174">
        <f t="shared" si="902"/>
        <v>0</v>
      </c>
      <c r="G4080" s="174">
        <f t="shared" si="904"/>
        <v>0</v>
      </c>
      <c r="H4080" s="174">
        <f t="shared" si="903"/>
        <v>0</v>
      </c>
      <c r="M4080" s="174">
        <f t="shared" si="897"/>
        <v>0</v>
      </c>
      <c r="N4080" s="174">
        <f t="shared" si="898"/>
        <v>0</v>
      </c>
      <c r="O4080" s="295">
        <f t="shared" si="899"/>
        <v>0</v>
      </c>
      <c r="P4080" s="281">
        <f t="shared" si="900"/>
        <v>0</v>
      </c>
    </row>
    <row r="4081" spans="1:16" x14ac:dyDescent="0.2">
      <c r="A4081" s="155">
        <v>431256</v>
      </c>
      <c r="B4081" s="156" t="s">
        <v>294</v>
      </c>
      <c r="C4081" s="174">
        <f t="shared" si="894"/>
        <v>0</v>
      </c>
      <c r="D4081" s="174">
        <f t="shared" si="895"/>
        <v>0</v>
      </c>
      <c r="E4081" s="174">
        <f t="shared" si="896"/>
        <v>0</v>
      </c>
      <c r="F4081" s="174">
        <f t="shared" si="902"/>
        <v>0</v>
      </c>
      <c r="G4081" s="174">
        <f t="shared" si="904"/>
        <v>0</v>
      </c>
      <c r="H4081" s="174">
        <f t="shared" si="903"/>
        <v>0</v>
      </c>
      <c r="M4081" s="174">
        <f t="shared" si="897"/>
        <v>0</v>
      </c>
      <c r="N4081" s="174">
        <f t="shared" si="898"/>
        <v>0</v>
      </c>
      <c r="O4081" s="295">
        <f t="shared" si="899"/>
        <v>0</v>
      </c>
      <c r="P4081" s="281">
        <f t="shared" si="900"/>
        <v>0</v>
      </c>
    </row>
    <row r="4082" spans="1:16" x14ac:dyDescent="0.2">
      <c r="A4082" s="155">
        <v>431257</v>
      </c>
      <c r="B4082" s="156" t="s">
        <v>295</v>
      </c>
      <c r="C4082" s="174">
        <f t="shared" si="894"/>
        <v>0</v>
      </c>
      <c r="D4082" s="174">
        <f t="shared" si="895"/>
        <v>0</v>
      </c>
      <c r="E4082" s="174">
        <f t="shared" si="896"/>
        <v>0</v>
      </c>
      <c r="F4082" s="174">
        <f t="shared" si="902"/>
        <v>0</v>
      </c>
      <c r="G4082" s="174">
        <f t="shared" si="904"/>
        <v>0</v>
      </c>
      <c r="H4082" s="174">
        <f t="shared" si="903"/>
        <v>0</v>
      </c>
      <c r="M4082" s="174">
        <f t="shared" si="897"/>
        <v>0</v>
      </c>
      <c r="N4082" s="174">
        <f t="shared" si="898"/>
        <v>0</v>
      </c>
      <c r="O4082" s="295">
        <f t="shared" si="899"/>
        <v>0</v>
      </c>
      <c r="P4082" s="281">
        <f t="shared" si="900"/>
        <v>0</v>
      </c>
    </row>
    <row r="4083" spans="1:16" x14ac:dyDescent="0.2">
      <c r="A4083" s="155">
        <v>431258</v>
      </c>
      <c r="B4083" s="156" t="s">
        <v>296</v>
      </c>
      <c r="C4083" s="174">
        <f t="shared" si="894"/>
        <v>0</v>
      </c>
      <c r="D4083" s="174">
        <f t="shared" si="895"/>
        <v>0</v>
      </c>
      <c r="E4083" s="174">
        <f t="shared" si="896"/>
        <v>0</v>
      </c>
      <c r="F4083" s="174">
        <f t="shared" si="902"/>
        <v>0</v>
      </c>
      <c r="G4083" s="174">
        <f t="shared" si="904"/>
        <v>0</v>
      </c>
      <c r="H4083" s="174">
        <f t="shared" si="903"/>
        <v>0</v>
      </c>
      <c r="M4083" s="174">
        <f t="shared" si="897"/>
        <v>0</v>
      </c>
      <c r="N4083" s="174">
        <f t="shared" si="898"/>
        <v>0</v>
      </c>
      <c r="O4083" s="295">
        <f t="shared" si="899"/>
        <v>0</v>
      </c>
      <c r="P4083" s="281">
        <f t="shared" si="900"/>
        <v>0</v>
      </c>
    </row>
    <row r="4084" spans="1:16" x14ac:dyDescent="0.2">
      <c r="A4084" s="155">
        <v>431259</v>
      </c>
      <c r="B4084" s="156" t="s">
        <v>297</v>
      </c>
      <c r="C4084" s="174">
        <f t="shared" si="894"/>
        <v>0</v>
      </c>
      <c r="D4084" s="174">
        <f t="shared" si="895"/>
        <v>0</v>
      </c>
      <c r="E4084" s="174">
        <f t="shared" si="896"/>
        <v>0</v>
      </c>
      <c r="F4084" s="174">
        <f t="shared" si="902"/>
        <v>0</v>
      </c>
      <c r="G4084" s="174">
        <f t="shared" si="904"/>
        <v>0</v>
      </c>
      <c r="H4084" s="174">
        <f t="shared" si="903"/>
        <v>0</v>
      </c>
      <c r="M4084" s="174">
        <f t="shared" si="897"/>
        <v>0</v>
      </c>
      <c r="N4084" s="174">
        <f t="shared" si="898"/>
        <v>0</v>
      </c>
      <c r="O4084" s="295">
        <f t="shared" si="899"/>
        <v>0</v>
      </c>
      <c r="P4084" s="281">
        <f t="shared" si="900"/>
        <v>0</v>
      </c>
    </row>
    <row r="4085" spans="1:16" x14ac:dyDescent="0.2">
      <c r="A4085" s="155">
        <v>431260</v>
      </c>
      <c r="B4085" s="156" t="s">
        <v>2641</v>
      </c>
      <c r="C4085" s="174">
        <f t="shared" si="894"/>
        <v>0</v>
      </c>
      <c r="D4085" s="174">
        <f t="shared" si="895"/>
        <v>0</v>
      </c>
      <c r="E4085" s="174">
        <f t="shared" si="896"/>
        <v>0</v>
      </c>
      <c r="F4085" s="174">
        <f t="shared" si="902"/>
        <v>0</v>
      </c>
      <c r="G4085" s="174">
        <f t="shared" si="904"/>
        <v>0</v>
      </c>
      <c r="H4085" s="174">
        <f t="shared" si="903"/>
        <v>0</v>
      </c>
      <c r="M4085" s="174">
        <f t="shared" si="897"/>
        <v>0</v>
      </c>
      <c r="N4085" s="174">
        <f t="shared" si="898"/>
        <v>0</v>
      </c>
      <c r="O4085" s="295">
        <f t="shared" si="899"/>
        <v>0</v>
      </c>
      <c r="P4085" s="281">
        <f t="shared" si="900"/>
        <v>0</v>
      </c>
    </row>
    <row r="4086" spans="1:16" x14ac:dyDescent="0.2">
      <c r="A4086" s="155">
        <v>431261</v>
      </c>
      <c r="B4086" s="156" t="s">
        <v>298</v>
      </c>
      <c r="C4086" s="174">
        <f t="shared" si="894"/>
        <v>0</v>
      </c>
      <c r="D4086" s="174">
        <f t="shared" si="895"/>
        <v>0</v>
      </c>
      <c r="E4086" s="174">
        <f t="shared" si="896"/>
        <v>0</v>
      </c>
      <c r="F4086" s="174">
        <f t="shared" si="902"/>
        <v>0</v>
      </c>
      <c r="G4086" s="174">
        <f t="shared" si="904"/>
        <v>0</v>
      </c>
      <c r="H4086" s="174">
        <f t="shared" si="903"/>
        <v>0</v>
      </c>
      <c r="M4086" s="174">
        <f t="shared" si="897"/>
        <v>0</v>
      </c>
      <c r="N4086" s="174">
        <f t="shared" si="898"/>
        <v>0</v>
      </c>
      <c r="O4086" s="295">
        <f t="shared" si="899"/>
        <v>0</v>
      </c>
      <c r="P4086" s="281">
        <f t="shared" si="900"/>
        <v>0</v>
      </c>
    </row>
    <row r="4087" spans="1:16" x14ac:dyDescent="0.2">
      <c r="A4087" s="155">
        <v>431262</v>
      </c>
      <c r="B4087" s="156" t="s">
        <v>299</v>
      </c>
      <c r="C4087" s="174">
        <f t="shared" si="894"/>
        <v>0</v>
      </c>
      <c r="D4087" s="174">
        <f t="shared" si="895"/>
        <v>0</v>
      </c>
      <c r="E4087" s="174">
        <f t="shared" si="896"/>
        <v>0</v>
      </c>
      <c r="F4087" s="174">
        <f t="shared" si="902"/>
        <v>0</v>
      </c>
      <c r="G4087" s="174">
        <f t="shared" si="904"/>
        <v>0</v>
      </c>
      <c r="H4087" s="174">
        <f t="shared" si="903"/>
        <v>0</v>
      </c>
      <c r="M4087" s="174">
        <f t="shared" si="897"/>
        <v>0</v>
      </c>
      <c r="N4087" s="174">
        <f t="shared" si="898"/>
        <v>0</v>
      </c>
      <c r="O4087" s="295">
        <f t="shared" si="899"/>
        <v>0</v>
      </c>
      <c r="P4087" s="281">
        <f t="shared" si="900"/>
        <v>0</v>
      </c>
    </row>
    <row r="4088" spans="1:16" x14ac:dyDescent="0.2">
      <c r="A4088" s="155">
        <v>431263</v>
      </c>
      <c r="B4088" s="156" t="s">
        <v>200</v>
      </c>
      <c r="C4088" s="174">
        <f t="shared" si="894"/>
        <v>0</v>
      </c>
      <c r="D4088" s="174">
        <f t="shared" si="895"/>
        <v>0</v>
      </c>
      <c r="E4088" s="174">
        <f t="shared" si="896"/>
        <v>0</v>
      </c>
      <c r="F4088" s="174">
        <f t="shared" si="902"/>
        <v>0</v>
      </c>
      <c r="G4088" s="174">
        <f t="shared" si="904"/>
        <v>0</v>
      </c>
      <c r="H4088" s="174">
        <f t="shared" si="903"/>
        <v>0</v>
      </c>
      <c r="M4088" s="174">
        <f t="shared" si="897"/>
        <v>0</v>
      </c>
      <c r="N4088" s="174">
        <f t="shared" si="898"/>
        <v>0</v>
      </c>
      <c r="O4088" s="295">
        <f t="shared" si="899"/>
        <v>0</v>
      </c>
      <c r="P4088" s="281">
        <f t="shared" si="900"/>
        <v>0</v>
      </c>
    </row>
    <row r="4089" spans="1:16" x14ac:dyDescent="0.2">
      <c r="A4089" s="155">
        <v>431287</v>
      </c>
      <c r="B4089" s="156" t="s">
        <v>201</v>
      </c>
      <c r="C4089" s="174">
        <f t="shared" si="894"/>
        <v>0</v>
      </c>
      <c r="D4089" s="174">
        <f t="shared" si="895"/>
        <v>0</v>
      </c>
      <c r="E4089" s="174">
        <f t="shared" si="896"/>
        <v>0</v>
      </c>
      <c r="F4089" s="174">
        <f t="shared" si="902"/>
        <v>0</v>
      </c>
      <c r="G4089" s="174">
        <f t="shared" si="904"/>
        <v>0</v>
      </c>
      <c r="H4089" s="174">
        <f t="shared" si="903"/>
        <v>0</v>
      </c>
      <c r="M4089" s="174">
        <f t="shared" si="897"/>
        <v>0</v>
      </c>
      <c r="N4089" s="174">
        <f t="shared" si="898"/>
        <v>0</v>
      </c>
      <c r="O4089" s="295">
        <f t="shared" si="899"/>
        <v>0</v>
      </c>
      <c r="P4089" s="281">
        <f t="shared" si="900"/>
        <v>0</v>
      </c>
    </row>
    <row r="4090" spans="1:16" x14ac:dyDescent="0.2">
      <c r="A4090" s="155">
        <v>431288</v>
      </c>
      <c r="B4090" s="156" t="s">
        <v>202</v>
      </c>
      <c r="C4090" s="174">
        <f t="shared" si="894"/>
        <v>0</v>
      </c>
      <c r="D4090" s="174">
        <f t="shared" si="895"/>
        <v>0</v>
      </c>
      <c r="E4090" s="174">
        <f t="shared" si="896"/>
        <v>0</v>
      </c>
      <c r="F4090" s="174">
        <f t="shared" si="902"/>
        <v>0</v>
      </c>
      <c r="G4090" s="174">
        <f t="shared" si="904"/>
        <v>0</v>
      </c>
      <c r="H4090" s="174">
        <f t="shared" ref="H4090:H4121" si="905">+F4090</f>
        <v>0</v>
      </c>
      <c r="M4090" s="174">
        <f t="shared" si="897"/>
        <v>0</v>
      </c>
      <c r="N4090" s="174">
        <f t="shared" si="898"/>
        <v>0</v>
      </c>
      <c r="O4090" s="295">
        <f t="shared" si="899"/>
        <v>0</v>
      </c>
      <c r="P4090" s="281">
        <f t="shared" si="900"/>
        <v>0</v>
      </c>
    </row>
    <row r="4091" spans="1:16" x14ac:dyDescent="0.2">
      <c r="A4091" s="155">
        <v>431289</v>
      </c>
      <c r="B4091" s="156" t="s">
        <v>203</v>
      </c>
      <c r="C4091" s="174">
        <f t="shared" si="894"/>
        <v>0</v>
      </c>
      <c r="D4091" s="174">
        <f t="shared" si="895"/>
        <v>0</v>
      </c>
      <c r="E4091" s="174">
        <f t="shared" si="896"/>
        <v>0</v>
      </c>
      <c r="F4091" s="174">
        <f t="shared" si="902"/>
        <v>0</v>
      </c>
      <c r="G4091" s="174">
        <f t="shared" si="904"/>
        <v>0</v>
      </c>
      <c r="H4091" s="174">
        <f t="shared" si="905"/>
        <v>0</v>
      </c>
      <c r="M4091" s="174">
        <f t="shared" si="897"/>
        <v>0</v>
      </c>
      <c r="N4091" s="174">
        <f t="shared" si="898"/>
        <v>0</v>
      </c>
      <c r="O4091" s="295">
        <f t="shared" si="899"/>
        <v>0</v>
      </c>
      <c r="P4091" s="281">
        <f t="shared" si="900"/>
        <v>0</v>
      </c>
    </row>
    <row r="4092" spans="1:16" x14ac:dyDescent="0.2">
      <c r="A4092" s="155">
        <v>431291</v>
      </c>
      <c r="B4092" s="156" t="s">
        <v>204</v>
      </c>
      <c r="C4092" s="174">
        <f t="shared" si="894"/>
        <v>0</v>
      </c>
      <c r="D4092" s="174">
        <f t="shared" si="895"/>
        <v>0</v>
      </c>
      <c r="E4092" s="174">
        <f t="shared" si="896"/>
        <v>0</v>
      </c>
      <c r="F4092" s="174">
        <f t="shared" si="902"/>
        <v>0</v>
      </c>
      <c r="G4092" s="174">
        <f t="shared" si="904"/>
        <v>0</v>
      </c>
      <c r="H4092" s="174">
        <f t="shared" si="905"/>
        <v>0</v>
      </c>
      <c r="M4092" s="174">
        <f t="shared" si="897"/>
        <v>0</v>
      </c>
      <c r="N4092" s="174">
        <f t="shared" si="898"/>
        <v>0</v>
      </c>
      <c r="O4092" s="295">
        <f t="shared" si="899"/>
        <v>0</v>
      </c>
      <c r="P4092" s="281">
        <f t="shared" si="900"/>
        <v>0</v>
      </c>
    </row>
    <row r="4093" spans="1:16" x14ac:dyDescent="0.2">
      <c r="A4093" s="155">
        <v>431292</v>
      </c>
      <c r="B4093" s="156" t="s">
        <v>2642</v>
      </c>
      <c r="C4093" s="174">
        <f t="shared" si="894"/>
        <v>0</v>
      </c>
      <c r="D4093" s="174">
        <f t="shared" si="895"/>
        <v>0</v>
      </c>
      <c r="E4093" s="174">
        <f t="shared" si="896"/>
        <v>0</v>
      </c>
      <c r="F4093" s="174">
        <f t="shared" si="902"/>
        <v>0</v>
      </c>
      <c r="G4093" s="174">
        <f t="shared" si="904"/>
        <v>0</v>
      </c>
      <c r="H4093" s="174">
        <f t="shared" si="905"/>
        <v>0</v>
      </c>
      <c r="M4093" s="174">
        <f t="shared" si="897"/>
        <v>0</v>
      </c>
      <c r="N4093" s="174">
        <f t="shared" si="898"/>
        <v>0</v>
      </c>
      <c r="O4093" s="295">
        <f t="shared" si="899"/>
        <v>0</v>
      </c>
      <c r="P4093" s="281">
        <f t="shared" si="900"/>
        <v>0</v>
      </c>
    </row>
    <row r="4094" spans="1:16" x14ac:dyDescent="0.2">
      <c r="A4094" s="155">
        <v>431293</v>
      </c>
      <c r="B4094" s="156" t="s">
        <v>205</v>
      </c>
      <c r="C4094" s="174">
        <f t="shared" si="894"/>
        <v>0</v>
      </c>
      <c r="D4094" s="174">
        <f t="shared" si="895"/>
        <v>0</v>
      </c>
      <c r="E4094" s="174">
        <f t="shared" si="896"/>
        <v>0</v>
      </c>
      <c r="F4094" s="174">
        <f t="shared" si="902"/>
        <v>0</v>
      </c>
      <c r="G4094" s="174">
        <f t="shared" si="904"/>
        <v>0</v>
      </c>
      <c r="H4094" s="174">
        <f t="shared" si="905"/>
        <v>0</v>
      </c>
      <c r="M4094" s="174">
        <f t="shared" si="897"/>
        <v>0</v>
      </c>
      <c r="N4094" s="174">
        <f t="shared" si="898"/>
        <v>0</v>
      </c>
      <c r="O4094" s="295">
        <f t="shared" si="899"/>
        <v>0</v>
      </c>
      <c r="P4094" s="281">
        <f t="shared" si="900"/>
        <v>0</v>
      </c>
    </row>
    <row r="4095" spans="1:16" x14ac:dyDescent="0.2">
      <c r="A4095" s="155">
        <v>431294</v>
      </c>
      <c r="B4095" s="156" t="s">
        <v>206</v>
      </c>
      <c r="C4095" s="174">
        <f t="shared" si="894"/>
        <v>0</v>
      </c>
      <c r="D4095" s="174">
        <f t="shared" si="895"/>
        <v>0</v>
      </c>
      <c r="E4095" s="174">
        <f t="shared" si="896"/>
        <v>0</v>
      </c>
      <c r="F4095" s="174">
        <f t="shared" si="902"/>
        <v>0</v>
      </c>
      <c r="G4095" s="174">
        <f t="shared" si="904"/>
        <v>0</v>
      </c>
      <c r="H4095" s="174">
        <f t="shared" si="905"/>
        <v>0</v>
      </c>
      <c r="M4095" s="174">
        <f t="shared" si="897"/>
        <v>0</v>
      </c>
      <c r="N4095" s="174">
        <f t="shared" si="898"/>
        <v>0</v>
      </c>
      <c r="O4095" s="295">
        <f t="shared" si="899"/>
        <v>0</v>
      </c>
      <c r="P4095" s="281">
        <f t="shared" si="900"/>
        <v>0</v>
      </c>
    </row>
    <row r="4096" spans="1:16" x14ac:dyDescent="0.2">
      <c r="A4096" s="155">
        <v>431295</v>
      </c>
      <c r="B4096" s="156" t="s">
        <v>2643</v>
      </c>
      <c r="C4096" s="174">
        <f t="shared" si="894"/>
        <v>0</v>
      </c>
      <c r="D4096" s="174">
        <f t="shared" si="895"/>
        <v>0</v>
      </c>
      <c r="E4096" s="174">
        <f t="shared" si="896"/>
        <v>0</v>
      </c>
      <c r="F4096" s="174">
        <f t="shared" si="902"/>
        <v>0</v>
      </c>
      <c r="G4096" s="174">
        <f t="shared" si="904"/>
        <v>0</v>
      </c>
      <c r="H4096" s="174">
        <f t="shared" si="905"/>
        <v>0</v>
      </c>
      <c r="M4096" s="174">
        <f t="shared" si="897"/>
        <v>0</v>
      </c>
      <c r="N4096" s="174">
        <f t="shared" si="898"/>
        <v>0</v>
      </c>
      <c r="O4096" s="295">
        <f t="shared" si="899"/>
        <v>0</v>
      </c>
      <c r="P4096" s="281">
        <f t="shared" si="900"/>
        <v>0</v>
      </c>
    </row>
    <row r="4097" spans="1:16" s="171" customFormat="1" x14ac:dyDescent="0.2">
      <c r="A4097" s="180">
        <v>431500</v>
      </c>
      <c r="B4097" s="181" t="s">
        <v>208</v>
      </c>
      <c r="C4097" s="182">
        <f t="shared" si="894"/>
        <v>0</v>
      </c>
      <c r="D4097" s="182">
        <f t="shared" si="895"/>
        <v>0</v>
      </c>
      <c r="E4097" s="182">
        <f t="shared" si="896"/>
        <v>0</v>
      </c>
      <c r="F4097" s="182">
        <f t="shared" si="902"/>
        <v>0</v>
      </c>
      <c r="G4097" s="182">
        <v>0</v>
      </c>
      <c r="H4097" s="182">
        <f t="shared" si="905"/>
        <v>0</v>
      </c>
      <c r="M4097" s="174">
        <f t="shared" si="897"/>
        <v>0</v>
      </c>
      <c r="N4097" s="174">
        <f t="shared" si="898"/>
        <v>0</v>
      </c>
      <c r="O4097" s="295">
        <f t="shared" si="899"/>
        <v>0</v>
      </c>
      <c r="P4097" s="281">
        <f t="shared" si="900"/>
        <v>0</v>
      </c>
    </row>
    <row r="4098" spans="1:16" x14ac:dyDescent="0.2">
      <c r="A4098" s="155">
        <v>431517</v>
      </c>
      <c r="B4098" s="156" t="s">
        <v>209</v>
      </c>
      <c r="C4098" s="174">
        <f t="shared" si="894"/>
        <v>0</v>
      </c>
      <c r="D4098" s="174">
        <f t="shared" si="895"/>
        <v>0</v>
      </c>
      <c r="E4098" s="174">
        <f t="shared" si="896"/>
        <v>0</v>
      </c>
      <c r="F4098" s="174">
        <f t="shared" si="902"/>
        <v>0</v>
      </c>
      <c r="G4098" s="174">
        <f>+F4098-H4098</f>
        <v>0</v>
      </c>
      <c r="H4098" s="174">
        <f t="shared" si="905"/>
        <v>0</v>
      </c>
      <c r="M4098" s="174">
        <f t="shared" si="897"/>
        <v>0</v>
      </c>
      <c r="N4098" s="174">
        <f t="shared" si="898"/>
        <v>0</v>
      </c>
      <c r="O4098" s="295">
        <f t="shared" si="899"/>
        <v>0</v>
      </c>
      <c r="P4098" s="281">
        <f t="shared" si="900"/>
        <v>0</v>
      </c>
    </row>
    <row r="4099" spans="1:16" x14ac:dyDescent="0.2">
      <c r="A4099" s="155">
        <v>431518</v>
      </c>
      <c r="B4099" s="156" t="s">
        <v>210</v>
      </c>
      <c r="C4099" s="174">
        <f t="shared" si="894"/>
        <v>0</v>
      </c>
      <c r="D4099" s="174">
        <f t="shared" si="895"/>
        <v>0</v>
      </c>
      <c r="E4099" s="174">
        <f t="shared" si="896"/>
        <v>0</v>
      </c>
      <c r="F4099" s="174">
        <f t="shared" si="902"/>
        <v>0</v>
      </c>
      <c r="G4099" s="174">
        <f>+F4099-H4099</f>
        <v>0</v>
      </c>
      <c r="H4099" s="174">
        <f t="shared" si="905"/>
        <v>0</v>
      </c>
      <c r="M4099" s="174">
        <f t="shared" si="897"/>
        <v>0</v>
      </c>
      <c r="N4099" s="174">
        <f t="shared" si="898"/>
        <v>0</v>
      </c>
      <c r="O4099" s="295">
        <f t="shared" si="899"/>
        <v>0</v>
      </c>
      <c r="P4099" s="281">
        <f t="shared" si="900"/>
        <v>0</v>
      </c>
    </row>
    <row r="4100" spans="1:16" x14ac:dyDescent="0.2">
      <c r="A4100" s="155">
        <v>431519</v>
      </c>
      <c r="B4100" s="156" t="s">
        <v>211</v>
      </c>
      <c r="C4100" s="174">
        <f t="shared" si="894"/>
        <v>0</v>
      </c>
      <c r="D4100" s="174">
        <f t="shared" si="895"/>
        <v>0</v>
      </c>
      <c r="E4100" s="174">
        <f t="shared" si="896"/>
        <v>0</v>
      </c>
      <c r="F4100" s="174">
        <f t="shared" si="902"/>
        <v>0</v>
      </c>
      <c r="G4100" s="174">
        <f>+F4100-H4100</f>
        <v>0</v>
      </c>
      <c r="H4100" s="174">
        <f t="shared" si="905"/>
        <v>0</v>
      </c>
      <c r="M4100" s="174">
        <f t="shared" si="897"/>
        <v>0</v>
      </c>
      <c r="N4100" s="174">
        <f t="shared" si="898"/>
        <v>0</v>
      </c>
      <c r="O4100" s="295">
        <f t="shared" si="899"/>
        <v>0</v>
      </c>
      <c r="P4100" s="281">
        <f t="shared" si="900"/>
        <v>0</v>
      </c>
    </row>
    <row r="4101" spans="1:16" x14ac:dyDescent="0.2">
      <c r="A4101" s="155">
        <v>431520</v>
      </c>
      <c r="B4101" s="156" t="s">
        <v>212</v>
      </c>
      <c r="C4101" s="174">
        <f t="shared" si="894"/>
        <v>0</v>
      </c>
      <c r="D4101" s="174">
        <f t="shared" si="895"/>
        <v>0</v>
      </c>
      <c r="E4101" s="174">
        <f t="shared" si="896"/>
        <v>0</v>
      </c>
      <c r="F4101" s="174">
        <f t="shared" si="902"/>
        <v>0</v>
      </c>
      <c r="G4101" s="174">
        <f>+F4101-H4101</f>
        <v>0</v>
      </c>
      <c r="H4101" s="174">
        <f t="shared" si="905"/>
        <v>0</v>
      </c>
      <c r="M4101" s="174">
        <f t="shared" si="897"/>
        <v>0</v>
      </c>
      <c r="N4101" s="174">
        <f t="shared" si="898"/>
        <v>0</v>
      </c>
      <c r="O4101" s="295">
        <f t="shared" si="899"/>
        <v>0</v>
      </c>
      <c r="P4101" s="281">
        <f t="shared" si="900"/>
        <v>0</v>
      </c>
    </row>
    <row r="4102" spans="1:16" s="171" customFormat="1" x14ac:dyDescent="0.2">
      <c r="A4102" s="180">
        <v>432100</v>
      </c>
      <c r="B4102" s="181" t="s">
        <v>213</v>
      </c>
      <c r="C4102" s="182">
        <f t="shared" si="894"/>
        <v>0</v>
      </c>
      <c r="D4102" s="182">
        <f t="shared" si="895"/>
        <v>0</v>
      </c>
      <c r="E4102" s="182">
        <f t="shared" si="896"/>
        <v>0</v>
      </c>
      <c r="F4102" s="182">
        <f t="shared" si="902"/>
        <v>0</v>
      </c>
      <c r="G4102" s="182">
        <v>0</v>
      </c>
      <c r="H4102" s="182">
        <f t="shared" si="905"/>
        <v>0</v>
      </c>
      <c r="M4102" s="174">
        <f t="shared" si="897"/>
        <v>0</v>
      </c>
      <c r="N4102" s="174">
        <f t="shared" si="898"/>
        <v>0</v>
      </c>
      <c r="O4102" s="295">
        <f t="shared" si="899"/>
        <v>0</v>
      </c>
      <c r="P4102" s="281">
        <f t="shared" si="900"/>
        <v>0</v>
      </c>
    </row>
    <row r="4103" spans="1:16" x14ac:dyDescent="0.2">
      <c r="A4103" s="155">
        <v>432108</v>
      </c>
      <c r="B4103" s="156" t="s">
        <v>214</v>
      </c>
      <c r="C4103" s="174">
        <f t="shared" si="894"/>
        <v>0</v>
      </c>
      <c r="D4103" s="174">
        <f t="shared" si="895"/>
        <v>0</v>
      </c>
      <c r="E4103" s="174">
        <f t="shared" si="896"/>
        <v>0</v>
      </c>
      <c r="F4103" s="174">
        <f t="shared" si="902"/>
        <v>0</v>
      </c>
      <c r="G4103" s="174">
        <f>+F4103-H4103</f>
        <v>0</v>
      </c>
      <c r="H4103" s="174">
        <f t="shared" si="905"/>
        <v>0</v>
      </c>
      <c r="M4103" s="174">
        <f t="shared" si="897"/>
        <v>0</v>
      </c>
      <c r="N4103" s="174">
        <f t="shared" si="898"/>
        <v>0</v>
      </c>
      <c r="O4103" s="295">
        <f t="shared" si="899"/>
        <v>0</v>
      </c>
      <c r="P4103" s="281">
        <f t="shared" si="900"/>
        <v>0</v>
      </c>
    </row>
    <row r="4104" spans="1:16" x14ac:dyDescent="0.2">
      <c r="A4104" s="155">
        <v>432109</v>
      </c>
      <c r="B4104" s="156" t="s">
        <v>211</v>
      </c>
      <c r="C4104" s="174">
        <f t="shared" si="894"/>
        <v>0</v>
      </c>
      <c r="D4104" s="174">
        <f t="shared" si="895"/>
        <v>0</v>
      </c>
      <c r="E4104" s="174">
        <f t="shared" si="896"/>
        <v>0</v>
      </c>
      <c r="F4104" s="174">
        <f t="shared" si="902"/>
        <v>0</v>
      </c>
      <c r="G4104" s="174">
        <f>+F4104-H4104</f>
        <v>0</v>
      </c>
      <c r="H4104" s="174">
        <f t="shared" si="905"/>
        <v>0</v>
      </c>
      <c r="M4104" s="174">
        <f t="shared" si="897"/>
        <v>0</v>
      </c>
      <c r="N4104" s="174">
        <f t="shared" si="898"/>
        <v>0</v>
      </c>
      <c r="O4104" s="295">
        <f t="shared" si="899"/>
        <v>0</v>
      </c>
      <c r="P4104" s="281">
        <f t="shared" si="900"/>
        <v>0</v>
      </c>
    </row>
    <row r="4105" spans="1:16" x14ac:dyDescent="0.2">
      <c r="A4105" s="155">
        <v>432110</v>
      </c>
      <c r="B4105" s="156" t="s">
        <v>212</v>
      </c>
      <c r="C4105" s="174">
        <f t="shared" ref="C4105:C4168" si="906">IF(ISERROR(VLOOKUP($A4105,MZ_ANTERIOR,3,0)),0,VLOOKUP($A4105,MZ_ANTERIOR,3,0))</f>
        <v>0</v>
      </c>
      <c r="D4105" s="174">
        <f t="shared" ref="D4105:D4168" si="907">IF(ISERROR(VLOOKUP($A4105,MZ_ANTERIOR,4,0)),0,VLOOKUP($A4105,MZ_ANTERIOR,4,0))</f>
        <v>0</v>
      </c>
      <c r="E4105" s="174">
        <f t="shared" ref="E4105:E4168" si="908">IF(ISERROR(VLOOKUP($A4105,MZ_ANTERIOR,5,0)),0,VLOOKUP($A4105,MZ_ANTERIOR,5,0))</f>
        <v>0</v>
      </c>
      <c r="F4105" s="174">
        <f t="shared" si="902"/>
        <v>0</v>
      </c>
      <c r="G4105" s="174">
        <f>+F4105-H4105</f>
        <v>0</v>
      </c>
      <c r="H4105" s="174">
        <f t="shared" si="905"/>
        <v>0</v>
      </c>
      <c r="M4105" s="174">
        <f t="shared" si="897"/>
        <v>0</v>
      </c>
      <c r="N4105" s="174">
        <f t="shared" si="898"/>
        <v>0</v>
      </c>
      <c r="O4105" s="295">
        <f t="shared" si="899"/>
        <v>0</v>
      </c>
      <c r="P4105" s="281">
        <f t="shared" si="900"/>
        <v>0</v>
      </c>
    </row>
    <row r="4106" spans="1:16" s="171" customFormat="1" x14ac:dyDescent="0.2">
      <c r="A4106" s="180">
        <v>432200</v>
      </c>
      <c r="B4106" s="181" t="s">
        <v>215</v>
      </c>
      <c r="C4106" s="182">
        <f t="shared" si="906"/>
        <v>0</v>
      </c>
      <c r="D4106" s="182">
        <f t="shared" si="907"/>
        <v>0</v>
      </c>
      <c r="E4106" s="182">
        <f t="shared" si="908"/>
        <v>0</v>
      </c>
      <c r="F4106" s="182">
        <f t="shared" si="902"/>
        <v>0</v>
      </c>
      <c r="G4106" s="182">
        <v>0</v>
      </c>
      <c r="H4106" s="182">
        <f t="shared" si="905"/>
        <v>0</v>
      </c>
      <c r="M4106" s="174">
        <f t="shared" ref="M4106:M4169" si="909">+G4106+H4106</f>
        <v>0</v>
      </c>
      <c r="N4106" s="174">
        <f t="shared" ref="N4106:N4169" si="910">+F4106-M4106</f>
        <v>0</v>
      </c>
      <c r="O4106" s="295">
        <f t="shared" ref="O4106:O4169" si="911">SUM(C4106:H4106)</f>
        <v>0</v>
      </c>
      <c r="P4106" s="281">
        <f t="shared" ref="P4106:P4169" si="912">IF(D4106&lt;&gt;0,1,IF(G4106&lt;&gt;0,2,IF(F4106&lt;&gt;0,3,IF(E4106&lt;&gt;0,4,0))))</f>
        <v>0</v>
      </c>
    </row>
    <row r="4107" spans="1:16" x14ac:dyDescent="0.2">
      <c r="A4107" s="155">
        <v>432208</v>
      </c>
      <c r="B4107" s="156" t="s">
        <v>216</v>
      </c>
      <c r="C4107" s="174">
        <f t="shared" si="906"/>
        <v>0</v>
      </c>
      <c r="D4107" s="174">
        <f t="shared" si="907"/>
        <v>0</v>
      </c>
      <c r="E4107" s="174">
        <f t="shared" si="908"/>
        <v>0</v>
      </c>
      <c r="F4107" s="174">
        <f t="shared" si="902"/>
        <v>0</v>
      </c>
      <c r="G4107" s="174">
        <f>+F4107-H4107</f>
        <v>0</v>
      </c>
      <c r="H4107" s="174">
        <f t="shared" si="905"/>
        <v>0</v>
      </c>
      <c r="M4107" s="174">
        <f t="shared" si="909"/>
        <v>0</v>
      </c>
      <c r="N4107" s="174">
        <f t="shared" si="910"/>
        <v>0</v>
      </c>
      <c r="O4107" s="295">
        <f t="shared" si="911"/>
        <v>0</v>
      </c>
      <c r="P4107" s="281">
        <f t="shared" si="912"/>
        <v>0</v>
      </c>
    </row>
    <row r="4108" spans="1:16" x14ac:dyDescent="0.2">
      <c r="A4108" s="155">
        <v>432209</v>
      </c>
      <c r="B4108" s="156" t="s">
        <v>217</v>
      </c>
      <c r="C4108" s="174">
        <f t="shared" si="906"/>
        <v>0</v>
      </c>
      <c r="D4108" s="174">
        <f t="shared" si="907"/>
        <v>0</v>
      </c>
      <c r="E4108" s="174">
        <f t="shared" si="908"/>
        <v>0</v>
      </c>
      <c r="F4108" s="174">
        <f t="shared" si="902"/>
        <v>0</v>
      </c>
      <c r="G4108" s="174">
        <f>+F4108-H4108</f>
        <v>0</v>
      </c>
      <c r="H4108" s="174">
        <f t="shared" si="905"/>
        <v>0</v>
      </c>
      <c r="M4108" s="174">
        <f t="shared" si="909"/>
        <v>0</v>
      </c>
      <c r="N4108" s="174">
        <f t="shared" si="910"/>
        <v>0</v>
      </c>
      <c r="O4108" s="295">
        <f t="shared" si="911"/>
        <v>0</v>
      </c>
      <c r="P4108" s="281">
        <f t="shared" si="912"/>
        <v>0</v>
      </c>
    </row>
    <row r="4109" spans="1:16" x14ac:dyDescent="0.2">
      <c r="A4109" s="155">
        <v>432210</v>
      </c>
      <c r="B4109" s="156" t="s">
        <v>212</v>
      </c>
      <c r="C4109" s="174">
        <f t="shared" si="906"/>
        <v>0</v>
      </c>
      <c r="D4109" s="174">
        <f t="shared" si="907"/>
        <v>0</v>
      </c>
      <c r="E4109" s="174">
        <f t="shared" si="908"/>
        <v>0</v>
      </c>
      <c r="F4109" s="174">
        <f t="shared" si="902"/>
        <v>0</v>
      </c>
      <c r="G4109" s="174">
        <f>+F4109-H4109</f>
        <v>0</v>
      </c>
      <c r="H4109" s="174">
        <f t="shared" si="905"/>
        <v>0</v>
      </c>
      <c r="M4109" s="174">
        <f t="shared" si="909"/>
        <v>0</v>
      </c>
      <c r="N4109" s="174">
        <f t="shared" si="910"/>
        <v>0</v>
      </c>
      <c r="O4109" s="295">
        <f t="shared" si="911"/>
        <v>0</v>
      </c>
      <c r="P4109" s="281">
        <f t="shared" si="912"/>
        <v>0</v>
      </c>
    </row>
    <row r="4110" spans="1:16" s="171" customFormat="1" x14ac:dyDescent="0.2">
      <c r="A4110" s="180">
        <v>432300</v>
      </c>
      <c r="B4110" s="181" t="s">
        <v>218</v>
      </c>
      <c r="C4110" s="182">
        <f t="shared" si="906"/>
        <v>0</v>
      </c>
      <c r="D4110" s="182">
        <f t="shared" si="907"/>
        <v>0</v>
      </c>
      <c r="E4110" s="182">
        <f t="shared" si="908"/>
        <v>0</v>
      </c>
      <c r="F4110" s="182">
        <f t="shared" si="902"/>
        <v>0</v>
      </c>
      <c r="G4110" s="182">
        <v>0</v>
      </c>
      <c r="H4110" s="182">
        <f t="shared" si="905"/>
        <v>0</v>
      </c>
      <c r="M4110" s="174">
        <f t="shared" si="909"/>
        <v>0</v>
      </c>
      <c r="N4110" s="174">
        <f t="shared" si="910"/>
        <v>0</v>
      </c>
      <c r="O4110" s="295">
        <f t="shared" si="911"/>
        <v>0</v>
      </c>
      <c r="P4110" s="281">
        <f t="shared" si="912"/>
        <v>0</v>
      </c>
    </row>
    <row r="4111" spans="1:16" x14ac:dyDescent="0.2">
      <c r="A4111" s="155">
        <v>432307</v>
      </c>
      <c r="B4111" s="156" t="s">
        <v>219</v>
      </c>
      <c r="C4111" s="174">
        <f t="shared" si="906"/>
        <v>0</v>
      </c>
      <c r="D4111" s="174">
        <f t="shared" si="907"/>
        <v>0</v>
      </c>
      <c r="E4111" s="174">
        <f t="shared" si="908"/>
        <v>0</v>
      </c>
      <c r="F4111" s="174">
        <f t="shared" si="902"/>
        <v>0</v>
      </c>
      <c r="G4111" s="174">
        <f t="shared" ref="G4111:G4118" si="913">+F4111-H4111</f>
        <v>0</v>
      </c>
      <c r="H4111" s="174">
        <f t="shared" si="905"/>
        <v>0</v>
      </c>
      <c r="M4111" s="174">
        <f t="shared" si="909"/>
        <v>0</v>
      </c>
      <c r="N4111" s="174">
        <f t="shared" si="910"/>
        <v>0</v>
      </c>
      <c r="O4111" s="295">
        <f t="shared" si="911"/>
        <v>0</v>
      </c>
      <c r="P4111" s="281">
        <f t="shared" si="912"/>
        <v>0</v>
      </c>
    </row>
    <row r="4112" spans="1:16" x14ac:dyDescent="0.2">
      <c r="A4112" s="155">
        <v>432308</v>
      </c>
      <c r="B4112" s="156" t="s">
        <v>220</v>
      </c>
      <c r="C4112" s="174">
        <f t="shared" si="906"/>
        <v>0</v>
      </c>
      <c r="D4112" s="174">
        <f t="shared" si="907"/>
        <v>0</v>
      </c>
      <c r="E4112" s="174">
        <f t="shared" si="908"/>
        <v>0</v>
      </c>
      <c r="F4112" s="174">
        <f t="shared" si="902"/>
        <v>0</v>
      </c>
      <c r="G4112" s="174">
        <f t="shared" si="913"/>
        <v>0</v>
      </c>
      <c r="H4112" s="174">
        <f t="shared" si="905"/>
        <v>0</v>
      </c>
      <c r="M4112" s="174">
        <f t="shared" si="909"/>
        <v>0</v>
      </c>
      <c r="N4112" s="174">
        <f t="shared" si="910"/>
        <v>0</v>
      </c>
      <c r="O4112" s="295">
        <f t="shared" si="911"/>
        <v>0</v>
      </c>
      <c r="P4112" s="281">
        <f t="shared" si="912"/>
        <v>0</v>
      </c>
    </row>
    <row r="4113" spans="1:16" x14ac:dyDescent="0.2">
      <c r="A4113" s="155">
        <v>432309</v>
      </c>
      <c r="B4113" s="156" t="s">
        <v>793</v>
      </c>
      <c r="C4113" s="174">
        <f t="shared" si="906"/>
        <v>0</v>
      </c>
      <c r="D4113" s="174">
        <f t="shared" si="907"/>
        <v>0</v>
      </c>
      <c r="E4113" s="174">
        <f t="shared" si="908"/>
        <v>0</v>
      </c>
      <c r="F4113" s="174">
        <f t="shared" si="902"/>
        <v>0</v>
      </c>
      <c r="G4113" s="174">
        <f t="shared" si="913"/>
        <v>0</v>
      </c>
      <c r="H4113" s="174">
        <f t="shared" si="905"/>
        <v>0</v>
      </c>
      <c r="M4113" s="174">
        <f t="shared" si="909"/>
        <v>0</v>
      </c>
      <c r="N4113" s="174">
        <f t="shared" si="910"/>
        <v>0</v>
      </c>
      <c r="O4113" s="295">
        <f t="shared" si="911"/>
        <v>0</v>
      </c>
      <c r="P4113" s="281">
        <f t="shared" si="912"/>
        <v>0</v>
      </c>
    </row>
    <row r="4114" spans="1:16" x14ac:dyDescent="0.2">
      <c r="A4114" s="155">
        <v>432313</v>
      </c>
      <c r="B4114" s="156" t="s">
        <v>794</v>
      </c>
      <c r="C4114" s="174">
        <f t="shared" si="906"/>
        <v>0</v>
      </c>
      <c r="D4114" s="174">
        <f t="shared" si="907"/>
        <v>0</v>
      </c>
      <c r="E4114" s="174">
        <f t="shared" si="908"/>
        <v>0</v>
      </c>
      <c r="F4114" s="174">
        <f t="shared" si="902"/>
        <v>0</v>
      </c>
      <c r="G4114" s="174">
        <f t="shared" si="913"/>
        <v>0</v>
      </c>
      <c r="H4114" s="174">
        <f t="shared" si="905"/>
        <v>0</v>
      </c>
      <c r="M4114" s="174">
        <f t="shared" si="909"/>
        <v>0</v>
      </c>
      <c r="N4114" s="174">
        <f t="shared" si="910"/>
        <v>0</v>
      </c>
      <c r="O4114" s="295">
        <f t="shared" si="911"/>
        <v>0</v>
      </c>
      <c r="P4114" s="281">
        <f t="shared" si="912"/>
        <v>0</v>
      </c>
    </row>
    <row r="4115" spans="1:16" x14ac:dyDescent="0.2">
      <c r="A4115" s="155">
        <v>432314</v>
      </c>
      <c r="B4115" s="156" t="s">
        <v>795</v>
      </c>
      <c r="C4115" s="174">
        <f t="shared" si="906"/>
        <v>0</v>
      </c>
      <c r="D4115" s="174">
        <f t="shared" si="907"/>
        <v>0</v>
      </c>
      <c r="E4115" s="174">
        <f t="shared" si="908"/>
        <v>0</v>
      </c>
      <c r="F4115" s="174">
        <f t="shared" si="902"/>
        <v>0</v>
      </c>
      <c r="G4115" s="174">
        <f t="shared" si="913"/>
        <v>0</v>
      </c>
      <c r="H4115" s="174">
        <f t="shared" si="905"/>
        <v>0</v>
      </c>
      <c r="M4115" s="174">
        <f t="shared" si="909"/>
        <v>0</v>
      </c>
      <c r="N4115" s="174">
        <f t="shared" si="910"/>
        <v>0</v>
      </c>
      <c r="O4115" s="295">
        <f t="shared" si="911"/>
        <v>0</v>
      </c>
      <c r="P4115" s="281">
        <f t="shared" si="912"/>
        <v>0</v>
      </c>
    </row>
    <row r="4116" spans="1:16" x14ac:dyDescent="0.2">
      <c r="A4116" s="155">
        <v>432315</v>
      </c>
      <c r="B4116" s="156" t="s">
        <v>796</v>
      </c>
      <c r="C4116" s="174">
        <f t="shared" si="906"/>
        <v>0</v>
      </c>
      <c r="D4116" s="174">
        <f t="shared" si="907"/>
        <v>0</v>
      </c>
      <c r="E4116" s="174">
        <f t="shared" si="908"/>
        <v>0</v>
      </c>
      <c r="F4116" s="174">
        <f t="shared" si="902"/>
        <v>0</v>
      </c>
      <c r="G4116" s="174">
        <f t="shared" si="913"/>
        <v>0</v>
      </c>
      <c r="H4116" s="174">
        <f t="shared" si="905"/>
        <v>0</v>
      </c>
      <c r="M4116" s="174">
        <f t="shared" si="909"/>
        <v>0</v>
      </c>
      <c r="N4116" s="174">
        <f t="shared" si="910"/>
        <v>0</v>
      </c>
      <c r="O4116" s="295">
        <f t="shared" si="911"/>
        <v>0</v>
      </c>
      <c r="P4116" s="281">
        <f t="shared" si="912"/>
        <v>0</v>
      </c>
    </row>
    <row r="4117" spans="1:16" x14ac:dyDescent="0.2">
      <c r="A4117" s="155">
        <v>432316</v>
      </c>
      <c r="B4117" s="156" t="s">
        <v>2644</v>
      </c>
      <c r="C4117" s="174">
        <f t="shared" si="906"/>
        <v>0</v>
      </c>
      <c r="D4117" s="174">
        <f t="shared" si="907"/>
        <v>0</v>
      </c>
      <c r="E4117" s="174">
        <f t="shared" si="908"/>
        <v>0</v>
      </c>
      <c r="F4117" s="174">
        <f t="shared" si="902"/>
        <v>0</v>
      </c>
      <c r="G4117" s="174">
        <f t="shared" si="913"/>
        <v>0</v>
      </c>
      <c r="H4117" s="174">
        <f t="shared" si="905"/>
        <v>0</v>
      </c>
      <c r="M4117" s="174">
        <f t="shared" si="909"/>
        <v>0</v>
      </c>
      <c r="N4117" s="174">
        <f t="shared" si="910"/>
        <v>0</v>
      </c>
      <c r="O4117" s="295">
        <f t="shared" si="911"/>
        <v>0</v>
      </c>
      <c r="P4117" s="281">
        <f t="shared" si="912"/>
        <v>0</v>
      </c>
    </row>
    <row r="4118" spans="1:16" x14ac:dyDescent="0.2">
      <c r="A4118" s="155">
        <v>432317</v>
      </c>
      <c r="B4118" s="156" t="s">
        <v>212</v>
      </c>
      <c r="C4118" s="174">
        <f t="shared" si="906"/>
        <v>0</v>
      </c>
      <c r="D4118" s="174">
        <f t="shared" si="907"/>
        <v>0</v>
      </c>
      <c r="E4118" s="174">
        <f t="shared" si="908"/>
        <v>0</v>
      </c>
      <c r="F4118" s="174">
        <f t="shared" si="902"/>
        <v>0</v>
      </c>
      <c r="G4118" s="174">
        <f t="shared" si="913"/>
        <v>0</v>
      </c>
      <c r="H4118" s="174">
        <f t="shared" si="905"/>
        <v>0</v>
      </c>
      <c r="M4118" s="174">
        <f t="shared" si="909"/>
        <v>0</v>
      </c>
      <c r="N4118" s="174">
        <f t="shared" si="910"/>
        <v>0</v>
      </c>
      <c r="O4118" s="295">
        <f t="shared" si="911"/>
        <v>0</v>
      </c>
      <c r="P4118" s="281">
        <f t="shared" si="912"/>
        <v>0</v>
      </c>
    </row>
    <row r="4119" spans="1:16" s="171" customFormat="1" x14ac:dyDescent="0.2">
      <c r="A4119" s="180">
        <v>432500</v>
      </c>
      <c r="B4119" s="181" t="s">
        <v>797</v>
      </c>
      <c r="C4119" s="182">
        <f t="shared" si="906"/>
        <v>0</v>
      </c>
      <c r="D4119" s="182">
        <f t="shared" si="907"/>
        <v>0</v>
      </c>
      <c r="E4119" s="182">
        <f t="shared" si="908"/>
        <v>0</v>
      </c>
      <c r="F4119" s="182">
        <f t="shared" si="902"/>
        <v>0</v>
      </c>
      <c r="G4119" s="182">
        <v>0</v>
      </c>
      <c r="H4119" s="182">
        <f t="shared" si="905"/>
        <v>0</v>
      </c>
      <c r="M4119" s="174">
        <f t="shared" si="909"/>
        <v>0</v>
      </c>
      <c r="N4119" s="174">
        <f t="shared" si="910"/>
        <v>0</v>
      </c>
      <c r="O4119" s="295">
        <f t="shared" si="911"/>
        <v>0</v>
      </c>
      <c r="P4119" s="281">
        <f t="shared" si="912"/>
        <v>0</v>
      </c>
    </row>
    <row r="4120" spans="1:16" x14ac:dyDescent="0.2">
      <c r="A4120" s="155">
        <v>432525</v>
      </c>
      <c r="B4120" s="156" t="s">
        <v>798</v>
      </c>
      <c r="C4120" s="174">
        <f t="shared" si="906"/>
        <v>0</v>
      </c>
      <c r="D4120" s="174">
        <f t="shared" si="907"/>
        <v>0</v>
      </c>
      <c r="E4120" s="174">
        <f t="shared" si="908"/>
        <v>0</v>
      </c>
      <c r="F4120" s="174">
        <f t="shared" si="902"/>
        <v>0</v>
      </c>
      <c r="G4120" s="174">
        <f>+F4120-H4120</f>
        <v>0</v>
      </c>
      <c r="H4120" s="174">
        <f t="shared" si="905"/>
        <v>0</v>
      </c>
      <c r="M4120" s="174">
        <f t="shared" si="909"/>
        <v>0</v>
      </c>
      <c r="N4120" s="174">
        <f t="shared" si="910"/>
        <v>0</v>
      </c>
      <c r="O4120" s="295">
        <f t="shared" si="911"/>
        <v>0</v>
      </c>
      <c r="P4120" s="281">
        <f t="shared" si="912"/>
        <v>0</v>
      </c>
    </row>
    <row r="4121" spans="1:16" x14ac:dyDescent="0.2">
      <c r="A4121" s="155">
        <v>432526</v>
      </c>
      <c r="B4121" s="156" t="s">
        <v>799</v>
      </c>
      <c r="C4121" s="174">
        <f t="shared" si="906"/>
        <v>0</v>
      </c>
      <c r="D4121" s="174">
        <f t="shared" si="907"/>
        <v>0</v>
      </c>
      <c r="E4121" s="174">
        <f t="shared" si="908"/>
        <v>0</v>
      </c>
      <c r="F4121" s="174">
        <f t="shared" ref="F4121:F4184" si="914">+C4121-D4121+E4121</f>
        <v>0</v>
      </c>
      <c r="G4121" s="174">
        <f>+F4121-H4121</f>
        <v>0</v>
      </c>
      <c r="H4121" s="174">
        <f t="shared" si="905"/>
        <v>0</v>
      </c>
      <c r="M4121" s="174">
        <f t="shared" si="909"/>
        <v>0</v>
      </c>
      <c r="N4121" s="174">
        <f t="shared" si="910"/>
        <v>0</v>
      </c>
      <c r="O4121" s="295">
        <f t="shared" si="911"/>
        <v>0</v>
      </c>
      <c r="P4121" s="281">
        <f t="shared" si="912"/>
        <v>0</v>
      </c>
    </row>
    <row r="4122" spans="1:16" x14ac:dyDescent="0.2">
      <c r="A4122" s="155">
        <v>432527</v>
      </c>
      <c r="B4122" s="156" t="s">
        <v>800</v>
      </c>
      <c r="C4122" s="174">
        <f t="shared" si="906"/>
        <v>0</v>
      </c>
      <c r="D4122" s="174">
        <f t="shared" si="907"/>
        <v>0</v>
      </c>
      <c r="E4122" s="174">
        <f t="shared" si="908"/>
        <v>0</v>
      </c>
      <c r="F4122" s="174">
        <f t="shared" si="914"/>
        <v>0</v>
      </c>
      <c r="G4122" s="174">
        <f>+F4122-H4122</f>
        <v>0</v>
      </c>
      <c r="H4122" s="174">
        <f t="shared" ref="H4122:H4153" si="915">+F4122</f>
        <v>0</v>
      </c>
      <c r="M4122" s="174">
        <f t="shared" si="909"/>
        <v>0</v>
      </c>
      <c r="N4122" s="174">
        <f t="shared" si="910"/>
        <v>0</v>
      </c>
      <c r="O4122" s="295">
        <f t="shared" si="911"/>
        <v>0</v>
      </c>
      <c r="P4122" s="281">
        <f t="shared" si="912"/>
        <v>0</v>
      </c>
    </row>
    <row r="4123" spans="1:16" x14ac:dyDescent="0.2">
      <c r="A4123" s="155">
        <v>432528</v>
      </c>
      <c r="B4123" s="156" t="s">
        <v>2645</v>
      </c>
      <c r="C4123" s="174">
        <f t="shared" si="906"/>
        <v>0</v>
      </c>
      <c r="D4123" s="174">
        <f t="shared" si="907"/>
        <v>0</v>
      </c>
      <c r="E4123" s="174">
        <f t="shared" si="908"/>
        <v>0</v>
      </c>
      <c r="F4123" s="174">
        <f t="shared" si="914"/>
        <v>0</v>
      </c>
      <c r="G4123" s="174">
        <f>+F4123-H4123</f>
        <v>0</v>
      </c>
      <c r="H4123" s="174">
        <f t="shared" si="915"/>
        <v>0</v>
      </c>
      <c r="M4123" s="174">
        <f t="shared" si="909"/>
        <v>0</v>
      </c>
      <c r="N4123" s="174">
        <f t="shared" si="910"/>
        <v>0</v>
      </c>
      <c r="O4123" s="295">
        <f t="shared" si="911"/>
        <v>0</v>
      </c>
      <c r="P4123" s="281">
        <f t="shared" si="912"/>
        <v>0</v>
      </c>
    </row>
    <row r="4124" spans="1:16" x14ac:dyDescent="0.2">
      <c r="A4124" s="155">
        <v>432529</v>
      </c>
      <c r="B4124" s="156" t="s">
        <v>2646</v>
      </c>
      <c r="C4124" s="174">
        <f t="shared" si="906"/>
        <v>0</v>
      </c>
      <c r="D4124" s="174">
        <f t="shared" si="907"/>
        <v>0</v>
      </c>
      <c r="E4124" s="174">
        <f t="shared" si="908"/>
        <v>0</v>
      </c>
      <c r="F4124" s="174">
        <f t="shared" si="914"/>
        <v>0</v>
      </c>
      <c r="G4124" s="174">
        <f>+F4124-H4124</f>
        <v>0</v>
      </c>
      <c r="H4124" s="174">
        <f t="shared" si="915"/>
        <v>0</v>
      </c>
      <c r="M4124" s="174">
        <f t="shared" si="909"/>
        <v>0</v>
      </c>
      <c r="N4124" s="174">
        <f t="shared" si="910"/>
        <v>0</v>
      </c>
      <c r="O4124" s="295">
        <f t="shared" si="911"/>
        <v>0</v>
      </c>
      <c r="P4124" s="281">
        <f t="shared" si="912"/>
        <v>0</v>
      </c>
    </row>
    <row r="4125" spans="1:16" s="171" customFormat="1" x14ac:dyDescent="0.2">
      <c r="A4125" s="180">
        <v>433000</v>
      </c>
      <c r="B4125" s="181" t="s">
        <v>801</v>
      </c>
      <c r="C4125" s="182">
        <f t="shared" si="906"/>
        <v>0</v>
      </c>
      <c r="D4125" s="182">
        <f t="shared" si="907"/>
        <v>0</v>
      </c>
      <c r="E4125" s="182">
        <f t="shared" si="908"/>
        <v>0</v>
      </c>
      <c r="F4125" s="182">
        <f t="shared" si="914"/>
        <v>0</v>
      </c>
      <c r="G4125" s="182">
        <v>0</v>
      </c>
      <c r="H4125" s="182">
        <f t="shared" si="915"/>
        <v>0</v>
      </c>
      <c r="M4125" s="174">
        <f t="shared" si="909"/>
        <v>0</v>
      </c>
      <c r="N4125" s="174">
        <f t="shared" si="910"/>
        <v>0</v>
      </c>
      <c r="O4125" s="295">
        <f t="shared" si="911"/>
        <v>0</v>
      </c>
      <c r="P4125" s="281">
        <f t="shared" si="912"/>
        <v>0</v>
      </c>
    </row>
    <row r="4126" spans="1:16" x14ac:dyDescent="0.2">
      <c r="A4126" s="155">
        <v>433010</v>
      </c>
      <c r="B4126" s="156" t="s">
        <v>802</v>
      </c>
      <c r="C4126" s="174">
        <f t="shared" si="906"/>
        <v>0</v>
      </c>
      <c r="D4126" s="174">
        <f t="shared" si="907"/>
        <v>0</v>
      </c>
      <c r="E4126" s="174">
        <f t="shared" si="908"/>
        <v>0</v>
      </c>
      <c r="F4126" s="174">
        <f t="shared" si="914"/>
        <v>0</v>
      </c>
      <c r="G4126" s="174">
        <f>+F4126-H4126</f>
        <v>0</v>
      </c>
      <c r="H4126" s="174">
        <f t="shared" si="915"/>
        <v>0</v>
      </c>
      <c r="M4126" s="174">
        <f t="shared" si="909"/>
        <v>0</v>
      </c>
      <c r="N4126" s="174">
        <f t="shared" si="910"/>
        <v>0</v>
      </c>
      <c r="O4126" s="295">
        <f t="shared" si="911"/>
        <v>0</v>
      </c>
      <c r="P4126" s="281">
        <f t="shared" si="912"/>
        <v>0</v>
      </c>
    </row>
    <row r="4127" spans="1:16" x14ac:dyDescent="0.2">
      <c r="A4127" s="155">
        <v>433013</v>
      </c>
      <c r="B4127" s="156" t="s">
        <v>803</v>
      </c>
      <c r="C4127" s="174">
        <f t="shared" si="906"/>
        <v>0</v>
      </c>
      <c r="D4127" s="174">
        <f t="shared" si="907"/>
        <v>0</v>
      </c>
      <c r="E4127" s="174">
        <f t="shared" si="908"/>
        <v>0</v>
      </c>
      <c r="F4127" s="174">
        <f t="shared" si="914"/>
        <v>0</v>
      </c>
      <c r="G4127" s="174">
        <f>+F4127-H4127</f>
        <v>0</v>
      </c>
      <c r="H4127" s="174">
        <f t="shared" si="915"/>
        <v>0</v>
      </c>
      <c r="M4127" s="174">
        <f t="shared" si="909"/>
        <v>0</v>
      </c>
      <c r="N4127" s="174">
        <f t="shared" si="910"/>
        <v>0</v>
      </c>
      <c r="O4127" s="295">
        <f t="shared" si="911"/>
        <v>0</v>
      </c>
      <c r="P4127" s="281">
        <f t="shared" si="912"/>
        <v>0</v>
      </c>
    </row>
    <row r="4128" spans="1:16" x14ac:dyDescent="0.2">
      <c r="A4128" s="155">
        <v>433014</v>
      </c>
      <c r="B4128" s="156" t="s">
        <v>804</v>
      </c>
      <c r="C4128" s="174">
        <f t="shared" si="906"/>
        <v>0</v>
      </c>
      <c r="D4128" s="174">
        <f t="shared" si="907"/>
        <v>0</v>
      </c>
      <c r="E4128" s="174">
        <f t="shared" si="908"/>
        <v>0</v>
      </c>
      <c r="F4128" s="174">
        <f t="shared" si="914"/>
        <v>0</v>
      </c>
      <c r="G4128" s="174">
        <f>+F4128-H4128</f>
        <v>0</v>
      </c>
      <c r="H4128" s="174">
        <f t="shared" si="915"/>
        <v>0</v>
      </c>
      <c r="M4128" s="174">
        <f t="shared" si="909"/>
        <v>0</v>
      </c>
      <c r="N4128" s="174">
        <f t="shared" si="910"/>
        <v>0</v>
      </c>
      <c r="O4128" s="295">
        <f t="shared" si="911"/>
        <v>0</v>
      </c>
      <c r="P4128" s="281">
        <f t="shared" si="912"/>
        <v>0</v>
      </c>
    </row>
    <row r="4129" spans="1:16" x14ac:dyDescent="0.2">
      <c r="A4129" s="155">
        <v>433015</v>
      </c>
      <c r="B4129" s="156" t="s">
        <v>805</v>
      </c>
      <c r="C4129" s="174">
        <f t="shared" si="906"/>
        <v>0</v>
      </c>
      <c r="D4129" s="174">
        <f t="shared" si="907"/>
        <v>0</v>
      </c>
      <c r="E4129" s="174">
        <f t="shared" si="908"/>
        <v>0</v>
      </c>
      <c r="F4129" s="174">
        <f t="shared" si="914"/>
        <v>0</v>
      </c>
      <c r="G4129" s="174">
        <f>+F4129-H4129</f>
        <v>0</v>
      </c>
      <c r="H4129" s="174">
        <f t="shared" si="915"/>
        <v>0</v>
      </c>
      <c r="M4129" s="174">
        <f t="shared" si="909"/>
        <v>0</v>
      </c>
      <c r="N4129" s="174">
        <f t="shared" si="910"/>
        <v>0</v>
      </c>
      <c r="O4129" s="295">
        <f t="shared" si="911"/>
        <v>0</v>
      </c>
      <c r="P4129" s="281">
        <f t="shared" si="912"/>
        <v>0</v>
      </c>
    </row>
    <row r="4130" spans="1:16" x14ac:dyDescent="0.2">
      <c r="A4130" s="155">
        <v>433090</v>
      </c>
      <c r="B4130" s="156" t="s">
        <v>806</v>
      </c>
      <c r="C4130" s="174">
        <f t="shared" si="906"/>
        <v>0</v>
      </c>
      <c r="D4130" s="174">
        <f t="shared" si="907"/>
        <v>0</v>
      </c>
      <c r="E4130" s="174">
        <f t="shared" si="908"/>
        <v>0</v>
      </c>
      <c r="F4130" s="174">
        <f t="shared" si="914"/>
        <v>0</v>
      </c>
      <c r="G4130" s="174">
        <f>+F4130-H4130</f>
        <v>0</v>
      </c>
      <c r="H4130" s="174">
        <f t="shared" si="915"/>
        <v>0</v>
      </c>
      <c r="M4130" s="174">
        <f t="shared" si="909"/>
        <v>0</v>
      </c>
      <c r="N4130" s="174">
        <f t="shared" si="910"/>
        <v>0</v>
      </c>
      <c r="O4130" s="295">
        <f t="shared" si="911"/>
        <v>0</v>
      </c>
      <c r="P4130" s="281">
        <f t="shared" si="912"/>
        <v>0</v>
      </c>
    </row>
    <row r="4131" spans="1:16" s="171" customFormat="1" x14ac:dyDescent="0.2">
      <c r="A4131" s="180">
        <v>433300</v>
      </c>
      <c r="B4131" s="181" t="s">
        <v>1045</v>
      </c>
      <c r="C4131" s="182">
        <f t="shared" si="906"/>
        <v>0</v>
      </c>
      <c r="D4131" s="182">
        <f t="shared" si="907"/>
        <v>0</v>
      </c>
      <c r="E4131" s="182">
        <f t="shared" si="908"/>
        <v>0</v>
      </c>
      <c r="F4131" s="182">
        <f t="shared" si="914"/>
        <v>0</v>
      </c>
      <c r="G4131" s="182">
        <v>0</v>
      </c>
      <c r="H4131" s="182">
        <f t="shared" si="915"/>
        <v>0</v>
      </c>
      <c r="M4131" s="174">
        <f t="shared" si="909"/>
        <v>0</v>
      </c>
      <c r="N4131" s="174">
        <f t="shared" si="910"/>
        <v>0</v>
      </c>
      <c r="O4131" s="295">
        <f t="shared" si="911"/>
        <v>0</v>
      </c>
      <c r="P4131" s="281">
        <f t="shared" si="912"/>
        <v>0</v>
      </c>
    </row>
    <row r="4132" spans="1:16" x14ac:dyDescent="0.2">
      <c r="A4132" s="155">
        <v>433301</v>
      </c>
      <c r="B4132" s="156" t="s">
        <v>1046</v>
      </c>
      <c r="C4132" s="174">
        <f t="shared" si="906"/>
        <v>0</v>
      </c>
      <c r="D4132" s="174">
        <f t="shared" si="907"/>
        <v>0</v>
      </c>
      <c r="E4132" s="174">
        <f t="shared" si="908"/>
        <v>0</v>
      </c>
      <c r="F4132" s="174">
        <f t="shared" si="914"/>
        <v>0</v>
      </c>
      <c r="G4132" s="174">
        <f t="shared" ref="G4132:G4138" si="916">+F4132-H4132</f>
        <v>0</v>
      </c>
      <c r="H4132" s="174">
        <f t="shared" si="915"/>
        <v>0</v>
      </c>
      <c r="M4132" s="174">
        <f t="shared" si="909"/>
        <v>0</v>
      </c>
      <c r="N4132" s="174">
        <f t="shared" si="910"/>
        <v>0</v>
      </c>
      <c r="O4132" s="295">
        <f t="shared" si="911"/>
        <v>0</v>
      </c>
      <c r="P4132" s="281">
        <f t="shared" si="912"/>
        <v>0</v>
      </c>
    </row>
    <row r="4133" spans="1:16" x14ac:dyDescent="0.2">
      <c r="A4133" s="155">
        <v>433302</v>
      </c>
      <c r="B4133" s="156" t="s">
        <v>1047</v>
      </c>
      <c r="C4133" s="174">
        <f t="shared" si="906"/>
        <v>0</v>
      </c>
      <c r="D4133" s="174">
        <f t="shared" si="907"/>
        <v>0</v>
      </c>
      <c r="E4133" s="174">
        <f t="shared" si="908"/>
        <v>0</v>
      </c>
      <c r="F4133" s="174">
        <f t="shared" si="914"/>
        <v>0</v>
      </c>
      <c r="G4133" s="174">
        <f t="shared" si="916"/>
        <v>0</v>
      </c>
      <c r="H4133" s="174">
        <f t="shared" si="915"/>
        <v>0</v>
      </c>
      <c r="M4133" s="174">
        <f t="shared" si="909"/>
        <v>0</v>
      </c>
      <c r="N4133" s="174">
        <f t="shared" si="910"/>
        <v>0</v>
      </c>
      <c r="O4133" s="295">
        <f t="shared" si="911"/>
        <v>0</v>
      </c>
      <c r="P4133" s="281">
        <f t="shared" si="912"/>
        <v>0</v>
      </c>
    </row>
    <row r="4134" spans="1:16" x14ac:dyDescent="0.2">
      <c r="A4134" s="155">
        <v>433304</v>
      </c>
      <c r="B4134" s="156" t="s">
        <v>1048</v>
      </c>
      <c r="C4134" s="174">
        <f t="shared" si="906"/>
        <v>0</v>
      </c>
      <c r="D4134" s="174">
        <f t="shared" si="907"/>
        <v>0</v>
      </c>
      <c r="E4134" s="174">
        <f t="shared" si="908"/>
        <v>0</v>
      </c>
      <c r="F4134" s="174">
        <f t="shared" si="914"/>
        <v>0</v>
      </c>
      <c r="G4134" s="174">
        <f t="shared" si="916"/>
        <v>0</v>
      </c>
      <c r="H4134" s="174">
        <f t="shared" si="915"/>
        <v>0</v>
      </c>
      <c r="M4134" s="174">
        <f t="shared" si="909"/>
        <v>0</v>
      </c>
      <c r="N4134" s="174">
        <f t="shared" si="910"/>
        <v>0</v>
      </c>
      <c r="O4134" s="295">
        <f t="shared" si="911"/>
        <v>0</v>
      </c>
      <c r="P4134" s="281">
        <f t="shared" si="912"/>
        <v>0</v>
      </c>
    </row>
    <row r="4135" spans="1:16" x14ac:dyDescent="0.2">
      <c r="A4135" s="155">
        <v>433305</v>
      </c>
      <c r="B4135" s="156" t="s">
        <v>1049</v>
      </c>
      <c r="C4135" s="174">
        <f t="shared" si="906"/>
        <v>0</v>
      </c>
      <c r="D4135" s="174">
        <f t="shared" si="907"/>
        <v>0</v>
      </c>
      <c r="E4135" s="174">
        <f t="shared" si="908"/>
        <v>0</v>
      </c>
      <c r="F4135" s="174">
        <f t="shared" si="914"/>
        <v>0</v>
      </c>
      <c r="G4135" s="174">
        <f t="shared" si="916"/>
        <v>0</v>
      </c>
      <c r="H4135" s="174">
        <f t="shared" si="915"/>
        <v>0</v>
      </c>
      <c r="M4135" s="174">
        <f t="shared" si="909"/>
        <v>0</v>
      </c>
      <c r="N4135" s="174">
        <f t="shared" si="910"/>
        <v>0</v>
      </c>
      <c r="O4135" s="295">
        <f t="shared" si="911"/>
        <v>0</v>
      </c>
      <c r="P4135" s="281">
        <f t="shared" si="912"/>
        <v>0</v>
      </c>
    </row>
    <row r="4136" spans="1:16" x14ac:dyDescent="0.2">
      <c r="A4136" s="155">
        <v>433306</v>
      </c>
      <c r="B4136" s="156" t="s">
        <v>1050</v>
      </c>
      <c r="C4136" s="174">
        <f t="shared" si="906"/>
        <v>0</v>
      </c>
      <c r="D4136" s="174">
        <f t="shared" si="907"/>
        <v>0</v>
      </c>
      <c r="E4136" s="174">
        <f t="shared" si="908"/>
        <v>0</v>
      </c>
      <c r="F4136" s="174">
        <f t="shared" si="914"/>
        <v>0</v>
      </c>
      <c r="G4136" s="174">
        <f t="shared" si="916"/>
        <v>0</v>
      </c>
      <c r="H4136" s="174">
        <f t="shared" si="915"/>
        <v>0</v>
      </c>
      <c r="M4136" s="174">
        <f t="shared" si="909"/>
        <v>0</v>
      </c>
      <c r="N4136" s="174">
        <f t="shared" si="910"/>
        <v>0</v>
      </c>
      <c r="O4136" s="295">
        <f t="shared" si="911"/>
        <v>0</v>
      </c>
      <c r="P4136" s="281">
        <f t="shared" si="912"/>
        <v>0</v>
      </c>
    </row>
    <row r="4137" spans="1:16" x14ac:dyDescent="0.2">
      <c r="A4137" s="155">
        <v>433307</v>
      </c>
      <c r="B4137" s="156" t="s">
        <v>2647</v>
      </c>
      <c r="C4137" s="174">
        <f t="shared" si="906"/>
        <v>0</v>
      </c>
      <c r="D4137" s="174">
        <f t="shared" si="907"/>
        <v>0</v>
      </c>
      <c r="E4137" s="174">
        <f t="shared" si="908"/>
        <v>0</v>
      </c>
      <c r="F4137" s="174">
        <f t="shared" si="914"/>
        <v>0</v>
      </c>
      <c r="G4137" s="174">
        <f t="shared" si="916"/>
        <v>0</v>
      </c>
      <c r="H4137" s="174">
        <f t="shared" si="915"/>
        <v>0</v>
      </c>
      <c r="M4137" s="174">
        <f t="shared" si="909"/>
        <v>0</v>
      </c>
      <c r="N4137" s="174">
        <f t="shared" si="910"/>
        <v>0</v>
      </c>
      <c r="O4137" s="295">
        <f t="shared" si="911"/>
        <v>0</v>
      </c>
      <c r="P4137" s="281">
        <f t="shared" si="912"/>
        <v>0</v>
      </c>
    </row>
    <row r="4138" spans="1:16" x14ac:dyDescent="0.2">
      <c r="A4138" s="155">
        <v>433390</v>
      </c>
      <c r="B4138" s="156" t="s">
        <v>668</v>
      </c>
      <c r="C4138" s="174">
        <f t="shared" si="906"/>
        <v>0</v>
      </c>
      <c r="D4138" s="174">
        <f t="shared" si="907"/>
        <v>0</v>
      </c>
      <c r="E4138" s="174">
        <f t="shared" si="908"/>
        <v>0</v>
      </c>
      <c r="F4138" s="174">
        <f t="shared" si="914"/>
        <v>0</v>
      </c>
      <c r="G4138" s="174">
        <f t="shared" si="916"/>
        <v>0</v>
      </c>
      <c r="H4138" s="174">
        <f t="shared" si="915"/>
        <v>0</v>
      </c>
      <c r="M4138" s="174">
        <f t="shared" si="909"/>
        <v>0</v>
      </c>
      <c r="N4138" s="174">
        <f t="shared" si="910"/>
        <v>0</v>
      </c>
      <c r="O4138" s="295">
        <f t="shared" si="911"/>
        <v>0</v>
      </c>
      <c r="P4138" s="281">
        <f t="shared" si="912"/>
        <v>0</v>
      </c>
    </row>
    <row r="4139" spans="1:16" s="171" customFormat="1" x14ac:dyDescent="0.2">
      <c r="A4139" s="180">
        <v>434000</v>
      </c>
      <c r="B4139" s="181" t="s">
        <v>669</v>
      </c>
      <c r="C4139" s="182">
        <f t="shared" si="906"/>
        <v>0</v>
      </c>
      <c r="D4139" s="182">
        <f t="shared" si="907"/>
        <v>0</v>
      </c>
      <c r="E4139" s="182">
        <f t="shared" si="908"/>
        <v>0</v>
      </c>
      <c r="F4139" s="182">
        <f t="shared" si="914"/>
        <v>0</v>
      </c>
      <c r="G4139" s="182">
        <v>0</v>
      </c>
      <c r="H4139" s="182">
        <f t="shared" si="915"/>
        <v>0</v>
      </c>
      <c r="M4139" s="174">
        <f t="shared" si="909"/>
        <v>0</v>
      </c>
      <c r="N4139" s="174">
        <f t="shared" si="910"/>
        <v>0</v>
      </c>
      <c r="O4139" s="295">
        <f t="shared" si="911"/>
        <v>0</v>
      </c>
      <c r="P4139" s="281">
        <f t="shared" si="912"/>
        <v>0</v>
      </c>
    </row>
    <row r="4140" spans="1:16" x14ac:dyDescent="0.2">
      <c r="A4140" s="155">
        <v>434001</v>
      </c>
      <c r="B4140" s="156" t="s">
        <v>670</v>
      </c>
      <c r="C4140" s="174">
        <f t="shared" si="906"/>
        <v>0</v>
      </c>
      <c r="D4140" s="174">
        <f t="shared" si="907"/>
        <v>0</v>
      </c>
      <c r="E4140" s="174">
        <f t="shared" si="908"/>
        <v>0</v>
      </c>
      <c r="F4140" s="174">
        <f t="shared" si="914"/>
        <v>0</v>
      </c>
      <c r="G4140" s="174">
        <f t="shared" ref="G4140:G4148" si="917">+F4140-H4140</f>
        <v>0</v>
      </c>
      <c r="H4140" s="174">
        <f t="shared" si="915"/>
        <v>0</v>
      </c>
      <c r="M4140" s="174">
        <f t="shared" si="909"/>
        <v>0</v>
      </c>
      <c r="N4140" s="174">
        <f t="shared" si="910"/>
        <v>0</v>
      </c>
      <c r="O4140" s="295">
        <f t="shared" si="911"/>
        <v>0</v>
      </c>
      <c r="P4140" s="281">
        <f t="shared" si="912"/>
        <v>0</v>
      </c>
    </row>
    <row r="4141" spans="1:16" x14ac:dyDescent="0.2">
      <c r="A4141" s="155">
        <v>434002</v>
      </c>
      <c r="B4141" s="156" t="s">
        <v>647</v>
      </c>
      <c r="C4141" s="174">
        <f t="shared" si="906"/>
        <v>0</v>
      </c>
      <c r="D4141" s="174">
        <f t="shared" si="907"/>
        <v>0</v>
      </c>
      <c r="E4141" s="174">
        <f t="shared" si="908"/>
        <v>0</v>
      </c>
      <c r="F4141" s="174">
        <f t="shared" si="914"/>
        <v>0</v>
      </c>
      <c r="G4141" s="174">
        <f t="shared" si="917"/>
        <v>0</v>
      </c>
      <c r="H4141" s="174">
        <f t="shared" si="915"/>
        <v>0</v>
      </c>
      <c r="M4141" s="174">
        <f t="shared" si="909"/>
        <v>0</v>
      </c>
      <c r="N4141" s="174">
        <f t="shared" si="910"/>
        <v>0</v>
      </c>
      <c r="O4141" s="295">
        <f t="shared" si="911"/>
        <v>0</v>
      </c>
      <c r="P4141" s="281">
        <f t="shared" si="912"/>
        <v>0</v>
      </c>
    </row>
    <row r="4142" spans="1:16" x14ac:dyDescent="0.2">
      <c r="A4142" s="155">
        <v>434003</v>
      </c>
      <c r="B4142" s="156" t="s">
        <v>671</v>
      </c>
      <c r="C4142" s="174">
        <f t="shared" si="906"/>
        <v>0</v>
      </c>
      <c r="D4142" s="174">
        <f t="shared" si="907"/>
        <v>0</v>
      </c>
      <c r="E4142" s="174">
        <f t="shared" si="908"/>
        <v>0</v>
      </c>
      <c r="F4142" s="174">
        <f t="shared" si="914"/>
        <v>0</v>
      </c>
      <c r="G4142" s="174">
        <f t="shared" si="917"/>
        <v>0</v>
      </c>
      <c r="H4142" s="174">
        <f t="shared" si="915"/>
        <v>0</v>
      </c>
      <c r="M4142" s="174">
        <f t="shared" si="909"/>
        <v>0</v>
      </c>
      <c r="N4142" s="174">
        <f t="shared" si="910"/>
        <v>0</v>
      </c>
      <c r="O4142" s="295">
        <f t="shared" si="911"/>
        <v>0</v>
      </c>
      <c r="P4142" s="281">
        <f t="shared" si="912"/>
        <v>0</v>
      </c>
    </row>
    <row r="4143" spans="1:16" x14ac:dyDescent="0.2">
      <c r="A4143" s="155">
        <v>434004</v>
      </c>
      <c r="B4143" s="156" t="s">
        <v>672</v>
      </c>
      <c r="C4143" s="174">
        <f t="shared" si="906"/>
        <v>0</v>
      </c>
      <c r="D4143" s="174">
        <f t="shared" si="907"/>
        <v>0</v>
      </c>
      <c r="E4143" s="174">
        <f t="shared" si="908"/>
        <v>0</v>
      </c>
      <c r="F4143" s="174">
        <f t="shared" si="914"/>
        <v>0</v>
      </c>
      <c r="G4143" s="174">
        <f t="shared" si="917"/>
        <v>0</v>
      </c>
      <c r="H4143" s="174">
        <f t="shared" si="915"/>
        <v>0</v>
      </c>
      <c r="M4143" s="174">
        <f t="shared" si="909"/>
        <v>0</v>
      </c>
      <c r="N4143" s="174">
        <f t="shared" si="910"/>
        <v>0</v>
      </c>
      <c r="O4143" s="295">
        <f t="shared" si="911"/>
        <v>0</v>
      </c>
      <c r="P4143" s="281">
        <f t="shared" si="912"/>
        <v>0</v>
      </c>
    </row>
    <row r="4144" spans="1:16" x14ac:dyDescent="0.2">
      <c r="A4144" s="155">
        <v>434005</v>
      </c>
      <c r="B4144" s="156" t="s">
        <v>673</v>
      </c>
      <c r="C4144" s="174">
        <f t="shared" si="906"/>
        <v>0</v>
      </c>
      <c r="D4144" s="174">
        <f t="shared" si="907"/>
        <v>0</v>
      </c>
      <c r="E4144" s="174">
        <f t="shared" si="908"/>
        <v>0</v>
      </c>
      <c r="F4144" s="174">
        <f t="shared" si="914"/>
        <v>0</v>
      </c>
      <c r="G4144" s="174">
        <f t="shared" si="917"/>
        <v>0</v>
      </c>
      <c r="H4144" s="174">
        <f t="shared" si="915"/>
        <v>0</v>
      </c>
      <c r="M4144" s="174">
        <f t="shared" si="909"/>
        <v>0</v>
      </c>
      <c r="N4144" s="174">
        <f t="shared" si="910"/>
        <v>0</v>
      </c>
      <c r="O4144" s="295">
        <f t="shared" si="911"/>
        <v>0</v>
      </c>
      <c r="P4144" s="281">
        <f t="shared" si="912"/>
        <v>0</v>
      </c>
    </row>
    <row r="4145" spans="1:16" x14ac:dyDescent="0.2">
      <c r="A4145" s="155">
        <v>434006</v>
      </c>
      <c r="B4145" s="156" t="s">
        <v>674</v>
      </c>
      <c r="C4145" s="174">
        <f t="shared" si="906"/>
        <v>0</v>
      </c>
      <c r="D4145" s="174">
        <f t="shared" si="907"/>
        <v>0</v>
      </c>
      <c r="E4145" s="174">
        <f t="shared" si="908"/>
        <v>0</v>
      </c>
      <c r="F4145" s="174">
        <f t="shared" si="914"/>
        <v>0</v>
      </c>
      <c r="G4145" s="174">
        <f t="shared" si="917"/>
        <v>0</v>
      </c>
      <c r="H4145" s="174">
        <f t="shared" si="915"/>
        <v>0</v>
      </c>
      <c r="M4145" s="174">
        <f t="shared" si="909"/>
        <v>0</v>
      </c>
      <c r="N4145" s="174">
        <f t="shared" si="910"/>
        <v>0</v>
      </c>
      <c r="O4145" s="295">
        <f t="shared" si="911"/>
        <v>0</v>
      </c>
      <c r="P4145" s="281">
        <f t="shared" si="912"/>
        <v>0</v>
      </c>
    </row>
    <row r="4146" spans="1:16" x14ac:dyDescent="0.2">
      <c r="A4146" s="155">
        <v>434007</v>
      </c>
      <c r="B4146" s="156" t="s">
        <v>675</v>
      </c>
      <c r="C4146" s="174">
        <f t="shared" si="906"/>
        <v>0</v>
      </c>
      <c r="D4146" s="174">
        <f t="shared" si="907"/>
        <v>0</v>
      </c>
      <c r="E4146" s="174">
        <f t="shared" si="908"/>
        <v>0</v>
      </c>
      <c r="F4146" s="174">
        <f t="shared" si="914"/>
        <v>0</v>
      </c>
      <c r="G4146" s="174">
        <f t="shared" si="917"/>
        <v>0</v>
      </c>
      <c r="H4146" s="174">
        <f t="shared" si="915"/>
        <v>0</v>
      </c>
      <c r="M4146" s="174">
        <f t="shared" si="909"/>
        <v>0</v>
      </c>
      <c r="N4146" s="174">
        <f t="shared" si="910"/>
        <v>0</v>
      </c>
      <c r="O4146" s="295">
        <f t="shared" si="911"/>
        <v>0</v>
      </c>
      <c r="P4146" s="281">
        <f t="shared" si="912"/>
        <v>0</v>
      </c>
    </row>
    <row r="4147" spans="1:16" x14ac:dyDescent="0.2">
      <c r="A4147" s="155">
        <v>434008</v>
      </c>
      <c r="B4147" s="156" t="s">
        <v>60</v>
      </c>
      <c r="C4147" s="174">
        <f t="shared" si="906"/>
        <v>0</v>
      </c>
      <c r="D4147" s="174">
        <f t="shared" si="907"/>
        <v>0</v>
      </c>
      <c r="E4147" s="174">
        <f t="shared" si="908"/>
        <v>0</v>
      </c>
      <c r="F4147" s="174">
        <f t="shared" si="914"/>
        <v>0</v>
      </c>
      <c r="G4147" s="174">
        <f t="shared" si="917"/>
        <v>0</v>
      </c>
      <c r="H4147" s="174">
        <f t="shared" si="915"/>
        <v>0</v>
      </c>
      <c r="M4147" s="174">
        <f t="shared" si="909"/>
        <v>0</v>
      </c>
      <c r="N4147" s="174">
        <f t="shared" si="910"/>
        <v>0</v>
      </c>
      <c r="O4147" s="295">
        <f t="shared" si="911"/>
        <v>0</v>
      </c>
      <c r="P4147" s="281">
        <f t="shared" si="912"/>
        <v>0</v>
      </c>
    </row>
    <row r="4148" spans="1:16" x14ac:dyDescent="0.2">
      <c r="A4148" s="155">
        <v>434090</v>
      </c>
      <c r="B4148" s="156" t="s">
        <v>676</v>
      </c>
      <c r="C4148" s="174">
        <f t="shared" si="906"/>
        <v>0</v>
      </c>
      <c r="D4148" s="174">
        <f t="shared" si="907"/>
        <v>0</v>
      </c>
      <c r="E4148" s="174">
        <f t="shared" si="908"/>
        <v>0</v>
      </c>
      <c r="F4148" s="174">
        <f t="shared" si="914"/>
        <v>0</v>
      </c>
      <c r="G4148" s="174">
        <f t="shared" si="917"/>
        <v>0</v>
      </c>
      <c r="H4148" s="174">
        <f t="shared" si="915"/>
        <v>0</v>
      </c>
      <c r="M4148" s="174">
        <f t="shared" si="909"/>
        <v>0</v>
      </c>
      <c r="N4148" s="174">
        <f t="shared" si="910"/>
        <v>0</v>
      </c>
      <c r="O4148" s="295">
        <f t="shared" si="911"/>
        <v>0</v>
      </c>
      <c r="P4148" s="281">
        <f t="shared" si="912"/>
        <v>0</v>
      </c>
    </row>
    <row r="4149" spans="1:16" s="171" customFormat="1" x14ac:dyDescent="0.2">
      <c r="A4149" s="180">
        <v>434500</v>
      </c>
      <c r="B4149" s="181" t="s">
        <v>677</v>
      </c>
      <c r="C4149" s="182">
        <f t="shared" si="906"/>
        <v>0</v>
      </c>
      <c r="D4149" s="182">
        <f t="shared" si="907"/>
        <v>0</v>
      </c>
      <c r="E4149" s="182">
        <f t="shared" si="908"/>
        <v>0</v>
      </c>
      <c r="F4149" s="182">
        <f t="shared" si="914"/>
        <v>0</v>
      </c>
      <c r="G4149" s="182">
        <v>0</v>
      </c>
      <c r="H4149" s="182">
        <f t="shared" si="915"/>
        <v>0</v>
      </c>
      <c r="M4149" s="174">
        <f t="shared" si="909"/>
        <v>0</v>
      </c>
      <c r="N4149" s="174">
        <f t="shared" si="910"/>
        <v>0</v>
      </c>
      <c r="O4149" s="295">
        <f t="shared" si="911"/>
        <v>0</v>
      </c>
      <c r="P4149" s="281">
        <f t="shared" si="912"/>
        <v>0</v>
      </c>
    </row>
    <row r="4150" spans="1:16" x14ac:dyDescent="0.2">
      <c r="A4150" s="155">
        <v>434502</v>
      </c>
      <c r="B4150" s="156" t="s">
        <v>678</v>
      </c>
      <c r="C4150" s="174">
        <f t="shared" si="906"/>
        <v>0</v>
      </c>
      <c r="D4150" s="174">
        <f t="shared" si="907"/>
        <v>0</v>
      </c>
      <c r="E4150" s="174">
        <f t="shared" si="908"/>
        <v>0</v>
      </c>
      <c r="F4150" s="174">
        <f t="shared" si="914"/>
        <v>0</v>
      </c>
      <c r="G4150" s="174">
        <f t="shared" ref="G4150:G4155" si="918">+F4150-H4150</f>
        <v>0</v>
      </c>
      <c r="H4150" s="174">
        <f t="shared" si="915"/>
        <v>0</v>
      </c>
      <c r="M4150" s="174">
        <f t="shared" si="909"/>
        <v>0</v>
      </c>
      <c r="N4150" s="174">
        <f t="shared" si="910"/>
        <v>0</v>
      </c>
      <c r="O4150" s="295">
        <f t="shared" si="911"/>
        <v>0</v>
      </c>
      <c r="P4150" s="281">
        <f t="shared" si="912"/>
        <v>0</v>
      </c>
    </row>
    <row r="4151" spans="1:16" x14ac:dyDescent="0.2">
      <c r="A4151" s="155">
        <v>434503</v>
      </c>
      <c r="B4151" s="156" t="s">
        <v>679</v>
      </c>
      <c r="C4151" s="174">
        <f t="shared" si="906"/>
        <v>0</v>
      </c>
      <c r="D4151" s="174">
        <f t="shared" si="907"/>
        <v>0</v>
      </c>
      <c r="E4151" s="174">
        <f t="shared" si="908"/>
        <v>0</v>
      </c>
      <c r="F4151" s="174">
        <f t="shared" si="914"/>
        <v>0</v>
      </c>
      <c r="G4151" s="174">
        <f t="shared" si="918"/>
        <v>0</v>
      </c>
      <c r="H4151" s="174">
        <f t="shared" si="915"/>
        <v>0</v>
      </c>
      <c r="M4151" s="174">
        <f t="shared" si="909"/>
        <v>0</v>
      </c>
      <c r="N4151" s="174">
        <f t="shared" si="910"/>
        <v>0</v>
      </c>
      <c r="O4151" s="295">
        <f t="shared" si="911"/>
        <v>0</v>
      </c>
      <c r="P4151" s="281">
        <f t="shared" si="912"/>
        <v>0</v>
      </c>
    </row>
    <row r="4152" spans="1:16" x14ac:dyDescent="0.2">
      <c r="A4152" s="155">
        <v>434504</v>
      </c>
      <c r="B4152" s="156" t="s">
        <v>680</v>
      </c>
      <c r="C4152" s="174">
        <f t="shared" si="906"/>
        <v>0</v>
      </c>
      <c r="D4152" s="174">
        <f t="shared" si="907"/>
        <v>0</v>
      </c>
      <c r="E4152" s="174">
        <f t="shared" si="908"/>
        <v>0</v>
      </c>
      <c r="F4152" s="174">
        <f t="shared" si="914"/>
        <v>0</v>
      </c>
      <c r="G4152" s="174">
        <f t="shared" si="918"/>
        <v>0</v>
      </c>
      <c r="H4152" s="174">
        <f t="shared" si="915"/>
        <v>0</v>
      </c>
      <c r="M4152" s="174">
        <f t="shared" si="909"/>
        <v>0</v>
      </c>
      <c r="N4152" s="174">
        <f t="shared" si="910"/>
        <v>0</v>
      </c>
      <c r="O4152" s="295">
        <f t="shared" si="911"/>
        <v>0</v>
      </c>
      <c r="P4152" s="281">
        <f t="shared" si="912"/>
        <v>0</v>
      </c>
    </row>
    <row r="4153" spans="1:16" x14ac:dyDescent="0.2">
      <c r="A4153" s="155">
        <v>434505</v>
      </c>
      <c r="B4153" s="156" t="s">
        <v>681</v>
      </c>
      <c r="C4153" s="174">
        <f t="shared" si="906"/>
        <v>0</v>
      </c>
      <c r="D4153" s="174">
        <f t="shared" si="907"/>
        <v>0</v>
      </c>
      <c r="E4153" s="174">
        <f t="shared" si="908"/>
        <v>0</v>
      </c>
      <c r="F4153" s="174">
        <f t="shared" si="914"/>
        <v>0</v>
      </c>
      <c r="G4153" s="174">
        <f t="shared" si="918"/>
        <v>0</v>
      </c>
      <c r="H4153" s="174">
        <f t="shared" si="915"/>
        <v>0</v>
      </c>
      <c r="M4153" s="174">
        <f t="shared" si="909"/>
        <v>0</v>
      </c>
      <c r="N4153" s="174">
        <f t="shared" si="910"/>
        <v>0</v>
      </c>
      <c r="O4153" s="295">
        <f t="shared" si="911"/>
        <v>0</v>
      </c>
      <c r="P4153" s="281">
        <f t="shared" si="912"/>
        <v>0</v>
      </c>
    </row>
    <row r="4154" spans="1:16" x14ac:dyDescent="0.2">
      <c r="A4154" s="155">
        <v>434506</v>
      </c>
      <c r="B4154" s="156" t="s">
        <v>1053</v>
      </c>
      <c r="C4154" s="174">
        <f t="shared" si="906"/>
        <v>0</v>
      </c>
      <c r="D4154" s="174">
        <f t="shared" si="907"/>
        <v>0</v>
      </c>
      <c r="E4154" s="174">
        <f t="shared" si="908"/>
        <v>0</v>
      </c>
      <c r="F4154" s="174">
        <f t="shared" si="914"/>
        <v>0</v>
      </c>
      <c r="G4154" s="174">
        <f t="shared" si="918"/>
        <v>0</v>
      </c>
      <c r="H4154" s="174">
        <f t="shared" ref="H4154:H4185" si="919">+F4154</f>
        <v>0</v>
      </c>
      <c r="M4154" s="174">
        <f t="shared" si="909"/>
        <v>0</v>
      </c>
      <c r="N4154" s="174">
        <f t="shared" si="910"/>
        <v>0</v>
      </c>
      <c r="O4154" s="295">
        <f t="shared" si="911"/>
        <v>0</v>
      </c>
      <c r="P4154" s="281">
        <f t="shared" si="912"/>
        <v>0</v>
      </c>
    </row>
    <row r="4155" spans="1:16" x14ac:dyDescent="0.2">
      <c r="A4155" s="155">
        <v>434590</v>
      </c>
      <c r="B4155" s="156" t="s">
        <v>682</v>
      </c>
      <c r="C4155" s="174">
        <f t="shared" si="906"/>
        <v>0</v>
      </c>
      <c r="D4155" s="174">
        <f t="shared" si="907"/>
        <v>0</v>
      </c>
      <c r="E4155" s="174">
        <f t="shared" si="908"/>
        <v>0</v>
      </c>
      <c r="F4155" s="174">
        <f t="shared" si="914"/>
        <v>0</v>
      </c>
      <c r="G4155" s="174">
        <f t="shared" si="918"/>
        <v>0</v>
      </c>
      <c r="H4155" s="174">
        <f t="shared" si="919"/>
        <v>0</v>
      </c>
      <c r="M4155" s="174">
        <f t="shared" si="909"/>
        <v>0</v>
      </c>
      <c r="N4155" s="174">
        <f t="shared" si="910"/>
        <v>0</v>
      </c>
      <c r="O4155" s="295">
        <f t="shared" si="911"/>
        <v>0</v>
      </c>
      <c r="P4155" s="281">
        <f t="shared" si="912"/>
        <v>0</v>
      </c>
    </row>
    <row r="4156" spans="1:16" s="171" customFormat="1" x14ac:dyDescent="0.2">
      <c r="A4156" s="180">
        <v>436000</v>
      </c>
      <c r="B4156" s="181" t="s">
        <v>872</v>
      </c>
      <c r="C4156" s="182">
        <f t="shared" si="906"/>
        <v>0</v>
      </c>
      <c r="D4156" s="182">
        <f t="shared" si="907"/>
        <v>0</v>
      </c>
      <c r="E4156" s="182">
        <f t="shared" si="908"/>
        <v>0</v>
      </c>
      <c r="F4156" s="182">
        <f t="shared" si="914"/>
        <v>0</v>
      </c>
      <c r="G4156" s="182">
        <v>0</v>
      </c>
      <c r="H4156" s="182">
        <f t="shared" si="919"/>
        <v>0</v>
      </c>
      <c r="M4156" s="174">
        <f t="shared" si="909"/>
        <v>0</v>
      </c>
      <c r="N4156" s="174">
        <f t="shared" si="910"/>
        <v>0</v>
      </c>
      <c r="O4156" s="295">
        <f t="shared" si="911"/>
        <v>0</v>
      </c>
      <c r="P4156" s="281">
        <f t="shared" si="912"/>
        <v>0</v>
      </c>
    </row>
    <row r="4157" spans="1:16" x14ac:dyDescent="0.2">
      <c r="A4157" s="155">
        <v>436002</v>
      </c>
      <c r="B4157" s="156" t="s">
        <v>2648</v>
      </c>
      <c r="C4157" s="174">
        <f t="shared" si="906"/>
        <v>0</v>
      </c>
      <c r="D4157" s="174">
        <f t="shared" si="907"/>
        <v>0</v>
      </c>
      <c r="E4157" s="174">
        <f t="shared" si="908"/>
        <v>0</v>
      </c>
      <c r="F4157" s="174">
        <f t="shared" si="914"/>
        <v>0</v>
      </c>
      <c r="G4157" s="174">
        <f t="shared" ref="G4157:G4164" si="920">+F4157-H4157</f>
        <v>0</v>
      </c>
      <c r="H4157" s="174">
        <f t="shared" si="919"/>
        <v>0</v>
      </c>
      <c r="M4157" s="174">
        <f t="shared" si="909"/>
        <v>0</v>
      </c>
      <c r="N4157" s="174">
        <f t="shared" si="910"/>
        <v>0</v>
      </c>
      <c r="O4157" s="295">
        <f t="shared" si="911"/>
        <v>0</v>
      </c>
      <c r="P4157" s="281">
        <f t="shared" si="912"/>
        <v>0</v>
      </c>
    </row>
    <row r="4158" spans="1:16" x14ac:dyDescent="0.2">
      <c r="A4158" s="155">
        <v>436004</v>
      </c>
      <c r="B4158" s="156" t="s">
        <v>873</v>
      </c>
      <c r="C4158" s="174">
        <f t="shared" si="906"/>
        <v>0</v>
      </c>
      <c r="D4158" s="174">
        <f t="shared" si="907"/>
        <v>0</v>
      </c>
      <c r="E4158" s="174">
        <f t="shared" si="908"/>
        <v>0</v>
      </c>
      <c r="F4158" s="174">
        <f t="shared" si="914"/>
        <v>0</v>
      </c>
      <c r="G4158" s="174">
        <f t="shared" si="920"/>
        <v>0</v>
      </c>
      <c r="H4158" s="174">
        <f t="shared" si="919"/>
        <v>0</v>
      </c>
      <c r="M4158" s="174">
        <f t="shared" si="909"/>
        <v>0</v>
      </c>
      <c r="N4158" s="174">
        <f t="shared" si="910"/>
        <v>0</v>
      </c>
      <c r="O4158" s="295">
        <f t="shared" si="911"/>
        <v>0</v>
      </c>
      <c r="P4158" s="281">
        <f t="shared" si="912"/>
        <v>0</v>
      </c>
    </row>
    <row r="4159" spans="1:16" x14ac:dyDescent="0.2">
      <c r="A4159" s="155">
        <v>436005</v>
      </c>
      <c r="B4159" s="156" t="s">
        <v>874</v>
      </c>
      <c r="C4159" s="174">
        <f t="shared" si="906"/>
        <v>0</v>
      </c>
      <c r="D4159" s="174">
        <f t="shared" si="907"/>
        <v>0</v>
      </c>
      <c r="E4159" s="174">
        <f t="shared" si="908"/>
        <v>0</v>
      </c>
      <c r="F4159" s="174">
        <f t="shared" si="914"/>
        <v>0</v>
      </c>
      <c r="G4159" s="174">
        <f t="shared" si="920"/>
        <v>0</v>
      </c>
      <c r="H4159" s="174">
        <f t="shared" si="919"/>
        <v>0</v>
      </c>
      <c r="M4159" s="174">
        <f t="shared" si="909"/>
        <v>0</v>
      </c>
      <c r="N4159" s="174">
        <f t="shared" si="910"/>
        <v>0</v>
      </c>
      <c r="O4159" s="295">
        <f t="shared" si="911"/>
        <v>0</v>
      </c>
      <c r="P4159" s="281">
        <f t="shared" si="912"/>
        <v>0</v>
      </c>
    </row>
    <row r="4160" spans="1:16" x14ac:dyDescent="0.2">
      <c r="A4160" s="155">
        <v>436006</v>
      </c>
      <c r="B4160" s="156" t="s">
        <v>875</v>
      </c>
      <c r="C4160" s="174">
        <f t="shared" si="906"/>
        <v>0</v>
      </c>
      <c r="D4160" s="174">
        <f t="shared" si="907"/>
        <v>0</v>
      </c>
      <c r="E4160" s="174">
        <f t="shared" si="908"/>
        <v>0</v>
      </c>
      <c r="F4160" s="174">
        <f t="shared" si="914"/>
        <v>0</v>
      </c>
      <c r="G4160" s="174">
        <f t="shared" si="920"/>
        <v>0</v>
      </c>
      <c r="H4160" s="174">
        <f t="shared" si="919"/>
        <v>0</v>
      </c>
      <c r="M4160" s="174">
        <f t="shared" si="909"/>
        <v>0</v>
      </c>
      <c r="N4160" s="174">
        <f t="shared" si="910"/>
        <v>0</v>
      </c>
      <c r="O4160" s="295">
        <f t="shared" si="911"/>
        <v>0</v>
      </c>
      <c r="P4160" s="281">
        <f t="shared" si="912"/>
        <v>0</v>
      </c>
    </row>
    <row r="4161" spans="1:16" x14ac:dyDescent="0.2">
      <c r="A4161" s="155">
        <v>436007</v>
      </c>
      <c r="B4161" s="156" t="s">
        <v>876</v>
      </c>
      <c r="C4161" s="174">
        <f t="shared" si="906"/>
        <v>0</v>
      </c>
      <c r="D4161" s="174">
        <f t="shared" si="907"/>
        <v>0</v>
      </c>
      <c r="E4161" s="174">
        <f t="shared" si="908"/>
        <v>0</v>
      </c>
      <c r="F4161" s="174">
        <f t="shared" si="914"/>
        <v>0</v>
      </c>
      <c r="G4161" s="174">
        <f t="shared" si="920"/>
        <v>0</v>
      </c>
      <c r="H4161" s="174">
        <f t="shared" si="919"/>
        <v>0</v>
      </c>
      <c r="M4161" s="174">
        <f t="shared" si="909"/>
        <v>0</v>
      </c>
      <c r="N4161" s="174">
        <f t="shared" si="910"/>
        <v>0</v>
      </c>
      <c r="O4161" s="295">
        <f t="shared" si="911"/>
        <v>0</v>
      </c>
      <c r="P4161" s="281">
        <f t="shared" si="912"/>
        <v>0</v>
      </c>
    </row>
    <row r="4162" spans="1:16" x14ac:dyDescent="0.2">
      <c r="A4162" s="155">
        <v>436008</v>
      </c>
      <c r="B4162" s="156" t="s">
        <v>877</v>
      </c>
      <c r="C4162" s="174">
        <f t="shared" si="906"/>
        <v>0</v>
      </c>
      <c r="D4162" s="174">
        <f t="shared" si="907"/>
        <v>0</v>
      </c>
      <c r="E4162" s="174">
        <f t="shared" si="908"/>
        <v>0</v>
      </c>
      <c r="F4162" s="174">
        <f t="shared" si="914"/>
        <v>0</v>
      </c>
      <c r="G4162" s="174">
        <f t="shared" si="920"/>
        <v>0</v>
      </c>
      <c r="H4162" s="174">
        <f t="shared" si="919"/>
        <v>0</v>
      </c>
      <c r="M4162" s="174">
        <f t="shared" si="909"/>
        <v>0</v>
      </c>
      <c r="N4162" s="174">
        <f t="shared" si="910"/>
        <v>0</v>
      </c>
      <c r="O4162" s="295">
        <f t="shared" si="911"/>
        <v>0</v>
      </c>
      <c r="P4162" s="281">
        <f t="shared" si="912"/>
        <v>0</v>
      </c>
    </row>
    <row r="4163" spans="1:16" x14ac:dyDescent="0.2">
      <c r="A4163" s="155">
        <v>436009</v>
      </c>
      <c r="B4163" s="156" t="s">
        <v>878</v>
      </c>
      <c r="C4163" s="174">
        <f t="shared" si="906"/>
        <v>0</v>
      </c>
      <c r="D4163" s="174">
        <f t="shared" si="907"/>
        <v>0</v>
      </c>
      <c r="E4163" s="174">
        <f t="shared" si="908"/>
        <v>0</v>
      </c>
      <c r="F4163" s="174">
        <f t="shared" si="914"/>
        <v>0</v>
      </c>
      <c r="G4163" s="174">
        <f t="shared" si="920"/>
        <v>0</v>
      </c>
      <c r="H4163" s="174">
        <f t="shared" si="919"/>
        <v>0</v>
      </c>
      <c r="M4163" s="174">
        <f t="shared" si="909"/>
        <v>0</v>
      </c>
      <c r="N4163" s="174">
        <f t="shared" si="910"/>
        <v>0</v>
      </c>
      <c r="O4163" s="295">
        <f t="shared" si="911"/>
        <v>0</v>
      </c>
      <c r="P4163" s="281">
        <f t="shared" si="912"/>
        <v>0</v>
      </c>
    </row>
    <row r="4164" spans="1:16" x14ac:dyDescent="0.2">
      <c r="A4164" s="155">
        <v>436090</v>
      </c>
      <c r="B4164" s="156" t="s">
        <v>879</v>
      </c>
      <c r="C4164" s="174">
        <f t="shared" si="906"/>
        <v>0</v>
      </c>
      <c r="D4164" s="174">
        <f t="shared" si="907"/>
        <v>0</v>
      </c>
      <c r="E4164" s="174">
        <f t="shared" si="908"/>
        <v>0</v>
      </c>
      <c r="F4164" s="174">
        <f t="shared" si="914"/>
        <v>0</v>
      </c>
      <c r="G4164" s="174">
        <f t="shared" si="920"/>
        <v>0</v>
      </c>
      <c r="H4164" s="174">
        <f t="shared" si="919"/>
        <v>0</v>
      </c>
      <c r="M4164" s="174">
        <f t="shared" si="909"/>
        <v>0</v>
      </c>
      <c r="N4164" s="174">
        <f t="shared" si="910"/>
        <v>0</v>
      </c>
      <c r="O4164" s="295">
        <f t="shared" si="911"/>
        <v>0</v>
      </c>
      <c r="P4164" s="281">
        <f t="shared" si="912"/>
        <v>0</v>
      </c>
    </row>
    <row r="4165" spans="1:16" s="171" customFormat="1" x14ac:dyDescent="0.2">
      <c r="A4165" s="180">
        <v>437000</v>
      </c>
      <c r="B4165" s="181" t="s">
        <v>880</v>
      </c>
      <c r="C4165" s="182">
        <f t="shared" si="906"/>
        <v>0</v>
      </c>
      <c r="D4165" s="182">
        <f t="shared" si="907"/>
        <v>0</v>
      </c>
      <c r="E4165" s="182">
        <f t="shared" si="908"/>
        <v>0</v>
      </c>
      <c r="F4165" s="182">
        <f t="shared" si="914"/>
        <v>0</v>
      </c>
      <c r="G4165" s="182">
        <v>0</v>
      </c>
      <c r="H4165" s="182">
        <f t="shared" si="919"/>
        <v>0</v>
      </c>
      <c r="M4165" s="174">
        <f t="shared" si="909"/>
        <v>0</v>
      </c>
      <c r="N4165" s="174">
        <f t="shared" si="910"/>
        <v>0</v>
      </c>
      <c r="O4165" s="295">
        <f t="shared" si="911"/>
        <v>0</v>
      </c>
      <c r="P4165" s="281">
        <f t="shared" si="912"/>
        <v>0</v>
      </c>
    </row>
    <row r="4166" spans="1:16" x14ac:dyDescent="0.2">
      <c r="A4166" s="155">
        <v>437001</v>
      </c>
      <c r="B4166" s="156" t="s">
        <v>881</v>
      </c>
      <c r="C4166" s="174">
        <f t="shared" si="906"/>
        <v>0</v>
      </c>
      <c r="D4166" s="174">
        <f t="shared" si="907"/>
        <v>0</v>
      </c>
      <c r="E4166" s="174">
        <f t="shared" si="908"/>
        <v>0</v>
      </c>
      <c r="F4166" s="174">
        <f t="shared" si="914"/>
        <v>0</v>
      </c>
      <c r="G4166" s="174">
        <f>+F4166-H4166</f>
        <v>0</v>
      </c>
      <c r="H4166" s="174">
        <f t="shared" si="919"/>
        <v>0</v>
      </c>
      <c r="M4166" s="174">
        <f t="shared" si="909"/>
        <v>0</v>
      </c>
      <c r="N4166" s="174">
        <f t="shared" si="910"/>
        <v>0</v>
      </c>
      <c r="O4166" s="295">
        <f t="shared" si="911"/>
        <v>0</v>
      </c>
      <c r="P4166" s="281">
        <f t="shared" si="912"/>
        <v>0</v>
      </c>
    </row>
    <row r="4167" spans="1:16" x14ac:dyDescent="0.2">
      <c r="A4167" s="155">
        <v>437002</v>
      </c>
      <c r="B4167" s="156" t="s">
        <v>882</v>
      </c>
      <c r="C4167" s="174">
        <f t="shared" si="906"/>
        <v>0</v>
      </c>
      <c r="D4167" s="174">
        <f t="shared" si="907"/>
        <v>0</v>
      </c>
      <c r="E4167" s="174">
        <f t="shared" si="908"/>
        <v>0</v>
      </c>
      <c r="F4167" s="174">
        <f t="shared" si="914"/>
        <v>0</v>
      </c>
      <c r="G4167" s="174">
        <f>+F4167-H4167</f>
        <v>0</v>
      </c>
      <c r="H4167" s="174">
        <f t="shared" si="919"/>
        <v>0</v>
      </c>
      <c r="M4167" s="174">
        <f t="shared" si="909"/>
        <v>0</v>
      </c>
      <c r="N4167" s="174">
        <f t="shared" si="910"/>
        <v>0</v>
      </c>
      <c r="O4167" s="295">
        <f t="shared" si="911"/>
        <v>0</v>
      </c>
      <c r="P4167" s="281">
        <f t="shared" si="912"/>
        <v>0</v>
      </c>
    </row>
    <row r="4168" spans="1:16" x14ac:dyDescent="0.2">
      <c r="A4168" s="155">
        <v>437003</v>
      </c>
      <c r="B4168" s="156" t="s">
        <v>477</v>
      </c>
      <c r="C4168" s="174">
        <f t="shared" si="906"/>
        <v>0</v>
      </c>
      <c r="D4168" s="174">
        <f t="shared" si="907"/>
        <v>0</v>
      </c>
      <c r="E4168" s="174">
        <f t="shared" si="908"/>
        <v>0</v>
      </c>
      <c r="F4168" s="174">
        <f t="shared" si="914"/>
        <v>0</v>
      </c>
      <c r="G4168" s="174">
        <f>+F4168-H4168</f>
        <v>0</v>
      </c>
      <c r="H4168" s="174">
        <f t="shared" si="919"/>
        <v>0</v>
      </c>
      <c r="M4168" s="174">
        <f t="shared" si="909"/>
        <v>0</v>
      </c>
      <c r="N4168" s="174">
        <f t="shared" si="910"/>
        <v>0</v>
      </c>
      <c r="O4168" s="295">
        <f t="shared" si="911"/>
        <v>0</v>
      </c>
      <c r="P4168" s="281">
        <f t="shared" si="912"/>
        <v>0</v>
      </c>
    </row>
    <row r="4169" spans="1:16" x14ac:dyDescent="0.2">
      <c r="A4169" s="155">
        <v>437090</v>
      </c>
      <c r="B4169" s="156" t="s">
        <v>478</v>
      </c>
      <c r="C4169" s="174">
        <f t="shared" ref="C4169:C4232" si="921">IF(ISERROR(VLOOKUP($A4169,MZ_ANTERIOR,3,0)),0,VLOOKUP($A4169,MZ_ANTERIOR,3,0))</f>
        <v>0</v>
      </c>
      <c r="D4169" s="174">
        <f t="shared" ref="D4169:D4232" si="922">IF(ISERROR(VLOOKUP($A4169,MZ_ANTERIOR,4,0)),0,VLOOKUP($A4169,MZ_ANTERIOR,4,0))</f>
        <v>0</v>
      </c>
      <c r="E4169" s="174">
        <f t="shared" ref="E4169:E4232" si="923">IF(ISERROR(VLOOKUP($A4169,MZ_ANTERIOR,5,0)),0,VLOOKUP($A4169,MZ_ANTERIOR,5,0))</f>
        <v>0</v>
      </c>
      <c r="F4169" s="174">
        <f t="shared" si="914"/>
        <v>0</v>
      </c>
      <c r="G4169" s="174">
        <f>+F4169-H4169</f>
        <v>0</v>
      </c>
      <c r="H4169" s="174">
        <f t="shared" si="919"/>
        <v>0</v>
      </c>
      <c r="M4169" s="174">
        <f t="shared" si="909"/>
        <v>0</v>
      </c>
      <c r="N4169" s="174">
        <f t="shared" si="910"/>
        <v>0</v>
      </c>
      <c r="O4169" s="295">
        <f t="shared" si="911"/>
        <v>0</v>
      </c>
      <c r="P4169" s="281">
        <f t="shared" si="912"/>
        <v>0</v>
      </c>
    </row>
    <row r="4170" spans="1:16" s="171" customFormat="1" x14ac:dyDescent="0.2">
      <c r="A4170" s="180">
        <v>439000</v>
      </c>
      <c r="B4170" s="181" t="s">
        <v>479</v>
      </c>
      <c r="C4170" s="182">
        <f t="shared" si="921"/>
        <v>0</v>
      </c>
      <c r="D4170" s="182">
        <f t="shared" si="922"/>
        <v>0</v>
      </c>
      <c r="E4170" s="182">
        <f t="shared" si="923"/>
        <v>0</v>
      </c>
      <c r="F4170" s="182">
        <f t="shared" si="914"/>
        <v>0</v>
      </c>
      <c r="G4170" s="182">
        <v>0</v>
      </c>
      <c r="H4170" s="182">
        <f t="shared" si="919"/>
        <v>0</v>
      </c>
      <c r="M4170" s="174">
        <f t="shared" ref="M4170:M4233" si="924">+G4170+H4170</f>
        <v>0</v>
      </c>
      <c r="N4170" s="174">
        <f t="shared" ref="N4170:N4233" si="925">+F4170-M4170</f>
        <v>0</v>
      </c>
      <c r="O4170" s="295">
        <f t="shared" ref="O4170:O4233" si="926">SUM(C4170:H4170)</f>
        <v>0</v>
      </c>
      <c r="P4170" s="281">
        <f t="shared" ref="P4170:P4233" si="927">IF(D4170&lt;&gt;0,1,IF(G4170&lt;&gt;0,2,IF(F4170&lt;&gt;0,3,IF(E4170&lt;&gt;0,4,0))))</f>
        <v>0</v>
      </c>
    </row>
    <row r="4171" spans="1:16" x14ac:dyDescent="0.2">
      <c r="A4171" s="155">
        <v>439002</v>
      </c>
      <c r="B4171" s="156" t="s">
        <v>1146</v>
      </c>
      <c r="C4171" s="174">
        <f t="shared" si="921"/>
        <v>0</v>
      </c>
      <c r="D4171" s="174">
        <f t="shared" si="922"/>
        <v>0</v>
      </c>
      <c r="E4171" s="174">
        <f t="shared" si="923"/>
        <v>0</v>
      </c>
      <c r="F4171" s="174">
        <f t="shared" si="914"/>
        <v>0</v>
      </c>
      <c r="G4171" s="174">
        <f t="shared" ref="G4171:G4188" si="928">+F4171-H4171</f>
        <v>0</v>
      </c>
      <c r="H4171" s="174">
        <f t="shared" si="919"/>
        <v>0</v>
      </c>
      <c r="M4171" s="174">
        <f t="shared" si="924"/>
        <v>0</v>
      </c>
      <c r="N4171" s="174">
        <f t="shared" si="925"/>
        <v>0</v>
      </c>
      <c r="O4171" s="295">
        <f t="shared" si="926"/>
        <v>0</v>
      </c>
      <c r="P4171" s="281">
        <f t="shared" si="927"/>
        <v>0</v>
      </c>
    </row>
    <row r="4172" spans="1:16" x14ac:dyDescent="0.2">
      <c r="A4172" s="155">
        <v>439003</v>
      </c>
      <c r="B4172" s="156" t="s">
        <v>1147</v>
      </c>
      <c r="C4172" s="174">
        <f t="shared" si="921"/>
        <v>0</v>
      </c>
      <c r="D4172" s="174">
        <f t="shared" si="922"/>
        <v>0</v>
      </c>
      <c r="E4172" s="174">
        <f t="shared" si="923"/>
        <v>0</v>
      </c>
      <c r="F4172" s="174">
        <f t="shared" si="914"/>
        <v>0</v>
      </c>
      <c r="G4172" s="174">
        <f t="shared" si="928"/>
        <v>0</v>
      </c>
      <c r="H4172" s="174">
        <f t="shared" si="919"/>
        <v>0</v>
      </c>
      <c r="M4172" s="174">
        <f t="shared" si="924"/>
        <v>0</v>
      </c>
      <c r="N4172" s="174">
        <f t="shared" si="925"/>
        <v>0</v>
      </c>
      <c r="O4172" s="295">
        <f t="shared" si="926"/>
        <v>0</v>
      </c>
      <c r="P4172" s="281">
        <f t="shared" si="927"/>
        <v>0</v>
      </c>
    </row>
    <row r="4173" spans="1:16" x14ac:dyDescent="0.2">
      <c r="A4173" s="155">
        <v>439004</v>
      </c>
      <c r="B4173" s="156" t="s">
        <v>1148</v>
      </c>
      <c r="C4173" s="174">
        <f t="shared" si="921"/>
        <v>0</v>
      </c>
      <c r="D4173" s="174">
        <f t="shared" si="922"/>
        <v>0</v>
      </c>
      <c r="E4173" s="174">
        <f t="shared" si="923"/>
        <v>0</v>
      </c>
      <c r="F4173" s="174">
        <f t="shared" si="914"/>
        <v>0</v>
      </c>
      <c r="G4173" s="174">
        <f t="shared" si="928"/>
        <v>0</v>
      </c>
      <c r="H4173" s="174">
        <f t="shared" si="919"/>
        <v>0</v>
      </c>
      <c r="M4173" s="174">
        <f t="shared" si="924"/>
        <v>0</v>
      </c>
      <c r="N4173" s="174">
        <f t="shared" si="925"/>
        <v>0</v>
      </c>
      <c r="O4173" s="295">
        <f t="shared" si="926"/>
        <v>0</v>
      </c>
      <c r="P4173" s="281">
        <f t="shared" si="927"/>
        <v>0</v>
      </c>
    </row>
    <row r="4174" spans="1:16" x14ac:dyDescent="0.2">
      <c r="A4174" s="155">
        <v>439005</v>
      </c>
      <c r="B4174" s="156" t="s">
        <v>1149</v>
      </c>
      <c r="C4174" s="174">
        <f t="shared" si="921"/>
        <v>0</v>
      </c>
      <c r="D4174" s="174">
        <f t="shared" si="922"/>
        <v>0</v>
      </c>
      <c r="E4174" s="174">
        <f t="shared" si="923"/>
        <v>0</v>
      </c>
      <c r="F4174" s="174">
        <f t="shared" si="914"/>
        <v>0</v>
      </c>
      <c r="G4174" s="174">
        <f t="shared" si="928"/>
        <v>0</v>
      </c>
      <c r="H4174" s="174">
        <f t="shared" si="919"/>
        <v>0</v>
      </c>
      <c r="M4174" s="174">
        <f t="shared" si="924"/>
        <v>0</v>
      </c>
      <c r="N4174" s="174">
        <f t="shared" si="925"/>
        <v>0</v>
      </c>
      <c r="O4174" s="295">
        <f t="shared" si="926"/>
        <v>0</v>
      </c>
      <c r="P4174" s="281">
        <f t="shared" si="927"/>
        <v>0</v>
      </c>
    </row>
    <row r="4175" spans="1:16" x14ac:dyDescent="0.2">
      <c r="A4175" s="155">
        <v>439006</v>
      </c>
      <c r="B4175" s="156" t="s">
        <v>1150</v>
      </c>
      <c r="C4175" s="174">
        <f t="shared" si="921"/>
        <v>0</v>
      </c>
      <c r="D4175" s="174">
        <f t="shared" si="922"/>
        <v>0</v>
      </c>
      <c r="E4175" s="174">
        <f t="shared" si="923"/>
        <v>0</v>
      </c>
      <c r="F4175" s="174">
        <f t="shared" si="914"/>
        <v>0</v>
      </c>
      <c r="G4175" s="174">
        <f t="shared" si="928"/>
        <v>0</v>
      </c>
      <c r="H4175" s="174">
        <f t="shared" si="919"/>
        <v>0</v>
      </c>
      <c r="M4175" s="174">
        <f t="shared" si="924"/>
        <v>0</v>
      </c>
      <c r="N4175" s="174">
        <f t="shared" si="925"/>
        <v>0</v>
      </c>
      <c r="O4175" s="295">
        <f t="shared" si="926"/>
        <v>0</v>
      </c>
      <c r="P4175" s="281">
        <f t="shared" si="927"/>
        <v>0</v>
      </c>
    </row>
    <row r="4176" spans="1:16" x14ac:dyDescent="0.2">
      <c r="A4176" s="155">
        <v>439007</v>
      </c>
      <c r="B4176" s="156" t="s">
        <v>74</v>
      </c>
      <c r="C4176" s="174">
        <f t="shared" si="921"/>
        <v>0</v>
      </c>
      <c r="D4176" s="174">
        <f t="shared" si="922"/>
        <v>0</v>
      </c>
      <c r="E4176" s="174">
        <f t="shared" si="923"/>
        <v>0</v>
      </c>
      <c r="F4176" s="174">
        <f t="shared" si="914"/>
        <v>0</v>
      </c>
      <c r="G4176" s="174">
        <f t="shared" si="928"/>
        <v>0</v>
      </c>
      <c r="H4176" s="174">
        <f t="shared" si="919"/>
        <v>0</v>
      </c>
      <c r="M4176" s="174">
        <f t="shared" si="924"/>
        <v>0</v>
      </c>
      <c r="N4176" s="174">
        <f t="shared" si="925"/>
        <v>0</v>
      </c>
      <c r="O4176" s="295">
        <f t="shared" si="926"/>
        <v>0</v>
      </c>
      <c r="P4176" s="281">
        <f t="shared" si="927"/>
        <v>0</v>
      </c>
    </row>
    <row r="4177" spans="1:16" x14ac:dyDescent="0.2">
      <c r="A4177" s="155">
        <v>439008</v>
      </c>
      <c r="B4177" s="156" t="s">
        <v>1151</v>
      </c>
      <c r="C4177" s="174">
        <f t="shared" si="921"/>
        <v>0</v>
      </c>
      <c r="D4177" s="174">
        <f t="shared" si="922"/>
        <v>0</v>
      </c>
      <c r="E4177" s="174">
        <f t="shared" si="923"/>
        <v>0</v>
      </c>
      <c r="F4177" s="174">
        <f t="shared" si="914"/>
        <v>0</v>
      </c>
      <c r="G4177" s="174">
        <f t="shared" si="928"/>
        <v>0</v>
      </c>
      <c r="H4177" s="174">
        <f t="shared" si="919"/>
        <v>0</v>
      </c>
      <c r="M4177" s="174">
        <f t="shared" si="924"/>
        <v>0</v>
      </c>
      <c r="N4177" s="174">
        <f t="shared" si="925"/>
        <v>0</v>
      </c>
      <c r="O4177" s="295">
        <f t="shared" si="926"/>
        <v>0</v>
      </c>
      <c r="P4177" s="281">
        <f t="shared" si="927"/>
        <v>0</v>
      </c>
    </row>
    <row r="4178" spans="1:16" x14ac:dyDescent="0.2">
      <c r="A4178" s="155">
        <v>439014</v>
      </c>
      <c r="B4178" s="156" t="s">
        <v>1152</v>
      </c>
      <c r="C4178" s="174">
        <f t="shared" si="921"/>
        <v>0</v>
      </c>
      <c r="D4178" s="174">
        <f t="shared" si="922"/>
        <v>0</v>
      </c>
      <c r="E4178" s="174">
        <f t="shared" si="923"/>
        <v>0</v>
      </c>
      <c r="F4178" s="174">
        <f t="shared" si="914"/>
        <v>0</v>
      </c>
      <c r="G4178" s="174">
        <f t="shared" si="928"/>
        <v>0</v>
      </c>
      <c r="H4178" s="174">
        <f t="shared" si="919"/>
        <v>0</v>
      </c>
      <c r="M4178" s="174">
        <f t="shared" si="924"/>
        <v>0</v>
      </c>
      <c r="N4178" s="174">
        <f t="shared" si="925"/>
        <v>0</v>
      </c>
      <c r="O4178" s="295">
        <f t="shared" si="926"/>
        <v>0</v>
      </c>
      <c r="P4178" s="281">
        <f t="shared" si="927"/>
        <v>0</v>
      </c>
    </row>
    <row r="4179" spans="1:16" x14ac:dyDescent="0.2">
      <c r="A4179" s="155">
        <v>439016</v>
      </c>
      <c r="B4179" s="156" t="s">
        <v>1153</v>
      </c>
      <c r="C4179" s="174">
        <f t="shared" si="921"/>
        <v>0</v>
      </c>
      <c r="D4179" s="174">
        <f t="shared" si="922"/>
        <v>0</v>
      </c>
      <c r="E4179" s="174">
        <f t="shared" si="923"/>
        <v>0</v>
      </c>
      <c r="F4179" s="174">
        <f t="shared" si="914"/>
        <v>0</v>
      </c>
      <c r="G4179" s="174">
        <f t="shared" si="928"/>
        <v>0</v>
      </c>
      <c r="H4179" s="174">
        <f t="shared" si="919"/>
        <v>0</v>
      </c>
      <c r="M4179" s="174">
        <f t="shared" si="924"/>
        <v>0</v>
      </c>
      <c r="N4179" s="174">
        <f t="shared" si="925"/>
        <v>0</v>
      </c>
      <c r="O4179" s="295">
        <f t="shared" si="926"/>
        <v>0</v>
      </c>
      <c r="P4179" s="281">
        <f t="shared" si="927"/>
        <v>0</v>
      </c>
    </row>
    <row r="4180" spans="1:16" x14ac:dyDescent="0.2">
      <c r="A4180" s="155">
        <v>439017</v>
      </c>
      <c r="B4180" s="156" t="s">
        <v>1154</v>
      </c>
      <c r="C4180" s="174">
        <f t="shared" si="921"/>
        <v>0</v>
      </c>
      <c r="D4180" s="174">
        <f t="shared" si="922"/>
        <v>0</v>
      </c>
      <c r="E4180" s="174">
        <f t="shared" si="923"/>
        <v>0</v>
      </c>
      <c r="F4180" s="174">
        <f t="shared" si="914"/>
        <v>0</v>
      </c>
      <c r="G4180" s="174">
        <f t="shared" si="928"/>
        <v>0</v>
      </c>
      <c r="H4180" s="174">
        <f t="shared" si="919"/>
        <v>0</v>
      </c>
      <c r="M4180" s="174">
        <f t="shared" si="924"/>
        <v>0</v>
      </c>
      <c r="N4180" s="174">
        <f t="shared" si="925"/>
        <v>0</v>
      </c>
      <c r="O4180" s="295">
        <f t="shared" si="926"/>
        <v>0</v>
      </c>
      <c r="P4180" s="281">
        <f t="shared" si="927"/>
        <v>0</v>
      </c>
    </row>
    <row r="4181" spans="1:16" x14ac:dyDescent="0.2">
      <c r="A4181" s="155">
        <v>439018</v>
      </c>
      <c r="B4181" s="156" t="s">
        <v>1144</v>
      </c>
      <c r="C4181" s="174">
        <f t="shared" si="921"/>
        <v>0</v>
      </c>
      <c r="D4181" s="174">
        <f t="shared" si="922"/>
        <v>0</v>
      </c>
      <c r="E4181" s="174">
        <f t="shared" si="923"/>
        <v>0</v>
      </c>
      <c r="F4181" s="174">
        <f t="shared" si="914"/>
        <v>0</v>
      </c>
      <c r="G4181" s="174">
        <f t="shared" si="928"/>
        <v>0</v>
      </c>
      <c r="H4181" s="174">
        <f t="shared" si="919"/>
        <v>0</v>
      </c>
      <c r="M4181" s="174">
        <f t="shared" si="924"/>
        <v>0</v>
      </c>
      <c r="N4181" s="174">
        <f t="shared" si="925"/>
        <v>0</v>
      </c>
      <c r="O4181" s="295">
        <f t="shared" si="926"/>
        <v>0</v>
      </c>
      <c r="P4181" s="281">
        <f t="shared" si="927"/>
        <v>0</v>
      </c>
    </row>
    <row r="4182" spans="1:16" x14ac:dyDescent="0.2">
      <c r="A4182" s="155">
        <v>439022</v>
      </c>
      <c r="B4182" s="156" t="s">
        <v>1145</v>
      </c>
      <c r="C4182" s="174">
        <f t="shared" si="921"/>
        <v>0</v>
      </c>
      <c r="D4182" s="174">
        <f t="shared" si="922"/>
        <v>0</v>
      </c>
      <c r="E4182" s="174">
        <f t="shared" si="923"/>
        <v>0</v>
      </c>
      <c r="F4182" s="174">
        <f t="shared" si="914"/>
        <v>0</v>
      </c>
      <c r="G4182" s="174">
        <f t="shared" si="928"/>
        <v>0</v>
      </c>
      <c r="H4182" s="174">
        <f t="shared" si="919"/>
        <v>0</v>
      </c>
      <c r="M4182" s="174">
        <f t="shared" si="924"/>
        <v>0</v>
      </c>
      <c r="N4182" s="174">
        <f t="shared" si="925"/>
        <v>0</v>
      </c>
      <c r="O4182" s="295">
        <f t="shared" si="926"/>
        <v>0</v>
      </c>
      <c r="P4182" s="281">
        <f t="shared" si="927"/>
        <v>0</v>
      </c>
    </row>
    <row r="4183" spans="1:16" x14ac:dyDescent="0.2">
      <c r="A4183" s="155">
        <v>439026</v>
      </c>
      <c r="B4183" s="156" t="s">
        <v>72</v>
      </c>
      <c r="C4183" s="174">
        <f t="shared" si="921"/>
        <v>0</v>
      </c>
      <c r="D4183" s="174">
        <f t="shared" si="922"/>
        <v>0</v>
      </c>
      <c r="E4183" s="174">
        <f t="shared" si="923"/>
        <v>0</v>
      </c>
      <c r="F4183" s="174">
        <f t="shared" si="914"/>
        <v>0</v>
      </c>
      <c r="G4183" s="174">
        <f t="shared" si="928"/>
        <v>0</v>
      </c>
      <c r="H4183" s="174">
        <f t="shared" si="919"/>
        <v>0</v>
      </c>
      <c r="M4183" s="174">
        <f t="shared" si="924"/>
        <v>0</v>
      </c>
      <c r="N4183" s="174">
        <f t="shared" si="925"/>
        <v>0</v>
      </c>
      <c r="O4183" s="295">
        <f t="shared" si="926"/>
        <v>0</v>
      </c>
      <c r="P4183" s="281">
        <f t="shared" si="927"/>
        <v>0</v>
      </c>
    </row>
    <row r="4184" spans="1:16" x14ac:dyDescent="0.2">
      <c r="A4184" s="155">
        <v>439030</v>
      </c>
      <c r="B4184" s="156" t="s">
        <v>73</v>
      </c>
      <c r="C4184" s="174">
        <f t="shared" si="921"/>
        <v>0</v>
      </c>
      <c r="D4184" s="174">
        <f t="shared" si="922"/>
        <v>0</v>
      </c>
      <c r="E4184" s="174">
        <f t="shared" si="923"/>
        <v>0</v>
      </c>
      <c r="F4184" s="174">
        <f t="shared" si="914"/>
        <v>0</v>
      </c>
      <c r="G4184" s="174">
        <f t="shared" si="928"/>
        <v>0</v>
      </c>
      <c r="H4184" s="174">
        <f t="shared" si="919"/>
        <v>0</v>
      </c>
      <c r="M4184" s="174">
        <f t="shared" si="924"/>
        <v>0</v>
      </c>
      <c r="N4184" s="174">
        <f t="shared" si="925"/>
        <v>0</v>
      </c>
      <c r="O4184" s="295">
        <f t="shared" si="926"/>
        <v>0</v>
      </c>
      <c r="P4184" s="281">
        <f t="shared" si="927"/>
        <v>0</v>
      </c>
    </row>
    <row r="4185" spans="1:16" x14ac:dyDescent="0.2">
      <c r="A4185" s="155">
        <v>439032</v>
      </c>
      <c r="B4185" s="156" t="s">
        <v>2649</v>
      </c>
      <c r="C4185" s="174">
        <f t="shared" si="921"/>
        <v>0</v>
      </c>
      <c r="D4185" s="174">
        <f t="shared" si="922"/>
        <v>0</v>
      </c>
      <c r="E4185" s="174">
        <f t="shared" si="923"/>
        <v>0</v>
      </c>
      <c r="F4185" s="174">
        <f t="shared" ref="F4185:F4248" si="929">+C4185-D4185+E4185</f>
        <v>0</v>
      </c>
      <c r="G4185" s="174">
        <f t="shared" si="928"/>
        <v>0</v>
      </c>
      <c r="H4185" s="174">
        <f t="shared" si="919"/>
        <v>0</v>
      </c>
      <c r="M4185" s="174">
        <f t="shared" si="924"/>
        <v>0</v>
      </c>
      <c r="N4185" s="174">
        <f t="shared" si="925"/>
        <v>0</v>
      </c>
      <c r="O4185" s="295">
        <f t="shared" si="926"/>
        <v>0</v>
      </c>
      <c r="P4185" s="281">
        <f t="shared" si="927"/>
        <v>0</v>
      </c>
    </row>
    <row r="4186" spans="1:16" x14ac:dyDescent="0.2">
      <c r="A4186" s="155">
        <v>439033</v>
      </c>
      <c r="B4186" s="156" t="s">
        <v>1918</v>
      </c>
      <c r="C4186" s="174">
        <f t="shared" si="921"/>
        <v>0</v>
      </c>
      <c r="D4186" s="174">
        <f t="shared" si="922"/>
        <v>0</v>
      </c>
      <c r="E4186" s="174">
        <f t="shared" si="923"/>
        <v>0</v>
      </c>
      <c r="F4186" s="174">
        <f t="shared" si="929"/>
        <v>0</v>
      </c>
      <c r="G4186" s="174">
        <f t="shared" si="928"/>
        <v>0</v>
      </c>
      <c r="H4186" s="174">
        <f t="shared" ref="H4186:H4203" si="930">+F4186</f>
        <v>0</v>
      </c>
      <c r="M4186" s="174">
        <f t="shared" si="924"/>
        <v>0</v>
      </c>
      <c r="N4186" s="174">
        <f t="shared" si="925"/>
        <v>0</v>
      </c>
      <c r="O4186" s="295">
        <f t="shared" si="926"/>
        <v>0</v>
      </c>
      <c r="P4186" s="281">
        <f t="shared" si="927"/>
        <v>0</v>
      </c>
    </row>
    <row r="4187" spans="1:16" x14ac:dyDescent="0.2">
      <c r="A4187" s="155">
        <v>439034</v>
      </c>
      <c r="B4187" s="156" t="s">
        <v>1919</v>
      </c>
      <c r="C4187" s="174">
        <f t="shared" si="921"/>
        <v>0</v>
      </c>
      <c r="D4187" s="174">
        <f t="shared" si="922"/>
        <v>0</v>
      </c>
      <c r="E4187" s="174">
        <f t="shared" si="923"/>
        <v>0</v>
      </c>
      <c r="F4187" s="174">
        <f t="shared" si="929"/>
        <v>0</v>
      </c>
      <c r="G4187" s="174">
        <f t="shared" si="928"/>
        <v>0</v>
      </c>
      <c r="H4187" s="174">
        <f t="shared" si="930"/>
        <v>0</v>
      </c>
      <c r="M4187" s="174">
        <f t="shared" si="924"/>
        <v>0</v>
      </c>
      <c r="N4187" s="174">
        <f t="shared" si="925"/>
        <v>0</v>
      </c>
      <c r="O4187" s="295">
        <f t="shared" si="926"/>
        <v>0</v>
      </c>
      <c r="P4187" s="281">
        <f t="shared" si="927"/>
        <v>0</v>
      </c>
    </row>
    <row r="4188" spans="1:16" x14ac:dyDescent="0.2">
      <c r="A4188" s="155">
        <v>439090</v>
      </c>
      <c r="B4188" s="156" t="s">
        <v>75</v>
      </c>
      <c r="C4188" s="174">
        <f t="shared" si="921"/>
        <v>0</v>
      </c>
      <c r="D4188" s="174">
        <f t="shared" si="922"/>
        <v>0</v>
      </c>
      <c r="E4188" s="174">
        <f t="shared" si="923"/>
        <v>0</v>
      </c>
      <c r="F4188" s="174">
        <f t="shared" si="929"/>
        <v>0</v>
      </c>
      <c r="G4188" s="174">
        <f t="shared" si="928"/>
        <v>0</v>
      </c>
      <c r="H4188" s="174">
        <f t="shared" si="930"/>
        <v>0</v>
      </c>
      <c r="M4188" s="174">
        <f t="shared" si="924"/>
        <v>0</v>
      </c>
      <c r="N4188" s="174">
        <f t="shared" si="925"/>
        <v>0</v>
      </c>
      <c r="O4188" s="295">
        <f t="shared" si="926"/>
        <v>0</v>
      </c>
      <c r="P4188" s="281">
        <f t="shared" si="927"/>
        <v>0</v>
      </c>
    </row>
    <row r="4189" spans="1:16" s="171" customFormat="1" x14ac:dyDescent="0.2">
      <c r="A4189" s="180">
        <v>439500</v>
      </c>
      <c r="B4189" s="181" t="s">
        <v>1209</v>
      </c>
      <c r="C4189" s="182">
        <f t="shared" si="921"/>
        <v>0</v>
      </c>
      <c r="D4189" s="182">
        <f t="shared" si="922"/>
        <v>0</v>
      </c>
      <c r="E4189" s="182">
        <f t="shared" si="923"/>
        <v>0</v>
      </c>
      <c r="F4189" s="182">
        <f t="shared" si="929"/>
        <v>0</v>
      </c>
      <c r="G4189" s="182">
        <v>0</v>
      </c>
      <c r="H4189" s="182">
        <f t="shared" si="930"/>
        <v>0</v>
      </c>
      <c r="M4189" s="174">
        <f t="shared" si="924"/>
        <v>0</v>
      </c>
      <c r="N4189" s="174">
        <f t="shared" si="925"/>
        <v>0</v>
      </c>
      <c r="O4189" s="295">
        <f t="shared" si="926"/>
        <v>0</v>
      </c>
      <c r="P4189" s="281">
        <f t="shared" si="927"/>
        <v>0</v>
      </c>
    </row>
    <row r="4190" spans="1:16" x14ac:dyDescent="0.2">
      <c r="A4190" s="155">
        <v>439501</v>
      </c>
      <c r="B4190" s="156" t="s">
        <v>1134</v>
      </c>
      <c r="C4190" s="174">
        <f t="shared" si="921"/>
        <v>0</v>
      </c>
      <c r="D4190" s="174">
        <f t="shared" si="922"/>
        <v>0</v>
      </c>
      <c r="E4190" s="174">
        <f t="shared" si="923"/>
        <v>0</v>
      </c>
      <c r="F4190" s="174">
        <f t="shared" si="929"/>
        <v>0</v>
      </c>
      <c r="G4190" s="174">
        <f t="shared" ref="G4190:G4203" si="931">+F4190-H4190</f>
        <v>0</v>
      </c>
      <c r="H4190" s="174">
        <f t="shared" si="930"/>
        <v>0</v>
      </c>
      <c r="M4190" s="174">
        <f t="shared" si="924"/>
        <v>0</v>
      </c>
      <c r="N4190" s="174">
        <f t="shared" si="925"/>
        <v>0</v>
      </c>
      <c r="O4190" s="295">
        <f t="shared" si="926"/>
        <v>0</v>
      </c>
      <c r="P4190" s="281">
        <f t="shared" si="927"/>
        <v>0</v>
      </c>
    </row>
    <row r="4191" spans="1:16" x14ac:dyDescent="0.2">
      <c r="A4191" s="155">
        <v>439503</v>
      </c>
      <c r="B4191" s="156" t="s">
        <v>77</v>
      </c>
      <c r="C4191" s="174">
        <f t="shared" si="921"/>
        <v>0</v>
      </c>
      <c r="D4191" s="174">
        <f t="shared" si="922"/>
        <v>0</v>
      </c>
      <c r="E4191" s="174">
        <f t="shared" si="923"/>
        <v>0</v>
      </c>
      <c r="F4191" s="174">
        <f t="shared" si="929"/>
        <v>0</v>
      </c>
      <c r="G4191" s="174">
        <f t="shared" si="931"/>
        <v>0</v>
      </c>
      <c r="H4191" s="174">
        <f t="shared" si="930"/>
        <v>0</v>
      </c>
      <c r="M4191" s="174">
        <f t="shared" si="924"/>
        <v>0</v>
      </c>
      <c r="N4191" s="174">
        <f t="shared" si="925"/>
        <v>0</v>
      </c>
      <c r="O4191" s="295">
        <f t="shared" si="926"/>
        <v>0</v>
      </c>
      <c r="P4191" s="281">
        <f t="shared" si="927"/>
        <v>0</v>
      </c>
    </row>
    <row r="4192" spans="1:16" x14ac:dyDescent="0.2">
      <c r="A4192" s="155">
        <v>439505</v>
      </c>
      <c r="B4192" s="156" t="s">
        <v>81</v>
      </c>
      <c r="C4192" s="174">
        <f t="shared" si="921"/>
        <v>0</v>
      </c>
      <c r="D4192" s="174">
        <f t="shared" si="922"/>
        <v>0</v>
      </c>
      <c r="E4192" s="174">
        <f t="shared" si="923"/>
        <v>0</v>
      </c>
      <c r="F4192" s="174">
        <f t="shared" si="929"/>
        <v>0</v>
      </c>
      <c r="G4192" s="174">
        <f t="shared" si="931"/>
        <v>0</v>
      </c>
      <c r="H4192" s="174">
        <f t="shared" si="930"/>
        <v>0</v>
      </c>
      <c r="M4192" s="174">
        <f t="shared" si="924"/>
        <v>0</v>
      </c>
      <c r="N4192" s="174">
        <f t="shared" si="925"/>
        <v>0</v>
      </c>
      <c r="O4192" s="295">
        <f t="shared" si="926"/>
        <v>0</v>
      </c>
      <c r="P4192" s="281">
        <f t="shared" si="927"/>
        <v>0</v>
      </c>
    </row>
    <row r="4193" spans="1:16" x14ac:dyDescent="0.2">
      <c r="A4193" s="155">
        <v>439506</v>
      </c>
      <c r="B4193" s="156" t="s">
        <v>1135</v>
      </c>
      <c r="C4193" s="174">
        <f t="shared" si="921"/>
        <v>0</v>
      </c>
      <c r="D4193" s="174">
        <f t="shared" si="922"/>
        <v>0</v>
      </c>
      <c r="E4193" s="174">
        <f t="shared" si="923"/>
        <v>0</v>
      </c>
      <c r="F4193" s="174">
        <f t="shared" si="929"/>
        <v>0</v>
      </c>
      <c r="G4193" s="174">
        <f t="shared" si="931"/>
        <v>0</v>
      </c>
      <c r="H4193" s="174">
        <f t="shared" si="930"/>
        <v>0</v>
      </c>
      <c r="M4193" s="174">
        <f t="shared" si="924"/>
        <v>0</v>
      </c>
      <c r="N4193" s="174">
        <f t="shared" si="925"/>
        <v>0</v>
      </c>
      <c r="O4193" s="295">
        <f t="shared" si="926"/>
        <v>0</v>
      </c>
      <c r="P4193" s="281">
        <f t="shared" si="927"/>
        <v>0</v>
      </c>
    </row>
    <row r="4194" spans="1:16" x14ac:dyDescent="0.2">
      <c r="A4194" s="155">
        <v>439507</v>
      </c>
      <c r="B4194" s="156" t="s">
        <v>82</v>
      </c>
      <c r="C4194" s="174">
        <f t="shared" si="921"/>
        <v>0</v>
      </c>
      <c r="D4194" s="174">
        <f t="shared" si="922"/>
        <v>0</v>
      </c>
      <c r="E4194" s="174">
        <f t="shared" si="923"/>
        <v>0</v>
      </c>
      <c r="F4194" s="174">
        <f t="shared" si="929"/>
        <v>0</v>
      </c>
      <c r="G4194" s="174">
        <f t="shared" si="931"/>
        <v>0</v>
      </c>
      <c r="H4194" s="174">
        <f t="shared" si="930"/>
        <v>0</v>
      </c>
      <c r="M4194" s="174">
        <f t="shared" si="924"/>
        <v>0</v>
      </c>
      <c r="N4194" s="174">
        <f t="shared" si="925"/>
        <v>0</v>
      </c>
      <c r="O4194" s="295">
        <f t="shared" si="926"/>
        <v>0</v>
      </c>
      <c r="P4194" s="281">
        <f t="shared" si="927"/>
        <v>0</v>
      </c>
    </row>
    <row r="4195" spans="1:16" x14ac:dyDescent="0.2">
      <c r="A4195" s="155">
        <v>439508</v>
      </c>
      <c r="B4195" s="156" t="s">
        <v>1136</v>
      </c>
      <c r="C4195" s="174">
        <f t="shared" si="921"/>
        <v>0</v>
      </c>
      <c r="D4195" s="174">
        <f t="shared" si="922"/>
        <v>0</v>
      </c>
      <c r="E4195" s="174">
        <f t="shared" si="923"/>
        <v>0</v>
      </c>
      <c r="F4195" s="174">
        <f t="shared" si="929"/>
        <v>0</v>
      </c>
      <c r="G4195" s="174">
        <f t="shared" si="931"/>
        <v>0</v>
      </c>
      <c r="H4195" s="174">
        <f t="shared" si="930"/>
        <v>0</v>
      </c>
      <c r="M4195" s="174">
        <f t="shared" si="924"/>
        <v>0</v>
      </c>
      <c r="N4195" s="174">
        <f t="shared" si="925"/>
        <v>0</v>
      </c>
      <c r="O4195" s="295">
        <f t="shared" si="926"/>
        <v>0</v>
      </c>
      <c r="P4195" s="281">
        <f t="shared" si="927"/>
        <v>0</v>
      </c>
    </row>
    <row r="4196" spans="1:16" x14ac:dyDescent="0.2">
      <c r="A4196" s="155">
        <v>439509</v>
      </c>
      <c r="B4196" s="156" t="s">
        <v>1137</v>
      </c>
      <c r="C4196" s="174">
        <f t="shared" si="921"/>
        <v>0</v>
      </c>
      <c r="D4196" s="174">
        <f t="shared" si="922"/>
        <v>0</v>
      </c>
      <c r="E4196" s="174">
        <f t="shared" si="923"/>
        <v>0</v>
      </c>
      <c r="F4196" s="174">
        <f t="shared" si="929"/>
        <v>0</v>
      </c>
      <c r="G4196" s="174">
        <f t="shared" si="931"/>
        <v>0</v>
      </c>
      <c r="H4196" s="174">
        <f t="shared" si="930"/>
        <v>0</v>
      </c>
      <c r="M4196" s="174">
        <f t="shared" si="924"/>
        <v>0</v>
      </c>
      <c r="N4196" s="174">
        <f t="shared" si="925"/>
        <v>0</v>
      </c>
      <c r="O4196" s="295">
        <f t="shared" si="926"/>
        <v>0</v>
      </c>
      <c r="P4196" s="281">
        <f t="shared" si="927"/>
        <v>0</v>
      </c>
    </row>
    <row r="4197" spans="1:16" x14ac:dyDescent="0.2">
      <c r="A4197" s="155">
        <v>439512</v>
      </c>
      <c r="B4197" s="156" t="s">
        <v>1517</v>
      </c>
      <c r="C4197" s="174">
        <f t="shared" si="921"/>
        <v>0</v>
      </c>
      <c r="D4197" s="174">
        <f t="shared" si="922"/>
        <v>0</v>
      </c>
      <c r="E4197" s="174">
        <f t="shared" si="923"/>
        <v>0</v>
      </c>
      <c r="F4197" s="174">
        <f t="shared" si="929"/>
        <v>0</v>
      </c>
      <c r="G4197" s="174">
        <f t="shared" si="931"/>
        <v>0</v>
      </c>
      <c r="H4197" s="174">
        <f t="shared" si="930"/>
        <v>0</v>
      </c>
      <c r="M4197" s="174">
        <f t="shared" si="924"/>
        <v>0</v>
      </c>
      <c r="N4197" s="174">
        <f t="shared" si="925"/>
        <v>0</v>
      </c>
      <c r="O4197" s="295">
        <f t="shared" si="926"/>
        <v>0</v>
      </c>
      <c r="P4197" s="281">
        <f t="shared" si="927"/>
        <v>0</v>
      </c>
    </row>
    <row r="4198" spans="1:16" x14ac:dyDescent="0.2">
      <c r="A4198" s="155">
        <v>439513</v>
      </c>
      <c r="B4198" s="156" t="s">
        <v>1140</v>
      </c>
      <c r="C4198" s="174">
        <f t="shared" si="921"/>
        <v>0</v>
      </c>
      <c r="D4198" s="174">
        <f t="shared" si="922"/>
        <v>0</v>
      </c>
      <c r="E4198" s="174">
        <f t="shared" si="923"/>
        <v>0</v>
      </c>
      <c r="F4198" s="174">
        <f t="shared" si="929"/>
        <v>0</v>
      </c>
      <c r="G4198" s="174">
        <f t="shared" si="931"/>
        <v>0</v>
      </c>
      <c r="H4198" s="174">
        <f t="shared" si="930"/>
        <v>0</v>
      </c>
      <c r="M4198" s="174">
        <f t="shared" si="924"/>
        <v>0</v>
      </c>
      <c r="N4198" s="174">
        <f t="shared" si="925"/>
        <v>0</v>
      </c>
      <c r="O4198" s="295">
        <f t="shared" si="926"/>
        <v>0</v>
      </c>
      <c r="P4198" s="281">
        <f t="shared" si="927"/>
        <v>0</v>
      </c>
    </row>
    <row r="4199" spans="1:16" x14ac:dyDescent="0.2">
      <c r="A4199" s="155">
        <v>439514</v>
      </c>
      <c r="B4199" s="156" t="s">
        <v>78</v>
      </c>
      <c r="C4199" s="174">
        <f t="shared" si="921"/>
        <v>0</v>
      </c>
      <c r="D4199" s="174">
        <f t="shared" si="922"/>
        <v>0</v>
      </c>
      <c r="E4199" s="174">
        <f t="shared" si="923"/>
        <v>0</v>
      </c>
      <c r="F4199" s="174">
        <f t="shared" si="929"/>
        <v>0</v>
      </c>
      <c r="G4199" s="174">
        <f t="shared" si="931"/>
        <v>0</v>
      </c>
      <c r="H4199" s="174">
        <f t="shared" si="930"/>
        <v>0</v>
      </c>
      <c r="M4199" s="174">
        <f t="shared" si="924"/>
        <v>0</v>
      </c>
      <c r="N4199" s="174">
        <f t="shared" si="925"/>
        <v>0</v>
      </c>
      <c r="O4199" s="295">
        <f t="shared" si="926"/>
        <v>0</v>
      </c>
      <c r="P4199" s="281">
        <f t="shared" si="927"/>
        <v>0</v>
      </c>
    </row>
    <row r="4200" spans="1:16" x14ac:dyDescent="0.2">
      <c r="A4200" s="155">
        <v>439515</v>
      </c>
      <c r="B4200" s="156" t="s">
        <v>79</v>
      </c>
      <c r="C4200" s="174">
        <f t="shared" si="921"/>
        <v>0</v>
      </c>
      <c r="D4200" s="174">
        <f t="shared" si="922"/>
        <v>0</v>
      </c>
      <c r="E4200" s="174">
        <f t="shared" si="923"/>
        <v>0</v>
      </c>
      <c r="F4200" s="174">
        <f t="shared" si="929"/>
        <v>0</v>
      </c>
      <c r="G4200" s="174">
        <f t="shared" si="931"/>
        <v>0</v>
      </c>
      <c r="H4200" s="174">
        <f t="shared" si="930"/>
        <v>0</v>
      </c>
      <c r="M4200" s="174">
        <f t="shared" si="924"/>
        <v>0</v>
      </c>
      <c r="N4200" s="174">
        <f t="shared" si="925"/>
        <v>0</v>
      </c>
      <c r="O4200" s="295">
        <f t="shared" si="926"/>
        <v>0</v>
      </c>
      <c r="P4200" s="281">
        <f t="shared" si="927"/>
        <v>0</v>
      </c>
    </row>
    <row r="4201" spans="1:16" x14ac:dyDescent="0.2">
      <c r="A4201" s="155">
        <v>439516</v>
      </c>
      <c r="B4201" s="156" t="s">
        <v>80</v>
      </c>
      <c r="C4201" s="174">
        <f t="shared" si="921"/>
        <v>0</v>
      </c>
      <c r="D4201" s="174">
        <f t="shared" si="922"/>
        <v>0</v>
      </c>
      <c r="E4201" s="174">
        <f t="shared" si="923"/>
        <v>0</v>
      </c>
      <c r="F4201" s="174">
        <f t="shared" si="929"/>
        <v>0</v>
      </c>
      <c r="G4201" s="174">
        <f t="shared" si="931"/>
        <v>0</v>
      </c>
      <c r="H4201" s="174">
        <f t="shared" si="930"/>
        <v>0</v>
      </c>
      <c r="M4201" s="174">
        <f t="shared" si="924"/>
        <v>0</v>
      </c>
      <c r="N4201" s="174">
        <f t="shared" si="925"/>
        <v>0</v>
      </c>
      <c r="O4201" s="295">
        <f t="shared" si="926"/>
        <v>0</v>
      </c>
      <c r="P4201" s="281">
        <f t="shared" si="927"/>
        <v>0</v>
      </c>
    </row>
    <row r="4202" spans="1:16" x14ac:dyDescent="0.2">
      <c r="A4202" s="155">
        <v>439517</v>
      </c>
      <c r="B4202" s="156" t="s">
        <v>1141</v>
      </c>
      <c r="C4202" s="174">
        <f t="shared" si="921"/>
        <v>0</v>
      </c>
      <c r="D4202" s="174">
        <f t="shared" si="922"/>
        <v>0</v>
      </c>
      <c r="E4202" s="174">
        <f t="shared" si="923"/>
        <v>0</v>
      </c>
      <c r="F4202" s="174">
        <f t="shared" si="929"/>
        <v>0</v>
      </c>
      <c r="G4202" s="174">
        <f t="shared" si="931"/>
        <v>0</v>
      </c>
      <c r="H4202" s="174">
        <f t="shared" si="930"/>
        <v>0</v>
      </c>
      <c r="M4202" s="174">
        <f t="shared" si="924"/>
        <v>0</v>
      </c>
      <c r="N4202" s="174">
        <f t="shared" si="925"/>
        <v>0</v>
      </c>
      <c r="O4202" s="295">
        <f t="shared" si="926"/>
        <v>0</v>
      </c>
      <c r="P4202" s="281">
        <f t="shared" si="927"/>
        <v>0</v>
      </c>
    </row>
    <row r="4203" spans="1:16" x14ac:dyDescent="0.2">
      <c r="A4203" s="155">
        <v>439590</v>
      </c>
      <c r="B4203" s="156" t="s">
        <v>75</v>
      </c>
      <c r="C4203" s="174">
        <f t="shared" si="921"/>
        <v>0</v>
      </c>
      <c r="D4203" s="174">
        <f t="shared" si="922"/>
        <v>0</v>
      </c>
      <c r="E4203" s="174">
        <f t="shared" si="923"/>
        <v>0</v>
      </c>
      <c r="F4203" s="174">
        <f t="shared" si="929"/>
        <v>0</v>
      </c>
      <c r="G4203" s="174">
        <f t="shared" si="931"/>
        <v>0</v>
      </c>
      <c r="H4203" s="174">
        <f t="shared" si="930"/>
        <v>0</v>
      </c>
      <c r="M4203" s="174">
        <f t="shared" si="924"/>
        <v>0</v>
      </c>
      <c r="N4203" s="174">
        <f t="shared" si="925"/>
        <v>0</v>
      </c>
      <c r="O4203" s="295">
        <f t="shared" si="926"/>
        <v>0</v>
      </c>
      <c r="P4203" s="281">
        <f t="shared" si="927"/>
        <v>0</v>
      </c>
    </row>
    <row r="4204" spans="1:16" s="172" customFormat="1" x14ac:dyDescent="0.2">
      <c r="A4204" s="170">
        <v>440000</v>
      </c>
      <c r="B4204" s="169" t="s">
        <v>2650</v>
      </c>
      <c r="C4204" s="189">
        <f t="shared" si="921"/>
        <v>0</v>
      </c>
      <c r="D4204" s="189">
        <f t="shared" si="922"/>
        <v>0</v>
      </c>
      <c r="E4204" s="189">
        <f t="shared" si="923"/>
        <v>0</v>
      </c>
      <c r="F4204" s="189">
        <f t="shared" si="929"/>
        <v>0</v>
      </c>
      <c r="G4204" s="189">
        <f>+G4205+G4215+G4227+G4229</f>
        <v>0</v>
      </c>
      <c r="H4204" s="189">
        <f>+H4205+H4215+H4227+H4229</f>
        <v>0</v>
      </c>
      <c r="M4204" s="174">
        <f t="shared" si="924"/>
        <v>0</v>
      </c>
      <c r="N4204" s="174">
        <f t="shared" si="925"/>
        <v>0</v>
      </c>
      <c r="O4204" s="295">
        <f t="shared" si="926"/>
        <v>0</v>
      </c>
      <c r="P4204" s="281">
        <f t="shared" si="927"/>
        <v>0</v>
      </c>
    </row>
    <row r="4205" spans="1:16" s="171" customFormat="1" x14ac:dyDescent="0.2">
      <c r="A4205" s="180">
        <v>440800</v>
      </c>
      <c r="B4205" s="181" t="s">
        <v>1210</v>
      </c>
      <c r="C4205" s="182">
        <f t="shared" si="921"/>
        <v>0</v>
      </c>
      <c r="D4205" s="182">
        <f t="shared" si="922"/>
        <v>0</v>
      </c>
      <c r="E4205" s="182">
        <f t="shared" si="923"/>
        <v>0</v>
      </c>
      <c r="F4205" s="182">
        <f t="shared" si="929"/>
        <v>0</v>
      </c>
      <c r="G4205" s="182">
        <v>0</v>
      </c>
      <c r="H4205" s="182">
        <f t="shared" ref="H4205:H4246" si="932">+F4205</f>
        <v>0</v>
      </c>
      <c r="M4205" s="174">
        <f t="shared" si="924"/>
        <v>0</v>
      </c>
      <c r="N4205" s="174">
        <f t="shared" si="925"/>
        <v>0</v>
      </c>
      <c r="O4205" s="295">
        <f t="shared" si="926"/>
        <v>0</v>
      </c>
      <c r="P4205" s="281">
        <f t="shared" si="927"/>
        <v>0</v>
      </c>
    </row>
    <row r="4206" spans="1:16" x14ac:dyDescent="0.2">
      <c r="A4206" s="155">
        <v>440817</v>
      </c>
      <c r="B4206" s="156" t="s">
        <v>2651</v>
      </c>
      <c r="C4206" s="174">
        <f t="shared" si="921"/>
        <v>0</v>
      </c>
      <c r="D4206" s="174">
        <f t="shared" si="922"/>
        <v>0</v>
      </c>
      <c r="E4206" s="174">
        <f t="shared" si="923"/>
        <v>0</v>
      </c>
      <c r="F4206" s="174">
        <f t="shared" si="929"/>
        <v>0</v>
      </c>
      <c r="G4206" s="174">
        <f t="shared" ref="G4206:G4214" si="933">+F4206-H4206</f>
        <v>0</v>
      </c>
      <c r="H4206" s="174">
        <f t="shared" si="932"/>
        <v>0</v>
      </c>
      <c r="M4206" s="174">
        <f t="shared" si="924"/>
        <v>0</v>
      </c>
      <c r="N4206" s="174">
        <f t="shared" si="925"/>
        <v>0</v>
      </c>
      <c r="O4206" s="295">
        <f t="shared" si="926"/>
        <v>0</v>
      </c>
      <c r="P4206" s="281">
        <f t="shared" si="927"/>
        <v>0</v>
      </c>
    </row>
    <row r="4207" spans="1:16" x14ac:dyDescent="0.2">
      <c r="A4207" s="155">
        <v>440818</v>
      </c>
      <c r="B4207" s="156" t="s">
        <v>1272</v>
      </c>
      <c r="C4207" s="174">
        <f t="shared" si="921"/>
        <v>0</v>
      </c>
      <c r="D4207" s="174">
        <f t="shared" si="922"/>
        <v>0</v>
      </c>
      <c r="E4207" s="174">
        <f t="shared" si="923"/>
        <v>0</v>
      </c>
      <c r="F4207" s="174">
        <f t="shared" si="929"/>
        <v>0</v>
      </c>
      <c r="G4207" s="174">
        <f t="shared" si="933"/>
        <v>0</v>
      </c>
      <c r="H4207" s="174">
        <f t="shared" si="932"/>
        <v>0</v>
      </c>
      <c r="M4207" s="174">
        <f t="shared" si="924"/>
        <v>0</v>
      </c>
      <c r="N4207" s="174">
        <f t="shared" si="925"/>
        <v>0</v>
      </c>
      <c r="O4207" s="295">
        <f t="shared" si="926"/>
        <v>0</v>
      </c>
      <c r="P4207" s="281">
        <f t="shared" si="927"/>
        <v>0</v>
      </c>
    </row>
    <row r="4208" spans="1:16" x14ac:dyDescent="0.2">
      <c r="A4208" s="155">
        <v>440819</v>
      </c>
      <c r="B4208" s="156" t="s">
        <v>1273</v>
      </c>
      <c r="C4208" s="174">
        <f t="shared" si="921"/>
        <v>0</v>
      </c>
      <c r="D4208" s="174">
        <f t="shared" si="922"/>
        <v>0</v>
      </c>
      <c r="E4208" s="174">
        <f t="shared" si="923"/>
        <v>0</v>
      </c>
      <c r="F4208" s="174">
        <f t="shared" si="929"/>
        <v>0</v>
      </c>
      <c r="G4208" s="174">
        <f t="shared" si="933"/>
        <v>0</v>
      </c>
      <c r="H4208" s="174">
        <f t="shared" si="932"/>
        <v>0</v>
      </c>
      <c r="M4208" s="174">
        <f t="shared" si="924"/>
        <v>0</v>
      </c>
      <c r="N4208" s="174">
        <f t="shared" si="925"/>
        <v>0</v>
      </c>
      <c r="O4208" s="295">
        <f t="shared" si="926"/>
        <v>0</v>
      </c>
      <c r="P4208" s="281">
        <f t="shared" si="927"/>
        <v>0</v>
      </c>
    </row>
    <row r="4209" spans="1:16" x14ac:dyDescent="0.2">
      <c r="A4209" s="155">
        <v>440820</v>
      </c>
      <c r="B4209" s="156" t="s">
        <v>2652</v>
      </c>
      <c r="C4209" s="174">
        <f t="shared" si="921"/>
        <v>0</v>
      </c>
      <c r="D4209" s="174">
        <f t="shared" si="922"/>
        <v>0</v>
      </c>
      <c r="E4209" s="174">
        <f t="shared" si="923"/>
        <v>0</v>
      </c>
      <c r="F4209" s="174">
        <f t="shared" si="929"/>
        <v>0</v>
      </c>
      <c r="G4209" s="174">
        <f t="shared" si="933"/>
        <v>0</v>
      </c>
      <c r="H4209" s="174">
        <f t="shared" si="932"/>
        <v>0</v>
      </c>
      <c r="M4209" s="174">
        <f t="shared" si="924"/>
        <v>0</v>
      </c>
      <c r="N4209" s="174">
        <f t="shared" si="925"/>
        <v>0</v>
      </c>
      <c r="O4209" s="295">
        <f t="shared" si="926"/>
        <v>0</v>
      </c>
      <c r="P4209" s="281">
        <f t="shared" si="927"/>
        <v>0</v>
      </c>
    </row>
    <row r="4210" spans="1:16" x14ac:dyDescent="0.2">
      <c r="A4210" s="155">
        <v>440821</v>
      </c>
      <c r="B4210" s="156" t="s">
        <v>1274</v>
      </c>
      <c r="C4210" s="174">
        <f t="shared" si="921"/>
        <v>0</v>
      </c>
      <c r="D4210" s="174">
        <f t="shared" si="922"/>
        <v>0</v>
      </c>
      <c r="E4210" s="174">
        <f t="shared" si="923"/>
        <v>0</v>
      </c>
      <c r="F4210" s="174">
        <f t="shared" si="929"/>
        <v>0</v>
      </c>
      <c r="G4210" s="174">
        <f t="shared" si="933"/>
        <v>0</v>
      </c>
      <c r="H4210" s="174">
        <f t="shared" si="932"/>
        <v>0</v>
      </c>
      <c r="M4210" s="174">
        <f t="shared" si="924"/>
        <v>0</v>
      </c>
      <c r="N4210" s="174">
        <f t="shared" si="925"/>
        <v>0</v>
      </c>
      <c r="O4210" s="295">
        <f t="shared" si="926"/>
        <v>0</v>
      </c>
      <c r="P4210" s="281">
        <f t="shared" si="927"/>
        <v>0</v>
      </c>
    </row>
    <row r="4211" spans="1:16" x14ac:dyDescent="0.2">
      <c r="A4211" s="155">
        <v>440822</v>
      </c>
      <c r="B4211" s="156" t="s">
        <v>1275</v>
      </c>
      <c r="C4211" s="174">
        <f t="shared" si="921"/>
        <v>0</v>
      </c>
      <c r="D4211" s="174">
        <f t="shared" si="922"/>
        <v>0</v>
      </c>
      <c r="E4211" s="174">
        <f t="shared" si="923"/>
        <v>0</v>
      </c>
      <c r="F4211" s="174">
        <f t="shared" si="929"/>
        <v>0</v>
      </c>
      <c r="G4211" s="174">
        <f t="shared" si="933"/>
        <v>0</v>
      </c>
      <c r="H4211" s="174">
        <f t="shared" si="932"/>
        <v>0</v>
      </c>
      <c r="M4211" s="174">
        <f t="shared" si="924"/>
        <v>0</v>
      </c>
      <c r="N4211" s="174">
        <f t="shared" si="925"/>
        <v>0</v>
      </c>
      <c r="O4211" s="295">
        <f t="shared" si="926"/>
        <v>0</v>
      </c>
      <c r="P4211" s="281">
        <f t="shared" si="927"/>
        <v>0</v>
      </c>
    </row>
    <row r="4212" spans="1:16" x14ac:dyDescent="0.2">
      <c r="A4212" s="155">
        <v>440823</v>
      </c>
      <c r="B4212" s="156" t="s">
        <v>2653</v>
      </c>
      <c r="C4212" s="174">
        <f t="shared" si="921"/>
        <v>0</v>
      </c>
      <c r="D4212" s="174">
        <f t="shared" si="922"/>
        <v>0</v>
      </c>
      <c r="E4212" s="174">
        <f t="shared" si="923"/>
        <v>0</v>
      </c>
      <c r="F4212" s="174">
        <f t="shared" si="929"/>
        <v>0</v>
      </c>
      <c r="G4212" s="174">
        <f t="shared" si="933"/>
        <v>0</v>
      </c>
      <c r="H4212" s="174">
        <f t="shared" si="932"/>
        <v>0</v>
      </c>
      <c r="M4212" s="174">
        <f t="shared" si="924"/>
        <v>0</v>
      </c>
      <c r="N4212" s="174">
        <f t="shared" si="925"/>
        <v>0</v>
      </c>
      <c r="O4212" s="295">
        <f t="shared" si="926"/>
        <v>0</v>
      </c>
      <c r="P4212" s="281">
        <f t="shared" si="927"/>
        <v>0</v>
      </c>
    </row>
    <row r="4213" spans="1:16" x14ac:dyDescent="0.2">
      <c r="A4213" s="155">
        <v>440824</v>
      </c>
      <c r="B4213" s="156" t="s">
        <v>368</v>
      </c>
      <c r="C4213" s="174">
        <f t="shared" si="921"/>
        <v>0</v>
      </c>
      <c r="D4213" s="174">
        <f t="shared" si="922"/>
        <v>0</v>
      </c>
      <c r="E4213" s="174">
        <f t="shared" si="923"/>
        <v>0</v>
      </c>
      <c r="F4213" s="174">
        <f t="shared" si="929"/>
        <v>0</v>
      </c>
      <c r="G4213" s="174">
        <f t="shared" si="933"/>
        <v>0</v>
      </c>
      <c r="H4213" s="174">
        <f t="shared" si="932"/>
        <v>0</v>
      </c>
      <c r="M4213" s="174">
        <f t="shared" si="924"/>
        <v>0</v>
      </c>
      <c r="N4213" s="174">
        <f t="shared" si="925"/>
        <v>0</v>
      </c>
      <c r="O4213" s="295">
        <f t="shared" si="926"/>
        <v>0</v>
      </c>
      <c r="P4213" s="281">
        <f t="shared" si="927"/>
        <v>0</v>
      </c>
    </row>
    <row r="4214" spans="1:16" x14ac:dyDescent="0.2">
      <c r="A4214" s="155">
        <v>440825</v>
      </c>
      <c r="B4214" s="156" t="s">
        <v>190</v>
      </c>
      <c r="C4214" s="174">
        <f t="shared" si="921"/>
        <v>0</v>
      </c>
      <c r="D4214" s="174">
        <f t="shared" si="922"/>
        <v>0</v>
      </c>
      <c r="E4214" s="174">
        <f t="shared" si="923"/>
        <v>0</v>
      </c>
      <c r="F4214" s="174">
        <f t="shared" si="929"/>
        <v>0</v>
      </c>
      <c r="G4214" s="174">
        <f t="shared" si="933"/>
        <v>0</v>
      </c>
      <c r="H4214" s="174">
        <f t="shared" si="932"/>
        <v>0</v>
      </c>
      <c r="M4214" s="174">
        <f t="shared" si="924"/>
        <v>0</v>
      </c>
      <c r="N4214" s="174">
        <f t="shared" si="925"/>
        <v>0</v>
      </c>
      <c r="O4214" s="295">
        <f t="shared" si="926"/>
        <v>0</v>
      </c>
      <c r="P4214" s="281">
        <f t="shared" si="927"/>
        <v>0</v>
      </c>
    </row>
    <row r="4215" spans="1:16" s="171" customFormat="1" x14ac:dyDescent="0.2">
      <c r="A4215" s="180">
        <v>441300</v>
      </c>
      <c r="B4215" s="181" t="s">
        <v>2654</v>
      </c>
      <c r="C4215" s="182">
        <f t="shared" si="921"/>
        <v>0</v>
      </c>
      <c r="D4215" s="182">
        <f t="shared" si="922"/>
        <v>0</v>
      </c>
      <c r="E4215" s="182">
        <f t="shared" si="923"/>
        <v>0</v>
      </c>
      <c r="F4215" s="182">
        <f t="shared" si="929"/>
        <v>0</v>
      </c>
      <c r="G4215" s="182">
        <v>0</v>
      </c>
      <c r="H4215" s="182">
        <f t="shared" si="932"/>
        <v>0</v>
      </c>
      <c r="M4215" s="174">
        <f t="shared" si="924"/>
        <v>0</v>
      </c>
      <c r="N4215" s="174">
        <f t="shared" si="925"/>
        <v>0</v>
      </c>
      <c r="O4215" s="295">
        <f t="shared" si="926"/>
        <v>0</v>
      </c>
      <c r="P4215" s="281">
        <f t="shared" si="927"/>
        <v>0</v>
      </c>
    </row>
    <row r="4216" spans="1:16" x14ac:dyDescent="0.2">
      <c r="A4216" s="155">
        <v>441301</v>
      </c>
      <c r="B4216" s="156" t="s">
        <v>2427</v>
      </c>
      <c r="C4216" s="174">
        <f t="shared" si="921"/>
        <v>0</v>
      </c>
      <c r="D4216" s="174">
        <f t="shared" si="922"/>
        <v>0</v>
      </c>
      <c r="E4216" s="174">
        <f t="shared" si="923"/>
        <v>0</v>
      </c>
      <c r="F4216" s="174">
        <f t="shared" si="929"/>
        <v>0</v>
      </c>
      <c r="G4216" s="174">
        <f t="shared" ref="G4216:G4226" si="934">+F4216-H4216</f>
        <v>0</v>
      </c>
      <c r="H4216" s="174">
        <f t="shared" si="932"/>
        <v>0</v>
      </c>
      <c r="M4216" s="174">
        <f t="shared" si="924"/>
        <v>0</v>
      </c>
      <c r="N4216" s="174">
        <f t="shared" si="925"/>
        <v>0</v>
      </c>
      <c r="O4216" s="295">
        <f t="shared" si="926"/>
        <v>0</v>
      </c>
      <c r="P4216" s="281">
        <f t="shared" si="927"/>
        <v>0</v>
      </c>
    </row>
    <row r="4217" spans="1:16" x14ac:dyDescent="0.2">
      <c r="A4217" s="155">
        <v>441302</v>
      </c>
      <c r="B4217" s="156" t="s">
        <v>2655</v>
      </c>
      <c r="C4217" s="174">
        <f t="shared" si="921"/>
        <v>0</v>
      </c>
      <c r="D4217" s="174">
        <f t="shared" si="922"/>
        <v>0</v>
      </c>
      <c r="E4217" s="174">
        <f t="shared" si="923"/>
        <v>0</v>
      </c>
      <c r="F4217" s="174">
        <f t="shared" si="929"/>
        <v>0</v>
      </c>
      <c r="G4217" s="174">
        <f t="shared" si="934"/>
        <v>0</v>
      </c>
      <c r="H4217" s="174">
        <f t="shared" si="932"/>
        <v>0</v>
      </c>
      <c r="M4217" s="174">
        <f t="shared" si="924"/>
        <v>0</v>
      </c>
      <c r="N4217" s="174">
        <f t="shared" si="925"/>
        <v>0</v>
      </c>
      <c r="O4217" s="295">
        <f t="shared" si="926"/>
        <v>0</v>
      </c>
      <c r="P4217" s="281">
        <f t="shared" si="927"/>
        <v>0</v>
      </c>
    </row>
    <row r="4218" spans="1:16" x14ac:dyDescent="0.2">
      <c r="A4218" s="155">
        <v>441303</v>
      </c>
      <c r="B4218" s="156" t="s">
        <v>2656</v>
      </c>
      <c r="C4218" s="174">
        <f t="shared" si="921"/>
        <v>0</v>
      </c>
      <c r="D4218" s="174">
        <f t="shared" si="922"/>
        <v>0</v>
      </c>
      <c r="E4218" s="174">
        <f t="shared" si="923"/>
        <v>0</v>
      </c>
      <c r="F4218" s="174">
        <f t="shared" si="929"/>
        <v>0</v>
      </c>
      <c r="G4218" s="174">
        <f t="shared" si="934"/>
        <v>0</v>
      </c>
      <c r="H4218" s="174">
        <f t="shared" si="932"/>
        <v>0</v>
      </c>
      <c r="M4218" s="174">
        <f t="shared" si="924"/>
        <v>0</v>
      </c>
      <c r="N4218" s="174">
        <f t="shared" si="925"/>
        <v>0</v>
      </c>
      <c r="O4218" s="295">
        <f t="shared" si="926"/>
        <v>0</v>
      </c>
      <c r="P4218" s="281">
        <f t="shared" si="927"/>
        <v>0</v>
      </c>
    </row>
    <row r="4219" spans="1:16" x14ac:dyDescent="0.2">
      <c r="A4219" s="155">
        <v>441304</v>
      </c>
      <c r="B4219" s="156" t="s">
        <v>2657</v>
      </c>
      <c r="C4219" s="174">
        <f t="shared" si="921"/>
        <v>0</v>
      </c>
      <c r="D4219" s="174">
        <f t="shared" si="922"/>
        <v>0</v>
      </c>
      <c r="E4219" s="174">
        <f t="shared" si="923"/>
        <v>0</v>
      </c>
      <c r="F4219" s="174">
        <f t="shared" si="929"/>
        <v>0</v>
      </c>
      <c r="G4219" s="174">
        <f t="shared" si="934"/>
        <v>0</v>
      </c>
      <c r="H4219" s="174">
        <f t="shared" si="932"/>
        <v>0</v>
      </c>
      <c r="M4219" s="174">
        <f t="shared" si="924"/>
        <v>0</v>
      </c>
      <c r="N4219" s="174">
        <f t="shared" si="925"/>
        <v>0</v>
      </c>
      <c r="O4219" s="295">
        <f t="shared" si="926"/>
        <v>0</v>
      </c>
      <c r="P4219" s="281">
        <f t="shared" si="927"/>
        <v>0</v>
      </c>
    </row>
    <row r="4220" spans="1:16" x14ac:dyDescent="0.2">
      <c r="A4220" s="155">
        <v>441305</v>
      </c>
      <c r="B4220" s="156" t="s">
        <v>2658</v>
      </c>
      <c r="C4220" s="174">
        <f t="shared" si="921"/>
        <v>0</v>
      </c>
      <c r="D4220" s="174">
        <f t="shared" si="922"/>
        <v>0</v>
      </c>
      <c r="E4220" s="174">
        <f t="shared" si="923"/>
        <v>0</v>
      </c>
      <c r="F4220" s="174">
        <f t="shared" si="929"/>
        <v>0</v>
      </c>
      <c r="G4220" s="174">
        <f t="shared" si="934"/>
        <v>0</v>
      </c>
      <c r="H4220" s="174">
        <f t="shared" si="932"/>
        <v>0</v>
      </c>
      <c r="M4220" s="174">
        <f t="shared" si="924"/>
        <v>0</v>
      </c>
      <c r="N4220" s="174">
        <f t="shared" si="925"/>
        <v>0</v>
      </c>
      <c r="O4220" s="295">
        <f t="shared" si="926"/>
        <v>0</v>
      </c>
      <c r="P4220" s="281">
        <f t="shared" si="927"/>
        <v>0</v>
      </c>
    </row>
    <row r="4221" spans="1:16" x14ac:dyDescent="0.2">
      <c r="A4221" s="155">
        <v>441306</v>
      </c>
      <c r="B4221" s="156" t="s">
        <v>2659</v>
      </c>
      <c r="C4221" s="174">
        <f t="shared" si="921"/>
        <v>0</v>
      </c>
      <c r="D4221" s="174">
        <f t="shared" si="922"/>
        <v>0</v>
      </c>
      <c r="E4221" s="174">
        <f t="shared" si="923"/>
        <v>0</v>
      </c>
      <c r="F4221" s="174">
        <f t="shared" si="929"/>
        <v>0</v>
      </c>
      <c r="G4221" s="174">
        <f t="shared" si="934"/>
        <v>0</v>
      </c>
      <c r="H4221" s="174">
        <f t="shared" si="932"/>
        <v>0</v>
      </c>
      <c r="M4221" s="174">
        <f t="shared" si="924"/>
        <v>0</v>
      </c>
      <c r="N4221" s="174">
        <f t="shared" si="925"/>
        <v>0</v>
      </c>
      <c r="O4221" s="295">
        <f t="shared" si="926"/>
        <v>0</v>
      </c>
      <c r="P4221" s="281">
        <f t="shared" si="927"/>
        <v>0</v>
      </c>
    </row>
    <row r="4222" spans="1:16" x14ac:dyDescent="0.2">
      <c r="A4222" s="155">
        <v>441307</v>
      </c>
      <c r="B4222" s="156" t="s">
        <v>2660</v>
      </c>
      <c r="C4222" s="174">
        <f t="shared" si="921"/>
        <v>0</v>
      </c>
      <c r="D4222" s="174">
        <f t="shared" si="922"/>
        <v>0</v>
      </c>
      <c r="E4222" s="174">
        <f t="shared" si="923"/>
        <v>0</v>
      </c>
      <c r="F4222" s="174">
        <f t="shared" si="929"/>
        <v>0</v>
      </c>
      <c r="G4222" s="174">
        <f t="shared" si="934"/>
        <v>0</v>
      </c>
      <c r="H4222" s="174">
        <f t="shared" si="932"/>
        <v>0</v>
      </c>
      <c r="M4222" s="174">
        <f t="shared" si="924"/>
        <v>0</v>
      </c>
      <c r="N4222" s="174">
        <f t="shared" si="925"/>
        <v>0</v>
      </c>
      <c r="O4222" s="295">
        <f t="shared" si="926"/>
        <v>0</v>
      </c>
      <c r="P4222" s="281">
        <f t="shared" si="927"/>
        <v>0</v>
      </c>
    </row>
    <row r="4223" spans="1:16" x14ac:dyDescent="0.2">
      <c r="A4223" s="155">
        <v>441308</v>
      </c>
      <c r="B4223" s="156" t="s">
        <v>2661</v>
      </c>
      <c r="C4223" s="174">
        <f t="shared" si="921"/>
        <v>0</v>
      </c>
      <c r="D4223" s="174">
        <f t="shared" si="922"/>
        <v>0</v>
      </c>
      <c r="E4223" s="174">
        <f t="shared" si="923"/>
        <v>0</v>
      </c>
      <c r="F4223" s="174">
        <f t="shared" si="929"/>
        <v>0</v>
      </c>
      <c r="G4223" s="174">
        <f t="shared" si="934"/>
        <v>0</v>
      </c>
      <c r="H4223" s="174">
        <f t="shared" si="932"/>
        <v>0</v>
      </c>
      <c r="M4223" s="174">
        <f t="shared" si="924"/>
        <v>0</v>
      </c>
      <c r="N4223" s="174">
        <f t="shared" si="925"/>
        <v>0</v>
      </c>
      <c r="O4223" s="295">
        <f t="shared" si="926"/>
        <v>0</v>
      </c>
      <c r="P4223" s="281">
        <f t="shared" si="927"/>
        <v>0</v>
      </c>
    </row>
    <row r="4224" spans="1:16" x14ac:dyDescent="0.2">
      <c r="A4224" s="155">
        <v>441309</v>
      </c>
      <c r="B4224" s="156" t="s">
        <v>2662</v>
      </c>
      <c r="C4224" s="174">
        <f t="shared" si="921"/>
        <v>0</v>
      </c>
      <c r="D4224" s="174">
        <f t="shared" si="922"/>
        <v>0</v>
      </c>
      <c r="E4224" s="174">
        <f t="shared" si="923"/>
        <v>0</v>
      </c>
      <c r="F4224" s="174">
        <f t="shared" si="929"/>
        <v>0</v>
      </c>
      <c r="G4224" s="174">
        <f t="shared" si="934"/>
        <v>0</v>
      </c>
      <c r="H4224" s="174">
        <f t="shared" si="932"/>
        <v>0</v>
      </c>
      <c r="M4224" s="174">
        <f t="shared" si="924"/>
        <v>0</v>
      </c>
      <c r="N4224" s="174">
        <f t="shared" si="925"/>
        <v>0</v>
      </c>
      <c r="O4224" s="295">
        <f t="shared" si="926"/>
        <v>0</v>
      </c>
      <c r="P4224" s="281">
        <f t="shared" si="927"/>
        <v>0</v>
      </c>
    </row>
    <row r="4225" spans="1:16" x14ac:dyDescent="0.2">
      <c r="A4225" s="155">
        <v>441310</v>
      </c>
      <c r="B4225" s="156" t="s">
        <v>2663</v>
      </c>
      <c r="C4225" s="174">
        <f t="shared" si="921"/>
        <v>0</v>
      </c>
      <c r="D4225" s="174">
        <f t="shared" si="922"/>
        <v>0</v>
      </c>
      <c r="E4225" s="174">
        <f t="shared" si="923"/>
        <v>0</v>
      </c>
      <c r="F4225" s="174">
        <f t="shared" si="929"/>
        <v>0</v>
      </c>
      <c r="G4225" s="174">
        <f t="shared" si="934"/>
        <v>0</v>
      </c>
      <c r="H4225" s="174">
        <f t="shared" si="932"/>
        <v>0</v>
      </c>
      <c r="M4225" s="174">
        <f t="shared" si="924"/>
        <v>0</v>
      </c>
      <c r="N4225" s="174">
        <f t="shared" si="925"/>
        <v>0</v>
      </c>
      <c r="O4225" s="295">
        <f t="shared" si="926"/>
        <v>0</v>
      </c>
      <c r="P4225" s="281">
        <f t="shared" si="927"/>
        <v>0</v>
      </c>
    </row>
    <row r="4226" spans="1:16" x14ac:dyDescent="0.2">
      <c r="A4226" s="155">
        <v>441390</v>
      </c>
      <c r="B4226" s="156" t="s">
        <v>2664</v>
      </c>
      <c r="C4226" s="174">
        <f t="shared" si="921"/>
        <v>0</v>
      </c>
      <c r="D4226" s="174">
        <f t="shared" si="922"/>
        <v>0</v>
      </c>
      <c r="E4226" s="174">
        <f t="shared" si="923"/>
        <v>0</v>
      </c>
      <c r="F4226" s="174">
        <f t="shared" si="929"/>
        <v>0</v>
      </c>
      <c r="G4226" s="174">
        <f t="shared" si="934"/>
        <v>0</v>
      </c>
      <c r="H4226" s="174">
        <f t="shared" si="932"/>
        <v>0</v>
      </c>
      <c r="M4226" s="174">
        <f t="shared" si="924"/>
        <v>0</v>
      </c>
      <c r="N4226" s="174">
        <f t="shared" si="925"/>
        <v>0</v>
      </c>
      <c r="O4226" s="295">
        <f t="shared" si="926"/>
        <v>0</v>
      </c>
      <c r="P4226" s="281">
        <f t="shared" si="927"/>
        <v>0</v>
      </c>
    </row>
    <row r="4227" spans="1:16" s="171" customFormat="1" x14ac:dyDescent="0.2">
      <c r="A4227" s="180">
        <v>442100</v>
      </c>
      <c r="B4227" s="181" t="s">
        <v>2665</v>
      </c>
      <c r="C4227" s="182">
        <f t="shared" si="921"/>
        <v>0</v>
      </c>
      <c r="D4227" s="182">
        <f t="shared" si="922"/>
        <v>0</v>
      </c>
      <c r="E4227" s="182">
        <f t="shared" si="923"/>
        <v>0</v>
      </c>
      <c r="F4227" s="182">
        <f t="shared" si="929"/>
        <v>0</v>
      </c>
      <c r="G4227" s="182">
        <v>0</v>
      </c>
      <c r="H4227" s="182">
        <f t="shared" si="932"/>
        <v>0</v>
      </c>
      <c r="M4227" s="174">
        <f t="shared" si="924"/>
        <v>0</v>
      </c>
      <c r="N4227" s="174">
        <f t="shared" si="925"/>
        <v>0</v>
      </c>
      <c r="O4227" s="295">
        <f t="shared" si="926"/>
        <v>0</v>
      </c>
      <c r="P4227" s="281">
        <f t="shared" si="927"/>
        <v>0</v>
      </c>
    </row>
    <row r="4228" spans="1:16" x14ac:dyDescent="0.2">
      <c r="A4228" s="155">
        <v>442104</v>
      </c>
      <c r="B4228" s="156" t="s">
        <v>2666</v>
      </c>
      <c r="C4228" s="174">
        <f t="shared" si="921"/>
        <v>0</v>
      </c>
      <c r="D4228" s="174">
        <f t="shared" si="922"/>
        <v>0</v>
      </c>
      <c r="E4228" s="174">
        <f t="shared" si="923"/>
        <v>0</v>
      </c>
      <c r="F4228" s="174">
        <f t="shared" si="929"/>
        <v>0</v>
      </c>
      <c r="G4228" s="174">
        <f>+F4228-H4228</f>
        <v>0</v>
      </c>
      <c r="H4228" s="174">
        <f t="shared" si="932"/>
        <v>0</v>
      </c>
      <c r="M4228" s="174">
        <f t="shared" si="924"/>
        <v>0</v>
      </c>
      <c r="N4228" s="174">
        <f t="shared" si="925"/>
        <v>0</v>
      </c>
      <c r="O4228" s="295">
        <f t="shared" si="926"/>
        <v>0</v>
      </c>
      <c r="P4228" s="281">
        <f t="shared" si="927"/>
        <v>0</v>
      </c>
    </row>
    <row r="4229" spans="1:16" s="171" customFormat="1" x14ac:dyDescent="0.2">
      <c r="A4229" s="180">
        <v>442800</v>
      </c>
      <c r="B4229" s="181" t="s">
        <v>2667</v>
      </c>
      <c r="C4229" s="182">
        <f t="shared" si="921"/>
        <v>0</v>
      </c>
      <c r="D4229" s="182">
        <f t="shared" si="922"/>
        <v>0</v>
      </c>
      <c r="E4229" s="182">
        <f t="shared" si="923"/>
        <v>0</v>
      </c>
      <c r="F4229" s="182">
        <f t="shared" si="929"/>
        <v>0</v>
      </c>
      <c r="G4229" s="182">
        <v>0</v>
      </c>
      <c r="H4229" s="182">
        <f t="shared" si="932"/>
        <v>0</v>
      </c>
      <c r="M4229" s="174">
        <f t="shared" si="924"/>
        <v>0</v>
      </c>
      <c r="N4229" s="174">
        <f t="shared" si="925"/>
        <v>0</v>
      </c>
      <c r="O4229" s="295">
        <f t="shared" si="926"/>
        <v>0</v>
      </c>
      <c r="P4229" s="281">
        <f t="shared" si="927"/>
        <v>0</v>
      </c>
    </row>
    <row r="4230" spans="1:16" x14ac:dyDescent="0.2">
      <c r="A4230" s="155">
        <v>442801</v>
      </c>
      <c r="B4230" s="156" t="s">
        <v>824</v>
      </c>
      <c r="C4230" s="174">
        <f t="shared" si="921"/>
        <v>0</v>
      </c>
      <c r="D4230" s="174">
        <f t="shared" si="922"/>
        <v>0</v>
      </c>
      <c r="E4230" s="174">
        <f t="shared" si="923"/>
        <v>0</v>
      </c>
      <c r="F4230" s="174">
        <f t="shared" si="929"/>
        <v>0</v>
      </c>
      <c r="G4230" s="174">
        <f t="shared" ref="G4230:G4246" si="935">+F4230-H4230</f>
        <v>0</v>
      </c>
      <c r="H4230" s="174">
        <f t="shared" si="932"/>
        <v>0</v>
      </c>
      <c r="M4230" s="174">
        <f t="shared" si="924"/>
        <v>0</v>
      </c>
      <c r="N4230" s="174">
        <f t="shared" si="925"/>
        <v>0</v>
      </c>
      <c r="O4230" s="295">
        <f t="shared" si="926"/>
        <v>0</v>
      </c>
      <c r="P4230" s="281">
        <f t="shared" si="927"/>
        <v>0</v>
      </c>
    </row>
    <row r="4231" spans="1:16" x14ac:dyDescent="0.2">
      <c r="A4231" s="155">
        <v>442802</v>
      </c>
      <c r="B4231" s="156" t="s">
        <v>825</v>
      </c>
      <c r="C4231" s="174">
        <f t="shared" si="921"/>
        <v>0</v>
      </c>
      <c r="D4231" s="174">
        <f t="shared" si="922"/>
        <v>0</v>
      </c>
      <c r="E4231" s="174">
        <f t="shared" si="923"/>
        <v>0</v>
      </c>
      <c r="F4231" s="174">
        <f t="shared" si="929"/>
        <v>0</v>
      </c>
      <c r="G4231" s="174">
        <f t="shared" si="935"/>
        <v>0</v>
      </c>
      <c r="H4231" s="174">
        <f t="shared" si="932"/>
        <v>0</v>
      </c>
      <c r="M4231" s="174">
        <f t="shared" si="924"/>
        <v>0</v>
      </c>
      <c r="N4231" s="174">
        <f t="shared" si="925"/>
        <v>0</v>
      </c>
      <c r="O4231" s="295">
        <f t="shared" si="926"/>
        <v>0</v>
      </c>
      <c r="P4231" s="281">
        <f t="shared" si="927"/>
        <v>0</v>
      </c>
    </row>
    <row r="4232" spans="1:16" x14ac:dyDescent="0.2">
      <c r="A4232" s="155">
        <v>442803</v>
      </c>
      <c r="B4232" s="156" t="s">
        <v>826</v>
      </c>
      <c r="C4232" s="174">
        <f t="shared" si="921"/>
        <v>0</v>
      </c>
      <c r="D4232" s="174">
        <f t="shared" si="922"/>
        <v>0</v>
      </c>
      <c r="E4232" s="174">
        <f t="shared" si="923"/>
        <v>0</v>
      </c>
      <c r="F4232" s="174">
        <f t="shared" si="929"/>
        <v>0</v>
      </c>
      <c r="G4232" s="174">
        <f t="shared" si="935"/>
        <v>0</v>
      </c>
      <c r="H4232" s="174">
        <f t="shared" si="932"/>
        <v>0</v>
      </c>
      <c r="M4232" s="174">
        <f t="shared" si="924"/>
        <v>0</v>
      </c>
      <c r="N4232" s="174">
        <f t="shared" si="925"/>
        <v>0</v>
      </c>
      <c r="O4232" s="295">
        <f t="shared" si="926"/>
        <v>0</v>
      </c>
      <c r="P4232" s="281">
        <f t="shared" si="927"/>
        <v>0</v>
      </c>
    </row>
    <row r="4233" spans="1:16" x14ac:dyDescent="0.2">
      <c r="A4233" s="155">
        <v>442804</v>
      </c>
      <c r="B4233" s="156" t="s">
        <v>827</v>
      </c>
      <c r="C4233" s="174">
        <f t="shared" ref="C4233:C4296" si="936">IF(ISERROR(VLOOKUP($A4233,MZ_ANTERIOR,3,0)),0,VLOOKUP($A4233,MZ_ANTERIOR,3,0))</f>
        <v>0</v>
      </c>
      <c r="D4233" s="174">
        <f t="shared" ref="D4233:D4296" si="937">IF(ISERROR(VLOOKUP($A4233,MZ_ANTERIOR,4,0)),0,VLOOKUP($A4233,MZ_ANTERIOR,4,0))</f>
        <v>0</v>
      </c>
      <c r="E4233" s="174">
        <f t="shared" ref="E4233:E4296" si="938">IF(ISERROR(VLOOKUP($A4233,MZ_ANTERIOR,5,0)),0,VLOOKUP($A4233,MZ_ANTERIOR,5,0))</f>
        <v>0</v>
      </c>
      <c r="F4233" s="174">
        <f t="shared" si="929"/>
        <v>0</v>
      </c>
      <c r="G4233" s="174">
        <f t="shared" si="935"/>
        <v>0</v>
      </c>
      <c r="H4233" s="174">
        <f t="shared" si="932"/>
        <v>0</v>
      </c>
      <c r="M4233" s="174">
        <f t="shared" si="924"/>
        <v>0</v>
      </c>
      <c r="N4233" s="174">
        <f t="shared" si="925"/>
        <v>0</v>
      </c>
      <c r="O4233" s="295">
        <f t="shared" si="926"/>
        <v>0</v>
      </c>
      <c r="P4233" s="281">
        <f t="shared" si="927"/>
        <v>0</v>
      </c>
    </row>
    <row r="4234" spans="1:16" x14ac:dyDescent="0.2">
      <c r="A4234" s="155">
        <v>442805</v>
      </c>
      <c r="B4234" s="156" t="s">
        <v>828</v>
      </c>
      <c r="C4234" s="174">
        <f t="shared" si="936"/>
        <v>0</v>
      </c>
      <c r="D4234" s="174">
        <f t="shared" si="937"/>
        <v>0</v>
      </c>
      <c r="E4234" s="174">
        <f t="shared" si="938"/>
        <v>0</v>
      </c>
      <c r="F4234" s="174">
        <f t="shared" si="929"/>
        <v>0</v>
      </c>
      <c r="G4234" s="174">
        <f t="shared" si="935"/>
        <v>0</v>
      </c>
      <c r="H4234" s="174">
        <f t="shared" si="932"/>
        <v>0</v>
      </c>
      <c r="M4234" s="174">
        <f t="shared" ref="M4234:M4297" si="939">+G4234+H4234</f>
        <v>0</v>
      </c>
      <c r="N4234" s="174">
        <f t="shared" ref="N4234:N4297" si="940">+F4234-M4234</f>
        <v>0</v>
      </c>
      <c r="O4234" s="295">
        <f t="shared" ref="O4234:O4297" si="941">SUM(C4234:H4234)</f>
        <v>0</v>
      </c>
      <c r="P4234" s="281">
        <f t="shared" ref="P4234:P4297" si="942">IF(D4234&lt;&gt;0,1,IF(G4234&lt;&gt;0,2,IF(F4234&lt;&gt;0,3,IF(E4234&lt;&gt;0,4,0))))</f>
        <v>0</v>
      </c>
    </row>
    <row r="4235" spans="1:16" x14ac:dyDescent="0.2">
      <c r="A4235" s="155">
        <v>442806</v>
      </c>
      <c r="B4235" s="156" t="s">
        <v>2668</v>
      </c>
      <c r="C4235" s="174">
        <f t="shared" si="936"/>
        <v>0</v>
      </c>
      <c r="D4235" s="174">
        <f t="shared" si="937"/>
        <v>0</v>
      </c>
      <c r="E4235" s="174">
        <f t="shared" si="938"/>
        <v>0</v>
      </c>
      <c r="F4235" s="174">
        <f t="shared" si="929"/>
        <v>0</v>
      </c>
      <c r="G4235" s="174">
        <f t="shared" si="935"/>
        <v>0</v>
      </c>
      <c r="H4235" s="174">
        <f t="shared" si="932"/>
        <v>0</v>
      </c>
      <c r="M4235" s="174">
        <f t="shared" si="939"/>
        <v>0</v>
      </c>
      <c r="N4235" s="174">
        <f t="shared" si="940"/>
        <v>0</v>
      </c>
      <c r="O4235" s="295">
        <f t="shared" si="941"/>
        <v>0</v>
      </c>
      <c r="P4235" s="281">
        <f t="shared" si="942"/>
        <v>0</v>
      </c>
    </row>
    <row r="4236" spans="1:16" x14ac:dyDescent="0.2">
      <c r="A4236" s="155">
        <v>442807</v>
      </c>
      <c r="B4236" s="156" t="s">
        <v>2669</v>
      </c>
      <c r="C4236" s="174">
        <f t="shared" si="936"/>
        <v>0</v>
      </c>
      <c r="D4236" s="174">
        <f t="shared" si="937"/>
        <v>0</v>
      </c>
      <c r="E4236" s="174">
        <f t="shared" si="938"/>
        <v>0</v>
      </c>
      <c r="F4236" s="174">
        <f t="shared" si="929"/>
        <v>0</v>
      </c>
      <c r="G4236" s="174">
        <f t="shared" si="935"/>
        <v>0</v>
      </c>
      <c r="H4236" s="174">
        <f t="shared" si="932"/>
        <v>0</v>
      </c>
      <c r="M4236" s="174">
        <f t="shared" si="939"/>
        <v>0</v>
      </c>
      <c r="N4236" s="174">
        <f t="shared" si="940"/>
        <v>0</v>
      </c>
      <c r="O4236" s="295">
        <f t="shared" si="941"/>
        <v>0</v>
      </c>
      <c r="P4236" s="281">
        <f t="shared" si="942"/>
        <v>0</v>
      </c>
    </row>
    <row r="4237" spans="1:16" x14ac:dyDescent="0.2">
      <c r="A4237" s="155">
        <v>442808</v>
      </c>
      <c r="B4237" s="156" t="s">
        <v>1168</v>
      </c>
      <c r="C4237" s="174">
        <f t="shared" si="936"/>
        <v>0</v>
      </c>
      <c r="D4237" s="174">
        <f t="shared" si="937"/>
        <v>0</v>
      </c>
      <c r="E4237" s="174">
        <f t="shared" si="938"/>
        <v>0</v>
      </c>
      <c r="F4237" s="174">
        <f t="shared" si="929"/>
        <v>0</v>
      </c>
      <c r="G4237" s="174">
        <f t="shared" si="935"/>
        <v>0</v>
      </c>
      <c r="H4237" s="174">
        <f t="shared" si="932"/>
        <v>0</v>
      </c>
      <c r="M4237" s="174">
        <f t="shared" si="939"/>
        <v>0</v>
      </c>
      <c r="N4237" s="174">
        <f t="shared" si="940"/>
        <v>0</v>
      </c>
      <c r="O4237" s="295">
        <f t="shared" si="941"/>
        <v>0</v>
      </c>
      <c r="P4237" s="281">
        <f t="shared" si="942"/>
        <v>0</v>
      </c>
    </row>
    <row r="4238" spans="1:16" x14ac:dyDescent="0.2">
      <c r="A4238" s="155">
        <v>442809</v>
      </c>
      <c r="B4238" s="156" t="s">
        <v>221</v>
      </c>
      <c r="C4238" s="174">
        <f t="shared" si="936"/>
        <v>0</v>
      </c>
      <c r="D4238" s="174">
        <f t="shared" si="937"/>
        <v>0</v>
      </c>
      <c r="E4238" s="174">
        <f t="shared" si="938"/>
        <v>0</v>
      </c>
      <c r="F4238" s="174">
        <f t="shared" si="929"/>
        <v>0</v>
      </c>
      <c r="G4238" s="174">
        <f t="shared" si="935"/>
        <v>0</v>
      </c>
      <c r="H4238" s="174">
        <f t="shared" si="932"/>
        <v>0</v>
      </c>
      <c r="M4238" s="174">
        <f t="shared" si="939"/>
        <v>0</v>
      </c>
      <c r="N4238" s="174">
        <f t="shared" si="940"/>
        <v>0</v>
      </c>
      <c r="O4238" s="295">
        <f t="shared" si="941"/>
        <v>0</v>
      </c>
      <c r="P4238" s="281">
        <f t="shared" si="942"/>
        <v>0</v>
      </c>
    </row>
    <row r="4239" spans="1:16" x14ac:dyDescent="0.2">
      <c r="A4239" s="155">
        <v>442810</v>
      </c>
      <c r="B4239" s="156" t="s">
        <v>2670</v>
      </c>
      <c r="C4239" s="174">
        <f t="shared" si="936"/>
        <v>0</v>
      </c>
      <c r="D4239" s="174">
        <f t="shared" si="937"/>
        <v>0</v>
      </c>
      <c r="E4239" s="174">
        <f t="shared" si="938"/>
        <v>0</v>
      </c>
      <c r="F4239" s="174">
        <f t="shared" si="929"/>
        <v>0</v>
      </c>
      <c r="G4239" s="174">
        <f t="shared" si="935"/>
        <v>0</v>
      </c>
      <c r="H4239" s="174">
        <f t="shared" si="932"/>
        <v>0</v>
      </c>
      <c r="M4239" s="174">
        <f t="shared" si="939"/>
        <v>0</v>
      </c>
      <c r="N4239" s="174">
        <f t="shared" si="940"/>
        <v>0</v>
      </c>
      <c r="O4239" s="295">
        <f t="shared" si="941"/>
        <v>0</v>
      </c>
      <c r="P4239" s="281">
        <f t="shared" si="942"/>
        <v>0</v>
      </c>
    </row>
    <row r="4240" spans="1:16" x14ac:dyDescent="0.2">
      <c r="A4240" s="155">
        <v>442816</v>
      </c>
      <c r="B4240" s="156" t="s">
        <v>2671</v>
      </c>
      <c r="C4240" s="174">
        <f t="shared" si="936"/>
        <v>0</v>
      </c>
      <c r="D4240" s="174">
        <f t="shared" si="937"/>
        <v>0</v>
      </c>
      <c r="E4240" s="174">
        <f t="shared" si="938"/>
        <v>0</v>
      </c>
      <c r="F4240" s="174">
        <f t="shared" si="929"/>
        <v>0</v>
      </c>
      <c r="G4240" s="174">
        <f t="shared" si="935"/>
        <v>0</v>
      </c>
      <c r="H4240" s="174">
        <f t="shared" si="932"/>
        <v>0</v>
      </c>
      <c r="M4240" s="174">
        <f t="shared" si="939"/>
        <v>0</v>
      </c>
      <c r="N4240" s="174">
        <f t="shared" si="940"/>
        <v>0</v>
      </c>
      <c r="O4240" s="295">
        <f t="shared" si="941"/>
        <v>0</v>
      </c>
      <c r="P4240" s="281">
        <f t="shared" si="942"/>
        <v>0</v>
      </c>
    </row>
    <row r="4241" spans="1:16" x14ac:dyDescent="0.2">
      <c r="A4241" s="155">
        <v>442817</v>
      </c>
      <c r="B4241" s="156" t="s">
        <v>2672</v>
      </c>
      <c r="C4241" s="174">
        <f t="shared" si="936"/>
        <v>0</v>
      </c>
      <c r="D4241" s="174">
        <f t="shared" si="937"/>
        <v>0</v>
      </c>
      <c r="E4241" s="174">
        <f t="shared" si="938"/>
        <v>0</v>
      </c>
      <c r="F4241" s="174">
        <f t="shared" si="929"/>
        <v>0</v>
      </c>
      <c r="G4241" s="174">
        <f t="shared" si="935"/>
        <v>0</v>
      </c>
      <c r="H4241" s="174">
        <f t="shared" si="932"/>
        <v>0</v>
      </c>
      <c r="M4241" s="174">
        <f t="shared" si="939"/>
        <v>0</v>
      </c>
      <c r="N4241" s="174">
        <f t="shared" si="940"/>
        <v>0</v>
      </c>
      <c r="O4241" s="295">
        <f t="shared" si="941"/>
        <v>0</v>
      </c>
      <c r="P4241" s="281">
        <f t="shared" si="942"/>
        <v>0</v>
      </c>
    </row>
    <row r="4242" spans="1:16" x14ac:dyDescent="0.2">
      <c r="A4242" s="155">
        <v>442818</v>
      </c>
      <c r="B4242" s="156" t="s">
        <v>2673</v>
      </c>
      <c r="C4242" s="174">
        <f t="shared" si="936"/>
        <v>0</v>
      </c>
      <c r="D4242" s="174">
        <f t="shared" si="937"/>
        <v>0</v>
      </c>
      <c r="E4242" s="174">
        <f t="shared" si="938"/>
        <v>0</v>
      </c>
      <c r="F4242" s="174">
        <f t="shared" si="929"/>
        <v>0</v>
      </c>
      <c r="G4242" s="174">
        <f t="shared" si="935"/>
        <v>0</v>
      </c>
      <c r="H4242" s="174">
        <f t="shared" si="932"/>
        <v>0</v>
      </c>
      <c r="M4242" s="174">
        <f t="shared" si="939"/>
        <v>0</v>
      </c>
      <c r="N4242" s="174">
        <f t="shared" si="940"/>
        <v>0</v>
      </c>
      <c r="O4242" s="295">
        <f t="shared" si="941"/>
        <v>0</v>
      </c>
      <c r="P4242" s="281">
        <f t="shared" si="942"/>
        <v>0</v>
      </c>
    </row>
    <row r="4243" spans="1:16" x14ac:dyDescent="0.2">
      <c r="A4243" s="155">
        <v>442820</v>
      </c>
      <c r="B4243" s="156" t="s">
        <v>2674</v>
      </c>
      <c r="C4243" s="174">
        <f t="shared" si="936"/>
        <v>0</v>
      </c>
      <c r="D4243" s="174">
        <f t="shared" si="937"/>
        <v>0</v>
      </c>
      <c r="E4243" s="174">
        <f t="shared" si="938"/>
        <v>0</v>
      </c>
      <c r="F4243" s="174">
        <f t="shared" si="929"/>
        <v>0</v>
      </c>
      <c r="G4243" s="174">
        <f t="shared" si="935"/>
        <v>0</v>
      </c>
      <c r="H4243" s="174">
        <f t="shared" si="932"/>
        <v>0</v>
      </c>
      <c r="M4243" s="174">
        <f t="shared" si="939"/>
        <v>0</v>
      </c>
      <c r="N4243" s="174">
        <f t="shared" si="940"/>
        <v>0</v>
      </c>
      <c r="O4243" s="295">
        <f t="shared" si="941"/>
        <v>0</v>
      </c>
      <c r="P4243" s="281">
        <f t="shared" si="942"/>
        <v>0</v>
      </c>
    </row>
    <row r="4244" spans="1:16" x14ac:dyDescent="0.2">
      <c r="A4244" s="155">
        <v>442821</v>
      </c>
      <c r="B4244" s="156" t="s">
        <v>2675</v>
      </c>
      <c r="C4244" s="174">
        <f t="shared" si="936"/>
        <v>0</v>
      </c>
      <c r="D4244" s="174">
        <f t="shared" si="937"/>
        <v>0</v>
      </c>
      <c r="E4244" s="174">
        <f t="shared" si="938"/>
        <v>0</v>
      </c>
      <c r="F4244" s="174">
        <f t="shared" si="929"/>
        <v>0</v>
      </c>
      <c r="G4244" s="174">
        <f t="shared" si="935"/>
        <v>0</v>
      </c>
      <c r="H4244" s="174">
        <f t="shared" si="932"/>
        <v>0</v>
      </c>
      <c r="M4244" s="174">
        <f t="shared" si="939"/>
        <v>0</v>
      </c>
      <c r="N4244" s="174">
        <f t="shared" si="940"/>
        <v>0</v>
      </c>
      <c r="O4244" s="295">
        <f t="shared" si="941"/>
        <v>0</v>
      </c>
      <c r="P4244" s="281">
        <f t="shared" si="942"/>
        <v>0</v>
      </c>
    </row>
    <row r="4245" spans="1:16" x14ac:dyDescent="0.2">
      <c r="A4245" s="155">
        <v>442822</v>
      </c>
      <c r="B4245" s="156" t="s">
        <v>194</v>
      </c>
      <c r="C4245" s="174">
        <f t="shared" si="936"/>
        <v>0</v>
      </c>
      <c r="D4245" s="174">
        <f t="shared" si="937"/>
        <v>0</v>
      </c>
      <c r="E4245" s="174">
        <f t="shared" si="938"/>
        <v>0</v>
      </c>
      <c r="F4245" s="174">
        <f t="shared" si="929"/>
        <v>0</v>
      </c>
      <c r="G4245" s="174">
        <f t="shared" si="935"/>
        <v>0</v>
      </c>
      <c r="H4245" s="174">
        <f t="shared" si="932"/>
        <v>0</v>
      </c>
      <c r="M4245" s="174">
        <f t="shared" si="939"/>
        <v>0</v>
      </c>
      <c r="N4245" s="174">
        <f t="shared" si="940"/>
        <v>0</v>
      </c>
      <c r="O4245" s="295">
        <f t="shared" si="941"/>
        <v>0</v>
      </c>
      <c r="P4245" s="281">
        <f t="shared" si="942"/>
        <v>0</v>
      </c>
    </row>
    <row r="4246" spans="1:16" x14ac:dyDescent="0.2">
      <c r="A4246" s="155">
        <v>442890</v>
      </c>
      <c r="B4246" s="156" t="s">
        <v>829</v>
      </c>
      <c r="C4246" s="174">
        <f t="shared" si="936"/>
        <v>0</v>
      </c>
      <c r="D4246" s="174">
        <f t="shared" si="937"/>
        <v>0</v>
      </c>
      <c r="E4246" s="174">
        <f t="shared" si="938"/>
        <v>0</v>
      </c>
      <c r="F4246" s="174">
        <f t="shared" si="929"/>
        <v>0</v>
      </c>
      <c r="G4246" s="174">
        <f t="shared" si="935"/>
        <v>0</v>
      </c>
      <c r="H4246" s="174">
        <f t="shared" si="932"/>
        <v>0</v>
      </c>
      <c r="M4246" s="174">
        <f t="shared" si="939"/>
        <v>0</v>
      </c>
      <c r="N4246" s="174">
        <f t="shared" si="940"/>
        <v>0</v>
      </c>
      <c r="O4246" s="295">
        <f t="shared" si="941"/>
        <v>0</v>
      </c>
      <c r="P4246" s="281">
        <f t="shared" si="942"/>
        <v>0</v>
      </c>
    </row>
    <row r="4247" spans="1:16" s="172" customFormat="1" x14ac:dyDescent="0.2">
      <c r="A4247" s="170">
        <v>470000</v>
      </c>
      <c r="B4247" s="169" t="s">
        <v>831</v>
      </c>
      <c r="C4247" s="189">
        <f t="shared" si="936"/>
        <v>7257756010</v>
      </c>
      <c r="D4247" s="189">
        <f t="shared" si="937"/>
        <v>0</v>
      </c>
      <c r="E4247" s="189">
        <f t="shared" si="938"/>
        <v>4205226676</v>
      </c>
      <c r="F4247" s="189">
        <f t="shared" si="929"/>
        <v>11462982686</v>
      </c>
      <c r="G4247" s="189">
        <f>+G4248+G4252+G4255</f>
        <v>0</v>
      </c>
      <c r="H4247" s="189">
        <f>+H4248+H4252+H4255</f>
        <v>11462982686</v>
      </c>
      <c r="M4247" s="174">
        <f t="shared" si="939"/>
        <v>11462982686</v>
      </c>
      <c r="N4247" s="174">
        <f t="shared" si="940"/>
        <v>0</v>
      </c>
      <c r="O4247" s="295">
        <f t="shared" si="941"/>
        <v>34388948058</v>
      </c>
      <c r="P4247" s="281">
        <f t="shared" si="942"/>
        <v>3</v>
      </c>
    </row>
    <row r="4248" spans="1:16" s="171" customFormat="1" x14ac:dyDescent="0.2">
      <c r="A4248" s="180">
        <v>470500</v>
      </c>
      <c r="B4248" s="181" t="s">
        <v>832</v>
      </c>
      <c r="C4248" s="182">
        <f t="shared" si="936"/>
        <v>7257756010</v>
      </c>
      <c r="D4248" s="182">
        <f t="shared" si="937"/>
        <v>0</v>
      </c>
      <c r="E4248" s="182">
        <f t="shared" si="938"/>
        <v>4205226676</v>
      </c>
      <c r="F4248" s="182">
        <f t="shared" si="929"/>
        <v>11462982686</v>
      </c>
      <c r="G4248" s="182">
        <v>0</v>
      </c>
      <c r="H4248" s="182">
        <f t="shared" ref="H4248:H4263" si="943">+F4248</f>
        <v>11462982686</v>
      </c>
      <c r="M4248" s="174">
        <f t="shared" si="939"/>
        <v>11462982686</v>
      </c>
      <c r="N4248" s="174">
        <f t="shared" si="940"/>
        <v>0</v>
      </c>
      <c r="O4248" s="295">
        <f t="shared" si="941"/>
        <v>34388948058</v>
      </c>
      <c r="P4248" s="281">
        <f t="shared" si="942"/>
        <v>3</v>
      </c>
    </row>
    <row r="4249" spans="1:16" x14ac:dyDescent="0.2">
      <c r="A4249" s="155">
        <v>470508</v>
      </c>
      <c r="B4249" s="156" t="s">
        <v>833</v>
      </c>
      <c r="C4249" s="174">
        <f t="shared" si="936"/>
        <v>2665862799</v>
      </c>
      <c r="D4249" s="174">
        <f t="shared" si="937"/>
        <v>0</v>
      </c>
      <c r="E4249" s="174">
        <f t="shared" si="938"/>
        <v>1288688211</v>
      </c>
      <c r="F4249" s="174">
        <f t="shared" ref="F4249:F4312" si="944">+C4249-D4249+E4249</f>
        <v>3954551010</v>
      </c>
      <c r="G4249" s="174">
        <f>+F4249-H4249</f>
        <v>0</v>
      </c>
      <c r="H4249" s="174">
        <f t="shared" si="943"/>
        <v>3954551010</v>
      </c>
      <c r="M4249" s="174">
        <f t="shared" si="939"/>
        <v>3954551010</v>
      </c>
      <c r="N4249" s="174">
        <f t="shared" si="940"/>
        <v>0</v>
      </c>
      <c r="O4249" s="295">
        <f t="shared" si="941"/>
        <v>11863653030</v>
      </c>
      <c r="P4249" s="281">
        <f t="shared" si="942"/>
        <v>3</v>
      </c>
    </row>
    <row r="4250" spans="1:16" x14ac:dyDescent="0.2">
      <c r="A4250" s="155">
        <v>470509</v>
      </c>
      <c r="B4250" s="156" t="s">
        <v>834</v>
      </c>
      <c r="C4250" s="174">
        <f t="shared" si="936"/>
        <v>0</v>
      </c>
      <c r="D4250" s="174">
        <f t="shared" si="937"/>
        <v>0</v>
      </c>
      <c r="E4250" s="174">
        <f t="shared" si="938"/>
        <v>0</v>
      </c>
      <c r="F4250" s="174">
        <f t="shared" si="944"/>
        <v>0</v>
      </c>
      <c r="G4250" s="174">
        <f>+F4250-H4250</f>
        <v>0</v>
      </c>
      <c r="H4250" s="174">
        <f t="shared" si="943"/>
        <v>0</v>
      </c>
      <c r="M4250" s="174">
        <f t="shared" si="939"/>
        <v>0</v>
      </c>
      <c r="N4250" s="174">
        <f t="shared" si="940"/>
        <v>0</v>
      </c>
      <c r="O4250" s="295">
        <f t="shared" si="941"/>
        <v>0</v>
      </c>
      <c r="P4250" s="281">
        <f t="shared" si="942"/>
        <v>0</v>
      </c>
    </row>
    <row r="4251" spans="1:16" x14ac:dyDescent="0.2">
      <c r="A4251" s="155">
        <v>470510</v>
      </c>
      <c r="B4251" s="156" t="s">
        <v>835</v>
      </c>
      <c r="C4251" s="174">
        <f t="shared" si="936"/>
        <v>4591893211</v>
      </c>
      <c r="D4251" s="174">
        <f t="shared" si="937"/>
        <v>0</v>
      </c>
      <c r="E4251" s="174">
        <f t="shared" si="938"/>
        <v>2916538465</v>
      </c>
      <c r="F4251" s="174">
        <f t="shared" si="944"/>
        <v>7508431676</v>
      </c>
      <c r="G4251" s="174">
        <f>+F4251-H4251</f>
        <v>0</v>
      </c>
      <c r="H4251" s="174">
        <f t="shared" si="943"/>
        <v>7508431676</v>
      </c>
      <c r="M4251" s="174">
        <f t="shared" si="939"/>
        <v>7508431676</v>
      </c>
      <c r="N4251" s="174">
        <f t="shared" si="940"/>
        <v>0</v>
      </c>
      <c r="O4251" s="295">
        <f t="shared" si="941"/>
        <v>22525295028</v>
      </c>
      <c r="P4251" s="281">
        <f t="shared" si="942"/>
        <v>3</v>
      </c>
    </row>
    <row r="4252" spans="1:16" s="171" customFormat="1" x14ac:dyDescent="0.2">
      <c r="A4252" s="180">
        <v>472000</v>
      </c>
      <c r="B4252" s="181" t="s">
        <v>2676</v>
      </c>
      <c r="C4252" s="182">
        <f t="shared" si="936"/>
        <v>0</v>
      </c>
      <c r="D4252" s="182">
        <f t="shared" si="937"/>
        <v>0</v>
      </c>
      <c r="E4252" s="182">
        <f t="shared" si="938"/>
        <v>0</v>
      </c>
      <c r="F4252" s="182">
        <f t="shared" si="944"/>
        <v>0</v>
      </c>
      <c r="G4252" s="182">
        <v>0</v>
      </c>
      <c r="H4252" s="182">
        <f t="shared" si="943"/>
        <v>0</v>
      </c>
      <c r="M4252" s="174">
        <f t="shared" si="939"/>
        <v>0</v>
      </c>
      <c r="N4252" s="174">
        <f t="shared" si="940"/>
        <v>0</v>
      </c>
      <c r="O4252" s="295">
        <f t="shared" si="941"/>
        <v>0</v>
      </c>
      <c r="P4252" s="281">
        <f t="shared" si="942"/>
        <v>0</v>
      </c>
    </row>
    <row r="4253" spans="1:16" x14ac:dyDescent="0.2">
      <c r="A4253" s="155">
        <v>472080</v>
      </c>
      <c r="B4253" s="156" t="s">
        <v>1247</v>
      </c>
      <c r="C4253" s="174">
        <f t="shared" si="936"/>
        <v>0</v>
      </c>
      <c r="D4253" s="174">
        <f t="shared" si="937"/>
        <v>0</v>
      </c>
      <c r="E4253" s="174">
        <f t="shared" si="938"/>
        <v>0</v>
      </c>
      <c r="F4253" s="174">
        <f t="shared" si="944"/>
        <v>0</v>
      </c>
      <c r="G4253" s="174">
        <f>+F4253-H4253</f>
        <v>0</v>
      </c>
      <c r="H4253" s="174">
        <f t="shared" si="943"/>
        <v>0</v>
      </c>
      <c r="M4253" s="174">
        <f t="shared" si="939"/>
        <v>0</v>
      </c>
      <c r="N4253" s="174">
        <f t="shared" si="940"/>
        <v>0</v>
      </c>
      <c r="O4253" s="295">
        <f t="shared" si="941"/>
        <v>0</v>
      </c>
      <c r="P4253" s="281">
        <f t="shared" si="942"/>
        <v>0</v>
      </c>
    </row>
    <row r="4254" spans="1:16" x14ac:dyDescent="0.2">
      <c r="A4254" s="155">
        <v>472081</v>
      </c>
      <c r="B4254" s="156" t="s">
        <v>358</v>
      </c>
      <c r="C4254" s="174">
        <f t="shared" si="936"/>
        <v>0</v>
      </c>
      <c r="D4254" s="174">
        <f t="shared" si="937"/>
        <v>0</v>
      </c>
      <c r="E4254" s="174">
        <f t="shared" si="938"/>
        <v>0</v>
      </c>
      <c r="F4254" s="174">
        <f t="shared" si="944"/>
        <v>0</v>
      </c>
      <c r="G4254" s="174">
        <f>+F4254-H4254</f>
        <v>0</v>
      </c>
      <c r="H4254" s="174">
        <f t="shared" si="943"/>
        <v>0</v>
      </c>
      <c r="M4254" s="174">
        <f t="shared" si="939"/>
        <v>0</v>
      </c>
      <c r="N4254" s="174">
        <f t="shared" si="940"/>
        <v>0</v>
      </c>
      <c r="O4254" s="295">
        <f t="shared" si="941"/>
        <v>0</v>
      </c>
      <c r="P4254" s="281">
        <f t="shared" si="942"/>
        <v>0</v>
      </c>
    </row>
    <row r="4255" spans="1:16" s="171" customFormat="1" x14ac:dyDescent="0.2">
      <c r="A4255" s="180">
        <v>472200</v>
      </c>
      <c r="B4255" s="181" t="s">
        <v>837</v>
      </c>
      <c r="C4255" s="182">
        <f t="shared" si="936"/>
        <v>0</v>
      </c>
      <c r="D4255" s="182">
        <f t="shared" si="937"/>
        <v>0</v>
      </c>
      <c r="E4255" s="182">
        <f t="shared" si="938"/>
        <v>0</v>
      </c>
      <c r="F4255" s="182">
        <f t="shared" si="944"/>
        <v>0</v>
      </c>
      <c r="G4255" s="182">
        <v>0</v>
      </c>
      <c r="H4255" s="182">
        <f t="shared" si="943"/>
        <v>0</v>
      </c>
      <c r="M4255" s="174">
        <f t="shared" si="939"/>
        <v>0</v>
      </c>
      <c r="N4255" s="174">
        <f t="shared" si="940"/>
        <v>0</v>
      </c>
      <c r="O4255" s="295">
        <f t="shared" si="941"/>
        <v>0</v>
      </c>
      <c r="P4255" s="281">
        <f t="shared" si="942"/>
        <v>0</v>
      </c>
    </row>
    <row r="4256" spans="1:16" x14ac:dyDescent="0.2">
      <c r="A4256" s="155">
        <v>472201</v>
      </c>
      <c r="B4256" s="156" t="s">
        <v>838</v>
      </c>
      <c r="C4256" s="174">
        <f t="shared" si="936"/>
        <v>0</v>
      </c>
      <c r="D4256" s="174">
        <f t="shared" si="937"/>
        <v>0</v>
      </c>
      <c r="E4256" s="174">
        <f t="shared" si="938"/>
        <v>0</v>
      </c>
      <c r="F4256" s="174">
        <f t="shared" si="944"/>
        <v>0</v>
      </c>
      <c r="G4256" s="174">
        <f t="shared" ref="G4256:G4263" si="945">+F4256-H4256</f>
        <v>0</v>
      </c>
      <c r="H4256" s="174">
        <f t="shared" si="943"/>
        <v>0</v>
      </c>
      <c r="M4256" s="174">
        <f t="shared" si="939"/>
        <v>0</v>
      </c>
      <c r="N4256" s="174">
        <f t="shared" si="940"/>
        <v>0</v>
      </c>
      <c r="O4256" s="295">
        <f t="shared" si="941"/>
        <v>0</v>
      </c>
      <c r="P4256" s="281">
        <f t="shared" si="942"/>
        <v>0</v>
      </c>
    </row>
    <row r="4257" spans="1:16" x14ac:dyDescent="0.2">
      <c r="A4257" s="155">
        <v>472203</v>
      </c>
      <c r="B4257" s="156" t="s">
        <v>559</v>
      </c>
      <c r="C4257" s="174">
        <f t="shared" si="936"/>
        <v>0</v>
      </c>
      <c r="D4257" s="174">
        <f t="shared" si="937"/>
        <v>0</v>
      </c>
      <c r="E4257" s="174">
        <f t="shared" si="938"/>
        <v>0</v>
      </c>
      <c r="F4257" s="174">
        <f t="shared" si="944"/>
        <v>0</v>
      </c>
      <c r="G4257" s="174">
        <f t="shared" si="945"/>
        <v>0</v>
      </c>
      <c r="H4257" s="174">
        <f t="shared" si="943"/>
        <v>0</v>
      </c>
      <c r="M4257" s="174">
        <f t="shared" si="939"/>
        <v>0</v>
      </c>
      <c r="N4257" s="174">
        <f t="shared" si="940"/>
        <v>0</v>
      </c>
      <c r="O4257" s="295">
        <f t="shared" si="941"/>
        <v>0</v>
      </c>
      <c r="P4257" s="281">
        <f t="shared" si="942"/>
        <v>0</v>
      </c>
    </row>
    <row r="4258" spans="1:16" x14ac:dyDescent="0.2">
      <c r="A4258" s="155">
        <v>472205</v>
      </c>
      <c r="B4258" s="156" t="s">
        <v>839</v>
      </c>
      <c r="C4258" s="174">
        <f t="shared" si="936"/>
        <v>0</v>
      </c>
      <c r="D4258" s="174">
        <f t="shared" si="937"/>
        <v>0</v>
      </c>
      <c r="E4258" s="174">
        <f t="shared" si="938"/>
        <v>0</v>
      </c>
      <c r="F4258" s="174">
        <f t="shared" si="944"/>
        <v>0</v>
      </c>
      <c r="G4258" s="174">
        <f t="shared" si="945"/>
        <v>0</v>
      </c>
      <c r="H4258" s="174">
        <f t="shared" si="943"/>
        <v>0</v>
      </c>
      <c r="M4258" s="174">
        <f t="shared" si="939"/>
        <v>0</v>
      </c>
      <c r="N4258" s="174">
        <f t="shared" si="940"/>
        <v>0</v>
      </c>
      <c r="O4258" s="295">
        <f t="shared" si="941"/>
        <v>0</v>
      </c>
      <c r="P4258" s="281">
        <f t="shared" si="942"/>
        <v>0</v>
      </c>
    </row>
    <row r="4259" spans="1:16" x14ac:dyDescent="0.2">
      <c r="A4259" s="155">
        <v>472207</v>
      </c>
      <c r="B4259" s="156" t="s">
        <v>840</v>
      </c>
      <c r="C4259" s="174">
        <f t="shared" si="936"/>
        <v>0</v>
      </c>
      <c r="D4259" s="174">
        <f t="shared" si="937"/>
        <v>0</v>
      </c>
      <c r="E4259" s="174">
        <f t="shared" si="938"/>
        <v>0</v>
      </c>
      <c r="F4259" s="174">
        <f t="shared" si="944"/>
        <v>0</v>
      </c>
      <c r="G4259" s="174">
        <f t="shared" si="945"/>
        <v>0</v>
      </c>
      <c r="H4259" s="174">
        <f t="shared" si="943"/>
        <v>0</v>
      </c>
      <c r="M4259" s="174">
        <f t="shared" si="939"/>
        <v>0</v>
      </c>
      <c r="N4259" s="174">
        <f t="shared" si="940"/>
        <v>0</v>
      </c>
      <c r="O4259" s="295">
        <f t="shared" si="941"/>
        <v>0</v>
      </c>
      <c r="P4259" s="281">
        <f t="shared" si="942"/>
        <v>0</v>
      </c>
    </row>
    <row r="4260" spans="1:16" x14ac:dyDescent="0.2">
      <c r="A4260" s="155">
        <v>472209</v>
      </c>
      <c r="B4260" s="156" t="s">
        <v>841</v>
      </c>
      <c r="C4260" s="174">
        <f t="shared" si="936"/>
        <v>0</v>
      </c>
      <c r="D4260" s="174">
        <f t="shared" si="937"/>
        <v>0</v>
      </c>
      <c r="E4260" s="174">
        <f t="shared" si="938"/>
        <v>0</v>
      </c>
      <c r="F4260" s="174">
        <f t="shared" si="944"/>
        <v>0</v>
      </c>
      <c r="G4260" s="174">
        <f t="shared" si="945"/>
        <v>0</v>
      </c>
      <c r="H4260" s="174">
        <f t="shared" si="943"/>
        <v>0</v>
      </c>
      <c r="M4260" s="174">
        <f t="shared" si="939"/>
        <v>0</v>
      </c>
      <c r="N4260" s="174">
        <f t="shared" si="940"/>
        <v>0</v>
      </c>
      <c r="O4260" s="295">
        <f t="shared" si="941"/>
        <v>0</v>
      </c>
      <c r="P4260" s="281">
        <f t="shared" si="942"/>
        <v>0</v>
      </c>
    </row>
    <row r="4261" spans="1:16" x14ac:dyDescent="0.2">
      <c r="A4261" s="155">
        <v>472210</v>
      </c>
      <c r="B4261" s="156" t="s">
        <v>842</v>
      </c>
      <c r="C4261" s="174">
        <f t="shared" si="936"/>
        <v>0</v>
      </c>
      <c r="D4261" s="174">
        <f t="shared" si="937"/>
        <v>0</v>
      </c>
      <c r="E4261" s="174">
        <f t="shared" si="938"/>
        <v>0</v>
      </c>
      <c r="F4261" s="174">
        <f t="shared" si="944"/>
        <v>0</v>
      </c>
      <c r="G4261" s="174">
        <f t="shared" si="945"/>
        <v>0</v>
      </c>
      <c r="H4261" s="174">
        <f t="shared" si="943"/>
        <v>0</v>
      </c>
      <c r="M4261" s="174">
        <f t="shared" si="939"/>
        <v>0</v>
      </c>
      <c r="N4261" s="174">
        <f t="shared" si="940"/>
        <v>0</v>
      </c>
      <c r="O4261" s="295">
        <f t="shared" si="941"/>
        <v>0</v>
      </c>
      <c r="P4261" s="281">
        <f t="shared" si="942"/>
        <v>0</v>
      </c>
    </row>
    <row r="4262" spans="1:16" x14ac:dyDescent="0.2">
      <c r="A4262" s="155">
        <v>472211</v>
      </c>
      <c r="B4262" s="156" t="s">
        <v>843</v>
      </c>
      <c r="C4262" s="174">
        <f t="shared" si="936"/>
        <v>0</v>
      </c>
      <c r="D4262" s="174">
        <f t="shared" si="937"/>
        <v>0</v>
      </c>
      <c r="E4262" s="174">
        <f t="shared" si="938"/>
        <v>0</v>
      </c>
      <c r="F4262" s="174">
        <f t="shared" si="944"/>
        <v>0</v>
      </c>
      <c r="G4262" s="174">
        <f t="shared" si="945"/>
        <v>0</v>
      </c>
      <c r="H4262" s="174">
        <f t="shared" si="943"/>
        <v>0</v>
      </c>
      <c r="M4262" s="174">
        <f t="shared" si="939"/>
        <v>0</v>
      </c>
      <c r="N4262" s="174">
        <f t="shared" si="940"/>
        <v>0</v>
      </c>
      <c r="O4262" s="295">
        <f t="shared" si="941"/>
        <v>0</v>
      </c>
      <c r="P4262" s="281">
        <f t="shared" si="942"/>
        <v>0</v>
      </c>
    </row>
    <row r="4263" spans="1:16" x14ac:dyDescent="0.2">
      <c r="A4263" s="155">
        <v>472290</v>
      </c>
      <c r="B4263" s="156" t="s">
        <v>2677</v>
      </c>
      <c r="C4263" s="174">
        <f t="shared" si="936"/>
        <v>0</v>
      </c>
      <c r="D4263" s="174">
        <f t="shared" si="937"/>
        <v>0</v>
      </c>
      <c r="E4263" s="174">
        <f t="shared" si="938"/>
        <v>0</v>
      </c>
      <c r="F4263" s="174">
        <f t="shared" si="944"/>
        <v>0</v>
      </c>
      <c r="G4263" s="174">
        <f t="shared" si="945"/>
        <v>0</v>
      </c>
      <c r="H4263" s="174">
        <f t="shared" si="943"/>
        <v>0</v>
      </c>
      <c r="M4263" s="174">
        <f t="shared" si="939"/>
        <v>0</v>
      </c>
      <c r="N4263" s="174">
        <f t="shared" si="940"/>
        <v>0</v>
      </c>
      <c r="O4263" s="295">
        <f t="shared" si="941"/>
        <v>0</v>
      </c>
      <c r="P4263" s="281">
        <f t="shared" si="942"/>
        <v>0</v>
      </c>
    </row>
    <row r="4264" spans="1:16" s="172" customFormat="1" x14ac:dyDescent="0.2">
      <c r="A4264" s="170">
        <v>480000</v>
      </c>
      <c r="B4264" s="169" t="s">
        <v>272</v>
      </c>
      <c r="C4264" s="189">
        <f t="shared" si="936"/>
        <v>490126051</v>
      </c>
      <c r="D4264" s="189">
        <f t="shared" si="937"/>
        <v>6</v>
      </c>
      <c r="E4264" s="189">
        <f t="shared" si="938"/>
        <v>338280168</v>
      </c>
      <c r="F4264" s="189">
        <f t="shared" si="944"/>
        <v>828406213</v>
      </c>
      <c r="G4264" s="189">
        <f>+G4265+G4303+G4322+G4358+G4363+G4368+G4373+G4378+G4381+G4386+G4405</f>
        <v>0</v>
      </c>
      <c r="H4264" s="189">
        <f>+H4265+H4303+H4322+H4358+H4363+H4368+H4373+H4378+H4381+H4386+H4405</f>
        <v>828406213</v>
      </c>
      <c r="M4264" s="174">
        <f t="shared" si="939"/>
        <v>828406213</v>
      </c>
      <c r="N4264" s="174">
        <f t="shared" si="940"/>
        <v>0</v>
      </c>
      <c r="O4264" s="295">
        <f t="shared" si="941"/>
        <v>2485218651</v>
      </c>
      <c r="P4264" s="281">
        <f t="shared" si="942"/>
        <v>1</v>
      </c>
    </row>
    <row r="4265" spans="1:16" s="171" customFormat="1" x14ac:dyDescent="0.2">
      <c r="A4265" s="180">
        <v>480200</v>
      </c>
      <c r="B4265" s="181" t="s">
        <v>844</v>
      </c>
      <c r="C4265" s="182">
        <f t="shared" si="936"/>
        <v>483202937</v>
      </c>
      <c r="D4265" s="182">
        <f t="shared" si="937"/>
        <v>1</v>
      </c>
      <c r="E4265" s="182">
        <f t="shared" si="938"/>
        <v>331207136</v>
      </c>
      <c r="F4265" s="182">
        <f t="shared" si="944"/>
        <v>814410072</v>
      </c>
      <c r="G4265" s="182">
        <v>0</v>
      </c>
      <c r="H4265" s="182">
        <f t="shared" ref="H4265:H4296" si="946">+F4265</f>
        <v>814410072</v>
      </c>
      <c r="M4265" s="174">
        <f t="shared" si="939"/>
        <v>814410072</v>
      </c>
      <c r="N4265" s="174">
        <f t="shared" si="940"/>
        <v>0</v>
      </c>
      <c r="O4265" s="295">
        <f t="shared" si="941"/>
        <v>2443230218</v>
      </c>
      <c r="P4265" s="281">
        <f t="shared" si="942"/>
        <v>1</v>
      </c>
    </row>
    <row r="4266" spans="1:16" x14ac:dyDescent="0.2">
      <c r="A4266" s="155">
        <v>480201</v>
      </c>
      <c r="B4266" s="156" t="s">
        <v>845</v>
      </c>
      <c r="C4266" s="174">
        <f t="shared" si="936"/>
        <v>475678427</v>
      </c>
      <c r="D4266" s="174">
        <f t="shared" si="937"/>
        <v>0</v>
      </c>
      <c r="E4266" s="174">
        <f t="shared" si="938"/>
        <v>323578515</v>
      </c>
      <c r="F4266" s="174">
        <f t="shared" si="944"/>
        <v>799256942</v>
      </c>
      <c r="G4266" s="174">
        <f t="shared" ref="G4266:G4302" si="947">+F4266-H4266</f>
        <v>0</v>
      </c>
      <c r="H4266" s="174">
        <f t="shared" si="946"/>
        <v>799256942</v>
      </c>
      <c r="M4266" s="174">
        <f t="shared" si="939"/>
        <v>799256942</v>
      </c>
      <c r="N4266" s="174">
        <f t="shared" si="940"/>
        <v>0</v>
      </c>
      <c r="O4266" s="295">
        <f t="shared" si="941"/>
        <v>2397770826</v>
      </c>
      <c r="P4266" s="281">
        <f t="shared" si="942"/>
        <v>3</v>
      </c>
    </row>
    <row r="4267" spans="1:16" x14ac:dyDescent="0.2">
      <c r="A4267" s="155">
        <v>480202</v>
      </c>
      <c r="B4267" s="156" t="s">
        <v>1494</v>
      </c>
      <c r="C4267" s="174">
        <f t="shared" si="936"/>
        <v>0</v>
      </c>
      <c r="D4267" s="174">
        <f t="shared" si="937"/>
        <v>0</v>
      </c>
      <c r="E4267" s="174">
        <f t="shared" si="938"/>
        <v>0</v>
      </c>
      <c r="F4267" s="174">
        <f t="shared" si="944"/>
        <v>0</v>
      </c>
      <c r="G4267" s="174">
        <f t="shared" si="947"/>
        <v>0</v>
      </c>
      <c r="H4267" s="174">
        <f t="shared" si="946"/>
        <v>0</v>
      </c>
      <c r="M4267" s="174">
        <f t="shared" si="939"/>
        <v>0</v>
      </c>
      <c r="N4267" s="174">
        <f t="shared" si="940"/>
        <v>0</v>
      </c>
      <c r="O4267" s="295">
        <f t="shared" si="941"/>
        <v>0</v>
      </c>
      <c r="P4267" s="281">
        <f t="shared" si="942"/>
        <v>0</v>
      </c>
    </row>
    <row r="4268" spans="1:16" x14ac:dyDescent="0.2">
      <c r="A4268" s="155">
        <v>480203</v>
      </c>
      <c r="B4268" s="156" t="s">
        <v>1286</v>
      </c>
      <c r="C4268" s="174">
        <f t="shared" si="936"/>
        <v>0</v>
      </c>
      <c r="D4268" s="174">
        <f t="shared" si="937"/>
        <v>0</v>
      </c>
      <c r="E4268" s="174">
        <f t="shared" si="938"/>
        <v>0</v>
      </c>
      <c r="F4268" s="174">
        <f t="shared" si="944"/>
        <v>0</v>
      </c>
      <c r="G4268" s="174">
        <f t="shared" si="947"/>
        <v>0</v>
      </c>
      <c r="H4268" s="174">
        <f t="shared" si="946"/>
        <v>0</v>
      </c>
      <c r="M4268" s="174">
        <f t="shared" si="939"/>
        <v>0</v>
      </c>
      <c r="N4268" s="174">
        <f t="shared" si="940"/>
        <v>0</v>
      </c>
      <c r="O4268" s="295">
        <f t="shared" si="941"/>
        <v>0</v>
      </c>
      <c r="P4268" s="281">
        <f t="shared" si="942"/>
        <v>0</v>
      </c>
    </row>
    <row r="4269" spans="1:16" x14ac:dyDescent="0.2">
      <c r="A4269" s="155">
        <v>480204</v>
      </c>
      <c r="B4269" s="156" t="s">
        <v>2678</v>
      </c>
      <c r="C4269" s="174">
        <f t="shared" si="936"/>
        <v>0</v>
      </c>
      <c r="D4269" s="174">
        <f t="shared" si="937"/>
        <v>0</v>
      </c>
      <c r="E4269" s="174">
        <f t="shared" si="938"/>
        <v>0</v>
      </c>
      <c r="F4269" s="174">
        <f t="shared" si="944"/>
        <v>0</v>
      </c>
      <c r="G4269" s="174">
        <f t="shared" si="947"/>
        <v>0</v>
      </c>
      <c r="H4269" s="174">
        <f t="shared" si="946"/>
        <v>0</v>
      </c>
      <c r="M4269" s="174">
        <f t="shared" si="939"/>
        <v>0</v>
      </c>
      <c r="N4269" s="174">
        <f t="shared" si="940"/>
        <v>0</v>
      </c>
      <c r="O4269" s="295">
        <f t="shared" si="941"/>
        <v>0</v>
      </c>
      <c r="P4269" s="281">
        <f t="shared" si="942"/>
        <v>0</v>
      </c>
    </row>
    <row r="4270" spans="1:16" x14ac:dyDescent="0.2">
      <c r="A4270" s="155">
        <v>480205</v>
      </c>
      <c r="B4270" s="156" t="s">
        <v>2679</v>
      </c>
      <c r="C4270" s="174">
        <f t="shared" si="936"/>
        <v>0</v>
      </c>
      <c r="D4270" s="174">
        <f t="shared" si="937"/>
        <v>0</v>
      </c>
      <c r="E4270" s="174">
        <f t="shared" si="938"/>
        <v>0</v>
      </c>
      <c r="F4270" s="174">
        <f t="shared" si="944"/>
        <v>0</v>
      </c>
      <c r="G4270" s="174">
        <f t="shared" si="947"/>
        <v>0</v>
      </c>
      <c r="H4270" s="174">
        <f t="shared" si="946"/>
        <v>0</v>
      </c>
      <c r="M4270" s="174">
        <f t="shared" si="939"/>
        <v>0</v>
      </c>
      <c r="N4270" s="174">
        <f t="shared" si="940"/>
        <v>0</v>
      </c>
      <c r="O4270" s="295">
        <f t="shared" si="941"/>
        <v>0</v>
      </c>
      <c r="P4270" s="281">
        <f t="shared" si="942"/>
        <v>0</v>
      </c>
    </row>
    <row r="4271" spans="1:16" x14ac:dyDescent="0.2">
      <c r="A4271" s="155">
        <v>480206</v>
      </c>
      <c r="B4271" s="156" t="s">
        <v>2680</v>
      </c>
      <c r="C4271" s="174">
        <f t="shared" si="936"/>
        <v>0</v>
      </c>
      <c r="D4271" s="174">
        <f t="shared" si="937"/>
        <v>0</v>
      </c>
      <c r="E4271" s="174">
        <f t="shared" si="938"/>
        <v>0</v>
      </c>
      <c r="F4271" s="174">
        <f t="shared" si="944"/>
        <v>0</v>
      </c>
      <c r="G4271" s="174">
        <f t="shared" si="947"/>
        <v>0</v>
      </c>
      <c r="H4271" s="174">
        <f t="shared" si="946"/>
        <v>0</v>
      </c>
      <c r="M4271" s="174">
        <f t="shared" si="939"/>
        <v>0</v>
      </c>
      <c r="N4271" s="174">
        <f t="shared" si="940"/>
        <v>0</v>
      </c>
      <c r="O4271" s="295">
        <f t="shared" si="941"/>
        <v>0</v>
      </c>
      <c r="P4271" s="281">
        <f t="shared" si="942"/>
        <v>0</v>
      </c>
    </row>
    <row r="4272" spans="1:16" x14ac:dyDescent="0.2">
      <c r="A4272" s="155">
        <v>480207</v>
      </c>
      <c r="B4272" s="156" t="s">
        <v>2681</v>
      </c>
      <c r="C4272" s="174">
        <f t="shared" si="936"/>
        <v>0</v>
      </c>
      <c r="D4272" s="174">
        <f t="shared" si="937"/>
        <v>0</v>
      </c>
      <c r="E4272" s="174">
        <f t="shared" si="938"/>
        <v>0</v>
      </c>
      <c r="F4272" s="174">
        <f t="shared" si="944"/>
        <v>0</v>
      </c>
      <c r="G4272" s="174">
        <f t="shared" si="947"/>
        <v>0</v>
      </c>
      <c r="H4272" s="174">
        <f t="shared" si="946"/>
        <v>0</v>
      </c>
      <c r="M4272" s="174">
        <f t="shared" si="939"/>
        <v>0</v>
      </c>
      <c r="N4272" s="174">
        <f t="shared" si="940"/>
        <v>0</v>
      </c>
      <c r="O4272" s="295">
        <f t="shared" si="941"/>
        <v>0</v>
      </c>
      <c r="P4272" s="281">
        <f t="shared" si="942"/>
        <v>0</v>
      </c>
    </row>
    <row r="4273" spans="1:16" x14ac:dyDescent="0.2">
      <c r="A4273" s="155">
        <v>480208</v>
      </c>
      <c r="B4273" s="156" t="s">
        <v>2679</v>
      </c>
      <c r="C4273" s="174">
        <f t="shared" si="936"/>
        <v>0</v>
      </c>
      <c r="D4273" s="174">
        <f t="shared" si="937"/>
        <v>0</v>
      </c>
      <c r="E4273" s="174">
        <f t="shared" si="938"/>
        <v>0</v>
      </c>
      <c r="F4273" s="174">
        <f t="shared" si="944"/>
        <v>0</v>
      </c>
      <c r="G4273" s="174">
        <f t="shared" si="947"/>
        <v>0</v>
      </c>
      <c r="H4273" s="174">
        <f t="shared" si="946"/>
        <v>0</v>
      </c>
      <c r="M4273" s="174">
        <f t="shared" si="939"/>
        <v>0</v>
      </c>
      <c r="N4273" s="174">
        <f t="shared" si="940"/>
        <v>0</v>
      </c>
      <c r="O4273" s="295">
        <f t="shared" si="941"/>
        <v>0</v>
      </c>
      <c r="P4273" s="281">
        <f t="shared" si="942"/>
        <v>0</v>
      </c>
    </row>
    <row r="4274" spans="1:16" x14ac:dyDescent="0.2">
      <c r="A4274" s="155">
        <v>480209</v>
      </c>
      <c r="B4274" s="156" t="s">
        <v>2681</v>
      </c>
      <c r="C4274" s="174">
        <f t="shared" si="936"/>
        <v>0</v>
      </c>
      <c r="D4274" s="174">
        <f t="shared" si="937"/>
        <v>0</v>
      </c>
      <c r="E4274" s="174">
        <f t="shared" si="938"/>
        <v>0</v>
      </c>
      <c r="F4274" s="174">
        <f t="shared" si="944"/>
        <v>0</v>
      </c>
      <c r="G4274" s="174">
        <f t="shared" si="947"/>
        <v>0</v>
      </c>
      <c r="H4274" s="174">
        <f t="shared" si="946"/>
        <v>0</v>
      </c>
      <c r="M4274" s="174">
        <f t="shared" si="939"/>
        <v>0</v>
      </c>
      <c r="N4274" s="174">
        <f t="shared" si="940"/>
        <v>0</v>
      </c>
      <c r="O4274" s="295">
        <f t="shared" si="941"/>
        <v>0</v>
      </c>
      <c r="P4274" s="281">
        <f t="shared" si="942"/>
        <v>0</v>
      </c>
    </row>
    <row r="4275" spans="1:16" x14ac:dyDescent="0.2">
      <c r="A4275" s="155">
        <v>480210</v>
      </c>
      <c r="B4275" s="156" t="s">
        <v>2682</v>
      </c>
      <c r="C4275" s="174">
        <f t="shared" si="936"/>
        <v>0</v>
      </c>
      <c r="D4275" s="174">
        <f t="shared" si="937"/>
        <v>0</v>
      </c>
      <c r="E4275" s="174">
        <f t="shared" si="938"/>
        <v>0</v>
      </c>
      <c r="F4275" s="174">
        <f t="shared" si="944"/>
        <v>0</v>
      </c>
      <c r="G4275" s="174">
        <f t="shared" si="947"/>
        <v>0</v>
      </c>
      <c r="H4275" s="174">
        <f t="shared" si="946"/>
        <v>0</v>
      </c>
      <c r="M4275" s="174">
        <f t="shared" si="939"/>
        <v>0</v>
      </c>
      <c r="N4275" s="174">
        <f t="shared" si="940"/>
        <v>0</v>
      </c>
      <c r="O4275" s="295">
        <f t="shared" si="941"/>
        <v>0</v>
      </c>
      <c r="P4275" s="281">
        <f t="shared" si="942"/>
        <v>0</v>
      </c>
    </row>
    <row r="4276" spans="1:16" x14ac:dyDescent="0.2">
      <c r="A4276" s="155">
        <v>480211</v>
      </c>
      <c r="B4276" s="156" t="s">
        <v>2683</v>
      </c>
      <c r="C4276" s="174">
        <f t="shared" si="936"/>
        <v>0</v>
      </c>
      <c r="D4276" s="174">
        <f t="shared" si="937"/>
        <v>0</v>
      </c>
      <c r="E4276" s="174">
        <f t="shared" si="938"/>
        <v>0</v>
      </c>
      <c r="F4276" s="174">
        <f t="shared" si="944"/>
        <v>0</v>
      </c>
      <c r="G4276" s="174">
        <f t="shared" si="947"/>
        <v>0</v>
      </c>
      <c r="H4276" s="174">
        <f t="shared" si="946"/>
        <v>0</v>
      </c>
      <c r="M4276" s="174">
        <f t="shared" si="939"/>
        <v>0</v>
      </c>
      <c r="N4276" s="174">
        <f t="shared" si="940"/>
        <v>0</v>
      </c>
      <c r="O4276" s="295">
        <f t="shared" si="941"/>
        <v>0</v>
      </c>
      <c r="P4276" s="281">
        <f t="shared" si="942"/>
        <v>0</v>
      </c>
    </row>
    <row r="4277" spans="1:16" x14ac:dyDescent="0.2">
      <c r="A4277" s="155">
        <v>480212</v>
      </c>
      <c r="B4277" s="156" t="s">
        <v>2684</v>
      </c>
      <c r="C4277" s="174">
        <f t="shared" si="936"/>
        <v>0</v>
      </c>
      <c r="D4277" s="174">
        <f t="shared" si="937"/>
        <v>0</v>
      </c>
      <c r="E4277" s="174">
        <f t="shared" si="938"/>
        <v>0</v>
      </c>
      <c r="F4277" s="174">
        <f t="shared" si="944"/>
        <v>0</v>
      </c>
      <c r="G4277" s="174">
        <f t="shared" si="947"/>
        <v>0</v>
      </c>
      <c r="H4277" s="174">
        <f t="shared" si="946"/>
        <v>0</v>
      </c>
      <c r="M4277" s="174">
        <f t="shared" si="939"/>
        <v>0</v>
      </c>
      <c r="N4277" s="174">
        <f t="shared" si="940"/>
        <v>0</v>
      </c>
      <c r="O4277" s="295">
        <f t="shared" si="941"/>
        <v>0</v>
      </c>
      <c r="P4277" s="281">
        <f t="shared" si="942"/>
        <v>0</v>
      </c>
    </row>
    <row r="4278" spans="1:16" x14ac:dyDescent="0.2">
      <c r="A4278" s="155">
        <v>480213</v>
      </c>
      <c r="B4278" s="156" t="s">
        <v>2685</v>
      </c>
      <c r="C4278" s="174">
        <f t="shared" si="936"/>
        <v>0</v>
      </c>
      <c r="D4278" s="174">
        <f t="shared" si="937"/>
        <v>0</v>
      </c>
      <c r="E4278" s="174">
        <f t="shared" si="938"/>
        <v>0</v>
      </c>
      <c r="F4278" s="174">
        <f t="shared" si="944"/>
        <v>0</v>
      </c>
      <c r="G4278" s="174">
        <f t="shared" si="947"/>
        <v>0</v>
      </c>
      <c r="H4278" s="174">
        <f t="shared" si="946"/>
        <v>0</v>
      </c>
      <c r="M4278" s="174">
        <f t="shared" si="939"/>
        <v>0</v>
      </c>
      <c r="N4278" s="174">
        <f t="shared" si="940"/>
        <v>0</v>
      </c>
      <c r="O4278" s="295">
        <f t="shared" si="941"/>
        <v>0</v>
      </c>
      <c r="P4278" s="281">
        <f t="shared" si="942"/>
        <v>0</v>
      </c>
    </row>
    <row r="4279" spans="1:16" x14ac:dyDescent="0.2">
      <c r="A4279" s="155">
        <v>480214</v>
      </c>
      <c r="B4279" s="156" t="s">
        <v>2686</v>
      </c>
      <c r="C4279" s="174">
        <f t="shared" si="936"/>
        <v>0</v>
      </c>
      <c r="D4279" s="174">
        <f t="shared" si="937"/>
        <v>0</v>
      </c>
      <c r="E4279" s="174">
        <f t="shared" si="938"/>
        <v>0</v>
      </c>
      <c r="F4279" s="174">
        <f t="shared" si="944"/>
        <v>0</v>
      </c>
      <c r="G4279" s="174">
        <f t="shared" si="947"/>
        <v>0</v>
      </c>
      <c r="H4279" s="174">
        <f t="shared" si="946"/>
        <v>0</v>
      </c>
      <c r="M4279" s="174">
        <f t="shared" si="939"/>
        <v>0</v>
      </c>
      <c r="N4279" s="174">
        <f t="shared" si="940"/>
        <v>0</v>
      </c>
      <c r="O4279" s="295">
        <f t="shared" si="941"/>
        <v>0</v>
      </c>
      <c r="P4279" s="281">
        <f t="shared" si="942"/>
        <v>0</v>
      </c>
    </row>
    <row r="4280" spans="1:16" x14ac:dyDescent="0.2">
      <c r="A4280" s="155">
        <v>480215</v>
      </c>
      <c r="B4280" s="156" t="s">
        <v>2687</v>
      </c>
      <c r="C4280" s="174">
        <f t="shared" si="936"/>
        <v>0</v>
      </c>
      <c r="D4280" s="174">
        <f t="shared" si="937"/>
        <v>0</v>
      </c>
      <c r="E4280" s="174">
        <f t="shared" si="938"/>
        <v>0</v>
      </c>
      <c r="F4280" s="174">
        <f t="shared" si="944"/>
        <v>0</v>
      </c>
      <c r="G4280" s="174">
        <f t="shared" si="947"/>
        <v>0</v>
      </c>
      <c r="H4280" s="174">
        <f t="shared" si="946"/>
        <v>0</v>
      </c>
      <c r="M4280" s="174">
        <f t="shared" si="939"/>
        <v>0</v>
      </c>
      <c r="N4280" s="174">
        <f t="shared" si="940"/>
        <v>0</v>
      </c>
      <c r="O4280" s="295">
        <f t="shared" si="941"/>
        <v>0</v>
      </c>
      <c r="P4280" s="281">
        <f t="shared" si="942"/>
        <v>0</v>
      </c>
    </row>
    <row r="4281" spans="1:16" x14ac:dyDescent="0.2">
      <c r="A4281" s="155">
        <v>480216</v>
      </c>
      <c r="B4281" s="156" t="s">
        <v>2688</v>
      </c>
      <c r="C4281" s="174">
        <f t="shared" si="936"/>
        <v>0</v>
      </c>
      <c r="D4281" s="174">
        <f t="shared" si="937"/>
        <v>0</v>
      </c>
      <c r="E4281" s="174">
        <f t="shared" si="938"/>
        <v>0</v>
      </c>
      <c r="F4281" s="174">
        <f t="shared" si="944"/>
        <v>0</v>
      </c>
      <c r="G4281" s="174">
        <f t="shared" si="947"/>
        <v>0</v>
      </c>
      <c r="H4281" s="174">
        <f t="shared" si="946"/>
        <v>0</v>
      </c>
      <c r="M4281" s="174">
        <f t="shared" si="939"/>
        <v>0</v>
      </c>
      <c r="N4281" s="174">
        <f t="shared" si="940"/>
        <v>0</v>
      </c>
      <c r="O4281" s="295">
        <f t="shared" si="941"/>
        <v>0</v>
      </c>
      <c r="P4281" s="281">
        <f t="shared" si="942"/>
        <v>0</v>
      </c>
    </row>
    <row r="4282" spans="1:16" x14ac:dyDescent="0.2">
      <c r="A4282" s="155">
        <v>480217</v>
      </c>
      <c r="B4282" s="156" t="s">
        <v>2689</v>
      </c>
      <c r="C4282" s="174">
        <f t="shared" si="936"/>
        <v>0</v>
      </c>
      <c r="D4282" s="174">
        <f t="shared" si="937"/>
        <v>0</v>
      </c>
      <c r="E4282" s="174">
        <f t="shared" si="938"/>
        <v>0</v>
      </c>
      <c r="F4282" s="174">
        <f t="shared" si="944"/>
        <v>0</v>
      </c>
      <c r="G4282" s="174">
        <f t="shared" si="947"/>
        <v>0</v>
      </c>
      <c r="H4282" s="174">
        <f t="shared" si="946"/>
        <v>0</v>
      </c>
      <c r="M4282" s="174">
        <f t="shared" si="939"/>
        <v>0</v>
      </c>
      <c r="N4282" s="174">
        <f t="shared" si="940"/>
        <v>0</v>
      </c>
      <c r="O4282" s="295">
        <f t="shared" si="941"/>
        <v>0</v>
      </c>
      <c r="P4282" s="281">
        <f t="shared" si="942"/>
        <v>0</v>
      </c>
    </row>
    <row r="4283" spans="1:16" x14ac:dyDescent="0.2">
      <c r="A4283" s="155">
        <v>480220</v>
      </c>
      <c r="B4283" s="156" t="s">
        <v>2690</v>
      </c>
      <c r="C4283" s="174">
        <f t="shared" si="936"/>
        <v>0</v>
      </c>
      <c r="D4283" s="174">
        <f t="shared" si="937"/>
        <v>0</v>
      </c>
      <c r="E4283" s="174">
        <f t="shared" si="938"/>
        <v>0</v>
      </c>
      <c r="F4283" s="174">
        <f t="shared" si="944"/>
        <v>0</v>
      </c>
      <c r="G4283" s="174">
        <f t="shared" si="947"/>
        <v>0</v>
      </c>
      <c r="H4283" s="174">
        <f t="shared" si="946"/>
        <v>0</v>
      </c>
      <c r="M4283" s="174">
        <f t="shared" si="939"/>
        <v>0</v>
      </c>
      <c r="N4283" s="174">
        <f t="shared" si="940"/>
        <v>0</v>
      </c>
      <c r="O4283" s="295">
        <f t="shared" si="941"/>
        <v>0</v>
      </c>
      <c r="P4283" s="281">
        <f t="shared" si="942"/>
        <v>0</v>
      </c>
    </row>
    <row r="4284" spans="1:16" x14ac:dyDescent="0.2">
      <c r="A4284" s="155">
        <v>480221</v>
      </c>
      <c r="B4284" s="156" t="s">
        <v>2691</v>
      </c>
      <c r="C4284" s="174">
        <f t="shared" si="936"/>
        <v>0</v>
      </c>
      <c r="D4284" s="174">
        <f t="shared" si="937"/>
        <v>0</v>
      </c>
      <c r="E4284" s="174">
        <f t="shared" si="938"/>
        <v>0</v>
      </c>
      <c r="F4284" s="174">
        <f t="shared" si="944"/>
        <v>0</v>
      </c>
      <c r="G4284" s="174">
        <f t="shared" si="947"/>
        <v>0</v>
      </c>
      <c r="H4284" s="174">
        <f t="shared" si="946"/>
        <v>0</v>
      </c>
      <c r="M4284" s="174">
        <f t="shared" si="939"/>
        <v>0</v>
      </c>
      <c r="N4284" s="174">
        <f t="shared" si="940"/>
        <v>0</v>
      </c>
      <c r="O4284" s="295">
        <f t="shared" si="941"/>
        <v>0</v>
      </c>
      <c r="P4284" s="281">
        <f t="shared" si="942"/>
        <v>0</v>
      </c>
    </row>
    <row r="4285" spans="1:16" x14ac:dyDescent="0.2">
      <c r="A4285" s="155">
        <v>480222</v>
      </c>
      <c r="B4285" s="156" t="s">
        <v>2692</v>
      </c>
      <c r="C4285" s="174">
        <f t="shared" si="936"/>
        <v>0</v>
      </c>
      <c r="D4285" s="174">
        <f t="shared" si="937"/>
        <v>0</v>
      </c>
      <c r="E4285" s="174">
        <f t="shared" si="938"/>
        <v>0</v>
      </c>
      <c r="F4285" s="174">
        <f t="shared" si="944"/>
        <v>0</v>
      </c>
      <c r="G4285" s="174">
        <f t="shared" si="947"/>
        <v>0</v>
      </c>
      <c r="H4285" s="174">
        <f t="shared" si="946"/>
        <v>0</v>
      </c>
      <c r="M4285" s="174">
        <f t="shared" si="939"/>
        <v>0</v>
      </c>
      <c r="N4285" s="174">
        <f t="shared" si="940"/>
        <v>0</v>
      </c>
      <c r="O4285" s="295">
        <f t="shared" si="941"/>
        <v>0</v>
      </c>
      <c r="P4285" s="281">
        <f t="shared" si="942"/>
        <v>0</v>
      </c>
    </row>
    <row r="4286" spans="1:16" x14ac:dyDescent="0.2">
      <c r="A4286" s="155">
        <v>480223</v>
      </c>
      <c r="B4286" s="156" t="s">
        <v>1113</v>
      </c>
      <c r="C4286" s="174">
        <f t="shared" si="936"/>
        <v>0</v>
      </c>
      <c r="D4286" s="174">
        <f t="shared" si="937"/>
        <v>0</v>
      </c>
      <c r="E4286" s="174">
        <f t="shared" si="938"/>
        <v>0</v>
      </c>
      <c r="F4286" s="174">
        <f t="shared" si="944"/>
        <v>0</v>
      </c>
      <c r="G4286" s="174">
        <f t="shared" si="947"/>
        <v>0</v>
      </c>
      <c r="H4286" s="174">
        <f t="shared" si="946"/>
        <v>0</v>
      </c>
      <c r="M4286" s="174">
        <f t="shared" si="939"/>
        <v>0</v>
      </c>
      <c r="N4286" s="174">
        <f t="shared" si="940"/>
        <v>0</v>
      </c>
      <c r="O4286" s="295">
        <f t="shared" si="941"/>
        <v>0</v>
      </c>
      <c r="P4286" s="281">
        <f t="shared" si="942"/>
        <v>0</v>
      </c>
    </row>
    <row r="4287" spans="1:16" x14ac:dyDescent="0.2">
      <c r="A4287" s="155">
        <v>480225</v>
      </c>
      <c r="B4287" s="156" t="s">
        <v>2693</v>
      </c>
      <c r="C4287" s="174">
        <f t="shared" si="936"/>
        <v>0</v>
      </c>
      <c r="D4287" s="174">
        <f t="shared" si="937"/>
        <v>0</v>
      </c>
      <c r="E4287" s="174">
        <f t="shared" si="938"/>
        <v>0</v>
      </c>
      <c r="F4287" s="174">
        <f t="shared" si="944"/>
        <v>0</v>
      </c>
      <c r="G4287" s="174">
        <f t="shared" si="947"/>
        <v>0</v>
      </c>
      <c r="H4287" s="174">
        <f t="shared" si="946"/>
        <v>0</v>
      </c>
      <c r="M4287" s="174">
        <f t="shared" si="939"/>
        <v>0</v>
      </c>
      <c r="N4287" s="174">
        <f t="shared" si="940"/>
        <v>0</v>
      </c>
      <c r="O4287" s="295">
        <f t="shared" si="941"/>
        <v>0</v>
      </c>
      <c r="P4287" s="281">
        <f t="shared" si="942"/>
        <v>0</v>
      </c>
    </row>
    <row r="4288" spans="1:16" x14ac:dyDescent="0.2">
      <c r="A4288" s="155">
        <v>480226</v>
      </c>
      <c r="B4288" s="156" t="s">
        <v>2694</v>
      </c>
      <c r="C4288" s="174">
        <f t="shared" si="936"/>
        <v>0</v>
      </c>
      <c r="D4288" s="174">
        <f t="shared" si="937"/>
        <v>0</v>
      </c>
      <c r="E4288" s="174">
        <f t="shared" si="938"/>
        <v>0</v>
      </c>
      <c r="F4288" s="174">
        <f t="shared" si="944"/>
        <v>0</v>
      </c>
      <c r="G4288" s="174">
        <f t="shared" si="947"/>
        <v>0</v>
      </c>
      <c r="H4288" s="174">
        <f t="shared" si="946"/>
        <v>0</v>
      </c>
      <c r="M4288" s="174">
        <f t="shared" si="939"/>
        <v>0</v>
      </c>
      <c r="N4288" s="174">
        <f t="shared" si="940"/>
        <v>0</v>
      </c>
      <c r="O4288" s="295">
        <f t="shared" si="941"/>
        <v>0</v>
      </c>
      <c r="P4288" s="281">
        <f t="shared" si="942"/>
        <v>0</v>
      </c>
    </row>
    <row r="4289" spans="1:16" x14ac:dyDescent="0.2">
      <c r="A4289" s="155">
        <v>480227</v>
      </c>
      <c r="B4289" s="156" t="s">
        <v>2695</v>
      </c>
      <c r="C4289" s="174">
        <f t="shared" si="936"/>
        <v>0</v>
      </c>
      <c r="D4289" s="174">
        <f t="shared" si="937"/>
        <v>0</v>
      </c>
      <c r="E4289" s="174">
        <f t="shared" si="938"/>
        <v>0</v>
      </c>
      <c r="F4289" s="174">
        <f t="shared" si="944"/>
        <v>0</v>
      </c>
      <c r="G4289" s="174">
        <f t="shared" si="947"/>
        <v>0</v>
      </c>
      <c r="H4289" s="174">
        <f t="shared" si="946"/>
        <v>0</v>
      </c>
      <c r="M4289" s="174">
        <f t="shared" si="939"/>
        <v>0</v>
      </c>
      <c r="N4289" s="174">
        <f t="shared" si="940"/>
        <v>0</v>
      </c>
      <c r="O4289" s="295">
        <f t="shared" si="941"/>
        <v>0</v>
      </c>
      <c r="P4289" s="281">
        <f t="shared" si="942"/>
        <v>0</v>
      </c>
    </row>
    <row r="4290" spans="1:16" x14ac:dyDescent="0.2">
      <c r="A4290" s="155">
        <v>480228</v>
      </c>
      <c r="B4290" s="156" t="s">
        <v>2696</v>
      </c>
      <c r="C4290" s="174">
        <f t="shared" si="936"/>
        <v>0</v>
      </c>
      <c r="D4290" s="174">
        <f t="shared" si="937"/>
        <v>0</v>
      </c>
      <c r="E4290" s="174">
        <f t="shared" si="938"/>
        <v>0</v>
      </c>
      <c r="F4290" s="174">
        <f t="shared" si="944"/>
        <v>0</v>
      </c>
      <c r="G4290" s="174">
        <f t="shared" si="947"/>
        <v>0</v>
      </c>
      <c r="H4290" s="174">
        <f t="shared" si="946"/>
        <v>0</v>
      </c>
      <c r="M4290" s="174">
        <f t="shared" si="939"/>
        <v>0</v>
      </c>
      <c r="N4290" s="174">
        <f t="shared" si="940"/>
        <v>0</v>
      </c>
      <c r="O4290" s="295">
        <f t="shared" si="941"/>
        <v>0</v>
      </c>
      <c r="P4290" s="281">
        <f t="shared" si="942"/>
        <v>0</v>
      </c>
    </row>
    <row r="4291" spans="1:16" x14ac:dyDescent="0.2">
      <c r="A4291" s="155">
        <v>480229</v>
      </c>
      <c r="B4291" s="156" t="s">
        <v>2697</v>
      </c>
      <c r="C4291" s="174">
        <f t="shared" si="936"/>
        <v>0</v>
      </c>
      <c r="D4291" s="174">
        <f t="shared" si="937"/>
        <v>0</v>
      </c>
      <c r="E4291" s="174">
        <f t="shared" si="938"/>
        <v>0</v>
      </c>
      <c r="F4291" s="174">
        <f t="shared" si="944"/>
        <v>0</v>
      </c>
      <c r="G4291" s="174">
        <f t="shared" si="947"/>
        <v>0</v>
      </c>
      <c r="H4291" s="174">
        <f t="shared" si="946"/>
        <v>0</v>
      </c>
      <c r="M4291" s="174">
        <f t="shared" si="939"/>
        <v>0</v>
      </c>
      <c r="N4291" s="174">
        <f t="shared" si="940"/>
        <v>0</v>
      </c>
      <c r="O4291" s="295">
        <f t="shared" si="941"/>
        <v>0</v>
      </c>
      <c r="P4291" s="281">
        <f t="shared" si="942"/>
        <v>0</v>
      </c>
    </row>
    <row r="4292" spans="1:16" x14ac:dyDescent="0.2">
      <c r="A4292" s="155">
        <v>480231</v>
      </c>
      <c r="B4292" s="156" t="s">
        <v>2698</v>
      </c>
      <c r="C4292" s="174">
        <f t="shared" si="936"/>
        <v>0</v>
      </c>
      <c r="D4292" s="174">
        <f t="shared" si="937"/>
        <v>0</v>
      </c>
      <c r="E4292" s="174">
        <f t="shared" si="938"/>
        <v>0</v>
      </c>
      <c r="F4292" s="174">
        <f t="shared" si="944"/>
        <v>0</v>
      </c>
      <c r="G4292" s="174">
        <f t="shared" si="947"/>
        <v>0</v>
      </c>
      <c r="H4292" s="174">
        <f t="shared" si="946"/>
        <v>0</v>
      </c>
      <c r="M4292" s="174">
        <f t="shared" si="939"/>
        <v>0</v>
      </c>
      <c r="N4292" s="174">
        <f t="shared" si="940"/>
        <v>0</v>
      </c>
      <c r="O4292" s="295">
        <f t="shared" si="941"/>
        <v>0</v>
      </c>
      <c r="P4292" s="281">
        <f t="shared" si="942"/>
        <v>0</v>
      </c>
    </row>
    <row r="4293" spans="1:16" x14ac:dyDescent="0.2">
      <c r="A4293" s="155">
        <v>480232</v>
      </c>
      <c r="B4293" s="156" t="s">
        <v>2699</v>
      </c>
      <c r="C4293" s="174">
        <f t="shared" si="936"/>
        <v>0</v>
      </c>
      <c r="D4293" s="174">
        <f t="shared" si="937"/>
        <v>0</v>
      </c>
      <c r="E4293" s="174">
        <f t="shared" si="938"/>
        <v>0</v>
      </c>
      <c r="F4293" s="174">
        <f t="shared" si="944"/>
        <v>0</v>
      </c>
      <c r="G4293" s="174">
        <f t="shared" si="947"/>
        <v>0</v>
      </c>
      <c r="H4293" s="174">
        <f t="shared" si="946"/>
        <v>0</v>
      </c>
      <c r="M4293" s="174">
        <f t="shared" si="939"/>
        <v>0</v>
      </c>
      <c r="N4293" s="174">
        <f t="shared" si="940"/>
        <v>0</v>
      </c>
      <c r="O4293" s="295">
        <f t="shared" si="941"/>
        <v>0</v>
      </c>
      <c r="P4293" s="281">
        <f t="shared" si="942"/>
        <v>0</v>
      </c>
    </row>
    <row r="4294" spans="1:16" x14ac:dyDescent="0.2">
      <c r="A4294" s="155">
        <v>480233</v>
      </c>
      <c r="B4294" s="156" t="s">
        <v>1601</v>
      </c>
      <c r="C4294" s="174">
        <f t="shared" si="936"/>
        <v>7524510</v>
      </c>
      <c r="D4294" s="174">
        <f t="shared" si="937"/>
        <v>1</v>
      </c>
      <c r="E4294" s="174">
        <f t="shared" si="938"/>
        <v>7628621</v>
      </c>
      <c r="F4294" s="174">
        <f t="shared" si="944"/>
        <v>15153130</v>
      </c>
      <c r="G4294" s="174">
        <f t="shared" si="947"/>
        <v>0</v>
      </c>
      <c r="H4294" s="174">
        <f t="shared" si="946"/>
        <v>15153130</v>
      </c>
      <c r="M4294" s="174">
        <f t="shared" si="939"/>
        <v>15153130</v>
      </c>
      <c r="N4294" s="174">
        <f t="shared" si="940"/>
        <v>0</v>
      </c>
      <c r="O4294" s="295">
        <f t="shared" si="941"/>
        <v>45459392</v>
      </c>
      <c r="P4294" s="281">
        <f t="shared" si="942"/>
        <v>1</v>
      </c>
    </row>
    <row r="4295" spans="1:16" x14ac:dyDescent="0.2">
      <c r="A4295" s="155">
        <v>480236</v>
      </c>
      <c r="B4295" s="156" t="s">
        <v>2700</v>
      </c>
      <c r="C4295" s="174">
        <f t="shared" si="936"/>
        <v>0</v>
      </c>
      <c r="D4295" s="174">
        <f t="shared" si="937"/>
        <v>0</v>
      </c>
      <c r="E4295" s="174">
        <f t="shared" si="938"/>
        <v>0</v>
      </c>
      <c r="F4295" s="174">
        <f t="shared" si="944"/>
        <v>0</v>
      </c>
      <c r="G4295" s="174">
        <f t="shared" si="947"/>
        <v>0</v>
      </c>
      <c r="H4295" s="174">
        <f t="shared" si="946"/>
        <v>0</v>
      </c>
      <c r="M4295" s="174">
        <f t="shared" si="939"/>
        <v>0</v>
      </c>
      <c r="N4295" s="174">
        <f t="shared" si="940"/>
        <v>0</v>
      </c>
      <c r="O4295" s="295">
        <f t="shared" si="941"/>
        <v>0</v>
      </c>
      <c r="P4295" s="281">
        <f t="shared" si="942"/>
        <v>0</v>
      </c>
    </row>
    <row r="4296" spans="1:16" x14ac:dyDescent="0.2">
      <c r="A4296" s="155">
        <v>480237</v>
      </c>
      <c r="B4296" s="156" t="s">
        <v>2701</v>
      </c>
      <c r="C4296" s="174">
        <f t="shared" si="936"/>
        <v>0</v>
      </c>
      <c r="D4296" s="174">
        <f t="shared" si="937"/>
        <v>0</v>
      </c>
      <c r="E4296" s="174">
        <f t="shared" si="938"/>
        <v>0</v>
      </c>
      <c r="F4296" s="174">
        <f t="shared" si="944"/>
        <v>0</v>
      </c>
      <c r="G4296" s="174">
        <f t="shared" si="947"/>
        <v>0</v>
      </c>
      <c r="H4296" s="174">
        <f t="shared" si="946"/>
        <v>0</v>
      </c>
      <c r="M4296" s="174">
        <f t="shared" si="939"/>
        <v>0</v>
      </c>
      <c r="N4296" s="174">
        <f t="shared" si="940"/>
        <v>0</v>
      </c>
      <c r="O4296" s="295">
        <f t="shared" si="941"/>
        <v>0</v>
      </c>
      <c r="P4296" s="281">
        <f t="shared" si="942"/>
        <v>0</v>
      </c>
    </row>
    <row r="4297" spans="1:16" x14ac:dyDescent="0.2">
      <c r="A4297" s="155">
        <v>480238</v>
      </c>
      <c r="B4297" s="156" t="s">
        <v>2702</v>
      </c>
      <c r="C4297" s="174">
        <f t="shared" ref="C4297:C4360" si="948">IF(ISERROR(VLOOKUP($A4297,MZ_ANTERIOR,3,0)),0,VLOOKUP($A4297,MZ_ANTERIOR,3,0))</f>
        <v>0</v>
      </c>
      <c r="D4297" s="174">
        <f t="shared" ref="D4297:D4360" si="949">IF(ISERROR(VLOOKUP($A4297,MZ_ANTERIOR,4,0)),0,VLOOKUP($A4297,MZ_ANTERIOR,4,0))</f>
        <v>0</v>
      </c>
      <c r="E4297" s="174">
        <f t="shared" ref="E4297:E4360" si="950">IF(ISERROR(VLOOKUP($A4297,MZ_ANTERIOR,5,0)),0,VLOOKUP($A4297,MZ_ANTERIOR,5,0))</f>
        <v>0</v>
      </c>
      <c r="F4297" s="174">
        <f t="shared" si="944"/>
        <v>0</v>
      </c>
      <c r="G4297" s="174">
        <f t="shared" si="947"/>
        <v>0</v>
      </c>
      <c r="H4297" s="174">
        <f t="shared" ref="H4297:H4328" si="951">+F4297</f>
        <v>0</v>
      </c>
      <c r="M4297" s="174">
        <f t="shared" si="939"/>
        <v>0</v>
      </c>
      <c r="N4297" s="174">
        <f t="shared" si="940"/>
        <v>0</v>
      </c>
      <c r="O4297" s="295">
        <f t="shared" si="941"/>
        <v>0</v>
      </c>
      <c r="P4297" s="281">
        <f t="shared" si="942"/>
        <v>0</v>
      </c>
    </row>
    <row r="4298" spans="1:16" x14ac:dyDescent="0.2">
      <c r="A4298" s="155">
        <v>480239</v>
      </c>
      <c r="B4298" s="156" t="s">
        <v>1866</v>
      </c>
      <c r="C4298" s="174">
        <f t="shared" si="948"/>
        <v>0</v>
      </c>
      <c r="D4298" s="174">
        <f t="shared" si="949"/>
        <v>0</v>
      </c>
      <c r="E4298" s="174">
        <f t="shared" si="950"/>
        <v>0</v>
      </c>
      <c r="F4298" s="174">
        <f t="shared" si="944"/>
        <v>0</v>
      </c>
      <c r="G4298" s="174">
        <f t="shared" si="947"/>
        <v>0</v>
      </c>
      <c r="H4298" s="174">
        <f t="shared" si="951"/>
        <v>0</v>
      </c>
      <c r="M4298" s="174">
        <f t="shared" ref="M4298:M4361" si="952">+G4298+H4298</f>
        <v>0</v>
      </c>
      <c r="N4298" s="174">
        <f t="shared" ref="N4298:N4361" si="953">+F4298-M4298</f>
        <v>0</v>
      </c>
      <c r="O4298" s="295">
        <f t="shared" ref="O4298:O4361" si="954">SUM(C4298:H4298)</f>
        <v>0</v>
      </c>
      <c r="P4298" s="281">
        <f t="shared" ref="P4298:P4361" si="955">IF(D4298&lt;&gt;0,1,IF(G4298&lt;&gt;0,2,IF(F4298&lt;&gt;0,3,IF(E4298&lt;&gt;0,4,0))))</f>
        <v>0</v>
      </c>
    </row>
    <row r="4299" spans="1:16" x14ac:dyDescent="0.2">
      <c r="A4299" s="155">
        <v>480243</v>
      </c>
      <c r="B4299" s="156" t="s">
        <v>2703</v>
      </c>
      <c r="C4299" s="174">
        <f t="shared" si="948"/>
        <v>0</v>
      </c>
      <c r="D4299" s="174">
        <f t="shared" si="949"/>
        <v>0</v>
      </c>
      <c r="E4299" s="174">
        <f t="shared" si="950"/>
        <v>0</v>
      </c>
      <c r="F4299" s="174">
        <f t="shared" si="944"/>
        <v>0</v>
      </c>
      <c r="G4299" s="174">
        <f t="shared" si="947"/>
        <v>0</v>
      </c>
      <c r="H4299" s="174">
        <f t="shared" si="951"/>
        <v>0</v>
      </c>
      <c r="M4299" s="174">
        <f t="shared" si="952"/>
        <v>0</v>
      </c>
      <c r="N4299" s="174">
        <f t="shared" si="953"/>
        <v>0</v>
      </c>
      <c r="O4299" s="295">
        <f t="shared" si="954"/>
        <v>0</v>
      </c>
      <c r="P4299" s="281">
        <f t="shared" si="955"/>
        <v>0</v>
      </c>
    </row>
    <row r="4300" spans="1:16" x14ac:dyDescent="0.2">
      <c r="A4300" s="155">
        <v>480240</v>
      </c>
      <c r="B4300" s="156" t="s">
        <v>2704</v>
      </c>
      <c r="C4300" s="174">
        <f t="shared" si="948"/>
        <v>0</v>
      </c>
      <c r="D4300" s="174">
        <f t="shared" si="949"/>
        <v>0</v>
      </c>
      <c r="E4300" s="174">
        <f t="shared" si="950"/>
        <v>0</v>
      </c>
      <c r="F4300" s="174">
        <f t="shared" si="944"/>
        <v>0</v>
      </c>
      <c r="G4300" s="174">
        <f t="shared" si="947"/>
        <v>0</v>
      </c>
      <c r="H4300" s="174">
        <f t="shared" si="951"/>
        <v>0</v>
      </c>
      <c r="M4300" s="174">
        <f t="shared" si="952"/>
        <v>0</v>
      </c>
      <c r="N4300" s="174">
        <f t="shared" si="953"/>
        <v>0</v>
      </c>
      <c r="O4300" s="295">
        <f t="shared" si="954"/>
        <v>0</v>
      </c>
      <c r="P4300" s="281">
        <f t="shared" si="955"/>
        <v>0</v>
      </c>
    </row>
    <row r="4301" spans="1:16" x14ac:dyDescent="0.2">
      <c r="A4301" s="155">
        <v>480242</v>
      </c>
      <c r="B4301" s="156" t="s">
        <v>2705</v>
      </c>
      <c r="C4301" s="174">
        <f t="shared" si="948"/>
        <v>0</v>
      </c>
      <c r="D4301" s="174">
        <f t="shared" si="949"/>
        <v>0</v>
      </c>
      <c r="E4301" s="174">
        <f t="shared" si="950"/>
        <v>0</v>
      </c>
      <c r="F4301" s="174">
        <f t="shared" si="944"/>
        <v>0</v>
      </c>
      <c r="G4301" s="174">
        <f t="shared" si="947"/>
        <v>0</v>
      </c>
      <c r="H4301" s="174">
        <f t="shared" si="951"/>
        <v>0</v>
      </c>
      <c r="M4301" s="174">
        <f t="shared" si="952"/>
        <v>0</v>
      </c>
      <c r="N4301" s="174">
        <f t="shared" si="953"/>
        <v>0</v>
      </c>
      <c r="O4301" s="295">
        <f t="shared" si="954"/>
        <v>0</v>
      </c>
      <c r="P4301" s="281">
        <f t="shared" si="955"/>
        <v>0</v>
      </c>
    </row>
    <row r="4302" spans="1:16" x14ac:dyDescent="0.2">
      <c r="A4302" s="155">
        <v>480290</v>
      </c>
      <c r="B4302" s="156" t="s">
        <v>871</v>
      </c>
      <c r="C4302" s="174">
        <f t="shared" si="948"/>
        <v>0</v>
      </c>
      <c r="D4302" s="174">
        <f t="shared" si="949"/>
        <v>0</v>
      </c>
      <c r="E4302" s="174">
        <f t="shared" si="950"/>
        <v>0</v>
      </c>
      <c r="F4302" s="174">
        <f t="shared" si="944"/>
        <v>0</v>
      </c>
      <c r="G4302" s="174">
        <f t="shared" si="947"/>
        <v>0</v>
      </c>
      <c r="H4302" s="174">
        <f t="shared" si="951"/>
        <v>0</v>
      </c>
      <c r="M4302" s="174">
        <f t="shared" si="952"/>
        <v>0</v>
      </c>
      <c r="N4302" s="174">
        <f t="shared" si="953"/>
        <v>0</v>
      </c>
      <c r="O4302" s="295">
        <f t="shared" si="954"/>
        <v>0</v>
      </c>
      <c r="P4302" s="281">
        <f t="shared" si="955"/>
        <v>0</v>
      </c>
    </row>
    <row r="4303" spans="1:16" s="171" customFormat="1" x14ac:dyDescent="0.2">
      <c r="A4303" s="180">
        <v>480600</v>
      </c>
      <c r="B4303" s="181" t="s">
        <v>245</v>
      </c>
      <c r="C4303" s="182">
        <f t="shared" si="948"/>
        <v>0</v>
      </c>
      <c r="D4303" s="182">
        <f t="shared" si="949"/>
        <v>0</v>
      </c>
      <c r="E4303" s="182">
        <f t="shared" si="950"/>
        <v>0</v>
      </c>
      <c r="F4303" s="182">
        <f t="shared" si="944"/>
        <v>0</v>
      </c>
      <c r="G4303" s="182">
        <v>0</v>
      </c>
      <c r="H4303" s="182">
        <f t="shared" si="951"/>
        <v>0</v>
      </c>
      <c r="M4303" s="174">
        <f t="shared" si="952"/>
        <v>0</v>
      </c>
      <c r="N4303" s="174">
        <f t="shared" si="953"/>
        <v>0</v>
      </c>
      <c r="O4303" s="295">
        <f t="shared" si="954"/>
        <v>0</v>
      </c>
      <c r="P4303" s="281">
        <f t="shared" si="955"/>
        <v>0</v>
      </c>
    </row>
    <row r="4304" spans="1:16" x14ac:dyDescent="0.2">
      <c r="A4304" s="155">
        <v>480601</v>
      </c>
      <c r="B4304" s="156" t="s">
        <v>2186</v>
      </c>
      <c r="C4304" s="174">
        <f t="shared" si="948"/>
        <v>0</v>
      </c>
      <c r="D4304" s="174">
        <f t="shared" si="949"/>
        <v>0</v>
      </c>
      <c r="E4304" s="174">
        <f t="shared" si="950"/>
        <v>0</v>
      </c>
      <c r="F4304" s="174">
        <f t="shared" si="944"/>
        <v>0</v>
      </c>
      <c r="G4304" s="174">
        <f t="shared" ref="G4304:G4321" si="956">+F4304-H4304</f>
        <v>0</v>
      </c>
      <c r="H4304" s="174">
        <f t="shared" si="951"/>
        <v>0</v>
      </c>
      <c r="M4304" s="174">
        <f t="shared" si="952"/>
        <v>0</v>
      </c>
      <c r="N4304" s="174">
        <f t="shared" si="953"/>
        <v>0</v>
      </c>
      <c r="O4304" s="295">
        <f t="shared" si="954"/>
        <v>0</v>
      </c>
      <c r="P4304" s="281">
        <f t="shared" si="955"/>
        <v>0</v>
      </c>
    </row>
    <row r="4305" spans="1:16" x14ac:dyDescent="0.2">
      <c r="A4305" s="155">
        <v>480602</v>
      </c>
      <c r="B4305" s="156" t="s">
        <v>1983</v>
      </c>
      <c r="C4305" s="174">
        <f t="shared" si="948"/>
        <v>0</v>
      </c>
      <c r="D4305" s="174">
        <f t="shared" si="949"/>
        <v>0</v>
      </c>
      <c r="E4305" s="174">
        <f t="shared" si="950"/>
        <v>0</v>
      </c>
      <c r="F4305" s="174">
        <f t="shared" si="944"/>
        <v>0</v>
      </c>
      <c r="G4305" s="174">
        <f t="shared" si="956"/>
        <v>0</v>
      </c>
      <c r="H4305" s="174">
        <f t="shared" si="951"/>
        <v>0</v>
      </c>
      <c r="M4305" s="174">
        <f t="shared" si="952"/>
        <v>0</v>
      </c>
      <c r="N4305" s="174">
        <f t="shared" si="953"/>
        <v>0</v>
      </c>
      <c r="O4305" s="295">
        <f t="shared" si="954"/>
        <v>0</v>
      </c>
      <c r="P4305" s="281">
        <f t="shared" si="955"/>
        <v>0</v>
      </c>
    </row>
    <row r="4306" spans="1:16" x14ac:dyDescent="0.2">
      <c r="A4306" s="155">
        <v>480612</v>
      </c>
      <c r="B4306" s="156" t="s">
        <v>246</v>
      </c>
      <c r="C4306" s="174">
        <f t="shared" si="948"/>
        <v>0</v>
      </c>
      <c r="D4306" s="174">
        <f t="shared" si="949"/>
        <v>0</v>
      </c>
      <c r="E4306" s="174">
        <f t="shared" si="950"/>
        <v>0</v>
      </c>
      <c r="F4306" s="174">
        <f t="shared" si="944"/>
        <v>0</v>
      </c>
      <c r="G4306" s="174">
        <f t="shared" si="956"/>
        <v>0</v>
      </c>
      <c r="H4306" s="174">
        <f t="shared" si="951"/>
        <v>0</v>
      </c>
      <c r="M4306" s="174">
        <f t="shared" si="952"/>
        <v>0</v>
      </c>
      <c r="N4306" s="174">
        <f t="shared" si="953"/>
        <v>0</v>
      </c>
      <c r="O4306" s="295">
        <f t="shared" si="954"/>
        <v>0</v>
      </c>
      <c r="P4306" s="281">
        <f t="shared" si="955"/>
        <v>0</v>
      </c>
    </row>
    <row r="4307" spans="1:16" x14ac:dyDescent="0.2">
      <c r="A4307" s="155">
        <v>480613</v>
      </c>
      <c r="B4307" s="156" t="s">
        <v>247</v>
      </c>
      <c r="C4307" s="174">
        <f t="shared" si="948"/>
        <v>0</v>
      </c>
      <c r="D4307" s="174">
        <f t="shared" si="949"/>
        <v>0</v>
      </c>
      <c r="E4307" s="174">
        <f t="shared" si="950"/>
        <v>0</v>
      </c>
      <c r="F4307" s="174">
        <f t="shared" si="944"/>
        <v>0</v>
      </c>
      <c r="G4307" s="174">
        <f t="shared" si="956"/>
        <v>0</v>
      </c>
      <c r="H4307" s="174">
        <f t="shared" si="951"/>
        <v>0</v>
      </c>
      <c r="M4307" s="174">
        <f t="shared" si="952"/>
        <v>0</v>
      </c>
      <c r="N4307" s="174">
        <f t="shared" si="953"/>
        <v>0</v>
      </c>
      <c r="O4307" s="295">
        <f t="shared" si="954"/>
        <v>0</v>
      </c>
      <c r="P4307" s="281">
        <f t="shared" si="955"/>
        <v>0</v>
      </c>
    </row>
    <row r="4308" spans="1:16" x14ac:dyDescent="0.2">
      <c r="A4308" s="155">
        <v>480636</v>
      </c>
      <c r="B4308" s="156" t="s">
        <v>1109</v>
      </c>
      <c r="C4308" s="174">
        <f t="shared" si="948"/>
        <v>0</v>
      </c>
      <c r="D4308" s="174">
        <f t="shared" si="949"/>
        <v>0</v>
      </c>
      <c r="E4308" s="174">
        <f t="shared" si="950"/>
        <v>0</v>
      </c>
      <c r="F4308" s="174">
        <f t="shared" si="944"/>
        <v>0</v>
      </c>
      <c r="G4308" s="174">
        <f t="shared" si="956"/>
        <v>0</v>
      </c>
      <c r="H4308" s="174">
        <f t="shared" si="951"/>
        <v>0</v>
      </c>
      <c r="M4308" s="174">
        <f t="shared" si="952"/>
        <v>0</v>
      </c>
      <c r="N4308" s="174">
        <f t="shared" si="953"/>
        <v>0</v>
      </c>
      <c r="O4308" s="295">
        <f t="shared" si="954"/>
        <v>0</v>
      </c>
      <c r="P4308" s="281">
        <f t="shared" si="955"/>
        <v>0</v>
      </c>
    </row>
    <row r="4309" spans="1:16" x14ac:dyDescent="0.2">
      <c r="A4309" s="155">
        <v>480637</v>
      </c>
      <c r="B4309" s="156" t="s">
        <v>2706</v>
      </c>
      <c r="C4309" s="174">
        <f t="shared" si="948"/>
        <v>0</v>
      </c>
      <c r="D4309" s="174">
        <f t="shared" si="949"/>
        <v>0</v>
      </c>
      <c r="E4309" s="174">
        <f t="shared" si="950"/>
        <v>0</v>
      </c>
      <c r="F4309" s="174">
        <f t="shared" si="944"/>
        <v>0</v>
      </c>
      <c r="G4309" s="174">
        <f t="shared" si="956"/>
        <v>0</v>
      </c>
      <c r="H4309" s="174">
        <f t="shared" si="951"/>
        <v>0</v>
      </c>
      <c r="M4309" s="174">
        <f t="shared" si="952"/>
        <v>0</v>
      </c>
      <c r="N4309" s="174">
        <f t="shared" si="953"/>
        <v>0</v>
      </c>
      <c r="O4309" s="295">
        <f t="shared" si="954"/>
        <v>0</v>
      </c>
      <c r="P4309" s="281">
        <f t="shared" si="955"/>
        <v>0</v>
      </c>
    </row>
    <row r="4310" spans="1:16" x14ac:dyDescent="0.2">
      <c r="A4310" s="155">
        <v>480638</v>
      </c>
      <c r="B4310" s="156" t="s">
        <v>2707</v>
      </c>
      <c r="C4310" s="174">
        <f t="shared" si="948"/>
        <v>0</v>
      </c>
      <c r="D4310" s="174">
        <f t="shared" si="949"/>
        <v>0</v>
      </c>
      <c r="E4310" s="174">
        <f t="shared" si="950"/>
        <v>0</v>
      </c>
      <c r="F4310" s="174">
        <f t="shared" si="944"/>
        <v>0</v>
      </c>
      <c r="G4310" s="174">
        <f t="shared" si="956"/>
        <v>0</v>
      </c>
      <c r="H4310" s="174">
        <f t="shared" si="951"/>
        <v>0</v>
      </c>
      <c r="M4310" s="174">
        <f t="shared" si="952"/>
        <v>0</v>
      </c>
      <c r="N4310" s="174">
        <f t="shared" si="953"/>
        <v>0</v>
      </c>
      <c r="O4310" s="295">
        <f t="shared" si="954"/>
        <v>0</v>
      </c>
      <c r="P4310" s="281">
        <f t="shared" si="955"/>
        <v>0</v>
      </c>
    </row>
    <row r="4311" spans="1:16" x14ac:dyDescent="0.2">
      <c r="A4311" s="155">
        <v>480639</v>
      </c>
      <c r="B4311" s="156" t="s">
        <v>2708</v>
      </c>
      <c r="C4311" s="174">
        <f t="shared" si="948"/>
        <v>0</v>
      </c>
      <c r="D4311" s="174">
        <f t="shared" si="949"/>
        <v>0</v>
      </c>
      <c r="E4311" s="174">
        <f t="shared" si="950"/>
        <v>0</v>
      </c>
      <c r="F4311" s="174">
        <f t="shared" si="944"/>
        <v>0</v>
      </c>
      <c r="G4311" s="174">
        <f t="shared" si="956"/>
        <v>0</v>
      </c>
      <c r="H4311" s="174">
        <f t="shared" si="951"/>
        <v>0</v>
      </c>
      <c r="M4311" s="174">
        <f t="shared" si="952"/>
        <v>0</v>
      </c>
      <c r="N4311" s="174">
        <f t="shared" si="953"/>
        <v>0</v>
      </c>
      <c r="O4311" s="295">
        <f t="shared" si="954"/>
        <v>0</v>
      </c>
      <c r="P4311" s="281">
        <f t="shared" si="955"/>
        <v>0</v>
      </c>
    </row>
    <row r="4312" spans="1:16" x14ac:dyDescent="0.2">
      <c r="A4312" s="155">
        <v>480640</v>
      </c>
      <c r="B4312" s="156" t="s">
        <v>2709</v>
      </c>
      <c r="C4312" s="174">
        <f t="shared" si="948"/>
        <v>0</v>
      </c>
      <c r="D4312" s="174">
        <f t="shared" si="949"/>
        <v>0</v>
      </c>
      <c r="E4312" s="174">
        <f t="shared" si="950"/>
        <v>0</v>
      </c>
      <c r="F4312" s="174">
        <f t="shared" si="944"/>
        <v>0</v>
      </c>
      <c r="G4312" s="174">
        <f t="shared" si="956"/>
        <v>0</v>
      </c>
      <c r="H4312" s="174">
        <f t="shared" si="951"/>
        <v>0</v>
      </c>
      <c r="M4312" s="174">
        <f t="shared" si="952"/>
        <v>0</v>
      </c>
      <c r="N4312" s="174">
        <f t="shared" si="953"/>
        <v>0</v>
      </c>
      <c r="O4312" s="295">
        <f t="shared" si="954"/>
        <v>0</v>
      </c>
      <c r="P4312" s="281">
        <f t="shared" si="955"/>
        <v>0</v>
      </c>
    </row>
    <row r="4313" spans="1:16" x14ac:dyDescent="0.2">
      <c r="A4313" s="155">
        <v>480641</v>
      </c>
      <c r="B4313" s="156" t="s">
        <v>2710</v>
      </c>
      <c r="C4313" s="174">
        <f t="shared" si="948"/>
        <v>0</v>
      </c>
      <c r="D4313" s="174">
        <f t="shared" si="949"/>
        <v>0</v>
      </c>
      <c r="E4313" s="174">
        <f t="shared" si="950"/>
        <v>0</v>
      </c>
      <c r="F4313" s="174">
        <f t="shared" ref="F4313:F4376" si="957">+C4313-D4313+E4313</f>
        <v>0</v>
      </c>
      <c r="G4313" s="174">
        <f t="shared" si="956"/>
        <v>0</v>
      </c>
      <c r="H4313" s="174">
        <f t="shared" si="951"/>
        <v>0</v>
      </c>
      <c r="M4313" s="174">
        <f t="shared" si="952"/>
        <v>0</v>
      </c>
      <c r="N4313" s="174">
        <f t="shared" si="953"/>
        <v>0</v>
      </c>
      <c r="O4313" s="295">
        <f t="shared" si="954"/>
        <v>0</v>
      </c>
      <c r="P4313" s="281">
        <f t="shared" si="955"/>
        <v>0</v>
      </c>
    </row>
    <row r="4314" spans="1:16" x14ac:dyDescent="0.2">
      <c r="A4314" s="155">
        <v>480642</v>
      </c>
      <c r="B4314" s="156" t="s">
        <v>2711</v>
      </c>
      <c r="C4314" s="174">
        <f t="shared" si="948"/>
        <v>0</v>
      </c>
      <c r="D4314" s="174">
        <f t="shared" si="949"/>
        <v>0</v>
      </c>
      <c r="E4314" s="174">
        <f t="shared" si="950"/>
        <v>0</v>
      </c>
      <c r="F4314" s="174">
        <f t="shared" si="957"/>
        <v>0</v>
      </c>
      <c r="G4314" s="174">
        <f t="shared" si="956"/>
        <v>0</v>
      </c>
      <c r="H4314" s="174">
        <f t="shared" si="951"/>
        <v>0</v>
      </c>
      <c r="M4314" s="174">
        <f t="shared" si="952"/>
        <v>0</v>
      </c>
      <c r="N4314" s="174">
        <f t="shared" si="953"/>
        <v>0</v>
      </c>
      <c r="O4314" s="295">
        <f t="shared" si="954"/>
        <v>0</v>
      </c>
      <c r="P4314" s="281">
        <f t="shared" si="955"/>
        <v>0</v>
      </c>
    </row>
    <row r="4315" spans="1:16" x14ac:dyDescent="0.2">
      <c r="A4315" s="155">
        <v>480643</v>
      </c>
      <c r="B4315" s="156" t="s">
        <v>2712</v>
      </c>
      <c r="C4315" s="174">
        <f t="shared" si="948"/>
        <v>0</v>
      </c>
      <c r="D4315" s="174">
        <f t="shared" si="949"/>
        <v>0</v>
      </c>
      <c r="E4315" s="174">
        <f t="shared" si="950"/>
        <v>0</v>
      </c>
      <c r="F4315" s="174">
        <f t="shared" si="957"/>
        <v>0</v>
      </c>
      <c r="G4315" s="174">
        <f t="shared" si="956"/>
        <v>0</v>
      </c>
      <c r="H4315" s="174">
        <f t="shared" si="951"/>
        <v>0</v>
      </c>
      <c r="M4315" s="174">
        <f t="shared" si="952"/>
        <v>0</v>
      </c>
      <c r="N4315" s="174">
        <f t="shared" si="953"/>
        <v>0</v>
      </c>
      <c r="O4315" s="295">
        <f t="shared" si="954"/>
        <v>0</v>
      </c>
      <c r="P4315" s="281">
        <f t="shared" si="955"/>
        <v>0</v>
      </c>
    </row>
    <row r="4316" spans="1:16" x14ac:dyDescent="0.2">
      <c r="A4316" s="155">
        <v>480644</v>
      </c>
      <c r="B4316" s="156" t="s">
        <v>2713</v>
      </c>
      <c r="C4316" s="174">
        <f t="shared" si="948"/>
        <v>0</v>
      </c>
      <c r="D4316" s="174">
        <f t="shared" si="949"/>
        <v>0</v>
      </c>
      <c r="E4316" s="174">
        <f t="shared" si="950"/>
        <v>0</v>
      </c>
      <c r="F4316" s="174">
        <f t="shared" si="957"/>
        <v>0</v>
      </c>
      <c r="G4316" s="174">
        <f t="shared" si="956"/>
        <v>0</v>
      </c>
      <c r="H4316" s="174">
        <f t="shared" si="951"/>
        <v>0</v>
      </c>
      <c r="M4316" s="174">
        <f t="shared" si="952"/>
        <v>0</v>
      </c>
      <c r="N4316" s="174">
        <f t="shared" si="953"/>
        <v>0</v>
      </c>
      <c r="O4316" s="295">
        <f t="shared" si="954"/>
        <v>0</v>
      </c>
      <c r="P4316" s="281">
        <f t="shared" si="955"/>
        <v>0</v>
      </c>
    </row>
    <row r="4317" spans="1:16" x14ac:dyDescent="0.2">
      <c r="A4317" s="155">
        <v>480645</v>
      </c>
      <c r="B4317" s="156" t="s">
        <v>2714</v>
      </c>
      <c r="C4317" s="174">
        <f t="shared" si="948"/>
        <v>0</v>
      </c>
      <c r="D4317" s="174">
        <f t="shared" si="949"/>
        <v>0</v>
      </c>
      <c r="E4317" s="174">
        <f t="shared" si="950"/>
        <v>0</v>
      </c>
      <c r="F4317" s="174">
        <f t="shared" si="957"/>
        <v>0</v>
      </c>
      <c r="G4317" s="174">
        <f t="shared" si="956"/>
        <v>0</v>
      </c>
      <c r="H4317" s="174">
        <f t="shared" si="951"/>
        <v>0</v>
      </c>
      <c r="M4317" s="174">
        <f t="shared" si="952"/>
        <v>0</v>
      </c>
      <c r="N4317" s="174">
        <f t="shared" si="953"/>
        <v>0</v>
      </c>
      <c r="O4317" s="295">
        <f t="shared" si="954"/>
        <v>0</v>
      </c>
      <c r="P4317" s="281">
        <f t="shared" si="955"/>
        <v>0</v>
      </c>
    </row>
    <row r="4318" spans="1:16" x14ac:dyDescent="0.2">
      <c r="A4318" s="155">
        <v>480646</v>
      </c>
      <c r="B4318" s="156" t="s">
        <v>2086</v>
      </c>
      <c r="C4318" s="174">
        <f t="shared" si="948"/>
        <v>0</v>
      </c>
      <c r="D4318" s="174">
        <f t="shared" si="949"/>
        <v>0</v>
      </c>
      <c r="E4318" s="174">
        <f t="shared" si="950"/>
        <v>0</v>
      </c>
      <c r="F4318" s="174">
        <f t="shared" si="957"/>
        <v>0</v>
      </c>
      <c r="G4318" s="174">
        <f t="shared" si="956"/>
        <v>0</v>
      </c>
      <c r="H4318" s="174">
        <f t="shared" si="951"/>
        <v>0</v>
      </c>
      <c r="M4318" s="174">
        <f t="shared" si="952"/>
        <v>0</v>
      </c>
      <c r="N4318" s="174">
        <f t="shared" si="953"/>
        <v>0</v>
      </c>
      <c r="O4318" s="295">
        <f t="shared" si="954"/>
        <v>0</v>
      </c>
      <c r="P4318" s="281">
        <f t="shared" si="955"/>
        <v>0</v>
      </c>
    </row>
    <row r="4319" spans="1:16" x14ac:dyDescent="0.2">
      <c r="A4319" s="155">
        <v>480647</v>
      </c>
      <c r="B4319" s="156" t="s">
        <v>1175</v>
      </c>
      <c r="C4319" s="174">
        <f t="shared" si="948"/>
        <v>0</v>
      </c>
      <c r="D4319" s="174">
        <f t="shared" si="949"/>
        <v>0</v>
      </c>
      <c r="E4319" s="174">
        <f t="shared" si="950"/>
        <v>0</v>
      </c>
      <c r="F4319" s="174">
        <f t="shared" si="957"/>
        <v>0</v>
      </c>
      <c r="G4319" s="174">
        <f t="shared" si="956"/>
        <v>0</v>
      </c>
      <c r="H4319" s="174">
        <f t="shared" si="951"/>
        <v>0</v>
      </c>
      <c r="M4319" s="174">
        <f t="shared" si="952"/>
        <v>0</v>
      </c>
      <c r="N4319" s="174">
        <f t="shared" si="953"/>
        <v>0</v>
      </c>
      <c r="O4319" s="295">
        <f t="shared" si="954"/>
        <v>0</v>
      </c>
      <c r="P4319" s="281">
        <f t="shared" si="955"/>
        <v>0</v>
      </c>
    </row>
    <row r="4320" spans="1:16" x14ac:dyDescent="0.2">
      <c r="A4320" s="155">
        <v>480650</v>
      </c>
      <c r="B4320" s="156" t="s">
        <v>1244</v>
      </c>
      <c r="C4320" s="174">
        <f t="shared" si="948"/>
        <v>0</v>
      </c>
      <c r="D4320" s="174">
        <f t="shared" si="949"/>
        <v>0</v>
      </c>
      <c r="E4320" s="174">
        <f t="shared" si="950"/>
        <v>0</v>
      </c>
      <c r="F4320" s="174">
        <f t="shared" si="957"/>
        <v>0</v>
      </c>
      <c r="G4320" s="174">
        <f t="shared" si="956"/>
        <v>0</v>
      </c>
      <c r="H4320" s="174">
        <f t="shared" si="951"/>
        <v>0</v>
      </c>
      <c r="M4320" s="174">
        <f t="shared" si="952"/>
        <v>0</v>
      </c>
      <c r="N4320" s="174">
        <f t="shared" si="953"/>
        <v>0</v>
      </c>
      <c r="O4320" s="295">
        <f t="shared" si="954"/>
        <v>0</v>
      </c>
      <c r="P4320" s="281">
        <f t="shared" si="955"/>
        <v>0</v>
      </c>
    </row>
    <row r="4321" spans="1:16" x14ac:dyDescent="0.2">
      <c r="A4321" s="155">
        <v>480690</v>
      </c>
      <c r="B4321" s="156" t="s">
        <v>248</v>
      </c>
      <c r="C4321" s="174">
        <f t="shared" si="948"/>
        <v>0</v>
      </c>
      <c r="D4321" s="174">
        <f t="shared" si="949"/>
        <v>0</v>
      </c>
      <c r="E4321" s="174">
        <f t="shared" si="950"/>
        <v>0</v>
      </c>
      <c r="F4321" s="174">
        <f t="shared" si="957"/>
        <v>0</v>
      </c>
      <c r="G4321" s="174">
        <f t="shared" si="956"/>
        <v>0</v>
      </c>
      <c r="H4321" s="174">
        <f t="shared" si="951"/>
        <v>0</v>
      </c>
      <c r="M4321" s="174">
        <f t="shared" si="952"/>
        <v>0</v>
      </c>
      <c r="N4321" s="174">
        <f t="shared" si="953"/>
        <v>0</v>
      </c>
      <c r="O4321" s="295">
        <f t="shared" si="954"/>
        <v>0</v>
      </c>
      <c r="P4321" s="281">
        <f t="shared" si="955"/>
        <v>0</v>
      </c>
    </row>
    <row r="4322" spans="1:16" s="171" customFormat="1" x14ac:dyDescent="0.2">
      <c r="A4322" s="180">
        <v>480800</v>
      </c>
      <c r="B4322" s="181" t="s">
        <v>2715</v>
      </c>
      <c r="C4322" s="182">
        <f t="shared" si="948"/>
        <v>6923114</v>
      </c>
      <c r="D4322" s="182">
        <f t="shared" si="949"/>
        <v>5</v>
      </c>
      <c r="E4322" s="182">
        <f t="shared" si="950"/>
        <v>7073032</v>
      </c>
      <c r="F4322" s="182">
        <f t="shared" si="957"/>
        <v>13996141</v>
      </c>
      <c r="G4322" s="182">
        <v>0</v>
      </c>
      <c r="H4322" s="182">
        <f t="shared" si="951"/>
        <v>13996141</v>
      </c>
      <c r="M4322" s="174">
        <f t="shared" si="952"/>
        <v>13996141</v>
      </c>
      <c r="N4322" s="174">
        <f t="shared" si="953"/>
        <v>0</v>
      </c>
      <c r="O4322" s="295">
        <f t="shared" si="954"/>
        <v>41988433</v>
      </c>
      <c r="P4322" s="281">
        <f t="shared" si="955"/>
        <v>1</v>
      </c>
    </row>
    <row r="4323" spans="1:16" x14ac:dyDescent="0.2">
      <c r="A4323" s="155">
        <v>480801</v>
      </c>
      <c r="B4323" s="156" t="s">
        <v>249</v>
      </c>
      <c r="C4323" s="174">
        <f t="shared" si="948"/>
        <v>0</v>
      </c>
      <c r="D4323" s="174">
        <f t="shared" si="949"/>
        <v>0</v>
      </c>
      <c r="E4323" s="174">
        <f t="shared" si="950"/>
        <v>0</v>
      </c>
      <c r="F4323" s="174">
        <f t="shared" si="957"/>
        <v>0</v>
      </c>
      <c r="G4323" s="174">
        <f t="shared" ref="G4323:G4357" si="958">+F4323-H4323</f>
        <v>0</v>
      </c>
      <c r="H4323" s="174">
        <f t="shared" si="951"/>
        <v>0</v>
      </c>
      <c r="M4323" s="174">
        <f t="shared" si="952"/>
        <v>0</v>
      </c>
      <c r="N4323" s="174">
        <f t="shared" si="953"/>
        <v>0</v>
      </c>
      <c r="O4323" s="295">
        <f t="shared" si="954"/>
        <v>0</v>
      </c>
      <c r="P4323" s="281">
        <f t="shared" si="955"/>
        <v>0</v>
      </c>
    </row>
    <row r="4324" spans="1:16" x14ac:dyDescent="0.2">
      <c r="A4324" s="155">
        <v>480803</v>
      </c>
      <c r="B4324" s="156" t="s">
        <v>1541</v>
      </c>
      <c r="C4324" s="174">
        <f t="shared" si="948"/>
        <v>0</v>
      </c>
      <c r="D4324" s="174">
        <f t="shared" si="949"/>
        <v>0</v>
      </c>
      <c r="E4324" s="174">
        <f t="shared" si="950"/>
        <v>0</v>
      </c>
      <c r="F4324" s="174">
        <f t="shared" si="957"/>
        <v>0</v>
      </c>
      <c r="G4324" s="174">
        <f t="shared" si="958"/>
        <v>0</v>
      </c>
      <c r="H4324" s="174">
        <f t="shared" si="951"/>
        <v>0</v>
      </c>
      <c r="M4324" s="174">
        <f t="shared" si="952"/>
        <v>0</v>
      </c>
      <c r="N4324" s="174">
        <f t="shared" si="953"/>
        <v>0</v>
      </c>
      <c r="O4324" s="295">
        <f t="shared" si="954"/>
        <v>0</v>
      </c>
      <c r="P4324" s="281">
        <f t="shared" si="955"/>
        <v>0</v>
      </c>
    </row>
    <row r="4325" spans="1:16" x14ac:dyDescent="0.2">
      <c r="A4325" s="155">
        <v>480805</v>
      </c>
      <c r="B4325" s="156" t="s">
        <v>2716</v>
      </c>
      <c r="C4325" s="174">
        <f t="shared" si="948"/>
        <v>0</v>
      </c>
      <c r="D4325" s="174">
        <f t="shared" si="949"/>
        <v>0</v>
      </c>
      <c r="E4325" s="174">
        <f t="shared" si="950"/>
        <v>0</v>
      </c>
      <c r="F4325" s="174">
        <f t="shared" si="957"/>
        <v>0</v>
      </c>
      <c r="G4325" s="174">
        <f t="shared" si="958"/>
        <v>0</v>
      </c>
      <c r="H4325" s="174">
        <f t="shared" si="951"/>
        <v>0</v>
      </c>
      <c r="M4325" s="174">
        <f t="shared" si="952"/>
        <v>0</v>
      </c>
      <c r="N4325" s="174">
        <f t="shared" si="953"/>
        <v>0</v>
      </c>
      <c r="O4325" s="295">
        <f t="shared" si="954"/>
        <v>0</v>
      </c>
      <c r="P4325" s="281">
        <f t="shared" si="955"/>
        <v>0</v>
      </c>
    </row>
    <row r="4326" spans="1:16" x14ac:dyDescent="0.2">
      <c r="A4326" s="155">
        <v>480807</v>
      </c>
      <c r="B4326" s="156" t="s">
        <v>1508</v>
      </c>
      <c r="C4326" s="174">
        <f t="shared" si="948"/>
        <v>0</v>
      </c>
      <c r="D4326" s="174">
        <f t="shared" si="949"/>
        <v>0</v>
      </c>
      <c r="E4326" s="174">
        <f t="shared" si="950"/>
        <v>0</v>
      </c>
      <c r="F4326" s="174">
        <f t="shared" si="957"/>
        <v>0</v>
      </c>
      <c r="G4326" s="174">
        <f t="shared" si="958"/>
        <v>0</v>
      </c>
      <c r="H4326" s="174">
        <f t="shared" si="951"/>
        <v>0</v>
      </c>
      <c r="M4326" s="174">
        <f t="shared" si="952"/>
        <v>0</v>
      </c>
      <c r="N4326" s="174">
        <f t="shared" si="953"/>
        <v>0</v>
      </c>
      <c r="O4326" s="295">
        <f t="shared" si="954"/>
        <v>0</v>
      </c>
      <c r="P4326" s="281">
        <f t="shared" si="955"/>
        <v>0</v>
      </c>
    </row>
    <row r="4327" spans="1:16" x14ac:dyDescent="0.2">
      <c r="A4327" s="155">
        <v>480808</v>
      </c>
      <c r="B4327" s="156" t="s">
        <v>1499</v>
      </c>
      <c r="C4327" s="174">
        <f t="shared" si="948"/>
        <v>0</v>
      </c>
      <c r="D4327" s="174">
        <f t="shared" si="949"/>
        <v>0</v>
      </c>
      <c r="E4327" s="174">
        <f t="shared" si="950"/>
        <v>0</v>
      </c>
      <c r="F4327" s="174">
        <f t="shared" si="957"/>
        <v>0</v>
      </c>
      <c r="G4327" s="174">
        <f t="shared" si="958"/>
        <v>0</v>
      </c>
      <c r="H4327" s="174">
        <f t="shared" si="951"/>
        <v>0</v>
      </c>
      <c r="M4327" s="174">
        <f t="shared" si="952"/>
        <v>0</v>
      </c>
      <c r="N4327" s="174">
        <f t="shared" si="953"/>
        <v>0</v>
      </c>
      <c r="O4327" s="295">
        <f t="shared" si="954"/>
        <v>0</v>
      </c>
      <c r="P4327" s="281">
        <f t="shared" si="955"/>
        <v>0</v>
      </c>
    </row>
    <row r="4328" spans="1:16" x14ac:dyDescent="0.2">
      <c r="A4328" s="155">
        <v>480809</v>
      </c>
      <c r="B4328" s="156" t="s">
        <v>1501</v>
      </c>
      <c r="C4328" s="174">
        <f t="shared" si="948"/>
        <v>0</v>
      </c>
      <c r="D4328" s="174">
        <f t="shared" si="949"/>
        <v>0</v>
      </c>
      <c r="E4328" s="174">
        <f t="shared" si="950"/>
        <v>0</v>
      </c>
      <c r="F4328" s="174">
        <f t="shared" si="957"/>
        <v>0</v>
      </c>
      <c r="G4328" s="174">
        <f t="shared" si="958"/>
        <v>0</v>
      </c>
      <c r="H4328" s="174">
        <f t="shared" si="951"/>
        <v>0</v>
      </c>
      <c r="M4328" s="174">
        <f t="shared" si="952"/>
        <v>0</v>
      </c>
      <c r="N4328" s="174">
        <f t="shared" si="953"/>
        <v>0</v>
      </c>
      <c r="O4328" s="295">
        <f t="shared" si="954"/>
        <v>0</v>
      </c>
      <c r="P4328" s="281">
        <f t="shared" si="955"/>
        <v>0</v>
      </c>
    </row>
    <row r="4329" spans="1:16" x14ac:dyDescent="0.2">
      <c r="A4329" s="155">
        <v>480810</v>
      </c>
      <c r="B4329" s="156" t="s">
        <v>250</v>
      </c>
      <c r="C4329" s="174">
        <f t="shared" si="948"/>
        <v>0</v>
      </c>
      <c r="D4329" s="174">
        <f t="shared" si="949"/>
        <v>0</v>
      </c>
      <c r="E4329" s="174">
        <f t="shared" si="950"/>
        <v>0</v>
      </c>
      <c r="F4329" s="174">
        <f t="shared" si="957"/>
        <v>0</v>
      </c>
      <c r="G4329" s="174">
        <f t="shared" si="958"/>
        <v>0</v>
      </c>
      <c r="H4329" s="174">
        <f t="shared" ref="H4329:H4360" si="959">+F4329</f>
        <v>0</v>
      </c>
      <c r="M4329" s="174">
        <f t="shared" si="952"/>
        <v>0</v>
      </c>
      <c r="N4329" s="174">
        <f t="shared" si="953"/>
        <v>0</v>
      </c>
      <c r="O4329" s="295">
        <f t="shared" si="954"/>
        <v>0</v>
      </c>
      <c r="P4329" s="281">
        <f t="shared" si="955"/>
        <v>0</v>
      </c>
    </row>
    <row r="4330" spans="1:16" x14ac:dyDescent="0.2">
      <c r="A4330" s="155">
        <v>480812</v>
      </c>
      <c r="B4330" s="156" t="s">
        <v>2717</v>
      </c>
      <c r="C4330" s="174">
        <f t="shared" si="948"/>
        <v>0</v>
      </c>
      <c r="D4330" s="174">
        <f t="shared" si="949"/>
        <v>0</v>
      </c>
      <c r="E4330" s="174">
        <f t="shared" si="950"/>
        <v>0</v>
      </c>
      <c r="F4330" s="174">
        <f t="shared" si="957"/>
        <v>0</v>
      </c>
      <c r="G4330" s="174">
        <f t="shared" si="958"/>
        <v>0</v>
      </c>
      <c r="H4330" s="174">
        <f t="shared" si="959"/>
        <v>0</v>
      </c>
      <c r="M4330" s="174">
        <f t="shared" si="952"/>
        <v>0</v>
      </c>
      <c r="N4330" s="174">
        <f t="shared" si="953"/>
        <v>0</v>
      </c>
      <c r="O4330" s="295">
        <f t="shared" si="954"/>
        <v>0</v>
      </c>
      <c r="P4330" s="281">
        <f t="shared" si="955"/>
        <v>0</v>
      </c>
    </row>
    <row r="4331" spans="1:16" x14ac:dyDescent="0.2">
      <c r="A4331" s="155">
        <v>480813</v>
      </c>
      <c r="B4331" s="156" t="s">
        <v>1113</v>
      </c>
      <c r="C4331" s="174">
        <f t="shared" si="948"/>
        <v>0</v>
      </c>
      <c r="D4331" s="174">
        <f t="shared" si="949"/>
        <v>0</v>
      </c>
      <c r="E4331" s="174">
        <f t="shared" si="950"/>
        <v>0</v>
      </c>
      <c r="F4331" s="174">
        <f t="shared" si="957"/>
        <v>0</v>
      </c>
      <c r="G4331" s="174">
        <f t="shared" si="958"/>
        <v>0</v>
      </c>
      <c r="H4331" s="174">
        <f t="shared" si="959"/>
        <v>0</v>
      </c>
      <c r="M4331" s="174">
        <f t="shared" si="952"/>
        <v>0</v>
      </c>
      <c r="N4331" s="174">
        <f t="shared" si="953"/>
        <v>0</v>
      </c>
      <c r="O4331" s="295">
        <f t="shared" si="954"/>
        <v>0</v>
      </c>
      <c r="P4331" s="281">
        <f t="shared" si="955"/>
        <v>0</v>
      </c>
    </row>
    <row r="4332" spans="1:16" x14ac:dyDescent="0.2">
      <c r="A4332" s="155">
        <v>480814</v>
      </c>
      <c r="B4332" s="156" t="s">
        <v>2718</v>
      </c>
      <c r="C4332" s="174">
        <f t="shared" si="948"/>
        <v>0</v>
      </c>
      <c r="D4332" s="174">
        <f t="shared" si="949"/>
        <v>0</v>
      </c>
      <c r="E4332" s="174">
        <f t="shared" si="950"/>
        <v>0</v>
      </c>
      <c r="F4332" s="174">
        <f t="shared" si="957"/>
        <v>0</v>
      </c>
      <c r="G4332" s="174">
        <f t="shared" si="958"/>
        <v>0</v>
      </c>
      <c r="H4332" s="174">
        <f t="shared" si="959"/>
        <v>0</v>
      </c>
      <c r="M4332" s="174">
        <f t="shared" si="952"/>
        <v>0</v>
      </c>
      <c r="N4332" s="174">
        <f t="shared" si="953"/>
        <v>0</v>
      </c>
      <c r="O4332" s="295">
        <f t="shared" si="954"/>
        <v>0</v>
      </c>
      <c r="P4332" s="281">
        <f t="shared" si="955"/>
        <v>0</v>
      </c>
    </row>
    <row r="4333" spans="1:16" x14ac:dyDescent="0.2">
      <c r="A4333" s="155">
        <v>480815</v>
      </c>
      <c r="B4333" s="156" t="s">
        <v>252</v>
      </c>
      <c r="C4333" s="174">
        <f t="shared" si="948"/>
        <v>0</v>
      </c>
      <c r="D4333" s="174">
        <f t="shared" si="949"/>
        <v>0</v>
      </c>
      <c r="E4333" s="174">
        <f t="shared" si="950"/>
        <v>0</v>
      </c>
      <c r="F4333" s="174">
        <f t="shared" si="957"/>
        <v>0</v>
      </c>
      <c r="G4333" s="174">
        <f t="shared" si="958"/>
        <v>0</v>
      </c>
      <c r="H4333" s="174">
        <f t="shared" si="959"/>
        <v>0</v>
      </c>
      <c r="M4333" s="174">
        <f t="shared" si="952"/>
        <v>0</v>
      </c>
      <c r="N4333" s="174">
        <f t="shared" si="953"/>
        <v>0</v>
      </c>
      <c r="O4333" s="295">
        <f t="shared" si="954"/>
        <v>0</v>
      </c>
      <c r="P4333" s="281">
        <f t="shared" si="955"/>
        <v>0</v>
      </c>
    </row>
    <row r="4334" spans="1:16" x14ac:dyDescent="0.2">
      <c r="A4334" s="155">
        <v>480817</v>
      </c>
      <c r="B4334" s="156" t="s">
        <v>2009</v>
      </c>
      <c r="C4334" s="174">
        <f t="shared" si="948"/>
        <v>0</v>
      </c>
      <c r="D4334" s="174">
        <f t="shared" si="949"/>
        <v>0</v>
      </c>
      <c r="E4334" s="174">
        <f t="shared" si="950"/>
        <v>0</v>
      </c>
      <c r="F4334" s="174">
        <f t="shared" si="957"/>
        <v>0</v>
      </c>
      <c r="G4334" s="174">
        <f t="shared" si="958"/>
        <v>0</v>
      </c>
      <c r="H4334" s="174">
        <f t="shared" si="959"/>
        <v>0</v>
      </c>
      <c r="M4334" s="174">
        <f t="shared" si="952"/>
        <v>0</v>
      </c>
      <c r="N4334" s="174">
        <f t="shared" si="953"/>
        <v>0</v>
      </c>
      <c r="O4334" s="295">
        <f t="shared" si="954"/>
        <v>0</v>
      </c>
      <c r="P4334" s="281">
        <f t="shared" si="955"/>
        <v>0</v>
      </c>
    </row>
    <row r="4335" spans="1:16" x14ac:dyDescent="0.2">
      <c r="A4335" s="155">
        <v>480818</v>
      </c>
      <c r="B4335" s="156" t="s">
        <v>1497</v>
      </c>
      <c r="C4335" s="174">
        <f t="shared" si="948"/>
        <v>0</v>
      </c>
      <c r="D4335" s="174">
        <f t="shared" si="949"/>
        <v>0</v>
      </c>
      <c r="E4335" s="174">
        <f t="shared" si="950"/>
        <v>0</v>
      </c>
      <c r="F4335" s="174">
        <f t="shared" si="957"/>
        <v>0</v>
      </c>
      <c r="G4335" s="174">
        <f t="shared" si="958"/>
        <v>0</v>
      </c>
      <c r="H4335" s="174">
        <f t="shared" si="959"/>
        <v>0</v>
      </c>
      <c r="M4335" s="174">
        <f t="shared" si="952"/>
        <v>0</v>
      </c>
      <c r="N4335" s="174">
        <f t="shared" si="953"/>
        <v>0</v>
      </c>
      <c r="O4335" s="295">
        <f t="shared" si="954"/>
        <v>0</v>
      </c>
      <c r="P4335" s="281">
        <f t="shared" si="955"/>
        <v>0</v>
      </c>
    </row>
    <row r="4336" spans="1:16" x14ac:dyDescent="0.2">
      <c r="A4336" s="155">
        <v>480820</v>
      </c>
      <c r="B4336" s="156" t="s">
        <v>1998</v>
      </c>
      <c r="C4336" s="174">
        <f t="shared" si="948"/>
        <v>0</v>
      </c>
      <c r="D4336" s="174">
        <f t="shared" si="949"/>
        <v>0</v>
      </c>
      <c r="E4336" s="174">
        <f t="shared" si="950"/>
        <v>0</v>
      </c>
      <c r="F4336" s="174">
        <f t="shared" si="957"/>
        <v>0</v>
      </c>
      <c r="G4336" s="174">
        <f t="shared" si="958"/>
        <v>0</v>
      </c>
      <c r="H4336" s="174">
        <f t="shared" si="959"/>
        <v>0</v>
      </c>
      <c r="M4336" s="174">
        <f t="shared" si="952"/>
        <v>0</v>
      </c>
      <c r="N4336" s="174">
        <f t="shared" si="953"/>
        <v>0</v>
      </c>
      <c r="O4336" s="295">
        <f t="shared" si="954"/>
        <v>0</v>
      </c>
      <c r="P4336" s="281">
        <f t="shared" si="955"/>
        <v>0</v>
      </c>
    </row>
    <row r="4337" spans="1:16" x14ac:dyDescent="0.2">
      <c r="A4337" s="155">
        <v>480822</v>
      </c>
      <c r="B4337" s="156" t="s">
        <v>207</v>
      </c>
      <c r="C4337" s="174">
        <f t="shared" si="948"/>
        <v>0</v>
      </c>
      <c r="D4337" s="174">
        <f t="shared" si="949"/>
        <v>0</v>
      </c>
      <c r="E4337" s="174">
        <f t="shared" si="950"/>
        <v>0</v>
      </c>
      <c r="F4337" s="174">
        <f t="shared" si="957"/>
        <v>0</v>
      </c>
      <c r="G4337" s="174">
        <f t="shared" si="958"/>
        <v>0</v>
      </c>
      <c r="H4337" s="174">
        <f t="shared" si="959"/>
        <v>0</v>
      </c>
      <c r="M4337" s="174">
        <f t="shared" si="952"/>
        <v>0</v>
      </c>
      <c r="N4337" s="174">
        <f t="shared" si="953"/>
        <v>0</v>
      </c>
      <c r="O4337" s="295">
        <f t="shared" si="954"/>
        <v>0</v>
      </c>
      <c r="P4337" s="281">
        <f t="shared" si="955"/>
        <v>0</v>
      </c>
    </row>
    <row r="4338" spans="1:16" x14ac:dyDescent="0.2">
      <c r="A4338" s="155">
        <v>480823</v>
      </c>
      <c r="B4338" s="156" t="s">
        <v>367</v>
      </c>
      <c r="C4338" s="174">
        <f t="shared" si="948"/>
        <v>0</v>
      </c>
      <c r="D4338" s="174">
        <f t="shared" si="949"/>
        <v>0</v>
      </c>
      <c r="E4338" s="174">
        <f t="shared" si="950"/>
        <v>0</v>
      </c>
      <c r="F4338" s="174">
        <f t="shared" si="957"/>
        <v>0</v>
      </c>
      <c r="G4338" s="174">
        <f t="shared" si="958"/>
        <v>0</v>
      </c>
      <c r="H4338" s="174">
        <f t="shared" si="959"/>
        <v>0</v>
      </c>
      <c r="M4338" s="174">
        <f t="shared" si="952"/>
        <v>0</v>
      </c>
      <c r="N4338" s="174">
        <f t="shared" si="953"/>
        <v>0</v>
      </c>
      <c r="O4338" s="295">
        <f t="shared" si="954"/>
        <v>0</v>
      </c>
      <c r="P4338" s="281">
        <f t="shared" si="955"/>
        <v>0</v>
      </c>
    </row>
    <row r="4339" spans="1:16" x14ac:dyDescent="0.2">
      <c r="A4339" s="155">
        <v>480824</v>
      </c>
      <c r="B4339" s="156" t="s">
        <v>1997</v>
      </c>
      <c r="C4339" s="174">
        <f t="shared" si="948"/>
        <v>0</v>
      </c>
      <c r="D4339" s="174">
        <f t="shared" si="949"/>
        <v>0</v>
      </c>
      <c r="E4339" s="174">
        <f t="shared" si="950"/>
        <v>0</v>
      </c>
      <c r="F4339" s="174">
        <f t="shared" si="957"/>
        <v>0</v>
      </c>
      <c r="G4339" s="174">
        <f t="shared" si="958"/>
        <v>0</v>
      </c>
      <c r="H4339" s="174">
        <f t="shared" si="959"/>
        <v>0</v>
      </c>
      <c r="M4339" s="174">
        <f t="shared" si="952"/>
        <v>0</v>
      </c>
      <c r="N4339" s="174">
        <f t="shared" si="953"/>
        <v>0</v>
      </c>
      <c r="O4339" s="295">
        <f t="shared" si="954"/>
        <v>0</v>
      </c>
      <c r="P4339" s="281">
        <f t="shared" si="955"/>
        <v>0</v>
      </c>
    </row>
    <row r="4340" spans="1:16" x14ac:dyDescent="0.2">
      <c r="A4340" s="155">
        <v>480825</v>
      </c>
      <c r="B4340" s="156" t="s">
        <v>253</v>
      </c>
      <c r="C4340" s="174">
        <f t="shared" si="948"/>
        <v>0</v>
      </c>
      <c r="D4340" s="174">
        <f t="shared" si="949"/>
        <v>0</v>
      </c>
      <c r="E4340" s="174">
        <f t="shared" si="950"/>
        <v>0</v>
      </c>
      <c r="F4340" s="174">
        <f t="shared" si="957"/>
        <v>0</v>
      </c>
      <c r="G4340" s="174">
        <f t="shared" si="958"/>
        <v>0</v>
      </c>
      <c r="H4340" s="174">
        <f t="shared" si="959"/>
        <v>0</v>
      </c>
      <c r="M4340" s="174">
        <f t="shared" si="952"/>
        <v>0</v>
      </c>
      <c r="N4340" s="174">
        <f t="shared" si="953"/>
        <v>0</v>
      </c>
      <c r="O4340" s="295">
        <f t="shared" si="954"/>
        <v>0</v>
      </c>
      <c r="P4340" s="281">
        <f t="shared" si="955"/>
        <v>0</v>
      </c>
    </row>
    <row r="4341" spans="1:16" x14ac:dyDescent="0.2">
      <c r="A4341" s="155">
        <v>480826</v>
      </c>
      <c r="B4341" s="156" t="s">
        <v>254</v>
      </c>
      <c r="C4341" s="174">
        <f t="shared" si="948"/>
        <v>0</v>
      </c>
      <c r="D4341" s="174">
        <f t="shared" si="949"/>
        <v>0</v>
      </c>
      <c r="E4341" s="174">
        <f t="shared" si="950"/>
        <v>0</v>
      </c>
      <c r="F4341" s="174">
        <f t="shared" si="957"/>
        <v>0</v>
      </c>
      <c r="G4341" s="174">
        <f t="shared" si="958"/>
        <v>0</v>
      </c>
      <c r="H4341" s="174">
        <f t="shared" si="959"/>
        <v>0</v>
      </c>
      <c r="M4341" s="174">
        <f t="shared" si="952"/>
        <v>0</v>
      </c>
      <c r="N4341" s="174">
        <f t="shared" si="953"/>
        <v>0</v>
      </c>
      <c r="O4341" s="295">
        <f t="shared" si="954"/>
        <v>0</v>
      </c>
      <c r="P4341" s="281">
        <f t="shared" si="955"/>
        <v>0</v>
      </c>
    </row>
    <row r="4342" spans="1:16" x14ac:dyDescent="0.2">
      <c r="A4342" s="155">
        <v>480827</v>
      </c>
      <c r="B4342" s="156" t="s">
        <v>2719</v>
      </c>
      <c r="C4342" s="174">
        <f t="shared" si="948"/>
        <v>6916784</v>
      </c>
      <c r="D4342" s="174">
        <f t="shared" si="949"/>
        <v>5</v>
      </c>
      <c r="E4342" s="174">
        <f t="shared" si="950"/>
        <v>7073032</v>
      </c>
      <c r="F4342" s="174">
        <f t="shared" si="957"/>
        <v>13989811</v>
      </c>
      <c r="G4342" s="174">
        <f t="shared" si="958"/>
        <v>0</v>
      </c>
      <c r="H4342" s="174">
        <f t="shared" si="959"/>
        <v>13989811</v>
      </c>
      <c r="M4342" s="174">
        <f t="shared" si="952"/>
        <v>13989811</v>
      </c>
      <c r="N4342" s="174">
        <f t="shared" si="953"/>
        <v>0</v>
      </c>
      <c r="O4342" s="295">
        <f t="shared" si="954"/>
        <v>41969443</v>
      </c>
      <c r="P4342" s="281">
        <f t="shared" si="955"/>
        <v>1</v>
      </c>
    </row>
    <row r="4343" spans="1:16" x14ac:dyDescent="0.2">
      <c r="A4343" s="155">
        <v>480828</v>
      </c>
      <c r="B4343" s="156" t="s">
        <v>1506</v>
      </c>
      <c r="C4343" s="174">
        <f t="shared" si="948"/>
        <v>0</v>
      </c>
      <c r="D4343" s="174">
        <f t="shared" si="949"/>
        <v>0</v>
      </c>
      <c r="E4343" s="174">
        <f t="shared" si="950"/>
        <v>0</v>
      </c>
      <c r="F4343" s="174">
        <f t="shared" si="957"/>
        <v>0</v>
      </c>
      <c r="G4343" s="174">
        <f t="shared" si="958"/>
        <v>0</v>
      </c>
      <c r="H4343" s="174">
        <f t="shared" si="959"/>
        <v>0</v>
      </c>
      <c r="M4343" s="174">
        <f t="shared" si="952"/>
        <v>0</v>
      </c>
      <c r="N4343" s="174">
        <f t="shared" si="953"/>
        <v>0</v>
      </c>
      <c r="O4343" s="295">
        <f t="shared" si="954"/>
        <v>0</v>
      </c>
      <c r="P4343" s="281">
        <f t="shared" si="955"/>
        <v>0</v>
      </c>
    </row>
    <row r="4344" spans="1:16" x14ac:dyDescent="0.2">
      <c r="A4344" s="155">
        <v>480829</v>
      </c>
      <c r="B4344" s="156" t="s">
        <v>1511</v>
      </c>
      <c r="C4344" s="174">
        <f t="shared" si="948"/>
        <v>0</v>
      </c>
      <c r="D4344" s="174">
        <f t="shared" si="949"/>
        <v>0</v>
      </c>
      <c r="E4344" s="174">
        <f t="shared" si="950"/>
        <v>0</v>
      </c>
      <c r="F4344" s="174">
        <f t="shared" si="957"/>
        <v>0</v>
      </c>
      <c r="G4344" s="174">
        <f t="shared" si="958"/>
        <v>0</v>
      </c>
      <c r="H4344" s="174">
        <f t="shared" si="959"/>
        <v>0</v>
      </c>
      <c r="M4344" s="174">
        <f t="shared" si="952"/>
        <v>0</v>
      </c>
      <c r="N4344" s="174">
        <f t="shared" si="953"/>
        <v>0</v>
      </c>
      <c r="O4344" s="295">
        <f t="shared" si="954"/>
        <v>0</v>
      </c>
      <c r="P4344" s="281">
        <f t="shared" si="955"/>
        <v>0</v>
      </c>
    </row>
    <row r="4345" spans="1:16" x14ac:dyDescent="0.2">
      <c r="A4345" s="155">
        <v>480832</v>
      </c>
      <c r="B4345" s="156" t="s">
        <v>2720</v>
      </c>
      <c r="C4345" s="174">
        <f t="shared" si="948"/>
        <v>0</v>
      </c>
      <c r="D4345" s="174">
        <f t="shared" si="949"/>
        <v>0</v>
      </c>
      <c r="E4345" s="174">
        <f t="shared" si="950"/>
        <v>0</v>
      </c>
      <c r="F4345" s="174">
        <f t="shared" si="957"/>
        <v>0</v>
      </c>
      <c r="G4345" s="174">
        <f t="shared" si="958"/>
        <v>0</v>
      </c>
      <c r="H4345" s="174">
        <f t="shared" si="959"/>
        <v>0</v>
      </c>
      <c r="M4345" s="174">
        <f t="shared" si="952"/>
        <v>0</v>
      </c>
      <c r="N4345" s="174">
        <f t="shared" si="953"/>
        <v>0</v>
      </c>
      <c r="O4345" s="295">
        <f t="shared" si="954"/>
        <v>0</v>
      </c>
      <c r="P4345" s="281">
        <f t="shared" si="955"/>
        <v>0</v>
      </c>
    </row>
    <row r="4346" spans="1:16" x14ac:dyDescent="0.2">
      <c r="A4346" s="155">
        <v>480833</v>
      </c>
      <c r="B4346" s="156" t="s">
        <v>2721</v>
      </c>
      <c r="C4346" s="174">
        <f t="shared" si="948"/>
        <v>0</v>
      </c>
      <c r="D4346" s="174">
        <f t="shared" si="949"/>
        <v>0</v>
      </c>
      <c r="E4346" s="174">
        <f t="shared" si="950"/>
        <v>0</v>
      </c>
      <c r="F4346" s="174">
        <f t="shared" si="957"/>
        <v>0</v>
      </c>
      <c r="G4346" s="174">
        <f t="shared" si="958"/>
        <v>0</v>
      </c>
      <c r="H4346" s="174">
        <f t="shared" si="959"/>
        <v>0</v>
      </c>
      <c r="M4346" s="174">
        <f t="shared" si="952"/>
        <v>0</v>
      </c>
      <c r="N4346" s="174">
        <f t="shared" si="953"/>
        <v>0</v>
      </c>
      <c r="O4346" s="295">
        <f t="shared" si="954"/>
        <v>0</v>
      </c>
      <c r="P4346" s="281">
        <f t="shared" si="955"/>
        <v>0</v>
      </c>
    </row>
    <row r="4347" spans="1:16" x14ac:dyDescent="0.2">
      <c r="A4347" s="155">
        <v>480836</v>
      </c>
      <c r="B4347" s="156" t="s">
        <v>2722</v>
      </c>
      <c r="C4347" s="174">
        <f t="shared" si="948"/>
        <v>0</v>
      </c>
      <c r="D4347" s="174">
        <f t="shared" si="949"/>
        <v>0</v>
      </c>
      <c r="E4347" s="174">
        <f t="shared" si="950"/>
        <v>0</v>
      </c>
      <c r="F4347" s="174">
        <f t="shared" si="957"/>
        <v>0</v>
      </c>
      <c r="G4347" s="174">
        <f t="shared" si="958"/>
        <v>0</v>
      </c>
      <c r="H4347" s="174">
        <f t="shared" si="959"/>
        <v>0</v>
      </c>
      <c r="M4347" s="174">
        <f t="shared" si="952"/>
        <v>0</v>
      </c>
      <c r="N4347" s="174">
        <f t="shared" si="953"/>
        <v>0</v>
      </c>
      <c r="O4347" s="295">
        <f t="shared" si="954"/>
        <v>0</v>
      </c>
      <c r="P4347" s="281">
        <f t="shared" si="955"/>
        <v>0</v>
      </c>
    </row>
    <row r="4348" spans="1:16" x14ac:dyDescent="0.2">
      <c r="A4348" s="155">
        <v>480837</v>
      </c>
      <c r="B4348" s="156" t="s">
        <v>2723</v>
      </c>
      <c r="C4348" s="174">
        <f t="shared" si="948"/>
        <v>0</v>
      </c>
      <c r="D4348" s="174">
        <f t="shared" si="949"/>
        <v>0</v>
      </c>
      <c r="E4348" s="174">
        <f t="shared" si="950"/>
        <v>0</v>
      </c>
      <c r="F4348" s="174">
        <f t="shared" si="957"/>
        <v>0</v>
      </c>
      <c r="G4348" s="174">
        <f t="shared" si="958"/>
        <v>0</v>
      </c>
      <c r="H4348" s="174">
        <f t="shared" si="959"/>
        <v>0</v>
      </c>
      <c r="M4348" s="174">
        <f t="shared" si="952"/>
        <v>0</v>
      </c>
      <c r="N4348" s="174">
        <f t="shared" si="953"/>
        <v>0</v>
      </c>
      <c r="O4348" s="295">
        <f t="shared" si="954"/>
        <v>0</v>
      </c>
      <c r="P4348" s="281">
        <f t="shared" si="955"/>
        <v>0</v>
      </c>
    </row>
    <row r="4349" spans="1:16" x14ac:dyDescent="0.2">
      <c r="A4349" s="155">
        <v>480838</v>
      </c>
      <c r="B4349" s="156" t="s">
        <v>2007</v>
      </c>
      <c r="C4349" s="174">
        <f t="shared" si="948"/>
        <v>0</v>
      </c>
      <c r="D4349" s="174">
        <f t="shared" si="949"/>
        <v>0</v>
      </c>
      <c r="E4349" s="174">
        <f t="shared" si="950"/>
        <v>0</v>
      </c>
      <c r="F4349" s="174">
        <f t="shared" si="957"/>
        <v>0</v>
      </c>
      <c r="G4349" s="174">
        <f t="shared" si="958"/>
        <v>0</v>
      </c>
      <c r="H4349" s="174">
        <f t="shared" si="959"/>
        <v>0</v>
      </c>
      <c r="M4349" s="174">
        <f t="shared" si="952"/>
        <v>0</v>
      </c>
      <c r="N4349" s="174">
        <f t="shared" si="953"/>
        <v>0</v>
      </c>
      <c r="O4349" s="295">
        <f t="shared" si="954"/>
        <v>0</v>
      </c>
      <c r="P4349" s="281">
        <f t="shared" si="955"/>
        <v>0</v>
      </c>
    </row>
    <row r="4350" spans="1:16" x14ac:dyDescent="0.2">
      <c r="A4350" s="155">
        <v>480839</v>
      </c>
      <c r="B4350" s="156" t="s">
        <v>2008</v>
      </c>
      <c r="C4350" s="174">
        <f t="shared" si="948"/>
        <v>0</v>
      </c>
      <c r="D4350" s="174">
        <f t="shared" si="949"/>
        <v>0</v>
      </c>
      <c r="E4350" s="174">
        <f t="shared" si="950"/>
        <v>0</v>
      </c>
      <c r="F4350" s="174">
        <f t="shared" si="957"/>
        <v>0</v>
      </c>
      <c r="G4350" s="174">
        <f t="shared" si="958"/>
        <v>0</v>
      </c>
      <c r="H4350" s="174">
        <f t="shared" si="959"/>
        <v>0</v>
      </c>
      <c r="M4350" s="174">
        <f t="shared" si="952"/>
        <v>0</v>
      </c>
      <c r="N4350" s="174">
        <f t="shared" si="953"/>
        <v>0</v>
      </c>
      <c r="O4350" s="295">
        <f t="shared" si="954"/>
        <v>0</v>
      </c>
      <c r="P4350" s="281">
        <f t="shared" si="955"/>
        <v>0</v>
      </c>
    </row>
    <row r="4351" spans="1:16" x14ac:dyDescent="0.2">
      <c r="A4351" s="155">
        <v>480840</v>
      </c>
      <c r="B4351" s="156" t="s">
        <v>2724</v>
      </c>
      <c r="C4351" s="174">
        <f t="shared" si="948"/>
        <v>0</v>
      </c>
      <c r="D4351" s="174">
        <f t="shared" si="949"/>
        <v>0</v>
      </c>
      <c r="E4351" s="174">
        <f t="shared" si="950"/>
        <v>0</v>
      </c>
      <c r="F4351" s="174">
        <f t="shared" si="957"/>
        <v>0</v>
      </c>
      <c r="G4351" s="174">
        <f t="shared" si="958"/>
        <v>0</v>
      </c>
      <c r="H4351" s="174">
        <f t="shared" si="959"/>
        <v>0</v>
      </c>
      <c r="M4351" s="174">
        <f t="shared" si="952"/>
        <v>0</v>
      </c>
      <c r="N4351" s="174">
        <f t="shared" si="953"/>
        <v>0</v>
      </c>
      <c r="O4351" s="295">
        <f t="shared" si="954"/>
        <v>0</v>
      </c>
      <c r="P4351" s="281">
        <f t="shared" si="955"/>
        <v>0</v>
      </c>
    </row>
    <row r="4352" spans="1:16" x14ac:dyDescent="0.2">
      <c r="A4352" s="155">
        <v>480841</v>
      </c>
      <c r="B4352" s="156" t="s">
        <v>2011</v>
      </c>
      <c r="C4352" s="174">
        <f t="shared" si="948"/>
        <v>0</v>
      </c>
      <c r="D4352" s="174">
        <f t="shared" si="949"/>
        <v>0</v>
      </c>
      <c r="E4352" s="174">
        <f t="shared" si="950"/>
        <v>0</v>
      </c>
      <c r="F4352" s="174">
        <f t="shared" si="957"/>
        <v>0</v>
      </c>
      <c r="G4352" s="174">
        <f t="shared" si="958"/>
        <v>0</v>
      </c>
      <c r="H4352" s="174">
        <f t="shared" si="959"/>
        <v>0</v>
      </c>
      <c r="M4352" s="174">
        <f t="shared" si="952"/>
        <v>0</v>
      </c>
      <c r="N4352" s="174">
        <f t="shared" si="953"/>
        <v>0</v>
      </c>
      <c r="O4352" s="295">
        <f t="shared" si="954"/>
        <v>0</v>
      </c>
      <c r="P4352" s="281">
        <f t="shared" si="955"/>
        <v>0</v>
      </c>
    </row>
    <row r="4353" spans="1:16" x14ac:dyDescent="0.2">
      <c r="A4353" s="155">
        <v>480842</v>
      </c>
      <c r="B4353" s="156" t="s">
        <v>2012</v>
      </c>
      <c r="C4353" s="174">
        <f t="shared" si="948"/>
        <v>0</v>
      </c>
      <c r="D4353" s="174">
        <f t="shared" si="949"/>
        <v>0</v>
      </c>
      <c r="E4353" s="174">
        <f t="shared" si="950"/>
        <v>0</v>
      </c>
      <c r="F4353" s="174">
        <f t="shared" si="957"/>
        <v>0</v>
      </c>
      <c r="G4353" s="174">
        <f t="shared" si="958"/>
        <v>0</v>
      </c>
      <c r="H4353" s="174">
        <f t="shared" si="959"/>
        <v>0</v>
      </c>
      <c r="M4353" s="174">
        <f t="shared" si="952"/>
        <v>0</v>
      </c>
      <c r="N4353" s="174">
        <f t="shared" si="953"/>
        <v>0</v>
      </c>
      <c r="O4353" s="295">
        <f t="shared" si="954"/>
        <v>0</v>
      </c>
      <c r="P4353" s="281">
        <f t="shared" si="955"/>
        <v>0</v>
      </c>
    </row>
    <row r="4354" spans="1:16" x14ac:dyDescent="0.2">
      <c r="A4354" s="155">
        <v>480843</v>
      </c>
      <c r="B4354" s="156" t="s">
        <v>2013</v>
      </c>
      <c r="C4354" s="174">
        <f t="shared" si="948"/>
        <v>0</v>
      </c>
      <c r="D4354" s="174">
        <f t="shared" si="949"/>
        <v>0</v>
      </c>
      <c r="E4354" s="174">
        <f t="shared" si="950"/>
        <v>0</v>
      </c>
      <c r="F4354" s="174">
        <f t="shared" si="957"/>
        <v>0</v>
      </c>
      <c r="G4354" s="174">
        <f t="shared" si="958"/>
        <v>0</v>
      </c>
      <c r="H4354" s="174">
        <f t="shared" si="959"/>
        <v>0</v>
      </c>
      <c r="M4354" s="174">
        <f t="shared" si="952"/>
        <v>0</v>
      </c>
      <c r="N4354" s="174">
        <f t="shared" si="953"/>
        <v>0</v>
      </c>
      <c r="O4354" s="295">
        <f t="shared" si="954"/>
        <v>0</v>
      </c>
      <c r="P4354" s="281">
        <f t="shared" si="955"/>
        <v>0</v>
      </c>
    </row>
    <row r="4355" spans="1:16" x14ac:dyDescent="0.2">
      <c r="A4355" s="155">
        <v>480848</v>
      </c>
      <c r="B4355" s="156" t="s">
        <v>1156</v>
      </c>
      <c r="C4355" s="174">
        <f t="shared" si="948"/>
        <v>0</v>
      </c>
      <c r="D4355" s="174">
        <f t="shared" si="949"/>
        <v>0</v>
      </c>
      <c r="E4355" s="174">
        <f t="shared" si="950"/>
        <v>0</v>
      </c>
      <c r="F4355" s="174">
        <f t="shared" si="957"/>
        <v>0</v>
      </c>
      <c r="G4355" s="174">
        <f t="shared" si="958"/>
        <v>0</v>
      </c>
      <c r="H4355" s="174">
        <f t="shared" si="959"/>
        <v>0</v>
      </c>
      <c r="M4355" s="174">
        <f t="shared" si="952"/>
        <v>0</v>
      </c>
      <c r="N4355" s="174">
        <f t="shared" si="953"/>
        <v>0</v>
      </c>
      <c r="O4355" s="295">
        <f t="shared" si="954"/>
        <v>0</v>
      </c>
      <c r="P4355" s="281">
        <f t="shared" si="955"/>
        <v>0</v>
      </c>
    </row>
    <row r="4356" spans="1:16" x14ac:dyDescent="0.2">
      <c r="A4356" s="155">
        <v>480849</v>
      </c>
      <c r="B4356" s="156" t="s">
        <v>2725</v>
      </c>
      <c r="C4356" s="174">
        <f t="shared" si="948"/>
        <v>0</v>
      </c>
      <c r="D4356" s="174">
        <f t="shared" si="949"/>
        <v>0</v>
      </c>
      <c r="E4356" s="174">
        <f t="shared" si="950"/>
        <v>0</v>
      </c>
      <c r="F4356" s="174">
        <f t="shared" si="957"/>
        <v>0</v>
      </c>
      <c r="G4356" s="174">
        <f t="shared" si="958"/>
        <v>0</v>
      </c>
      <c r="H4356" s="174">
        <f t="shared" si="959"/>
        <v>0</v>
      </c>
      <c r="M4356" s="174">
        <f t="shared" si="952"/>
        <v>0</v>
      </c>
      <c r="N4356" s="174">
        <f t="shared" si="953"/>
        <v>0</v>
      </c>
      <c r="O4356" s="295">
        <f t="shared" si="954"/>
        <v>0</v>
      </c>
      <c r="P4356" s="281">
        <f t="shared" si="955"/>
        <v>0</v>
      </c>
    </row>
    <row r="4357" spans="1:16" x14ac:dyDescent="0.2">
      <c r="A4357" s="155">
        <v>480890</v>
      </c>
      <c r="B4357" s="156" t="s">
        <v>2726</v>
      </c>
      <c r="C4357" s="174">
        <f t="shared" si="948"/>
        <v>6330</v>
      </c>
      <c r="D4357" s="174">
        <f t="shared" si="949"/>
        <v>0</v>
      </c>
      <c r="E4357" s="174">
        <f t="shared" si="950"/>
        <v>0</v>
      </c>
      <c r="F4357" s="174">
        <f t="shared" si="957"/>
        <v>6330</v>
      </c>
      <c r="G4357" s="174">
        <f t="shared" si="958"/>
        <v>0</v>
      </c>
      <c r="H4357" s="174">
        <f t="shared" si="959"/>
        <v>6330</v>
      </c>
      <c r="M4357" s="174">
        <f t="shared" si="952"/>
        <v>6330</v>
      </c>
      <c r="N4357" s="174">
        <f t="shared" si="953"/>
        <v>0</v>
      </c>
      <c r="O4357" s="295">
        <f t="shared" si="954"/>
        <v>18990</v>
      </c>
      <c r="P4357" s="281">
        <f t="shared" si="955"/>
        <v>3</v>
      </c>
    </row>
    <row r="4358" spans="1:16" s="171" customFormat="1" x14ac:dyDescent="0.2">
      <c r="A4358" s="180">
        <v>480900</v>
      </c>
      <c r="B4358" s="181" t="s">
        <v>2727</v>
      </c>
      <c r="C4358" s="182">
        <f t="shared" si="948"/>
        <v>0</v>
      </c>
      <c r="D4358" s="182">
        <f t="shared" si="949"/>
        <v>0</v>
      </c>
      <c r="E4358" s="182">
        <f t="shared" si="950"/>
        <v>0</v>
      </c>
      <c r="F4358" s="182">
        <f t="shared" si="957"/>
        <v>0</v>
      </c>
      <c r="G4358" s="182">
        <v>0</v>
      </c>
      <c r="H4358" s="182">
        <f t="shared" si="959"/>
        <v>0</v>
      </c>
      <c r="M4358" s="174">
        <f t="shared" si="952"/>
        <v>0</v>
      </c>
      <c r="N4358" s="174">
        <f t="shared" si="953"/>
        <v>0</v>
      </c>
      <c r="O4358" s="295">
        <f t="shared" si="954"/>
        <v>0</v>
      </c>
      <c r="P4358" s="281">
        <f t="shared" si="955"/>
        <v>0</v>
      </c>
    </row>
    <row r="4359" spans="1:16" x14ac:dyDescent="0.2">
      <c r="A4359" s="155">
        <v>480901</v>
      </c>
      <c r="B4359" s="156" t="s">
        <v>2728</v>
      </c>
      <c r="C4359" s="174">
        <f t="shared" si="948"/>
        <v>0</v>
      </c>
      <c r="D4359" s="174">
        <f t="shared" si="949"/>
        <v>0</v>
      </c>
      <c r="E4359" s="174">
        <f t="shared" si="950"/>
        <v>0</v>
      </c>
      <c r="F4359" s="174">
        <f t="shared" si="957"/>
        <v>0</v>
      </c>
      <c r="G4359" s="174">
        <f>+F4359-H4359</f>
        <v>0</v>
      </c>
      <c r="H4359" s="174">
        <f t="shared" si="959"/>
        <v>0</v>
      </c>
      <c r="M4359" s="174">
        <f t="shared" si="952"/>
        <v>0</v>
      </c>
      <c r="N4359" s="174">
        <f t="shared" si="953"/>
        <v>0</v>
      </c>
      <c r="O4359" s="295">
        <f t="shared" si="954"/>
        <v>0</v>
      </c>
      <c r="P4359" s="281">
        <f t="shared" si="955"/>
        <v>0</v>
      </c>
    </row>
    <row r="4360" spans="1:16" x14ac:dyDescent="0.2">
      <c r="A4360" s="155">
        <v>480903</v>
      </c>
      <c r="B4360" s="156" t="s">
        <v>2729</v>
      </c>
      <c r="C4360" s="174">
        <f t="shared" si="948"/>
        <v>0</v>
      </c>
      <c r="D4360" s="174">
        <f t="shared" si="949"/>
        <v>0</v>
      </c>
      <c r="E4360" s="174">
        <f t="shared" si="950"/>
        <v>0</v>
      </c>
      <c r="F4360" s="174">
        <f t="shared" si="957"/>
        <v>0</v>
      </c>
      <c r="G4360" s="174">
        <f>+F4360-H4360</f>
        <v>0</v>
      </c>
      <c r="H4360" s="174">
        <f t="shared" si="959"/>
        <v>0</v>
      </c>
      <c r="M4360" s="174">
        <f t="shared" si="952"/>
        <v>0</v>
      </c>
      <c r="N4360" s="174">
        <f t="shared" si="953"/>
        <v>0</v>
      </c>
      <c r="O4360" s="295">
        <f t="shared" si="954"/>
        <v>0</v>
      </c>
      <c r="P4360" s="281">
        <f t="shared" si="955"/>
        <v>0</v>
      </c>
    </row>
    <row r="4361" spans="1:16" x14ac:dyDescent="0.2">
      <c r="A4361" s="155">
        <v>480904</v>
      </c>
      <c r="B4361" s="156" t="s">
        <v>2730</v>
      </c>
      <c r="C4361" s="174">
        <f t="shared" ref="C4361:C4424" si="960">IF(ISERROR(VLOOKUP($A4361,MZ_ANTERIOR,3,0)),0,VLOOKUP($A4361,MZ_ANTERIOR,3,0))</f>
        <v>0</v>
      </c>
      <c r="D4361" s="174">
        <f t="shared" ref="D4361:D4424" si="961">IF(ISERROR(VLOOKUP($A4361,MZ_ANTERIOR,4,0)),0,VLOOKUP($A4361,MZ_ANTERIOR,4,0))</f>
        <v>0</v>
      </c>
      <c r="E4361" s="174">
        <f t="shared" ref="E4361:E4424" si="962">IF(ISERROR(VLOOKUP($A4361,MZ_ANTERIOR,5,0)),0,VLOOKUP($A4361,MZ_ANTERIOR,5,0))</f>
        <v>0</v>
      </c>
      <c r="F4361" s="174">
        <f t="shared" si="957"/>
        <v>0</v>
      </c>
      <c r="G4361" s="174">
        <f>+F4361-H4361</f>
        <v>0</v>
      </c>
      <c r="H4361" s="174">
        <f t="shared" ref="H4361:H4392" si="963">+F4361</f>
        <v>0</v>
      </c>
      <c r="M4361" s="174">
        <f t="shared" si="952"/>
        <v>0</v>
      </c>
      <c r="N4361" s="174">
        <f t="shared" si="953"/>
        <v>0</v>
      </c>
      <c r="O4361" s="295">
        <f t="shared" si="954"/>
        <v>0</v>
      </c>
      <c r="P4361" s="281">
        <f t="shared" si="955"/>
        <v>0</v>
      </c>
    </row>
    <row r="4362" spans="1:16" x14ac:dyDescent="0.2">
      <c r="A4362" s="155">
        <v>480990</v>
      </c>
      <c r="B4362" s="156" t="s">
        <v>2731</v>
      </c>
      <c r="C4362" s="174">
        <f t="shared" si="960"/>
        <v>0</v>
      </c>
      <c r="D4362" s="174">
        <f t="shared" si="961"/>
        <v>0</v>
      </c>
      <c r="E4362" s="174">
        <f t="shared" si="962"/>
        <v>0</v>
      </c>
      <c r="F4362" s="174">
        <f t="shared" si="957"/>
        <v>0</v>
      </c>
      <c r="G4362" s="174">
        <f>+F4362-H4362</f>
        <v>0</v>
      </c>
      <c r="H4362" s="174">
        <f t="shared" si="963"/>
        <v>0</v>
      </c>
      <c r="M4362" s="174">
        <f t="shared" ref="M4362:M4425" si="964">+G4362+H4362</f>
        <v>0</v>
      </c>
      <c r="N4362" s="174">
        <f t="shared" ref="N4362:N4425" si="965">+F4362-M4362</f>
        <v>0</v>
      </c>
      <c r="O4362" s="295">
        <f t="shared" ref="O4362:O4425" si="966">SUM(C4362:H4362)</f>
        <v>0</v>
      </c>
      <c r="P4362" s="281">
        <f t="shared" ref="P4362:P4425" si="967">IF(D4362&lt;&gt;0,1,IF(G4362&lt;&gt;0,2,IF(F4362&lt;&gt;0,3,IF(E4362&lt;&gt;0,4,0))))</f>
        <v>0</v>
      </c>
    </row>
    <row r="4363" spans="1:16" s="171" customFormat="1" x14ac:dyDescent="0.2">
      <c r="A4363" s="180">
        <v>481100</v>
      </c>
      <c r="B4363" s="181" t="s">
        <v>2732</v>
      </c>
      <c r="C4363" s="182">
        <f t="shared" si="960"/>
        <v>0</v>
      </c>
      <c r="D4363" s="182">
        <f t="shared" si="961"/>
        <v>0</v>
      </c>
      <c r="E4363" s="182">
        <f t="shared" si="962"/>
        <v>0</v>
      </c>
      <c r="F4363" s="182">
        <f t="shared" si="957"/>
        <v>0</v>
      </c>
      <c r="G4363" s="182">
        <v>0</v>
      </c>
      <c r="H4363" s="182">
        <f t="shared" si="963"/>
        <v>0</v>
      </c>
      <c r="M4363" s="174">
        <f t="shared" si="964"/>
        <v>0</v>
      </c>
      <c r="N4363" s="174">
        <f t="shared" si="965"/>
        <v>0</v>
      </c>
      <c r="O4363" s="295">
        <f t="shared" si="966"/>
        <v>0</v>
      </c>
      <c r="P4363" s="281">
        <f t="shared" si="967"/>
        <v>0</v>
      </c>
    </row>
    <row r="4364" spans="1:16" x14ac:dyDescent="0.2">
      <c r="A4364" s="155">
        <v>481101</v>
      </c>
      <c r="B4364" s="156" t="s">
        <v>1668</v>
      </c>
      <c r="C4364" s="174">
        <f t="shared" si="960"/>
        <v>0</v>
      </c>
      <c r="D4364" s="174">
        <f t="shared" si="961"/>
        <v>0</v>
      </c>
      <c r="E4364" s="174">
        <f t="shared" si="962"/>
        <v>0</v>
      </c>
      <c r="F4364" s="174">
        <f t="shared" si="957"/>
        <v>0</v>
      </c>
      <c r="G4364" s="174">
        <f>+F4364-H4364</f>
        <v>0</v>
      </c>
      <c r="H4364" s="174">
        <f t="shared" si="963"/>
        <v>0</v>
      </c>
      <c r="M4364" s="174">
        <f t="shared" si="964"/>
        <v>0</v>
      </c>
      <c r="N4364" s="174">
        <f t="shared" si="965"/>
        <v>0</v>
      </c>
      <c r="O4364" s="295">
        <f t="shared" si="966"/>
        <v>0</v>
      </c>
      <c r="P4364" s="281">
        <f t="shared" si="967"/>
        <v>0</v>
      </c>
    </row>
    <row r="4365" spans="1:16" x14ac:dyDescent="0.2">
      <c r="A4365" s="155">
        <v>481103</v>
      </c>
      <c r="B4365" s="156" t="s">
        <v>1833</v>
      </c>
      <c r="C4365" s="174">
        <f t="shared" si="960"/>
        <v>0</v>
      </c>
      <c r="D4365" s="174">
        <f t="shared" si="961"/>
        <v>0</v>
      </c>
      <c r="E4365" s="174">
        <f t="shared" si="962"/>
        <v>0</v>
      </c>
      <c r="F4365" s="174">
        <f t="shared" si="957"/>
        <v>0</v>
      </c>
      <c r="G4365" s="174">
        <f>+F4365-H4365</f>
        <v>0</v>
      </c>
      <c r="H4365" s="174">
        <f t="shared" si="963"/>
        <v>0</v>
      </c>
      <c r="M4365" s="174">
        <f t="shared" si="964"/>
        <v>0</v>
      </c>
      <c r="N4365" s="174">
        <f t="shared" si="965"/>
        <v>0</v>
      </c>
      <c r="O4365" s="295">
        <f t="shared" si="966"/>
        <v>0</v>
      </c>
      <c r="P4365" s="281">
        <f t="shared" si="967"/>
        <v>0</v>
      </c>
    </row>
    <row r="4366" spans="1:16" x14ac:dyDescent="0.2">
      <c r="A4366" s="155">
        <v>481104</v>
      </c>
      <c r="B4366" s="156" t="s">
        <v>1670</v>
      </c>
      <c r="C4366" s="174">
        <f t="shared" si="960"/>
        <v>0</v>
      </c>
      <c r="D4366" s="174">
        <f t="shared" si="961"/>
        <v>0</v>
      </c>
      <c r="E4366" s="174">
        <f t="shared" si="962"/>
        <v>0</v>
      </c>
      <c r="F4366" s="174">
        <f t="shared" si="957"/>
        <v>0</v>
      </c>
      <c r="G4366" s="174">
        <f>+F4366-H4366</f>
        <v>0</v>
      </c>
      <c r="H4366" s="174">
        <f t="shared" si="963"/>
        <v>0</v>
      </c>
      <c r="M4366" s="174">
        <f t="shared" si="964"/>
        <v>0</v>
      </c>
      <c r="N4366" s="174">
        <f t="shared" si="965"/>
        <v>0</v>
      </c>
      <c r="O4366" s="295">
        <f t="shared" si="966"/>
        <v>0</v>
      </c>
      <c r="P4366" s="281">
        <f t="shared" si="967"/>
        <v>0</v>
      </c>
    </row>
    <row r="4367" spans="1:16" x14ac:dyDescent="0.2">
      <c r="A4367" s="155">
        <v>481105</v>
      </c>
      <c r="B4367" s="156" t="s">
        <v>1671</v>
      </c>
      <c r="C4367" s="174">
        <f t="shared" si="960"/>
        <v>0</v>
      </c>
      <c r="D4367" s="174">
        <f t="shared" si="961"/>
        <v>0</v>
      </c>
      <c r="E4367" s="174">
        <f t="shared" si="962"/>
        <v>0</v>
      </c>
      <c r="F4367" s="174">
        <f t="shared" si="957"/>
        <v>0</v>
      </c>
      <c r="G4367" s="174">
        <f>+F4367-H4367</f>
        <v>0</v>
      </c>
      <c r="H4367" s="174">
        <f t="shared" si="963"/>
        <v>0</v>
      </c>
      <c r="M4367" s="174">
        <f t="shared" si="964"/>
        <v>0</v>
      </c>
      <c r="N4367" s="174">
        <f t="shared" si="965"/>
        <v>0</v>
      </c>
      <c r="O4367" s="295">
        <f t="shared" si="966"/>
        <v>0</v>
      </c>
      <c r="P4367" s="281">
        <f t="shared" si="967"/>
        <v>0</v>
      </c>
    </row>
    <row r="4368" spans="1:16" s="171" customFormat="1" x14ac:dyDescent="0.2">
      <c r="A4368" s="180">
        <v>481200</v>
      </c>
      <c r="B4368" s="181" t="s">
        <v>2732</v>
      </c>
      <c r="C4368" s="182">
        <f t="shared" si="960"/>
        <v>0</v>
      </c>
      <c r="D4368" s="182">
        <f t="shared" si="961"/>
        <v>0</v>
      </c>
      <c r="E4368" s="182">
        <f t="shared" si="962"/>
        <v>0</v>
      </c>
      <c r="F4368" s="182">
        <f t="shared" si="957"/>
        <v>0</v>
      </c>
      <c r="G4368" s="182">
        <v>0</v>
      </c>
      <c r="H4368" s="182">
        <f t="shared" si="963"/>
        <v>0</v>
      </c>
      <c r="M4368" s="174">
        <f t="shared" si="964"/>
        <v>0</v>
      </c>
      <c r="N4368" s="174">
        <f t="shared" si="965"/>
        <v>0</v>
      </c>
      <c r="O4368" s="295">
        <f t="shared" si="966"/>
        <v>0</v>
      </c>
      <c r="P4368" s="281">
        <f t="shared" si="967"/>
        <v>0</v>
      </c>
    </row>
    <row r="4369" spans="1:16" x14ac:dyDescent="0.2">
      <c r="A4369" s="155">
        <v>481201</v>
      </c>
      <c r="B4369" s="156" t="s">
        <v>1668</v>
      </c>
      <c r="C4369" s="174">
        <f t="shared" si="960"/>
        <v>0</v>
      </c>
      <c r="D4369" s="174">
        <f t="shared" si="961"/>
        <v>0</v>
      </c>
      <c r="E4369" s="174">
        <f t="shared" si="962"/>
        <v>0</v>
      </c>
      <c r="F4369" s="174">
        <f t="shared" si="957"/>
        <v>0</v>
      </c>
      <c r="G4369" s="174">
        <f>+F4369-H4369</f>
        <v>0</v>
      </c>
      <c r="H4369" s="174">
        <f t="shared" si="963"/>
        <v>0</v>
      </c>
      <c r="M4369" s="174">
        <f t="shared" si="964"/>
        <v>0</v>
      </c>
      <c r="N4369" s="174">
        <f t="shared" si="965"/>
        <v>0</v>
      </c>
      <c r="O4369" s="295">
        <f t="shared" si="966"/>
        <v>0</v>
      </c>
      <c r="P4369" s="281">
        <f t="shared" si="967"/>
        <v>0</v>
      </c>
    </row>
    <row r="4370" spans="1:16" x14ac:dyDescent="0.2">
      <c r="A4370" s="155">
        <v>481203</v>
      </c>
      <c r="B4370" s="156" t="s">
        <v>1833</v>
      </c>
      <c r="C4370" s="174">
        <f t="shared" si="960"/>
        <v>0</v>
      </c>
      <c r="D4370" s="174">
        <f t="shared" si="961"/>
        <v>0</v>
      </c>
      <c r="E4370" s="174">
        <f t="shared" si="962"/>
        <v>0</v>
      </c>
      <c r="F4370" s="174">
        <f t="shared" si="957"/>
        <v>0</v>
      </c>
      <c r="G4370" s="174">
        <f>+F4370-H4370</f>
        <v>0</v>
      </c>
      <c r="H4370" s="174">
        <f t="shared" si="963"/>
        <v>0</v>
      </c>
      <c r="M4370" s="174">
        <f t="shared" si="964"/>
        <v>0</v>
      </c>
      <c r="N4370" s="174">
        <f t="shared" si="965"/>
        <v>0</v>
      </c>
      <c r="O4370" s="295">
        <f t="shared" si="966"/>
        <v>0</v>
      </c>
      <c r="P4370" s="281">
        <f t="shared" si="967"/>
        <v>0</v>
      </c>
    </row>
    <row r="4371" spans="1:16" x14ac:dyDescent="0.2">
      <c r="A4371" s="155">
        <v>481204</v>
      </c>
      <c r="B4371" s="156" t="s">
        <v>1670</v>
      </c>
      <c r="C4371" s="174">
        <f t="shared" si="960"/>
        <v>0</v>
      </c>
      <c r="D4371" s="174">
        <f t="shared" si="961"/>
        <v>0</v>
      </c>
      <c r="E4371" s="174">
        <f t="shared" si="962"/>
        <v>0</v>
      </c>
      <c r="F4371" s="174">
        <f t="shared" si="957"/>
        <v>0</v>
      </c>
      <c r="G4371" s="174">
        <f>+F4371-H4371</f>
        <v>0</v>
      </c>
      <c r="H4371" s="174">
        <f t="shared" si="963"/>
        <v>0</v>
      </c>
      <c r="M4371" s="174">
        <f t="shared" si="964"/>
        <v>0</v>
      </c>
      <c r="N4371" s="174">
        <f t="shared" si="965"/>
        <v>0</v>
      </c>
      <c r="O4371" s="295">
        <f t="shared" si="966"/>
        <v>0</v>
      </c>
      <c r="P4371" s="281">
        <f t="shared" si="967"/>
        <v>0</v>
      </c>
    </row>
    <row r="4372" spans="1:16" x14ac:dyDescent="0.2">
      <c r="A4372" s="155">
        <v>481205</v>
      </c>
      <c r="B4372" s="156" t="s">
        <v>1671</v>
      </c>
      <c r="C4372" s="174">
        <f t="shared" si="960"/>
        <v>0</v>
      </c>
      <c r="D4372" s="174">
        <f t="shared" si="961"/>
        <v>0</v>
      </c>
      <c r="E4372" s="174">
        <f t="shared" si="962"/>
        <v>0</v>
      </c>
      <c r="F4372" s="174">
        <f t="shared" si="957"/>
        <v>0</v>
      </c>
      <c r="G4372" s="174">
        <f>+F4372-H4372</f>
        <v>0</v>
      </c>
      <c r="H4372" s="174">
        <f t="shared" si="963"/>
        <v>0</v>
      </c>
      <c r="M4372" s="174">
        <f t="shared" si="964"/>
        <v>0</v>
      </c>
      <c r="N4372" s="174">
        <f t="shared" si="965"/>
        <v>0</v>
      </c>
      <c r="O4372" s="295">
        <f t="shared" si="966"/>
        <v>0</v>
      </c>
      <c r="P4372" s="281">
        <f t="shared" si="967"/>
        <v>0</v>
      </c>
    </row>
    <row r="4373" spans="1:16" s="171" customFormat="1" x14ac:dyDescent="0.2">
      <c r="A4373" s="180">
        <v>481300</v>
      </c>
      <c r="B4373" s="181" t="s">
        <v>2732</v>
      </c>
      <c r="C4373" s="182">
        <f t="shared" si="960"/>
        <v>0</v>
      </c>
      <c r="D4373" s="182">
        <f t="shared" si="961"/>
        <v>0</v>
      </c>
      <c r="E4373" s="182">
        <f t="shared" si="962"/>
        <v>0</v>
      </c>
      <c r="F4373" s="182">
        <f t="shared" si="957"/>
        <v>0</v>
      </c>
      <c r="G4373" s="182">
        <v>0</v>
      </c>
      <c r="H4373" s="182">
        <f t="shared" si="963"/>
        <v>0</v>
      </c>
      <c r="M4373" s="174">
        <f t="shared" si="964"/>
        <v>0</v>
      </c>
      <c r="N4373" s="174">
        <f t="shared" si="965"/>
        <v>0</v>
      </c>
      <c r="O4373" s="295">
        <f t="shared" si="966"/>
        <v>0</v>
      </c>
      <c r="P4373" s="281">
        <f t="shared" si="967"/>
        <v>0</v>
      </c>
    </row>
    <row r="4374" spans="1:16" x14ac:dyDescent="0.2">
      <c r="A4374" s="155">
        <v>481301</v>
      </c>
      <c r="B4374" s="156" t="s">
        <v>1668</v>
      </c>
      <c r="C4374" s="174">
        <f t="shared" si="960"/>
        <v>0</v>
      </c>
      <c r="D4374" s="174">
        <f t="shared" si="961"/>
        <v>0</v>
      </c>
      <c r="E4374" s="174">
        <f t="shared" si="962"/>
        <v>0</v>
      </c>
      <c r="F4374" s="174">
        <f t="shared" si="957"/>
        <v>0</v>
      </c>
      <c r="G4374" s="174">
        <f>+F4374-H4374</f>
        <v>0</v>
      </c>
      <c r="H4374" s="174">
        <f t="shared" si="963"/>
        <v>0</v>
      </c>
      <c r="M4374" s="174">
        <f t="shared" si="964"/>
        <v>0</v>
      </c>
      <c r="N4374" s="174">
        <f t="shared" si="965"/>
        <v>0</v>
      </c>
      <c r="O4374" s="295">
        <f t="shared" si="966"/>
        <v>0</v>
      </c>
      <c r="P4374" s="281">
        <f t="shared" si="967"/>
        <v>0</v>
      </c>
    </row>
    <row r="4375" spans="1:16" x14ac:dyDescent="0.2">
      <c r="A4375" s="155">
        <v>481303</v>
      </c>
      <c r="B4375" s="156" t="s">
        <v>1833</v>
      </c>
      <c r="C4375" s="174">
        <f t="shared" si="960"/>
        <v>0</v>
      </c>
      <c r="D4375" s="174">
        <f t="shared" si="961"/>
        <v>0</v>
      </c>
      <c r="E4375" s="174">
        <f t="shared" si="962"/>
        <v>0</v>
      </c>
      <c r="F4375" s="174">
        <f t="shared" si="957"/>
        <v>0</v>
      </c>
      <c r="G4375" s="174">
        <f>+F4375-H4375</f>
        <v>0</v>
      </c>
      <c r="H4375" s="174">
        <f t="shared" si="963"/>
        <v>0</v>
      </c>
      <c r="M4375" s="174">
        <f t="shared" si="964"/>
        <v>0</v>
      </c>
      <c r="N4375" s="174">
        <f t="shared" si="965"/>
        <v>0</v>
      </c>
      <c r="O4375" s="295">
        <f t="shared" si="966"/>
        <v>0</v>
      </c>
      <c r="P4375" s="281">
        <f t="shared" si="967"/>
        <v>0</v>
      </c>
    </row>
    <row r="4376" spans="1:16" x14ac:dyDescent="0.2">
      <c r="A4376" s="155">
        <v>481304</v>
      </c>
      <c r="B4376" s="156" t="s">
        <v>1670</v>
      </c>
      <c r="C4376" s="174">
        <f t="shared" si="960"/>
        <v>0</v>
      </c>
      <c r="D4376" s="174">
        <f t="shared" si="961"/>
        <v>0</v>
      </c>
      <c r="E4376" s="174">
        <f t="shared" si="962"/>
        <v>0</v>
      </c>
      <c r="F4376" s="174">
        <f t="shared" si="957"/>
        <v>0</v>
      </c>
      <c r="G4376" s="174">
        <f>+F4376-H4376</f>
        <v>0</v>
      </c>
      <c r="H4376" s="174">
        <f t="shared" si="963"/>
        <v>0</v>
      </c>
      <c r="M4376" s="174">
        <f t="shared" si="964"/>
        <v>0</v>
      </c>
      <c r="N4376" s="174">
        <f t="shared" si="965"/>
        <v>0</v>
      </c>
      <c r="O4376" s="295">
        <f t="shared" si="966"/>
        <v>0</v>
      </c>
      <c r="P4376" s="281">
        <f t="shared" si="967"/>
        <v>0</v>
      </c>
    </row>
    <row r="4377" spans="1:16" x14ac:dyDescent="0.2">
      <c r="A4377" s="155">
        <v>481305</v>
      </c>
      <c r="B4377" s="156" t="s">
        <v>1671</v>
      </c>
      <c r="C4377" s="174">
        <f t="shared" si="960"/>
        <v>0</v>
      </c>
      <c r="D4377" s="174">
        <f t="shared" si="961"/>
        <v>0</v>
      </c>
      <c r="E4377" s="174">
        <f t="shared" si="962"/>
        <v>0</v>
      </c>
      <c r="F4377" s="174">
        <f t="shared" ref="F4377:F4414" si="968">+C4377-D4377+E4377</f>
        <v>0</v>
      </c>
      <c r="G4377" s="174">
        <f>+F4377-H4377</f>
        <v>0</v>
      </c>
      <c r="H4377" s="174">
        <f t="shared" si="963"/>
        <v>0</v>
      </c>
      <c r="M4377" s="174">
        <f t="shared" si="964"/>
        <v>0</v>
      </c>
      <c r="N4377" s="174">
        <f t="shared" si="965"/>
        <v>0</v>
      </c>
      <c r="O4377" s="295">
        <f t="shared" si="966"/>
        <v>0</v>
      </c>
      <c r="P4377" s="281">
        <f t="shared" si="967"/>
        <v>0</v>
      </c>
    </row>
    <row r="4378" spans="1:16" s="171" customFormat="1" x14ac:dyDescent="0.2">
      <c r="A4378" s="180">
        <v>481900</v>
      </c>
      <c r="B4378" s="181" t="s">
        <v>2733</v>
      </c>
      <c r="C4378" s="182">
        <f t="shared" si="960"/>
        <v>0</v>
      </c>
      <c r="D4378" s="182">
        <f t="shared" si="961"/>
        <v>0</v>
      </c>
      <c r="E4378" s="182">
        <f t="shared" si="962"/>
        <v>0</v>
      </c>
      <c r="F4378" s="182">
        <f t="shared" si="968"/>
        <v>0</v>
      </c>
      <c r="G4378" s="182">
        <v>0</v>
      </c>
      <c r="H4378" s="182">
        <f t="shared" si="963"/>
        <v>0</v>
      </c>
      <c r="M4378" s="174">
        <f t="shared" si="964"/>
        <v>0</v>
      </c>
      <c r="N4378" s="174">
        <f t="shared" si="965"/>
        <v>0</v>
      </c>
      <c r="O4378" s="295">
        <f t="shared" si="966"/>
        <v>0</v>
      </c>
      <c r="P4378" s="281">
        <f t="shared" si="967"/>
        <v>0</v>
      </c>
    </row>
    <row r="4379" spans="1:16" x14ac:dyDescent="0.2">
      <c r="A4379" s="155">
        <v>481901</v>
      </c>
      <c r="B4379" s="156" t="s">
        <v>2734</v>
      </c>
      <c r="C4379" s="174">
        <f t="shared" si="960"/>
        <v>0</v>
      </c>
      <c r="D4379" s="174">
        <f t="shared" si="961"/>
        <v>0</v>
      </c>
      <c r="E4379" s="174">
        <f t="shared" si="962"/>
        <v>0</v>
      </c>
      <c r="F4379" s="174">
        <f t="shared" si="968"/>
        <v>0</v>
      </c>
      <c r="G4379" s="174">
        <f>+F4379-H4379</f>
        <v>0</v>
      </c>
      <c r="H4379" s="174">
        <f t="shared" si="963"/>
        <v>0</v>
      </c>
      <c r="M4379" s="174">
        <f t="shared" si="964"/>
        <v>0</v>
      </c>
      <c r="N4379" s="174">
        <f t="shared" si="965"/>
        <v>0</v>
      </c>
      <c r="O4379" s="295">
        <f t="shared" si="966"/>
        <v>0</v>
      </c>
      <c r="P4379" s="281">
        <f t="shared" si="967"/>
        <v>0</v>
      </c>
    </row>
    <row r="4380" spans="1:16" x14ac:dyDescent="0.2">
      <c r="A4380" s="155">
        <v>481902</v>
      </c>
      <c r="B4380" s="156" t="s">
        <v>2735</v>
      </c>
      <c r="C4380" s="174">
        <f t="shared" si="960"/>
        <v>0</v>
      </c>
      <c r="D4380" s="174">
        <f t="shared" si="961"/>
        <v>0</v>
      </c>
      <c r="E4380" s="174">
        <f t="shared" si="962"/>
        <v>0</v>
      </c>
      <c r="F4380" s="174">
        <f t="shared" si="968"/>
        <v>0</v>
      </c>
      <c r="G4380" s="174">
        <f>+F4380-H4380</f>
        <v>0</v>
      </c>
      <c r="H4380" s="174">
        <f t="shared" si="963"/>
        <v>0</v>
      </c>
      <c r="M4380" s="174">
        <f t="shared" si="964"/>
        <v>0</v>
      </c>
      <c r="N4380" s="174">
        <f t="shared" si="965"/>
        <v>0</v>
      </c>
      <c r="O4380" s="295">
        <f t="shared" si="966"/>
        <v>0</v>
      </c>
      <c r="P4380" s="281">
        <f t="shared" si="967"/>
        <v>0</v>
      </c>
    </row>
    <row r="4381" spans="1:16" s="171" customFormat="1" x14ac:dyDescent="0.2">
      <c r="A4381" s="180">
        <v>482300</v>
      </c>
      <c r="B4381" s="181" t="s">
        <v>2736</v>
      </c>
      <c r="C4381" s="182">
        <f t="shared" si="960"/>
        <v>0</v>
      </c>
      <c r="D4381" s="182">
        <f t="shared" si="961"/>
        <v>0</v>
      </c>
      <c r="E4381" s="182">
        <f t="shared" si="962"/>
        <v>0</v>
      </c>
      <c r="F4381" s="182">
        <f t="shared" si="968"/>
        <v>0</v>
      </c>
      <c r="G4381" s="182">
        <v>0</v>
      </c>
      <c r="H4381" s="182">
        <f t="shared" si="963"/>
        <v>0</v>
      </c>
      <c r="M4381" s="174">
        <f t="shared" si="964"/>
        <v>0</v>
      </c>
      <c r="N4381" s="174">
        <f t="shared" si="965"/>
        <v>0</v>
      </c>
      <c r="O4381" s="295">
        <f t="shared" si="966"/>
        <v>0</v>
      </c>
      <c r="P4381" s="281">
        <f t="shared" si="967"/>
        <v>0</v>
      </c>
    </row>
    <row r="4382" spans="1:16" x14ac:dyDescent="0.2">
      <c r="A4382" s="155">
        <v>482301</v>
      </c>
      <c r="B4382" s="156" t="s">
        <v>2212</v>
      </c>
      <c r="C4382" s="174">
        <f t="shared" si="960"/>
        <v>0</v>
      </c>
      <c r="D4382" s="174">
        <f t="shared" si="961"/>
        <v>0</v>
      </c>
      <c r="E4382" s="174">
        <f t="shared" si="962"/>
        <v>0</v>
      </c>
      <c r="F4382" s="174">
        <f t="shared" si="968"/>
        <v>0</v>
      </c>
      <c r="G4382" s="174">
        <f>+F4382-H4382</f>
        <v>0</v>
      </c>
      <c r="H4382" s="174">
        <f t="shared" si="963"/>
        <v>0</v>
      </c>
      <c r="M4382" s="174">
        <f t="shared" si="964"/>
        <v>0</v>
      </c>
      <c r="N4382" s="174">
        <f t="shared" si="965"/>
        <v>0</v>
      </c>
      <c r="O4382" s="295">
        <f t="shared" si="966"/>
        <v>0</v>
      </c>
      <c r="P4382" s="281">
        <f t="shared" si="967"/>
        <v>0</v>
      </c>
    </row>
    <row r="4383" spans="1:16" x14ac:dyDescent="0.2">
      <c r="A4383" s="155">
        <v>482302</v>
      </c>
      <c r="B4383" s="156" t="s">
        <v>2213</v>
      </c>
      <c r="C4383" s="174">
        <f t="shared" si="960"/>
        <v>0</v>
      </c>
      <c r="D4383" s="174">
        <f t="shared" si="961"/>
        <v>0</v>
      </c>
      <c r="E4383" s="174">
        <f t="shared" si="962"/>
        <v>0</v>
      </c>
      <c r="F4383" s="174">
        <f t="shared" si="968"/>
        <v>0</v>
      </c>
      <c r="G4383" s="174">
        <f>+F4383-H4383</f>
        <v>0</v>
      </c>
      <c r="H4383" s="174">
        <f t="shared" si="963"/>
        <v>0</v>
      </c>
      <c r="M4383" s="174">
        <f t="shared" si="964"/>
        <v>0</v>
      </c>
      <c r="N4383" s="174">
        <f t="shared" si="965"/>
        <v>0</v>
      </c>
      <c r="O4383" s="295">
        <f t="shared" si="966"/>
        <v>0</v>
      </c>
      <c r="P4383" s="281">
        <f t="shared" si="967"/>
        <v>0</v>
      </c>
    </row>
    <row r="4384" spans="1:16" x14ac:dyDescent="0.2">
      <c r="A4384" s="155">
        <v>482303</v>
      </c>
      <c r="B4384" s="156" t="s">
        <v>2214</v>
      </c>
      <c r="C4384" s="174">
        <f t="shared" si="960"/>
        <v>0</v>
      </c>
      <c r="D4384" s="174">
        <f t="shared" si="961"/>
        <v>0</v>
      </c>
      <c r="E4384" s="174">
        <f t="shared" si="962"/>
        <v>0</v>
      </c>
      <c r="F4384" s="174">
        <f t="shared" si="968"/>
        <v>0</v>
      </c>
      <c r="G4384" s="174">
        <f>+F4384-H4384</f>
        <v>0</v>
      </c>
      <c r="H4384" s="174">
        <f t="shared" si="963"/>
        <v>0</v>
      </c>
      <c r="M4384" s="174">
        <f t="shared" si="964"/>
        <v>0</v>
      </c>
      <c r="N4384" s="174">
        <f t="shared" si="965"/>
        <v>0</v>
      </c>
      <c r="O4384" s="295">
        <f t="shared" si="966"/>
        <v>0</v>
      </c>
      <c r="P4384" s="281">
        <f t="shared" si="967"/>
        <v>0</v>
      </c>
    </row>
    <row r="4385" spans="1:16" x14ac:dyDescent="0.2">
      <c r="A4385" s="155">
        <v>482304</v>
      </c>
      <c r="B4385" s="156" t="s">
        <v>2215</v>
      </c>
      <c r="C4385" s="174">
        <f t="shared" si="960"/>
        <v>0</v>
      </c>
      <c r="D4385" s="174">
        <f t="shared" si="961"/>
        <v>0</v>
      </c>
      <c r="E4385" s="174">
        <f t="shared" si="962"/>
        <v>0</v>
      </c>
      <c r="F4385" s="174">
        <f t="shared" si="968"/>
        <v>0</v>
      </c>
      <c r="G4385" s="174">
        <f>+F4385-H4385</f>
        <v>0</v>
      </c>
      <c r="H4385" s="174">
        <f t="shared" si="963"/>
        <v>0</v>
      </c>
      <c r="M4385" s="174">
        <f t="shared" si="964"/>
        <v>0</v>
      </c>
      <c r="N4385" s="174">
        <f t="shared" si="965"/>
        <v>0</v>
      </c>
      <c r="O4385" s="295">
        <f t="shared" si="966"/>
        <v>0</v>
      </c>
      <c r="P4385" s="281">
        <f t="shared" si="967"/>
        <v>0</v>
      </c>
    </row>
    <row r="4386" spans="1:16" s="171" customFormat="1" x14ac:dyDescent="0.2">
      <c r="A4386" s="180">
        <v>482500</v>
      </c>
      <c r="B4386" s="181" t="s">
        <v>2737</v>
      </c>
      <c r="C4386" s="182">
        <f t="shared" si="960"/>
        <v>0</v>
      </c>
      <c r="D4386" s="182">
        <f t="shared" si="961"/>
        <v>0</v>
      </c>
      <c r="E4386" s="182">
        <f t="shared" si="962"/>
        <v>0</v>
      </c>
      <c r="F4386" s="182">
        <f t="shared" si="968"/>
        <v>0</v>
      </c>
      <c r="G4386" s="182">
        <v>0</v>
      </c>
      <c r="H4386" s="182">
        <f t="shared" si="963"/>
        <v>0</v>
      </c>
      <c r="M4386" s="174">
        <f t="shared" si="964"/>
        <v>0</v>
      </c>
      <c r="N4386" s="174">
        <f t="shared" si="965"/>
        <v>0</v>
      </c>
      <c r="O4386" s="295">
        <f t="shared" si="966"/>
        <v>0</v>
      </c>
      <c r="P4386" s="281">
        <f t="shared" si="967"/>
        <v>0</v>
      </c>
    </row>
    <row r="4387" spans="1:16" x14ac:dyDescent="0.2">
      <c r="A4387" s="155">
        <v>482501</v>
      </c>
      <c r="B4387" s="156" t="s">
        <v>2738</v>
      </c>
      <c r="C4387" s="174">
        <f t="shared" si="960"/>
        <v>0</v>
      </c>
      <c r="D4387" s="174">
        <f t="shared" si="961"/>
        <v>0</v>
      </c>
      <c r="E4387" s="174">
        <f t="shared" si="962"/>
        <v>0</v>
      </c>
      <c r="F4387" s="174">
        <f t="shared" si="968"/>
        <v>0</v>
      </c>
      <c r="G4387" s="174">
        <f t="shared" ref="G4387:G4404" si="969">+F4387-H4387</f>
        <v>0</v>
      </c>
      <c r="H4387" s="174">
        <f t="shared" si="963"/>
        <v>0</v>
      </c>
      <c r="M4387" s="174">
        <f t="shared" si="964"/>
        <v>0</v>
      </c>
      <c r="N4387" s="174">
        <f t="shared" si="965"/>
        <v>0</v>
      </c>
      <c r="O4387" s="295">
        <f t="shared" si="966"/>
        <v>0</v>
      </c>
      <c r="P4387" s="281">
        <f t="shared" si="967"/>
        <v>0</v>
      </c>
    </row>
    <row r="4388" spans="1:16" x14ac:dyDescent="0.2">
      <c r="A4388" s="155">
        <v>482502</v>
      </c>
      <c r="B4388" s="156" t="s">
        <v>2739</v>
      </c>
      <c r="C4388" s="174">
        <f t="shared" si="960"/>
        <v>0</v>
      </c>
      <c r="D4388" s="174">
        <f t="shared" si="961"/>
        <v>0</v>
      </c>
      <c r="E4388" s="174">
        <f t="shared" si="962"/>
        <v>0</v>
      </c>
      <c r="F4388" s="174">
        <f t="shared" si="968"/>
        <v>0</v>
      </c>
      <c r="G4388" s="174">
        <f t="shared" si="969"/>
        <v>0</v>
      </c>
      <c r="H4388" s="174">
        <f t="shared" si="963"/>
        <v>0</v>
      </c>
      <c r="M4388" s="174">
        <f t="shared" si="964"/>
        <v>0</v>
      </c>
      <c r="N4388" s="174">
        <f t="shared" si="965"/>
        <v>0</v>
      </c>
      <c r="O4388" s="295">
        <f t="shared" si="966"/>
        <v>0</v>
      </c>
      <c r="P4388" s="281">
        <f t="shared" si="967"/>
        <v>0</v>
      </c>
    </row>
    <row r="4389" spans="1:16" x14ac:dyDescent="0.2">
      <c r="A4389" s="155">
        <v>482503</v>
      </c>
      <c r="B4389" s="156" t="s">
        <v>1983</v>
      </c>
      <c r="C4389" s="174">
        <f t="shared" si="960"/>
        <v>0</v>
      </c>
      <c r="D4389" s="174">
        <f t="shared" si="961"/>
        <v>0</v>
      </c>
      <c r="E4389" s="174">
        <f t="shared" si="962"/>
        <v>0</v>
      </c>
      <c r="F4389" s="174">
        <f t="shared" si="968"/>
        <v>0</v>
      </c>
      <c r="G4389" s="174">
        <f t="shared" si="969"/>
        <v>0</v>
      </c>
      <c r="H4389" s="174">
        <f t="shared" si="963"/>
        <v>0</v>
      </c>
      <c r="M4389" s="174">
        <f t="shared" si="964"/>
        <v>0</v>
      </c>
      <c r="N4389" s="174">
        <f t="shared" si="965"/>
        <v>0</v>
      </c>
      <c r="O4389" s="295">
        <f t="shared" si="966"/>
        <v>0</v>
      </c>
      <c r="P4389" s="281">
        <f t="shared" si="967"/>
        <v>0</v>
      </c>
    </row>
    <row r="4390" spans="1:16" x14ac:dyDescent="0.2">
      <c r="A4390" s="155">
        <v>482504</v>
      </c>
      <c r="B4390" s="156" t="s">
        <v>2086</v>
      </c>
      <c r="C4390" s="174">
        <f t="shared" si="960"/>
        <v>0</v>
      </c>
      <c r="D4390" s="174">
        <f t="shared" si="961"/>
        <v>0</v>
      </c>
      <c r="E4390" s="174">
        <f t="shared" si="962"/>
        <v>0</v>
      </c>
      <c r="F4390" s="174">
        <f t="shared" si="968"/>
        <v>0</v>
      </c>
      <c r="G4390" s="174">
        <f t="shared" si="969"/>
        <v>0</v>
      </c>
      <c r="H4390" s="174">
        <f t="shared" si="963"/>
        <v>0</v>
      </c>
      <c r="M4390" s="174">
        <f t="shared" si="964"/>
        <v>0</v>
      </c>
      <c r="N4390" s="174">
        <f t="shared" si="965"/>
        <v>0</v>
      </c>
      <c r="O4390" s="295">
        <f t="shared" si="966"/>
        <v>0</v>
      </c>
      <c r="P4390" s="281">
        <f t="shared" si="967"/>
        <v>0</v>
      </c>
    </row>
    <row r="4391" spans="1:16" x14ac:dyDescent="0.2">
      <c r="A4391" s="155">
        <v>482505</v>
      </c>
      <c r="B4391" s="156" t="s">
        <v>2740</v>
      </c>
      <c r="C4391" s="174">
        <f t="shared" si="960"/>
        <v>0</v>
      </c>
      <c r="D4391" s="174">
        <f t="shared" si="961"/>
        <v>0</v>
      </c>
      <c r="E4391" s="174">
        <f t="shared" si="962"/>
        <v>0</v>
      </c>
      <c r="F4391" s="174">
        <f t="shared" si="968"/>
        <v>0</v>
      </c>
      <c r="G4391" s="174">
        <f t="shared" si="969"/>
        <v>0</v>
      </c>
      <c r="H4391" s="174">
        <f t="shared" si="963"/>
        <v>0</v>
      </c>
      <c r="M4391" s="174">
        <f t="shared" si="964"/>
        <v>0</v>
      </c>
      <c r="N4391" s="174">
        <f t="shared" si="965"/>
        <v>0</v>
      </c>
      <c r="O4391" s="295">
        <f t="shared" si="966"/>
        <v>0</v>
      </c>
      <c r="P4391" s="281">
        <f t="shared" si="967"/>
        <v>0</v>
      </c>
    </row>
    <row r="4392" spans="1:16" x14ac:dyDescent="0.2">
      <c r="A4392" s="155">
        <v>482506</v>
      </c>
      <c r="B4392" s="156" t="s">
        <v>2741</v>
      </c>
      <c r="C4392" s="174">
        <f t="shared" si="960"/>
        <v>0</v>
      </c>
      <c r="D4392" s="174">
        <f t="shared" si="961"/>
        <v>0</v>
      </c>
      <c r="E4392" s="174">
        <f t="shared" si="962"/>
        <v>0</v>
      </c>
      <c r="F4392" s="174">
        <f t="shared" si="968"/>
        <v>0</v>
      </c>
      <c r="G4392" s="174">
        <f t="shared" si="969"/>
        <v>0</v>
      </c>
      <c r="H4392" s="174">
        <f t="shared" si="963"/>
        <v>0</v>
      </c>
      <c r="M4392" s="174">
        <f t="shared" si="964"/>
        <v>0</v>
      </c>
      <c r="N4392" s="174">
        <f t="shared" si="965"/>
        <v>0</v>
      </c>
      <c r="O4392" s="295">
        <f t="shared" si="966"/>
        <v>0</v>
      </c>
      <c r="P4392" s="281">
        <f t="shared" si="967"/>
        <v>0</v>
      </c>
    </row>
    <row r="4393" spans="1:16" x14ac:dyDescent="0.2">
      <c r="A4393" s="155">
        <v>482507</v>
      </c>
      <c r="B4393" s="156" t="s">
        <v>2742</v>
      </c>
      <c r="C4393" s="174">
        <f t="shared" si="960"/>
        <v>0</v>
      </c>
      <c r="D4393" s="174">
        <f t="shared" si="961"/>
        <v>0</v>
      </c>
      <c r="E4393" s="174">
        <f t="shared" si="962"/>
        <v>0</v>
      </c>
      <c r="F4393" s="174">
        <f t="shared" si="968"/>
        <v>0</v>
      </c>
      <c r="G4393" s="174">
        <f t="shared" si="969"/>
        <v>0</v>
      </c>
      <c r="H4393" s="174">
        <f t="shared" ref="H4393:H4404" si="970">+F4393</f>
        <v>0</v>
      </c>
      <c r="M4393" s="174">
        <f t="shared" si="964"/>
        <v>0</v>
      </c>
      <c r="N4393" s="174">
        <f t="shared" si="965"/>
        <v>0</v>
      </c>
      <c r="O4393" s="295">
        <f t="shared" si="966"/>
        <v>0</v>
      </c>
      <c r="P4393" s="281">
        <f t="shared" si="967"/>
        <v>0</v>
      </c>
    </row>
    <row r="4394" spans="1:16" x14ac:dyDescent="0.2">
      <c r="A4394" s="155">
        <v>482508</v>
      </c>
      <c r="B4394" s="156" t="s">
        <v>2187</v>
      </c>
      <c r="C4394" s="174">
        <f t="shared" si="960"/>
        <v>0</v>
      </c>
      <c r="D4394" s="174">
        <f t="shared" si="961"/>
        <v>0</v>
      </c>
      <c r="E4394" s="174">
        <f t="shared" si="962"/>
        <v>0</v>
      </c>
      <c r="F4394" s="174">
        <f t="shared" si="968"/>
        <v>0</v>
      </c>
      <c r="G4394" s="174">
        <f t="shared" si="969"/>
        <v>0</v>
      </c>
      <c r="H4394" s="174">
        <f t="shared" si="970"/>
        <v>0</v>
      </c>
      <c r="M4394" s="174">
        <f t="shared" si="964"/>
        <v>0</v>
      </c>
      <c r="N4394" s="174">
        <f t="shared" si="965"/>
        <v>0</v>
      </c>
      <c r="O4394" s="295">
        <f t="shared" si="966"/>
        <v>0</v>
      </c>
      <c r="P4394" s="281">
        <f t="shared" si="967"/>
        <v>0</v>
      </c>
    </row>
    <row r="4395" spans="1:16" x14ac:dyDescent="0.2">
      <c r="A4395" s="155">
        <v>482509</v>
      </c>
      <c r="B4395" s="156" t="s">
        <v>2223</v>
      </c>
      <c r="C4395" s="174">
        <f t="shared" si="960"/>
        <v>0</v>
      </c>
      <c r="D4395" s="174">
        <f t="shared" si="961"/>
        <v>0</v>
      </c>
      <c r="E4395" s="174">
        <f t="shared" si="962"/>
        <v>0</v>
      </c>
      <c r="F4395" s="174">
        <f t="shared" si="968"/>
        <v>0</v>
      </c>
      <c r="G4395" s="174">
        <f t="shared" si="969"/>
        <v>0</v>
      </c>
      <c r="H4395" s="174">
        <f t="shared" si="970"/>
        <v>0</v>
      </c>
      <c r="M4395" s="174">
        <f t="shared" si="964"/>
        <v>0</v>
      </c>
      <c r="N4395" s="174">
        <f t="shared" si="965"/>
        <v>0</v>
      </c>
      <c r="O4395" s="295">
        <f t="shared" si="966"/>
        <v>0</v>
      </c>
      <c r="P4395" s="281">
        <f t="shared" si="967"/>
        <v>0</v>
      </c>
    </row>
    <row r="4396" spans="1:16" x14ac:dyDescent="0.2">
      <c r="A4396" s="155">
        <v>482510</v>
      </c>
      <c r="B4396" s="156" t="s">
        <v>2743</v>
      </c>
      <c r="C4396" s="174">
        <f t="shared" si="960"/>
        <v>0</v>
      </c>
      <c r="D4396" s="174">
        <f t="shared" si="961"/>
        <v>0</v>
      </c>
      <c r="E4396" s="174">
        <f t="shared" si="962"/>
        <v>0</v>
      </c>
      <c r="F4396" s="174">
        <f t="shared" si="968"/>
        <v>0</v>
      </c>
      <c r="G4396" s="174">
        <f t="shared" si="969"/>
        <v>0</v>
      </c>
      <c r="H4396" s="174">
        <f t="shared" si="970"/>
        <v>0</v>
      </c>
      <c r="M4396" s="174">
        <f t="shared" si="964"/>
        <v>0</v>
      </c>
      <c r="N4396" s="174">
        <f t="shared" si="965"/>
        <v>0</v>
      </c>
      <c r="O4396" s="295">
        <f t="shared" si="966"/>
        <v>0</v>
      </c>
      <c r="P4396" s="281">
        <f t="shared" si="967"/>
        <v>0</v>
      </c>
    </row>
    <row r="4397" spans="1:16" x14ac:dyDescent="0.2">
      <c r="A4397" s="155">
        <v>482511</v>
      </c>
      <c r="B4397" s="156" t="s">
        <v>2224</v>
      </c>
      <c r="C4397" s="174">
        <f t="shared" si="960"/>
        <v>0</v>
      </c>
      <c r="D4397" s="174">
        <f t="shared" si="961"/>
        <v>0</v>
      </c>
      <c r="E4397" s="174">
        <f t="shared" si="962"/>
        <v>0</v>
      </c>
      <c r="F4397" s="174">
        <f t="shared" si="968"/>
        <v>0</v>
      </c>
      <c r="G4397" s="174">
        <f t="shared" si="969"/>
        <v>0</v>
      </c>
      <c r="H4397" s="174">
        <f t="shared" si="970"/>
        <v>0</v>
      </c>
      <c r="M4397" s="174">
        <f t="shared" si="964"/>
        <v>0</v>
      </c>
      <c r="N4397" s="174">
        <f t="shared" si="965"/>
        <v>0</v>
      </c>
      <c r="O4397" s="295">
        <f t="shared" si="966"/>
        <v>0</v>
      </c>
      <c r="P4397" s="281">
        <f t="shared" si="967"/>
        <v>0</v>
      </c>
    </row>
    <row r="4398" spans="1:16" x14ac:dyDescent="0.2">
      <c r="A4398" s="155">
        <v>482512</v>
      </c>
      <c r="B4398" s="156" t="s">
        <v>2744</v>
      </c>
      <c r="C4398" s="174">
        <f t="shared" si="960"/>
        <v>0</v>
      </c>
      <c r="D4398" s="174">
        <f t="shared" si="961"/>
        <v>0</v>
      </c>
      <c r="E4398" s="174">
        <f t="shared" si="962"/>
        <v>0</v>
      </c>
      <c r="F4398" s="174">
        <f t="shared" si="968"/>
        <v>0</v>
      </c>
      <c r="G4398" s="174">
        <f t="shared" si="969"/>
        <v>0</v>
      </c>
      <c r="H4398" s="174">
        <f t="shared" si="970"/>
        <v>0</v>
      </c>
      <c r="M4398" s="174">
        <f t="shared" si="964"/>
        <v>0</v>
      </c>
      <c r="N4398" s="174">
        <f t="shared" si="965"/>
        <v>0</v>
      </c>
      <c r="O4398" s="295">
        <f t="shared" si="966"/>
        <v>0</v>
      </c>
      <c r="P4398" s="281">
        <f t="shared" si="967"/>
        <v>0</v>
      </c>
    </row>
    <row r="4399" spans="1:16" x14ac:dyDescent="0.2">
      <c r="A4399" s="155">
        <v>482513</v>
      </c>
      <c r="B4399" s="156" t="s">
        <v>2745</v>
      </c>
      <c r="C4399" s="174">
        <f t="shared" si="960"/>
        <v>0</v>
      </c>
      <c r="D4399" s="174">
        <f t="shared" si="961"/>
        <v>0</v>
      </c>
      <c r="E4399" s="174">
        <f t="shared" si="962"/>
        <v>0</v>
      </c>
      <c r="F4399" s="174">
        <f t="shared" si="968"/>
        <v>0</v>
      </c>
      <c r="G4399" s="174">
        <f t="shared" si="969"/>
        <v>0</v>
      </c>
      <c r="H4399" s="174">
        <f t="shared" si="970"/>
        <v>0</v>
      </c>
      <c r="M4399" s="174">
        <f t="shared" si="964"/>
        <v>0</v>
      </c>
      <c r="N4399" s="174">
        <f t="shared" si="965"/>
        <v>0</v>
      </c>
      <c r="O4399" s="295">
        <f t="shared" si="966"/>
        <v>0</v>
      </c>
      <c r="P4399" s="281">
        <f t="shared" si="967"/>
        <v>0</v>
      </c>
    </row>
    <row r="4400" spans="1:16" x14ac:dyDescent="0.2">
      <c r="A4400" s="155">
        <v>482514</v>
      </c>
      <c r="B4400" s="156" t="s">
        <v>2746</v>
      </c>
      <c r="C4400" s="174">
        <f t="shared" si="960"/>
        <v>0</v>
      </c>
      <c r="D4400" s="174">
        <f t="shared" si="961"/>
        <v>0</v>
      </c>
      <c r="E4400" s="174">
        <f t="shared" si="962"/>
        <v>0</v>
      </c>
      <c r="F4400" s="174">
        <f t="shared" si="968"/>
        <v>0</v>
      </c>
      <c r="G4400" s="174">
        <f t="shared" si="969"/>
        <v>0</v>
      </c>
      <c r="H4400" s="174">
        <f t="shared" si="970"/>
        <v>0</v>
      </c>
      <c r="M4400" s="174">
        <f t="shared" si="964"/>
        <v>0</v>
      </c>
      <c r="N4400" s="174">
        <f t="shared" si="965"/>
        <v>0</v>
      </c>
      <c r="O4400" s="295">
        <f t="shared" si="966"/>
        <v>0</v>
      </c>
      <c r="P4400" s="281">
        <f t="shared" si="967"/>
        <v>0</v>
      </c>
    </row>
    <row r="4401" spans="1:16" x14ac:dyDescent="0.2">
      <c r="A4401" s="155">
        <v>482515</v>
      </c>
      <c r="B4401" s="156" t="s">
        <v>2747</v>
      </c>
      <c r="C4401" s="174">
        <f t="shared" si="960"/>
        <v>0</v>
      </c>
      <c r="D4401" s="174">
        <f t="shared" si="961"/>
        <v>0</v>
      </c>
      <c r="E4401" s="174">
        <f t="shared" si="962"/>
        <v>0</v>
      </c>
      <c r="F4401" s="174">
        <f t="shared" si="968"/>
        <v>0</v>
      </c>
      <c r="G4401" s="174">
        <f t="shared" si="969"/>
        <v>0</v>
      </c>
      <c r="H4401" s="174">
        <f t="shared" si="970"/>
        <v>0</v>
      </c>
      <c r="M4401" s="174">
        <f t="shared" si="964"/>
        <v>0</v>
      </c>
      <c r="N4401" s="174">
        <f t="shared" si="965"/>
        <v>0</v>
      </c>
      <c r="O4401" s="295">
        <f t="shared" si="966"/>
        <v>0</v>
      </c>
      <c r="P4401" s="281">
        <f t="shared" si="967"/>
        <v>0</v>
      </c>
    </row>
    <row r="4402" spans="1:16" x14ac:dyDescent="0.2">
      <c r="A4402" s="155">
        <v>482516</v>
      </c>
      <c r="B4402" s="156" t="s">
        <v>2748</v>
      </c>
      <c r="C4402" s="174">
        <f t="shared" si="960"/>
        <v>0</v>
      </c>
      <c r="D4402" s="174">
        <f t="shared" si="961"/>
        <v>0</v>
      </c>
      <c r="E4402" s="174">
        <f t="shared" si="962"/>
        <v>0</v>
      </c>
      <c r="F4402" s="174">
        <f t="shared" si="968"/>
        <v>0</v>
      </c>
      <c r="G4402" s="174">
        <f t="shared" si="969"/>
        <v>0</v>
      </c>
      <c r="H4402" s="174">
        <f t="shared" si="970"/>
        <v>0</v>
      </c>
      <c r="M4402" s="174">
        <f t="shared" si="964"/>
        <v>0</v>
      </c>
      <c r="N4402" s="174">
        <f t="shared" si="965"/>
        <v>0</v>
      </c>
      <c r="O4402" s="295">
        <f t="shared" si="966"/>
        <v>0</v>
      </c>
      <c r="P4402" s="281">
        <f t="shared" si="967"/>
        <v>0</v>
      </c>
    </row>
    <row r="4403" spans="1:16" x14ac:dyDescent="0.2">
      <c r="A4403" s="155">
        <v>482517</v>
      </c>
      <c r="B4403" s="156" t="s">
        <v>2749</v>
      </c>
      <c r="C4403" s="174">
        <f t="shared" si="960"/>
        <v>0</v>
      </c>
      <c r="D4403" s="174">
        <f t="shared" si="961"/>
        <v>0</v>
      </c>
      <c r="E4403" s="174">
        <f t="shared" si="962"/>
        <v>0</v>
      </c>
      <c r="F4403" s="174">
        <f t="shared" si="968"/>
        <v>0</v>
      </c>
      <c r="G4403" s="174">
        <f t="shared" si="969"/>
        <v>0</v>
      </c>
      <c r="H4403" s="174">
        <f t="shared" si="970"/>
        <v>0</v>
      </c>
      <c r="M4403" s="174">
        <f t="shared" si="964"/>
        <v>0</v>
      </c>
      <c r="N4403" s="174">
        <f t="shared" si="965"/>
        <v>0</v>
      </c>
      <c r="O4403" s="295">
        <f t="shared" si="966"/>
        <v>0</v>
      </c>
      <c r="P4403" s="281">
        <f t="shared" si="967"/>
        <v>0</v>
      </c>
    </row>
    <row r="4404" spans="1:16" x14ac:dyDescent="0.2">
      <c r="A4404" s="155">
        <v>482518</v>
      </c>
      <c r="B4404" s="156" t="s">
        <v>2750</v>
      </c>
      <c r="C4404" s="174">
        <f t="shared" si="960"/>
        <v>0</v>
      </c>
      <c r="D4404" s="174">
        <f t="shared" si="961"/>
        <v>0</v>
      </c>
      <c r="E4404" s="174">
        <f t="shared" si="962"/>
        <v>0</v>
      </c>
      <c r="F4404" s="174">
        <f t="shared" si="968"/>
        <v>0</v>
      </c>
      <c r="G4404" s="174">
        <f t="shared" si="969"/>
        <v>0</v>
      </c>
      <c r="H4404" s="174">
        <f t="shared" si="970"/>
        <v>0</v>
      </c>
      <c r="M4404" s="174">
        <f t="shared" si="964"/>
        <v>0</v>
      </c>
      <c r="N4404" s="174">
        <f t="shared" si="965"/>
        <v>0</v>
      </c>
      <c r="O4404" s="295">
        <f t="shared" si="966"/>
        <v>0</v>
      </c>
      <c r="P4404" s="281">
        <f t="shared" si="967"/>
        <v>0</v>
      </c>
    </row>
    <row r="4405" spans="1:16" s="171" customFormat="1" x14ac:dyDescent="0.2">
      <c r="A4405" s="180">
        <v>483000</v>
      </c>
      <c r="B4405" s="181" t="s">
        <v>2751</v>
      </c>
      <c r="C4405" s="182">
        <f t="shared" si="960"/>
        <v>0</v>
      </c>
      <c r="D4405" s="182">
        <f t="shared" si="961"/>
        <v>0</v>
      </c>
      <c r="E4405" s="182">
        <f t="shared" si="962"/>
        <v>0</v>
      </c>
      <c r="F4405" s="182">
        <f t="shared" si="968"/>
        <v>0</v>
      </c>
      <c r="G4405" s="183">
        <f>SUM(G4406:G4414)</f>
        <v>0</v>
      </c>
      <c r="H4405" s="183">
        <f>SUM(H4406:H4414)</f>
        <v>0</v>
      </c>
      <c r="M4405" s="174">
        <f t="shared" si="964"/>
        <v>0</v>
      </c>
      <c r="N4405" s="174">
        <f t="shared" si="965"/>
        <v>0</v>
      </c>
      <c r="O4405" s="295">
        <f t="shared" si="966"/>
        <v>0</v>
      </c>
      <c r="P4405" s="281">
        <f t="shared" si="967"/>
        <v>0</v>
      </c>
    </row>
    <row r="4406" spans="1:16" x14ac:dyDescent="0.2">
      <c r="A4406" s="155">
        <v>483001</v>
      </c>
      <c r="B4406" s="156" t="s">
        <v>1109</v>
      </c>
      <c r="C4406" s="174">
        <f t="shared" si="960"/>
        <v>0</v>
      </c>
      <c r="D4406" s="174">
        <f t="shared" si="961"/>
        <v>0</v>
      </c>
      <c r="E4406" s="174">
        <f t="shared" si="962"/>
        <v>0</v>
      </c>
      <c r="F4406" s="174">
        <f t="shared" si="968"/>
        <v>0</v>
      </c>
      <c r="G4406" s="174">
        <f t="shared" ref="G4406:G4414" si="971">+F4406-H4406</f>
        <v>0</v>
      </c>
      <c r="H4406" s="174">
        <f t="shared" ref="H4406:H4414" si="972">+F4406</f>
        <v>0</v>
      </c>
      <c r="M4406" s="174">
        <f t="shared" si="964"/>
        <v>0</v>
      </c>
      <c r="N4406" s="174">
        <f t="shared" si="965"/>
        <v>0</v>
      </c>
      <c r="O4406" s="295">
        <f t="shared" si="966"/>
        <v>0</v>
      </c>
      <c r="P4406" s="281">
        <f t="shared" si="967"/>
        <v>0</v>
      </c>
    </row>
    <row r="4407" spans="1:16" x14ac:dyDescent="0.2">
      <c r="A4407" s="155">
        <v>483002</v>
      </c>
      <c r="B4407" s="156" t="s">
        <v>1983</v>
      </c>
      <c r="C4407" s="174">
        <f t="shared" si="960"/>
        <v>0</v>
      </c>
      <c r="D4407" s="174">
        <f t="shared" si="961"/>
        <v>0</v>
      </c>
      <c r="E4407" s="174">
        <f t="shared" si="962"/>
        <v>0</v>
      </c>
      <c r="F4407" s="174">
        <f t="shared" si="968"/>
        <v>0</v>
      </c>
      <c r="G4407" s="174">
        <f t="shared" si="971"/>
        <v>0</v>
      </c>
      <c r="H4407" s="174">
        <f t="shared" si="972"/>
        <v>0</v>
      </c>
      <c r="M4407" s="174">
        <f t="shared" si="964"/>
        <v>0</v>
      </c>
      <c r="N4407" s="174">
        <f t="shared" si="965"/>
        <v>0</v>
      </c>
      <c r="O4407" s="295">
        <f t="shared" si="966"/>
        <v>0</v>
      </c>
      <c r="P4407" s="281">
        <f t="shared" si="967"/>
        <v>0</v>
      </c>
    </row>
    <row r="4408" spans="1:16" x14ac:dyDescent="0.2">
      <c r="A4408" s="155">
        <v>483004</v>
      </c>
      <c r="B4408" s="156" t="s">
        <v>2086</v>
      </c>
      <c r="C4408" s="174">
        <f t="shared" si="960"/>
        <v>0</v>
      </c>
      <c r="D4408" s="174">
        <f t="shared" si="961"/>
        <v>0</v>
      </c>
      <c r="E4408" s="174">
        <f t="shared" si="962"/>
        <v>0</v>
      </c>
      <c r="F4408" s="174">
        <f t="shared" si="968"/>
        <v>0</v>
      </c>
      <c r="G4408" s="174">
        <f t="shared" si="971"/>
        <v>0</v>
      </c>
      <c r="H4408" s="174">
        <f t="shared" si="972"/>
        <v>0</v>
      </c>
      <c r="M4408" s="174">
        <f t="shared" si="964"/>
        <v>0</v>
      </c>
      <c r="N4408" s="174">
        <f t="shared" si="965"/>
        <v>0</v>
      </c>
      <c r="O4408" s="295">
        <f t="shared" si="966"/>
        <v>0</v>
      </c>
      <c r="P4408" s="281">
        <f t="shared" si="967"/>
        <v>0</v>
      </c>
    </row>
    <row r="4409" spans="1:16" x14ac:dyDescent="0.2">
      <c r="A4409" s="155">
        <v>483005</v>
      </c>
      <c r="B4409" s="156" t="s">
        <v>576</v>
      </c>
      <c r="C4409" s="174">
        <f t="shared" si="960"/>
        <v>0</v>
      </c>
      <c r="D4409" s="174">
        <f t="shared" si="961"/>
        <v>0</v>
      </c>
      <c r="E4409" s="174">
        <f t="shared" si="962"/>
        <v>0</v>
      </c>
      <c r="F4409" s="174">
        <f t="shared" si="968"/>
        <v>0</v>
      </c>
      <c r="G4409" s="174">
        <f t="shared" si="971"/>
        <v>0</v>
      </c>
      <c r="H4409" s="174">
        <f t="shared" si="972"/>
        <v>0</v>
      </c>
      <c r="M4409" s="174">
        <f t="shared" si="964"/>
        <v>0</v>
      </c>
      <c r="N4409" s="174">
        <f t="shared" si="965"/>
        <v>0</v>
      </c>
      <c r="O4409" s="295">
        <f t="shared" si="966"/>
        <v>0</v>
      </c>
      <c r="P4409" s="281">
        <f t="shared" si="967"/>
        <v>0</v>
      </c>
    </row>
    <row r="4410" spans="1:16" x14ac:dyDescent="0.2">
      <c r="A4410" s="155">
        <v>483006</v>
      </c>
      <c r="B4410" s="156" t="s">
        <v>1110</v>
      </c>
      <c r="C4410" s="174">
        <f t="shared" si="960"/>
        <v>0</v>
      </c>
      <c r="D4410" s="174">
        <f t="shared" si="961"/>
        <v>0</v>
      </c>
      <c r="E4410" s="174">
        <f t="shared" si="962"/>
        <v>0</v>
      </c>
      <c r="F4410" s="174">
        <f t="shared" si="968"/>
        <v>0</v>
      </c>
      <c r="G4410" s="174">
        <f t="shared" si="971"/>
        <v>0</v>
      </c>
      <c r="H4410" s="174">
        <f t="shared" si="972"/>
        <v>0</v>
      </c>
      <c r="M4410" s="174">
        <f t="shared" si="964"/>
        <v>0</v>
      </c>
      <c r="N4410" s="174">
        <f t="shared" si="965"/>
        <v>0</v>
      </c>
      <c r="O4410" s="295">
        <f t="shared" si="966"/>
        <v>0</v>
      </c>
      <c r="P4410" s="281">
        <f t="shared" si="967"/>
        <v>0</v>
      </c>
    </row>
    <row r="4411" spans="1:16" x14ac:dyDescent="0.2">
      <c r="A4411" s="155">
        <v>483010</v>
      </c>
      <c r="B4411" s="156" t="s">
        <v>2187</v>
      </c>
      <c r="C4411" s="174">
        <f t="shared" si="960"/>
        <v>0</v>
      </c>
      <c r="D4411" s="174">
        <f t="shared" si="961"/>
        <v>0</v>
      </c>
      <c r="E4411" s="174">
        <f t="shared" si="962"/>
        <v>0</v>
      </c>
      <c r="F4411" s="174">
        <f t="shared" si="968"/>
        <v>0</v>
      </c>
      <c r="G4411" s="174">
        <f t="shared" si="971"/>
        <v>0</v>
      </c>
      <c r="H4411" s="174">
        <f t="shared" si="972"/>
        <v>0</v>
      </c>
      <c r="M4411" s="174">
        <f t="shared" si="964"/>
        <v>0</v>
      </c>
      <c r="N4411" s="174">
        <f t="shared" si="965"/>
        <v>0</v>
      </c>
      <c r="O4411" s="295">
        <f t="shared" si="966"/>
        <v>0</v>
      </c>
      <c r="P4411" s="281">
        <f t="shared" si="967"/>
        <v>0</v>
      </c>
    </row>
    <row r="4412" spans="1:16" x14ac:dyDescent="0.2">
      <c r="A4412" s="155">
        <v>483012</v>
      </c>
      <c r="B4412" s="156" t="s">
        <v>2222</v>
      </c>
      <c r="C4412" s="174">
        <f t="shared" si="960"/>
        <v>0</v>
      </c>
      <c r="D4412" s="174">
        <f t="shared" si="961"/>
        <v>0</v>
      </c>
      <c r="E4412" s="174">
        <f t="shared" si="962"/>
        <v>0</v>
      </c>
      <c r="F4412" s="174">
        <f t="shared" si="968"/>
        <v>0</v>
      </c>
      <c r="G4412" s="174">
        <f t="shared" si="971"/>
        <v>0</v>
      </c>
      <c r="H4412" s="174">
        <f t="shared" si="972"/>
        <v>0</v>
      </c>
      <c r="M4412" s="174">
        <f t="shared" si="964"/>
        <v>0</v>
      </c>
      <c r="N4412" s="174">
        <f t="shared" si="965"/>
        <v>0</v>
      </c>
      <c r="O4412" s="295">
        <f t="shared" si="966"/>
        <v>0</v>
      </c>
      <c r="P4412" s="281">
        <f t="shared" si="967"/>
        <v>0</v>
      </c>
    </row>
    <row r="4413" spans="1:16" x14ac:dyDescent="0.2">
      <c r="A4413" s="155">
        <v>483014</v>
      </c>
      <c r="B4413" s="156" t="s">
        <v>2752</v>
      </c>
      <c r="C4413" s="174">
        <f t="shared" si="960"/>
        <v>0</v>
      </c>
      <c r="D4413" s="174">
        <f t="shared" si="961"/>
        <v>0</v>
      </c>
      <c r="E4413" s="174">
        <f t="shared" si="962"/>
        <v>0</v>
      </c>
      <c r="F4413" s="174">
        <f t="shared" si="968"/>
        <v>0</v>
      </c>
      <c r="G4413" s="174">
        <f t="shared" si="971"/>
        <v>0</v>
      </c>
      <c r="H4413" s="174">
        <f t="shared" si="972"/>
        <v>0</v>
      </c>
      <c r="M4413" s="174">
        <f t="shared" si="964"/>
        <v>0</v>
      </c>
      <c r="N4413" s="174">
        <f t="shared" si="965"/>
        <v>0</v>
      </c>
      <c r="O4413" s="295">
        <f t="shared" si="966"/>
        <v>0</v>
      </c>
      <c r="P4413" s="281">
        <f t="shared" si="967"/>
        <v>0</v>
      </c>
    </row>
    <row r="4414" spans="1:16" x14ac:dyDescent="0.2">
      <c r="A4414" s="155">
        <v>483015</v>
      </c>
      <c r="B4414" s="156" t="s">
        <v>1743</v>
      </c>
      <c r="C4414" s="174">
        <f t="shared" si="960"/>
        <v>0</v>
      </c>
      <c r="D4414" s="174">
        <f t="shared" si="961"/>
        <v>0</v>
      </c>
      <c r="E4414" s="174">
        <f t="shared" si="962"/>
        <v>0</v>
      </c>
      <c r="F4414" s="174">
        <f t="shared" si="968"/>
        <v>0</v>
      </c>
      <c r="G4414" s="174">
        <f t="shared" si="971"/>
        <v>0</v>
      </c>
      <c r="H4414" s="174">
        <f t="shared" si="972"/>
        <v>0</v>
      </c>
      <c r="M4414" s="174">
        <f t="shared" si="964"/>
        <v>0</v>
      </c>
      <c r="N4414" s="174">
        <f t="shared" si="965"/>
        <v>0</v>
      </c>
      <c r="O4414" s="295">
        <f t="shared" si="966"/>
        <v>0</v>
      </c>
      <c r="P4414" s="281">
        <f t="shared" si="967"/>
        <v>0</v>
      </c>
    </row>
    <row r="4415" spans="1:16" s="168" customFormat="1" ht="15.75" x14ac:dyDescent="0.2">
      <c r="A4415" s="194">
        <v>500000</v>
      </c>
      <c r="B4415" s="191" t="s">
        <v>846</v>
      </c>
      <c r="C4415" s="192">
        <f t="shared" si="960"/>
        <v>7569391838</v>
      </c>
      <c r="D4415" s="192">
        <f t="shared" si="961"/>
        <v>7934340956</v>
      </c>
      <c r="E4415" s="192">
        <f t="shared" si="962"/>
        <v>16937343</v>
      </c>
      <c r="F4415" s="192">
        <f t="shared" ref="F4415:F4478" si="973">+C4415+D4415-E4415</f>
        <v>15486795451</v>
      </c>
      <c r="G4415" s="193">
        <f>+G4416+G4585+G4692+G4861+G4916+G5012+G5045+G5062+G5282</f>
        <v>0</v>
      </c>
      <c r="H4415" s="193">
        <f>+H4416+H4585+H4692+H4861+H4916+H5012+H5045+H5062+H5282</f>
        <v>15486795451</v>
      </c>
      <c r="M4415" s="174">
        <f t="shared" si="964"/>
        <v>15486795451</v>
      </c>
      <c r="N4415" s="174">
        <f t="shared" si="965"/>
        <v>0</v>
      </c>
      <c r="O4415" s="295">
        <f t="shared" si="966"/>
        <v>46494261039</v>
      </c>
      <c r="P4415" s="281">
        <f t="shared" si="967"/>
        <v>1</v>
      </c>
    </row>
    <row r="4416" spans="1:16" s="172" customFormat="1" x14ac:dyDescent="0.2">
      <c r="A4416" s="170">
        <v>510000</v>
      </c>
      <c r="B4416" s="169" t="s">
        <v>2753</v>
      </c>
      <c r="C4416" s="189">
        <f t="shared" si="960"/>
        <v>1583534071</v>
      </c>
      <c r="D4416" s="189">
        <f t="shared" si="961"/>
        <v>4460718927</v>
      </c>
      <c r="E4416" s="189">
        <f t="shared" si="962"/>
        <v>16937343</v>
      </c>
      <c r="F4416" s="189">
        <f t="shared" si="973"/>
        <v>6027315655</v>
      </c>
      <c r="G4416" s="189">
        <f>+G4417+G4432+G4442+G4452+G4457+G4468+G4482+G4551+G4574</f>
        <v>0</v>
      </c>
      <c r="H4416" s="189">
        <f>+H4417+H4432+H4442+H4452+H4457+H4468+H4482+H4551+H4574</f>
        <v>6027315655</v>
      </c>
      <c r="M4416" s="174">
        <f t="shared" si="964"/>
        <v>6027315655</v>
      </c>
      <c r="N4416" s="174">
        <f t="shared" si="965"/>
        <v>0</v>
      </c>
      <c r="O4416" s="295">
        <f t="shared" si="966"/>
        <v>18115821651</v>
      </c>
      <c r="P4416" s="281">
        <f t="shared" si="967"/>
        <v>1</v>
      </c>
    </row>
    <row r="4417" spans="1:16" s="171" customFormat="1" x14ac:dyDescent="0.2">
      <c r="A4417" s="180">
        <v>510100</v>
      </c>
      <c r="B4417" s="181" t="s">
        <v>847</v>
      </c>
      <c r="C4417" s="182">
        <f t="shared" si="960"/>
        <v>498721904</v>
      </c>
      <c r="D4417" s="182">
        <f t="shared" si="961"/>
        <v>561285055</v>
      </c>
      <c r="E4417" s="182">
        <f t="shared" si="962"/>
        <v>16895615</v>
      </c>
      <c r="F4417" s="182">
        <f t="shared" si="973"/>
        <v>1043111344</v>
      </c>
      <c r="G4417" s="182">
        <v>0</v>
      </c>
      <c r="H4417" s="182">
        <f t="shared" ref="H4417:H4456" si="974">+F4417</f>
        <v>1043111344</v>
      </c>
      <c r="M4417" s="174">
        <f t="shared" si="964"/>
        <v>1043111344</v>
      </c>
      <c r="N4417" s="174">
        <f t="shared" si="965"/>
        <v>0</v>
      </c>
      <c r="O4417" s="295">
        <f t="shared" si="966"/>
        <v>3163125262</v>
      </c>
      <c r="P4417" s="281">
        <f t="shared" si="967"/>
        <v>1</v>
      </c>
    </row>
    <row r="4418" spans="1:16" x14ac:dyDescent="0.2">
      <c r="A4418" s="155">
        <v>510101</v>
      </c>
      <c r="B4418" s="156" t="s">
        <v>2754</v>
      </c>
      <c r="C4418" s="174">
        <f t="shared" si="960"/>
        <v>455212922</v>
      </c>
      <c r="D4418" s="174">
        <f t="shared" si="961"/>
        <v>514008833</v>
      </c>
      <c r="E4418" s="174">
        <f t="shared" si="962"/>
        <v>16895615</v>
      </c>
      <c r="F4418" s="174">
        <f t="shared" si="973"/>
        <v>952326140</v>
      </c>
      <c r="G4418" s="174">
        <f t="shared" ref="G4418:G4431" si="975">+F4418-H4418</f>
        <v>0</v>
      </c>
      <c r="H4418" s="174">
        <f t="shared" si="974"/>
        <v>952326140</v>
      </c>
      <c r="M4418" s="174">
        <f t="shared" si="964"/>
        <v>952326140</v>
      </c>
      <c r="N4418" s="174">
        <f t="shared" si="965"/>
        <v>0</v>
      </c>
      <c r="O4418" s="295">
        <f t="shared" si="966"/>
        <v>2890769650</v>
      </c>
      <c r="P4418" s="281">
        <f t="shared" si="967"/>
        <v>1</v>
      </c>
    </row>
    <row r="4419" spans="1:16" x14ac:dyDescent="0.2">
      <c r="A4419" s="155">
        <v>510103</v>
      </c>
      <c r="B4419" s="156" t="s">
        <v>848</v>
      </c>
      <c r="C4419" s="174">
        <f t="shared" si="960"/>
        <v>6909967</v>
      </c>
      <c r="D4419" s="174">
        <f t="shared" si="961"/>
        <v>5092022</v>
      </c>
      <c r="E4419" s="174">
        <f t="shared" si="962"/>
        <v>0</v>
      </c>
      <c r="F4419" s="174">
        <f t="shared" si="973"/>
        <v>12001989</v>
      </c>
      <c r="G4419" s="174">
        <f t="shared" si="975"/>
        <v>0</v>
      </c>
      <c r="H4419" s="174">
        <f t="shared" si="974"/>
        <v>12001989</v>
      </c>
      <c r="M4419" s="174">
        <f t="shared" si="964"/>
        <v>12001989</v>
      </c>
      <c r="N4419" s="174">
        <f t="shared" si="965"/>
        <v>0</v>
      </c>
      <c r="O4419" s="295">
        <f t="shared" si="966"/>
        <v>36005967</v>
      </c>
      <c r="P4419" s="281">
        <f t="shared" si="967"/>
        <v>1</v>
      </c>
    </row>
    <row r="4420" spans="1:16" x14ac:dyDescent="0.2">
      <c r="A4420" s="155">
        <v>510105</v>
      </c>
      <c r="B4420" s="156" t="s">
        <v>1686</v>
      </c>
      <c r="C4420" s="174">
        <f t="shared" si="960"/>
        <v>34957193</v>
      </c>
      <c r="D4420" s="174">
        <f t="shared" si="961"/>
        <v>40361148</v>
      </c>
      <c r="E4420" s="174">
        <f t="shared" si="962"/>
        <v>0</v>
      </c>
      <c r="F4420" s="174">
        <f t="shared" si="973"/>
        <v>75318341</v>
      </c>
      <c r="G4420" s="174">
        <f t="shared" si="975"/>
        <v>0</v>
      </c>
      <c r="H4420" s="174">
        <f t="shared" si="974"/>
        <v>75318341</v>
      </c>
      <c r="M4420" s="174">
        <f t="shared" si="964"/>
        <v>75318341</v>
      </c>
      <c r="N4420" s="174">
        <f t="shared" si="965"/>
        <v>0</v>
      </c>
      <c r="O4420" s="295">
        <f t="shared" si="966"/>
        <v>225955023</v>
      </c>
      <c r="P4420" s="281">
        <f t="shared" si="967"/>
        <v>1</v>
      </c>
    </row>
    <row r="4421" spans="1:16" x14ac:dyDescent="0.2">
      <c r="A4421" s="155">
        <v>510108</v>
      </c>
      <c r="B4421" s="156" t="s">
        <v>849</v>
      </c>
      <c r="C4421" s="174">
        <f t="shared" si="960"/>
        <v>0</v>
      </c>
      <c r="D4421" s="174">
        <f t="shared" si="961"/>
        <v>0</v>
      </c>
      <c r="E4421" s="174">
        <f t="shared" si="962"/>
        <v>0</v>
      </c>
      <c r="F4421" s="174">
        <f t="shared" si="973"/>
        <v>0</v>
      </c>
      <c r="G4421" s="174">
        <f t="shared" si="975"/>
        <v>0</v>
      </c>
      <c r="H4421" s="174">
        <f t="shared" si="974"/>
        <v>0</v>
      </c>
      <c r="M4421" s="174">
        <f t="shared" si="964"/>
        <v>0</v>
      </c>
      <c r="N4421" s="174">
        <f t="shared" si="965"/>
        <v>0</v>
      </c>
      <c r="O4421" s="295">
        <f t="shared" si="966"/>
        <v>0</v>
      </c>
      <c r="P4421" s="281">
        <f t="shared" si="967"/>
        <v>0</v>
      </c>
    </row>
    <row r="4422" spans="1:16" x14ac:dyDescent="0.2">
      <c r="A4422" s="155">
        <v>510110</v>
      </c>
      <c r="B4422" s="156" t="s">
        <v>2755</v>
      </c>
      <c r="C4422" s="174">
        <f t="shared" si="960"/>
        <v>0</v>
      </c>
      <c r="D4422" s="174">
        <f t="shared" si="961"/>
        <v>0</v>
      </c>
      <c r="E4422" s="174">
        <f t="shared" si="962"/>
        <v>0</v>
      </c>
      <c r="F4422" s="174">
        <f t="shared" si="973"/>
        <v>0</v>
      </c>
      <c r="G4422" s="174">
        <f t="shared" si="975"/>
        <v>0</v>
      </c>
      <c r="H4422" s="174">
        <f t="shared" si="974"/>
        <v>0</v>
      </c>
      <c r="M4422" s="174">
        <f t="shared" si="964"/>
        <v>0</v>
      </c>
      <c r="N4422" s="174">
        <f t="shared" si="965"/>
        <v>0</v>
      </c>
      <c r="O4422" s="295">
        <f t="shared" si="966"/>
        <v>0</v>
      </c>
      <c r="P4422" s="281">
        <f t="shared" si="967"/>
        <v>0</v>
      </c>
    </row>
    <row r="4423" spans="1:16" x14ac:dyDescent="0.2">
      <c r="A4423" s="155">
        <v>510119</v>
      </c>
      <c r="B4423" s="156" t="s">
        <v>693</v>
      </c>
      <c r="C4423" s="174">
        <f t="shared" si="960"/>
        <v>0</v>
      </c>
      <c r="D4423" s="174">
        <f t="shared" si="961"/>
        <v>0</v>
      </c>
      <c r="E4423" s="174">
        <f t="shared" si="962"/>
        <v>0</v>
      </c>
      <c r="F4423" s="174">
        <f t="shared" si="973"/>
        <v>0</v>
      </c>
      <c r="G4423" s="174">
        <f t="shared" si="975"/>
        <v>0</v>
      </c>
      <c r="H4423" s="174">
        <f t="shared" si="974"/>
        <v>0</v>
      </c>
      <c r="M4423" s="174">
        <f t="shared" si="964"/>
        <v>0</v>
      </c>
      <c r="N4423" s="174">
        <f t="shared" si="965"/>
        <v>0</v>
      </c>
      <c r="O4423" s="295">
        <f t="shared" si="966"/>
        <v>0</v>
      </c>
      <c r="P4423" s="281">
        <f t="shared" si="967"/>
        <v>0</v>
      </c>
    </row>
    <row r="4424" spans="1:16" x14ac:dyDescent="0.2">
      <c r="A4424" s="155">
        <v>510123</v>
      </c>
      <c r="B4424" s="156" t="s">
        <v>851</v>
      </c>
      <c r="C4424" s="174">
        <f t="shared" si="960"/>
        <v>1021425</v>
      </c>
      <c r="D4424" s="174">
        <f t="shared" si="961"/>
        <v>1131394</v>
      </c>
      <c r="E4424" s="174">
        <f t="shared" si="962"/>
        <v>0</v>
      </c>
      <c r="F4424" s="174">
        <f t="shared" si="973"/>
        <v>2152819</v>
      </c>
      <c r="G4424" s="174">
        <f t="shared" si="975"/>
        <v>0</v>
      </c>
      <c r="H4424" s="174">
        <f t="shared" si="974"/>
        <v>2152819</v>
      </c>
      <c r="M4424" s="174">
        <f t="shared" si="964"/>
        <v>2152819</v>
      </c>
      <c r="N4424" s="174">
        <f t="shared" si="965"/>
        <v>0</v>
      </c>
      <c r="O4424" s="295">
        <f t="shared" si="966"/>
        <v>6458457</v>
      </c>
      <c r="P4424" s="281">
        <f t="shared" si="967"/>
        <v>1</v>
      </c>
    </row>
    <row r="4425" spans="1:16" x14ac:dyDescent="0.2">
      <c r="A4425" s="155">
        <v>510145</v>
      </c>
      <c r="B4425" s="156" t="s">
        <v>854</v>
      </c>
      <c r="C4425" s="174">
        <f t="shared" ref="C4425:C4488" si="976">IF(ISERROR(VLOOKUP($A4425,MZ_ANTERIOR,3,0)),0,VLOOKUP($A4425,MZ_ANTERIOR,3,0))</f>
        <v>0</v>
      </c>
      <c r="D4425" s="174">
        <f t="shared" ref="D4425:D4488" si="977">IF(ISERROR(VLOOKUP($A4425,MZ_ANTERIOR,4,0)),0,VLOOKUP($A4425,MZ_ANTERIOR,4,0))</f>
        <v>0</v>
      </c>
      <c r="E4425" s="174">
        <f t="shared" ref="E4425:E4488" si="978">IF(ISERROR(VLOOKUP($A4425,MZ_ANTERIOR,5,0)),0,VLOOKUP($A4425,MZ_ANTERIOR,5,0))</f>
        <v>0</v>
      </c>
      <c r="F4425" s="174">
        <f t="shared" si="973"/>
        <v>0</v>
      </c>
      <c r="G4425" s="174">
        <f t="shared" si="975"/>
        <v>0</v>
      </c>
      <c r="H4425" s="174">
        <f t="shared" si="974"/>
        <v>0</v>
      </c>
      <c r="M4425" s="174">
        <f t="shared" si="964"/>
        <v>0</v>
      </c>
      <c r="N4425" s="174">
        <f t="shared" si="965"/>
        <v>0</v>
      </c>
      <c r="O4425" s="295">
        <f t="shared" si="966"/>
        <v>0</v>
      </c>
      <c r="P4425" s="281">
        <f t="shared" si="967"/>
        <v>0</v>
      </c>
    </row>
    <row r="4426" spans="1:16" x14ac:dyDescent="0.2">
      <c r="A4426" s="155">
        <v>510151</v>
      </c>
      <c r="B4426" s="156" t="s">
        <v>858</v>
      </c>
      <c r="C4426" s="174">
        <f t="shared" si="976"/>
        <v>0</v>
      </c>
      <c r="D4426" s="174">
        <f t="shared" si="977"/>
        <v>0</v>
      </c>
      <c r="E4426" s="174">
        <f t="shared" si="978"/>
        <v>0</v>
      </c>
      <c r="F4426" s="174">
        <f t="shared" si="973"/>
        <v>0</v>
      </c>
      <c r="G4426" s="174">
        <f t="shared" si="975"/>
        <v>0</v>
      </c>
      <c r="H4426" s="174">
        <f t="shared" si="974"/>
        <v>0</v>
      </c>
      <c r="M4426" s="174">
        <f t="shared" ref="M4426:M4489" si="979">+G4426+H4426</f>
        <v>0</v>
      </c>
      <c r="N4426" s="174">
        <f t="shared" ref="N4426:N4489" si="980">+F4426-M4426</f>
        <v>0</v>
      </c>
      <c r="O4426" s="295">
        <f t="shared" ref="O4426:O4489" si="981">SUM(C4426:H4426)</f>
        <v>0</v>
      </c>
      <c r="P4426" s="281">
        <f t="shared" ref="P4426:P4489" si="982">IF(D4426&lt;&gt;0,1,IF(G4426&lt;&gt;0,2,IF(F4426&lt;&gt;0,3,IF(E4426&lt;&gt;0,4,0))))</f>
        <v>0</v>
      </c>
    </row>
    <row r="4427" spans="1:16" x14ac:dyDescent="0.2">
      <c r="A4427" s="155">
        <v>510157</v>
      </c>
      <c r="B4427" s="156" t="s">
        <v>860</v>
      </c>
      <c r="C4427" s="174">
        <f t="shared" si="976"/>
        <v>0</v>
      </c>
      <c r="D4427" s="174">
        <f t="shared" si="977"/>
        <v>0</v>
      </c>
      <c r="E4427" s="174">
        <f t="shared" si="978"/>
        <v>0</v>
      </c>
      <c r="F4427" s="174">
        <f t="shared" si="973"/>
        <v>0</v>
      </c>
      <c r="G4427" s="174">
        <f t="shared" si="975"/>
        <v>0</v>
      </c>
      <c r="H4427" s="174">
        <f t="shared" si="974"/>
        <v>0</v>
      </c>
      <c r="M4427" s="174">
        <f t="shared" si="979"/>
        <v>0</v>
      </c>
      <c r="N4427" s="174">
        <f t="shared" si="980"/>
        <v>0</v>
      </c>
      <c r="O4427" s="295">
        <f t="shared" si="981"/>
        <v>0</v>
      </c>
      <c r="P4427" s="281">
        <f t="shared" si="982"/>
        <v>0</v>
      </c>
    </row>
    <row r="4428" spans="1:16" x14ac:dyDescent="0.2">
      <c r="A4428" s="155">
        <v>510159</v>
      </c>
      <c r="B4428" s="156" t="s">
        <v>1691</v>
      </c>
      <c r="C4428" s="174">
        <f t="shared" si="976"/>
        <v>0</v>
      </c>
      <c r="D4428" s="174">
        <f t="shared" si="977"/>
        <v>0</v>
      </c>
      <c r="E4428" s="174">
        <f t="shared" si="978"/>
        <v>0</v>
      </c>
      <c r="F4428" s="174">
        <f t="shared" si="973"/>
        <v>0</v>
      </c>
      <c r="G4428" s="174">
        <f t="shared" si="975"/>
        <v>0</v>
      </c>
      <c r="H4428" s="174">
        <f t="shared" si="974"/>
        <v>0</v>
      </c>
      <c r="M4428" s="174">
        <f t="shared" si="979"/>
        <v>0</v>
      </c>
      <c r="N4428" s="174">
        <f t="shared" si="980"/>
        <v>0</v>
      </c>
      <c r="O4428" s="295">
        <f t="shared" si="981"/>
        <v>0</v>
      </c>
      <c r="P4428" s="281">
        <f t="shared" si="982"/>
        <v>0</v>
      </c>
    </row>
    <row r="4429" spans="1:16" x14ac:dyDescent="0.2">
      <c r="A4429" s="155">
        <v>510160</v>
      </c>
      <c r="B4429" s="156" t="s">
        <v>1628</v>
      </c>
      <c r="C4429" s="174">
        <f t="shared" si="976"/>
        <v>620397</v>
      </c>
      <c r="D4429" s="174">
        <f t="shared" si="977"/>
        <v>691658</v>
      </c>
      <c r="E4429" s="174">
        <f t="shared" si="978"/>
        <v>0</v>
      </c>
      <c r="F4429" s="174">
        <f t="shared" si="973"/>
        <v>1312055</v>
      </c>
      <c r="G4429" s="174">
        <f t="shared" si="975"/>
        <v>0</v>
      </c>
      <c r="H4429" s="174">
        <f t="shared" si="974"/>
        <v>1312055</v>
      </c>
      <c r="M4429" s="174">
        <f t="shared" si="979"/>
        <v>1312055</v>
      </c>
      <c r="N4429" s="174">
        <f t="shared" si="980"/>
        <v>0</v>
      </c>
      <c r="O4429" s="295">
        <f t="shared" si="981"/>
        <v>3936165</v>
      </c>
      <c r="P4429" s="281">
        <f t="shared" si="982"/>
        <v>1</v>
      </c>
    </row>
    <row r="4430" spans="1:16" x14ac:dyDescent="0.2">
      <c r="A4430" s="155">
        <v>510162</v>
      </c>
      <c r="B4430" s="156" t="s">
        <v>1629</v>
      </c>
      <c r="C4430" s="174">
        <f t="shared" si="976"/>
        <v>0</v>
      </c>
      <c r="D4430" s="174">
        <f t="shared" si="977"/>
        <v>0</v>
      </c>
      <c r="E4430" s="174">
        <f t="shared" si="978"/>
        <v>0</v>
      </c>
      <c r="F4430" s="174">
        <f t="shared" si="973"/>
        <v>0</v>
      </c>
      <c r="G4430" s="174">
        <f t="shared" si="975"/>
        <v>0</v>
      </c>
      <c r="H4430" s="174">
        <f t="shared" si="974"/>
        <v>0</v>
      </c>
      <c r="M4430" s="174">
        <f t="shared" si="979"/>
        <v>0</v>
      </c>
      <c r="N4430" s="174">
        <f t="shared" si="980"/>
        <v>0</v>
      </c>
      <c r="O4430" s="295">
        <f t="shared" si="981"/>
        <v>0</v>
      </c>
      <c r="P4430" s="281">
        <f t="shared" si="982"/>
        <v>0</v>
      </c>
    </row>
    <row r="4431" spans="1:16" x14ac:dyDescent="0.2">
      <c r="A4431" s="155">
        <v>510163</v>
      </c>
      <c r="B4431" s="156" t="s">
        <v>1630</v>
      </c>
      <c r="C4431" s="174">
        <f t="shared" si="976"/>
        <v>0</v>
      </c>
      <c r="D4431" s="174">
        <f t="shared" si="977"/>
        <v>0</v>
      </c>
      <c r="E4431" s="174">
        <f t="shared" si="978"/>
        <v>0</v>
      </c>
      <c r="F4431" s="174">
        <f t="shared" si="973"/>
        <v>0</v>
      </c>
      <c r="G4431" s="174">
        <f t="shared" si="975"/>
        <v>0</v>
      </c>
      <c r="H4431" s="174">
        <f t="shared" si="974"/>
        <v>0</v>
      </c>
      <c r="M4431" s="174">
        <f t="shared" si="979"/>
        <v>0</v>
      </c>
      <c r="N4431" s="174">
        <f t="shared" si="980"/>
        <v>0</v>
      </c>
      <c r="O4431" s="295">
        <f t="shared" si="981"/>
        <v>0</v>
      </c>
      <c r="P4431" s="281">
        <f t="shared" si="982"/>
        <v>0</v>
      </c>
    </row>
    <row r="4432" spans="1:16" s="171" customFormat="1" x14ac:dyDescent="0.2">
      <c r="A4432" s="180">
        <v>510200</v>
      </c>
      <c r="B4432" s="181" t="s">
        <v>1631</v>
      </c>
      <c r="C4432" s="182">
        <f t="shared" si="976"/>
        <v>0</v>
      </c>
      <c r="D4432" s="182">
        <f t="shared" si="977"/>
        <v>0</v>
      </c>
      <c r="E4432" s="182">
        <f t="shared" si="978"/>
        <v>0</v>
      </c>
      <c r="F4432" s="182">
        <f t="shared" si="973"/>
        <v>0</v>
      </c>
      <c r="G4432" s="182">
        <v>0</v>
      </c>
      <c r="H4432" s="182">
        <f t="shared" si="974"/>
        <v>0</v>
      </c>
      <c r="M4432" s="174">
        <f t="shared" si="979"/>
        <v>0</v>
      </c>
      <c r="N4432" s="174">
        <f t="shared" si="980"/>
        <v>0</v>
      </c>
      <c r="O4432" s="295">
        <f t="shared" si="981"/>
        <v>0</v>
      </c>
      <c r="P4432" s="281">
        <f t="shared" si="982"/>
        <v>0</v>
      </c>
    </row>
    <row r="4433" spans="1:16" x14ac:dyDescent="0.2">
      <c r="A4433" s="155">
        <v>510201</v>
      </c>
      <c r="B4433" s="156" t="s">
        <v>655</v>
      </c>
      <c r="C4433" s="174">
        <f t="shared" si="976"/>
        <v>0</v>
      </c>
      <c r="D4433" s="174">
        <f t="shared" si="977"/>
        <v>0</v>
      </c>
      <c r="E4433" s="174">
        <f t="shared" si="978"/>
        <v>0</v>
      </c>
      <c r="F4433" s="174">
        <f t="shared" si="973"/>
        <v>0</v>
      </c>
      <c r="G4433" s="174">
        <f t="shared" ref="G4433:G4441" si="983">+F4433-H4433</f>
        <v>0</v>
      </c>
      <c r="H4433" s="174">
        <f t="shared" si="974"/>
        <v>0</v>
      </c>
      <c r="M4433" s="174">
        <f t="shared" si="979"/>
        <v>0</v>
      </c>
      <c r="N4433" s="174">
        <f t="shared" si="980"/>
        <v>0</v>
      </c>
      <c r="O4433" s="295">
        <f t="shared" si="981"/>
        <v>0</v>
      </c>
      <c r="P4433" s="281">
        <f t="shared" si="982"/>
        <v>0</v>
      </c>
    </row>
    <row r="4434" spans="1:16" x14ac:dyDescent="0.2">
      <c r="A4434" s="155">
        <v>510202</v>
      </c>
      <c r="B4434" s="156" t="s">
        <v>1632</v>
      </c>
      <c r="C4434" s="174">
        <f t="shared" si="976"/>
        <v>0</v>
      </c>
      <c r="D4434" s="174">
        <f t="shared" si="977"/>
        <v>0</v>
      </c>
      <c r="E4434" s="174">
        <f t="shared" si="978"/>
        <v>0</v>
      </c>
      <c r="F4434" s="174">
        <f t="shared" si="973"/>
        <v>0</v>
      </c>
      <c r="G4434" s="174">
        <f t="shared" si="983"/>
        <v>0</v>
      </c>
      <c r="H4434" s="174">
        <f t="shared" si="974"/>
        <v>0</v>
      </c>
      <c r="M4434" s="174">
        <f t="shared" si="979"/>
        <v>0</v>
      </c>
      <c r="N4434" s="174">
        <f t="shared" si="980"/>
        <v>0</v>
      </c>
      <c r="O4434" s="295">
        <f t="shared" si="981"/>
        <v>0</v>
      </c>
      <c r="P4434" s="281">
        <f t="shared" si="982"/>
        <v>0</v>
      </c>
    </row>
    <row r="4435" spans="1:16" x14ac:dyDescent="0.2">
      <c r="A4435" s="155">
        <v>510203</v>
      </c>
      <c r="B4435" s="156" t="s">
        <v>1506</v>
      </c>
      <c r="C4435" s="174">
        <f t="shared" si="976"/>
        <v>0</v>
      </c>
      <c r="D4435" s="174">
        <f t="shared" si="977"/>
        <v>0</v>
      </c>
      <c r="E4435" s="174">
        <f t="shared" si="978"/>
        <v>0</v>
      </c>
      <c r="F4435" s="174">
        <f t="shared" si="973"/>
        <v>0</v>
      </c>
      <c r="G4435" s="174">
        <f t="shared" si="983"/>
        <v>0</v>
      </c>
      <c r="H4435" s="174">
        <f t="shared" si="974"/>
        <v>0</v>
      </c>
      <c r="M4435" s="174">
        <f t="shared" si="979"/>
        <v>0</v>
      </c>
      <c r="N4435" s="174">
        <f t="shared" si="980"/>
        <v>0</v>
      </c>
      <c r="O4435" s="295">
        <f t="shared" si="981"/>
        <v>0</v>
      </c>
      <c r="P4435" s="281">
        <f t="shared" si="982"/>
        <v>0</v>
      </c>
    </row>
    <row r="4436" spans="1:16" x14ac:dyDescent="0.2">
      <c r="A4436" s="155">
        <v>510204</v>
      </c>
      <c r="B4436" s="156" t="s">
        <v>1633</v>
      </c>
      <c r="C4436" s="174">
        <f t="shared" si="976"/>
        <v>0</v>
      </c>
      <c r="D4436" s="174">
        <f t="shared" si="977"/>
        <v>0</v>
      </c>
      <c r="E4436" s="174">
        <f t="shared" si="978"/>
        <v>0</v>
      </c>
      <c r="F4436" s="174">
        <f t="shared" si="973"/>
        <v>0</v>
      </c>
      <c r="G4436" s="174">
        <f t="shared" si="983"/>
        <v>0</v>
      </c>
      <c r="H4436" s="174">
        <f t="shared" si="974"/>
        <v>0</v>
      </c>
      <c r="M4436" s="174">
        <f t="shared" si="979"/>
        <v>0</v>
      </c>
      <c r="N4436" s="174">
        <f t="shared" si="980"/>
        <v>0</v>
      </c>
      <c r="O4436" s="295">
        <f t="shared" si="981"/>
        <v>0</v>
      </c>
      <c r="P4436" s="281">
        <f t="shared" si="982"/>
        <v>0</v>
      </c>
    </row>
    <row r="4437" spans="1:16" x14ac:dyDescent="0.2">
      <c r="A4437" s="155">
        <v>510215</v>
      </c>
      <c r="B4437" s="156" t="s">
        <v>1124</v>
      </c>
      <c r="C4437" s="174">
        <f t="shared" si="976"/>
        <v>0</v>
      </c>
      <c r="D4437" s="174">
        <f t="shared" si="977"/>
        <v>0</v>
      </c>
      <c r="E4437" s="174">
        <f t="shared" si="978"/>
        <v>0</v>
      </c>
      <c r="F4437" s="174">
        <f t="shared" si="973"/>
        <v>0</v>
      </c>
      <c r="G4437" s="174">
        <f t="shared" si="983"/>
        <v>0</v>
      </c>
      <c r="H4437" s="174">
        <f t="shared" si="974"/>
        <v>0</v>
      </c>
      <c r="M4437" s="174">
        <f t="shared" si="979"/>
        <v>0</v>
      </c>
      <c r="N4437" s="174">
        <f t="shared" si="980"/>
        <v>0</v>
      </c>
      <c r="O4437" s="295">
        <f t="shared" si="981"/>
        <v>0</v>
      </c>
      <c r="P4437" s="281">
        <f t="shared" si="982"/>
        <v>0</v>
      </c>
    </row>
    <row r="4438" spans="1:16" x14ac:dyDescent="0.2">
      <c r="A4438" s="155">
        <v>510216</v>
      </c>
      <c r="B4438" s="156" t="s">
        <v>60</v>
      </c>
      <c r="C4438" s="174">
        <f t="shared" si="976"/>
        <v>0</v>
      </c>
      <c r="D4438" s="174">
        <f t="shared" si="977"/>
        <v>0</v>
      </c>
      <c r="E4438" s="174">
        <f t="shared" si="978"/>
        <v>0</v>
      </c>
      <c r="F4438" s="174">
        <f t="shared" si="973"/>
        <v>0</v>
      </c>
      <c r="G4438" s="174">
        <f t="shared" si="983"/>
        <v>0</v>
      </c>
      <c r="H4438" s="174">
        <f t="shared" si="974"/>
        <v>0</v>
      </c>
      <c r="M4438" s="174">
        <f t="shared" si="979"/>
        <v>0</v>
      </c>
      <c r="N4438" s="174">
        <f t="shared" si="980"/>
        <v>0</v>
      </c>
      <c r="O4438" s="295">
        <f t="shared" si="981"/>
        <v>0</v>
      </c>
      <c r="P4438" s="281">
        <f t="shared" si="982"/>
        <v>0</v>
      </c>
    </row>
    <row r="4439" spans="1:16" x14ac:dyDescent="0.2">
      <c r="A4439" s="155">
        <v>510217</v>
      </c>
      <c r="B4439" s="156" t="s">
        <v>699</v>
      </c>
      <c r="C4439" s="174">
        <f t="shared" si="976"/>
        <v>0</v>
      </c>
      <c r="D4439" s="174">
        <f t="shared" si="977"/>
        <v>0</v>
      </c>
      <c r="E4439" s="174">
        <f t="shared" si="978"/>
        <v>0</v>
      </c>
      <c r="F4439" s="174">
        <f t="shared" si="973"/>
        <v>0</v>
      </c>
      <c r="G4439" s="174">
        <f t="shared" si="983"/>
        <v>0</v>
      </c>
      <c r="H4439" s="174">
        <f t="shared" si="974"/>
        <v>0</v>
      </c>
      <c r="M4439" s="174">
        <f t="shared" si="979"/>
        <v>0</v>
      </c>
      <c r="N4439" s="174">
        <f t="shared" si="980"/>
        <v>0</v>
      </c>
      <c r="O4439" s="295">
        <f t="shared" si="981"/>
        <v>0</v>
      </c>
      <c r="P4439" s="281">
        <f t="shared" si="982"/>
        <v>0</v>
      </c>
    </row>
    <row r="4440" spans="1:16" x14ac:dyDescent="0.2">
      <c r="A4440" s="155">
        <v>510218</v>
      </c>
      <c r="B4440" s="156" t="s">
        <v>2350</v>
      </c>
      <c r="C4440" s="174">
        <f t="shared" si="976"/>
        <v>0</v>
      </c>
      <c r="D4440" s="174">
        <f t="shared" si="977"/>
        <v>0</v>
      </c>
      <c r="E4440" s="174">
        <f t="shared" si="978"/>
        <v>0</v>
      </c>
      <c r="F4440" s="174">
        <f t="shared" si="973"/>
        <v>0</v>
      </c>
      <c r="G4440" s="174">
        <f t="shared" si="983"/>
        <v>0</v>
      </c>
      <c r="H4440" s="174">
        <f t="shared" si="974"/>
        <v>0</v>
      </c>
      <c r="M4440" s="174">
        <f t="shared" si="979"/>
        <v>0</v>
      </c>
      <c r="N4440" s="174">
        <f t="shared" si="980"/>
        <v>0</v>
      </c>
      <c r="O4440" s="295">
        <f t="shared" si="981"/>
        <v>0</v>
      </c>
      <c r="P4440" s="281">
        <f t="shared" si="982"/>
        <v>0</v>
      </c>
    </row>
    <row r="4441" spans="1:16" x14ac:dyDescent="0.2">
      <c r="A4441" s="155">
        <v>510290</v>
      </c>
      <c r="B4441" s="156" t="s">
        <v>1125</v>
      </c>
      <c r="C4441" s="174">
        <f t="shared" si="976"/>
        <v>0</v>
      </c>
      <c r="D4441" s="174">
        <f t="shared" si="977"/>
        <v>0</v>
      </c>
      <c r="E4441" s="174">
        <f t="shared" si="978"/>
        <v>0</v>
      </c>
      <c r="F4441" s="174">
        <f t="shared" si="973"/>
        <v>0</v>
      </c>
      <c r="G4441" s="174">
        <f t="shared" si="983"/>
        <v>0</v>
      </c>
      <c r="H4441" s="174">
        <f t="shared" si="974"/>
        <v>0</v>
      </c>
      <c r="M4441" s="174">
        <f t="shared" si="979"/>
        <v>0</v>
      </c>
      <c r="N4441" s="174">
        <f t="shared" si="980"/>
        <v>0</v>
      </c>
      <c r="O4441" s="295">
        <f t="shared" si="981"/>
        <v>0</v>
      </c>
      <c r="P4441" s="281">
        <f t="shared" si="982"/>
        <v>0</v>
      </c>
    </row>
    <row r="4442" spans="1:16" s="171" customFormat="1" x14ac:dyDescent="0.2">
      <c r="A4442" s="180">
        <v>510300</v>
      </c>
      <c r="B4442" s="181" t="s">
        <v>1126</v>
      </c>
      <c r="C4442" s="182">
        <f t="shared" si="976"/>
        <v>185811597</v>
      </c>
      <c r="D4442" s="182">
        <f t="shared" si="977"/>
        <v>191021440</v>
      </c>
      <c r="E4442" s="182">
        <f t="shared" si="978"/>
        <v>0</v>
      </c>
      <c r="F4442" s="182">
        <f t="shared" si="973"/>
        <v>376833037</v>
      </c>
      <c r="G4442" s="182">
        <v>0</v>
      </c>
      <c r="H4442" s="182">
        <f t="shared" si="974"/>
        <v>376833037</v>
      </c>
      <c r="M4442" s="174">
        <f t="shared" si="979"/>
        <v>376833037</v>
      </c>
      <c r="N4442" s="174">
        <f t="shared" si="980"/>
        <v>0</v>
      </c>
      <c r="O4442" s="295">
        <f t="shared" si="981"/>
        <v>1130499111</v>
      </c>
      <c r="P4442" s="281">
        <f t="shared" si="982"/>
        <v>1</v>
      </c>
    </row>
    <row r="4443" spans="1:16" x14ac:dyDescent="0.2">
      <c r="A4443" s="155">
        <v>510301</v>
      </c>
      <c r="B4443" s="156" t="s">
        <v>1127</v>
      </c>
      <c r="C4443" s="174">
        <f t="shared" si="976"/>
        <v>0</v>
      </c>
      <c r="D4443" s="174">
        <f t="shared" si="977"/>
        <v>0</v>
      </c>
      <c r="E4443" s="174">
        <f t="shared" si="978"/>
        <v>0</v>
      </c>
      <c r="F4443" s="174">
        <f t="shared" si="973"/>
        <v>0</v>
      </c>
      <c r="G4443" s="174">
        <f t="shared" ref="G4443:G4451" si="984">+F4443-H4443</f>
        <v>0</v>
      </c>
      <c r="H4443" s="174">
        <f t="shared" si="974"/>
        <v>0</v>
      </c>
      <c r="M4443" s="174">
        <f t="shared" si="979"/>
        <v>0</v>
      </c>
      <c r="N4443" s="174">
        <f t="shared" si="980"/>
        <v>0</v>
      </c>
      <c r="O4443" s="295">
        <f t="shared" si="981"/>
        <v>0</v>
      </c>
      <c r="P4443" s="281">
        <f t="shared" si="982"/>
        <v>0</v>
      </c>
    </row>
    <row r="4444" spans="1:16" x14ac:dyDescent="0.2">
      <c r="A4444" s="155">
        <v>510302</v>
      </c>
      <c r="B4444" s="156" t="s">
        <v>1128</v>
      </c>
      <c r="C4444" s="174">
        <f t="shared" si="976"/>
        <v>30512400</v>
      </c>
      <c r="D4444" s="174">
        <f t="shared" si="977"/>
        <v>30696400</v>
      </c>
      <c r="E4444" s="174">
        <f t="shared" si="978"/>
        <v>0</v>
      </c>
      <c r="F4444" s="174">
        <f t="shared" si="973"/>
        <v>61208800</v>
      </c>
      <c r="G4444" s="174">
        <f t="shared" si="984"/>
        <v>0</v>
      </c>
      <c r="H4444" s="174">
        <f t="shared" si="974"/>
        <v>61208800</v>
      </c>
      <c r="M4444" s="174">
        <f t="shared" si="979"/>
        <v>61208800</v>
      </c>
      <c r="N4444" s="174">
        <f t="shared" si="980"/>
        <v>0</v>
      </c>
      <c r="O4444" s="295">
        <f t="shared" si="981"/>
        <v>183626400</v>
      </c>
      <c r="P4444" s="281">
        <f t="shared" si="982"/>
        <v>1</v>
      </c>
    </row>
    <row r="4445" spans="1:16" x14ac:dyDescent="0.2">
      <c r="A4445" s="155">
        <v>510303</v>
      </c>
      <c r="B4445" s="156" t="s">
        <v>1129</v>
      </c>
      <c r="C4445" s="174">
        <f t="shared" si="976"/>
        <v>63001072</v>
      </c>
      <c r="D4445" s="174">
        <f t="shared" si="977"/>
        <v>64959940</v>
      </c>
      <c r="E4445" s="174">
        <f t="shared" si="978"/>
        <v>0</v>
      </c>
      <c r="F4445" s="174">
        <f t="shared" si="973"/>
        <v>127961012</v>
      </c>
      <c r="G4445" s="174">
        <f t="shared" si="984"/>
        <v>0</v>
      </c>
      <c r="H4445" s="174">
        <f t="shared" si="974"/>
        <v>127961012</v>
      </c>
      <c r="M4445" s="174">
        <f t="shared" si="979"/>
        <v>127961012</v>
      </c>
      <c r="N4445" s="174">
        <f t="shared" si="980"/>
        <v>0</v>
      </c>
      <c r="O4445" s="295">
        <f t="shared" si="981"/>
        <v>383883036</v>
      </c>
      <c r="P4445" s="281">
        <f t="shared" si="982"/>
        <v>1</v>
      </c>
    </row>
    <row r="4446" spans="1:16" x14ac:dyDescent="0.2">
      <c r="A4446" s="155">
        <v>510304</v>
      </c>
      <c r="B4446" s="156" t="s">
        <v>1130</v>
      </c>
      <c r="C4446" s="174">
        <f t="shared" si="976"/>
        <v>0</v>
      </c>
      <c r="D4446" s="174">
        <f t="shared" si="977"/>
        <v>0</v>
      </c>
      <c r="E4446" s="174">
        <f t="shared" si="978"/>
        <v>0</v>
      </c>
      <c r="F4446" s="174">
        <f t="shared" si="973"/>
        <v>0</v>
      </c>
      <c r="G4446" s="174">
        <f t="shared" si="984"/>
        <v>0</v>
      </c>
      <c r="H4446" s="174">
        <f t="shared" si="974"/>
        <v>0</v>
      </c>
      <c r="M4446" s="174">
        <f t="shared" si="979"/>
        <v>0</v>
      </c>
      <c r="N4446" s="174">
        <f t="shared" si="980"/>
        <v>0</v>
      </c>
      <c r="O4446" s="295">
        <f t="shared" si="981"/>
        <v>0</v>
      </c>
      <c r="P4446" s="281">
        <f t="shared" si="982"/>
        <v>0</v>
      </c>
    </row>
    <row r="4447" spans="1:16" x14ac:dyDescent="0.2">
      <c r="A4447" s="155">
        <v>510305</v>
      </c>
      <c r="B4447" s="156" t="s">
        <v>2756</v>
      </c>
      <c r="C4447" s="174">
        <f t="shared" si="976"/>
        <v>4515100</v>
      </c>
      <c r="D4447" s="174">
        <f t="shared" si="977"/>
        <v>4816300</v>
      </c>
      <c r="E4447" s="174">
        <f t="shared" si="978"/>
        <v>0</v>
      </c>
      <c r="F4447" s="174">
        <f t="shared" si="973"/>
        <v>9331400</v>
      </c>
      <c r="G4447" s="174">
        <f t="shared" si="984"/>
        <v>0</v>
      </c>
      <c r="H4447" s="174">
        <f t="shared" si="974"/>
        <v>9331400</v>
      </c>
      <c r="M4447" s="174">
        <f t="shared" si="979"/>
        <v>9331400</v>
      </c>
      <c r="N4447" s="174">
        <f t="shared" si="980"/>
        <v>0</v>
      </c>
      <c r="O4447" s="295">
        <f t="shared" si="981"/>
        <v>27994200</v>
      </c>
      <c r="P4447" s="281">
        <f t="shared" si="982"/>
        <v>1</v>
      </c>
    </row>
    <row r="4448" spans="1:16" x14ac:dyDescent="0.2">
      <c r="A4448" s="155">
        <v>510306</v>
      </c>
      <c r="B4448" s="156" t="s">
        <v>1131</v>
      </c>
      <c r="C4448" s="174">
        <f t="shared" si="976"/>
        <v>52426825</v>
      </c>
      <c r="D4448" s="174">
        <f t="shared" si="977"/>
        <v>52898275</v>
      </c>
      <c r="E4448" s="174">
        <f t="shared" si="978"/>
        <v>0</v>
      </c>
      <c r="F4448" s="174">
        <f t="shared" si="973"/>
        <v>105325100</v>
      </c>
      <c r="G4448" s="174">
        <f t="shared" si="984"/>
        <v>0</v>
      </c>
      <c r="H4448" s="174">
        <f t="shared" si="974"/>
        <v>105325100</v>
      </c>
      <c r="M4448" s="174">
        <f t="shared" si="979"/>
        <v>105325100</v>
      </c>
      <c r="N4448" s="174">
        <f t="shared" si="980"/>
        <v>0</v>
      </c>
      <c r="O4448" s="295">
        <f t="shared" si="981"/>
        <v>315975300</v>
      </c>
      <c r="P4448" s="281">
        <f t="shared" si="982"/>
        <v>1</v>
      </c>
    </row>
    <row r="4449" spans="1:16" x14ac:dyDescent="0.2">
      <c r="A4449" s="155">
        <v>510307</v>
      </c>
      <c r="B4449" s="156" t="s">
        <v>609</v>
      </c>
      <c r="C4449" s="174">
        <f t="shared" si="976"/>
        <v>35356200</v>
      </c>
      <c r="D4449" s="174">
        <f t="shared" si="977"/>
        <v>37650525</v>
      </c>
      <c r="E4449" s="174">
        <f t="shared" si="978"/>
        <v>0</v>
      </c>
      <c r="F4449" s="174">
        <f t="shared" si="973"/>
        <v>73006725</v>
      </c>
      <c r="G4449" s="174">
        <f t="shared" si="984"/>
        <v>0</v>
      </c>
      <c r="H4449" s="174">
        <f t="shared" si="974"/>
        <v>73006725</v>
      </c>
      <c r="M4449" s="174">
        <f t="shared" si="979"/>
        <v>73006725</v>
      </c>
      <c r="N4449" s="174">
        <f t="shared" si="980"/>
        <v>0</v>
      </c>
      <c r="O4449" s="295">
        <f t="shared" si="981"/>
        <v>219020175</v>
      </c>
      <c r="P4449" s="281">
        <f t="shared" si="982"/>
        <v>1</v>
      </c>
    </row>
    <row r="4450" spans="1:16" x14ac:dyDescent="0.2">
      <c r="A4450" s="155">
        <v>510308</v>
      </c>
      <c r="B4450" s="156" t="s">
        <v>610</v>
      </c>
      <c r="C4450" s="174">
        <f t="shared" si="976"/>
        <v>0</v>
      </c>
      <c r="D4450" s="174">
        <f t="shared" si="977"/>
        <v>0</v>
      </c>
      <c r="E4450" s="174">
        <f t="shared" si="978"/>
        <v>0</v>
      </c>
      <c r="F4450" s="174">
        <f t="shared" si="973"/>
        <v>0</v>
      </c>
      <c r="G4450" s="174">
        <f t="shared" si="984"/>
        <v>0</v>
      </c>
      <c r="H4450" s="174">
        <f t="shared" si="974"/>
        <v>0</v>
      </c>
      <c r="M4450" s="174">
        <f t="shared" si="979"/>
        <v>0</v>
      </c>
      <c r="N4450" s="174">
        <f t="shared" si="980"/>
        <v>0</v>
      </c>
      <c r="O4450" s="295">
        <f t="shared" si="981"/>
        <v>0</v>
      </c>
      <c r="P4450" s="281">
        <f t="shared" si="982"/>
        <v>0</v>
      </c>
    </row>
    <row r="4451" spans="1:16" x14ac:dyDescent="0.2">
      <c r="A4451" s="155">
        <v>510390</v>
      </c>
      <c r="B4451" s="156" t="s">
        <v>611</v>
      </c>
      <c r="C4451" s="174">
        <f t="shared" si="976"/>
        <v>0</v>
      </c>
      <c r="D4451" s="174">
        <f t="shared" si="977"/>
        <v>0</v>
      </c>
      <c r="E4451" s="174">
        <f t="shared" si="978"/>
        <v>0</v>
      </c>
      <c r="F4451" s="174">
        <f t="shared" si="973"/>
        <v>0</v>
      </c>
      <c r="G4451" s="174">
        <f t="shared" si="984"/>
        <v>0</v>
      </c>
      <c r="H4451" s="174">
        <f t="shared" si="974"/>
        <v>0</v>
      </c>
      <c r="M4451" s="174">
        <f t="shared" si="979"/>
        <v>0</v>
      </c>
      <c r="N4451" s="174">
        <f t="shared" si="980"/>
        <v>0</v>
      </c>
      <c r="O4451" s="295">
        <f t="shared" si="981"/>
        <v>0</v>
      </c>
      <c r="P4451" s="281">
        <f t="shared" si="982"/>
        <v>0</v>
      </c>
    </row>
    <row r="4452" spans="1:16" s="171" customFormat="1" x14ac:dyDescent="0.2">
      <c r="A4452" s="180">
        <v>510400</v>
      </c>
      <c r="B4452" s="181" t="s">
        <v>612</v>
      </c>
      <c r="C4452" s="182">
        <f t="shared" si="976"/>
        <v>38145800</v>
      </c>
      <c r="D4452" s="182">
        <f t="shared" si="977"/>
        <v>38373800</v>
      </c>
      <c r="E4452" s="182">
        <f t="shared" si="978"/>
        <v>0</v>
      </c>
      <c r="F4452" s="182">
        <f t="shared" si="973"/>
        <v>76519600</v>
      </c>
      <c r="G4452" s="182">
        <v>0</v>
      </c>
      <c r="H4452" s="182">
        <f t="shared" si="974"/>
        <v>76519600</v>
      </c>
      <c r="M4452" s="174">
        <f t="shared" si="979"/>
        <v>76519600</v>
      </c>
      <c r="N4452" s="174">
        <f t="shared" si="980"/>
        <v>0</v>
      </c>
      <c r="O4452" s="295">
        <f t="shared" si="981"/>
        <v>229558800</v>
      </c>
      <c r="P4452" s="281">
        <f t="shared" si="982"/>
        <v>1</v>
      </c>
    </row>
    <row r="4453" spans="1:16" x14ac:dyDescent="0.2">
      <c r="A4453" s="155">
        <v>510401</v>
      </c>
      <c r="B4453" s="156" t="s">
        <v>613</v>
      </c>
      <c r="C4453" s="174">
        <f t="shared" si="976"/>
        <v>22885300</v>
      </c>
      <c r="D4453" s="174">
        <f t="shared" si="977"/>
        <v>23022200</v>
      </c>
      <c r="E4453" s="174">
        <f t="shared" si="978"/>
        <v>0</v>
      </c>
      <c r="F4453" s="174">
        <f t="shared" si="973"/>
        <v>45907500</v>
      </c>
      <c r="G4453" s="174">
        <f>+F4453-H4453</f>
        <v>0</v>
      </c>
      <c r="H4453" s="174">
        <f t="shared" si="974"/>
        <v>45907500</v>
      </c>
      <c r="M4453" s="174">
        <f t="shared" si="979"/>
        <v>45907500</v>
      </c>
      <c r="N4453" s="174">
        <f t="shared" si="980"/>
        <v>0</v>
      </c>
      <c r="O4453" s="295">
        <f t="shared" si="981"/>
        <v>137722500</v>
      </c>
      <c r="P4453" s="281">
        <f t="shared" si="982"/>
        <v>1</v>
      </c>
    </row>
    <row r="4454" spans="1:16" x14ac:dyDescent="0.2">
      <c r="A4454" s="155">
        <v>510402</v>
      </c>
      <c r="B4454" s="156" t="s">
        <v>614</v>
      </c>
      <c r="C4454" s="174">
        <f t="shared" si="976"/>
        <v>15260500</v>
      </c>
      <c r="D4454" s="174">
        <f t="shared" si="977"/>
        <v>15351600</v>
      </c>
      <c r="E4454" s="174">
        <f t="shared" si="978"/>
        <v>0</v>
      </c>
      <c r="F4454" s="174">
        <f t="shared" si="973"/>
        <v>30612100</v>
      </c>
      <c r="G4454" s="174">
        <f>+F4454-H4454</f>
        <v>0</v>
      </c>
      <c r="H4454" s="174">
        <f t="shared" si="974"/>
        <v>30612100</v>
      </c>
      <c r="M4454" s="174">
        <f t="shared" si="979"/>
        <v>30612100</v>
      </c>
      <c r="N4454" s="174">
        <f t="shared" si="980"/>
        <v>0</v>
      </c>
      <c r="O4454" s="295">
        <f t="shared" si="981"/>
        <v>91836300</v>
      </c>
      <c r="P4454" s="281">
        <f t="shared" si="982"/>
        <v>1</v>
      </c>
    </row>
    <row r="4455" spans="1:16" x14ac:dyDescent="0.2">
      <c r="A4455" s="155">
        <v>510403</v>
      </c>
      <c r="B4455" s="156" t="s">
        <v>2757</v>
      </c>
      <c r="C4455" s="174">
        <f t="shared" si="976"/>
        <v>0</v>
      </c>
      <c r="D4455" s="174">
        <f t="shared" si="977"/>
        <v>0</v>
      </c>
      <c r="E4455" s="174">
        <f t="shared" si="978"/>
        <v>0</v>
      </c>
      <c r="F4455" s="174">
        <f t="shared" si="973"/>
        <v>0</v>
      </c>
      <c r="G4455" s="174">
        <f>+F4455-H4455</f>
        <v>0</v>
      </c>
      <c r="H4455" s="174">
        <f t="shared" si="974"/>
        <v>0</v>
      </c>
      <c r="M4455" s="174">
        <f t="shared" si="979"/>
        <v>0</v>
      </c>
      <c r="N4455" s="174">
        <f t="shared" si="980"/>
        <v>0</v>
      </c>
      <c r="O4455" s="295">
        <f t="shared" si="981"/>
        <v>0</v>
      </c>
      <c r="P4455" s="281">
        <f t="shared" si="982"/>
        <v>0</v>
      </c>
    </row>
    <row r="4456" spans="1:16" x14ac:dyDescent="0.2">
      <c r="A4456" s="155">
        <v>510404</v>
      </c>
      <c r="B4456" s="156" t="s">
        <v>615</v>
      </c>
      <c r="C4456" s="174">
        <f t="shared" si="976"/>
        <v>0</v>
      </c>
      <c r="D4456" s="174">
        <f t="shared" si="977"/>
        <v>0</v>
      </c>
      <c r="E4456" s="174">
        <f t="shared" si="978"/>
        <v>0</v>
      </c>
      <c r="F4456" s="174">
        <f t="shared" si="973"/>
        <v>0</v>
      </c>
      <c r="G4456" s="174">
        <f>+F4456-H4456</f>
        <v>0</v>
      </c>
      <c r="H4456" s="174">
        <f t="shared" si="974"/>
        <v>0</v>
      </c>
      <c r="M4456" s="174">
        <f t="shared" si="979"/>
        <v>0</v>
      </c>
      <c r="N4456" s="174">
        <f t="shared" si="980"/>
        <v>0</v>
      </c>
      <c r="O4456" s="295">
        <f t="shared" si="981"/>
        <v>0</v>
      </c>
      <c r="P4456" s="281">
        <f t="shared" si="982"/>
        <v>0</v>
      </c>
    </row>
    <row r="4457" spans="1:16" s="171" customFormat="1" x14ac:dyDescent="0.2">
      <c r="A4457" s="180">
        <v>510700</v>
      </c>
      <c r="B4457" s="181" t="s">
        <v>2758</v>
      </c>
      <c r="C4457" s="182">
        <f t="shared" si="976"/>
        <v>514343005</v>
      </c>
      <c r="D4457" s="182">
        <f t="shared" si="977"/>
        <v>552363557</v>
      </c>
      <c r="E4457" s="182">
        <f t="shared" si="978"/>
        <v>0</v>
      </c>
      <c r="F4457" s="182">
        <f t="shared" si="973"/>
        <v>1066706562</v>
      </c>
      <c r="G4457" s="183">
        <f>SUM(G4458:G4467)</f>
        <v>0</v>
      </c>
      <c r="H4457" s="183">
        <f>SUM(H4458:H4467)</f>
        <v>1066706562</v>
      </c>
      <c r="M4457" s="174">
        <f t="shared" si="979"/>
        <v>1066706562</v>
      </c>
      <c r="N4457" s="174">
        <f t="shared" si="980"/>
        <v>0</v>
      </c>
      <c r="O4457" s="295">
        <f t="shared" si="981"/>
        <v>3200119686</v>
      </c>
      <c r="P4457" s="281">
        <f t="shared" si="982"/>
        <v>1</v>
      </c>
    </row>
    <row r="4458" spans="1:16" x14ac:dyDescent="0.2">
      <c r="A4458" s="155">
        <v>510701</v>
      </c>
      <c r="B4458" s="156" t="s">
        <v>689</v>
      </c>
      <c r="C4458" s="174">
        <f t="shared" si="976"/>
        <v>56665564</v>
      </c>
      <c r="D4458" s="174">
        <f t="shared" si="977"/>
        <v>46607780</v>
      </c>
      <c r="E4458" s="174">
        <f t="shared" si="978"/>
        <v>0</v>
      </c>
      <c r="F4458" s="174">
        <f t="shared" si="973"/>
        <v>103273344</v>
      </c>
      <c r="G4458" s="174">
        <f t="shared" ref="G4458:G4467" si="985">+F4458-H4458</f>
        <v>0</v>
      </c>
      <c r="H4458" s="174">
        <f t="shared" ref="H4458:H4467" si="986">+F4458</f>
        <v>103273344</v>
      </c>
      <c r="M4458" s="174">
        <f t="shared" si="979"/>
        <v>103273344</v>
      </c>
      <c r="N4458" s="174">
        <f t="shared" si="980"/>
        <v>0</v>
      </c>
      <c r="O4458" s="295">
        <f t="shared" si="981"/>
        <v>309820032</v>
      </c>
      <c r="P4458" s="281">
        <f t="shared" si="982"/>
        <v>1</v>
      </c>
    </row>
    <row r="4459" spans="1:16" x14ac:dyDescent="0.2">
      <c r="A4459" s="155">
        <v>510702</v>
      </c>
      <c r="B4459" s="156" t="s">
        <v>687</v>
      </c>
      <c r="C4459" s="174">
        <f t="shared" si="976"/>
        <v>58497225</v>
      </c>
      <c r="D4459" s="174">
        <f t="shared" si="977"/>
        <v>61783510</v>
      </c>
      <c r="E4459" s="174">
        <f t="shared" si="978"/>
        <v>0</v>
      </c>
      <c r="F4459" s="174">
        <f t="shared" si="973"/>
        <v>120280735</v>
      </c>
      <c r="G4459" s="174">
        <f t="shared" si="985"/>
        <v>0</v>
      </c>
      <c r="H4459" s="174">
        <f t="shared" si="986"/>
        <v>120280735</v>
      </c>
      <c r="M4459" s="174">
        <f t="shared" si="979"/>
        <v>120280735</v>
      </c>
      <c r="N4459" s="174">
        <f t="shared" si="980"/>
        <v>0</v>
      </c>
      <c r="O4459" s="295">
        <f t="shared" si="981"/>
        <v>360842205</v>
      </c>
      <c r="P4459" s="281">
        <f t="shared" si="982"/>
        <v>1</v>
      </c>
    </row>
    <row r="4460" spans="1:16" x14ac:dyDescent="0.2">
      <c r="A4460" s="155">
        <v>510703</v>
      </c>
      <c r="B4460" s="156" t="s">
        <v>2759</v>
      </c>
      <c r="C4460" s="174">
        <f t="shared" si="976"/>
        <v>612400</v>
      </c>
      <c r="D4460" s="174">
        <f t="shared" si="977"/>
        <v>1206058</v>
      </c>
      <c r="E4460" s="174">
        <f t="shared" si="978"/>
        <v>0</v>
      </c>
      <c r="F4460" s="174">
        <f t="shared" si="973"/>
        <v>1818458</v>
      </c>
      <c r="G4460" s="174">
        <f t="shared" si="985"/>
        <v>0</v>
      </c>
      <c r="H4460" s="174">
        <f t="shared" si="986"/>
        <v>1818458</v>
      </c>
      <c r="M4460" s="174">
        <f t="shared" si="979"/>
        <v>1818458</v>
      </c>
      <c r="N4460" s="174">
        <f t="shared" si="980"/>
        <v>0</v>
      </c>
      <c r="O4460" s="295">
        <f t="shared" si="981"/>
        <v>5455374</v>
      </c>
      <c r="P4460" s="281">
        <f t="shared" si="982"/>
        <v>1</v>
      </c>
    </row>
    <row r="4461" spans="1:16" x14ac:dyDescent="0.2">
      <c r="A4461" s="155">
        <v>510704</v>
      </c>
      <c r="B4461" s="156" t="s">
        <v>690</v>
      </c>
      <c r="C4461" s="174">
        <f t="shared" si="976"/>
        <v>36213218</v>
      </c>
      <c r="D4461" s="174">
        <f t="shared" si="977"/>
        <v>31778028</v>
      </c>
      <c r="E4461" s="174">
        <f t="shared" si="978"/>
        <v>0</v>
      </c>
      <c r="F4461" s="174">
        <f t="shared" si="973"/>
        <v>67991246</v>
      </c>
      <c r="G4461" s="174">
        <f t="shared" si="985"/>
        <v>0</v>
      </c>
      <c r="H4461" s="174">
        <f t="shared" si="986"/>
        <v>67991246</v>
      </c>
      <c r="M4461" s="174">
        <f t="shared" si="979"/>
        <v>67991246</v>
      </c>
      <c r="N4461" s="174">
        <f t="shared" si="980"/>
        <v>0</v>
      </c>
      <c r="O4461" s="295">
        <f t="shared" si="981"/>
        <v>203973738</v>
      </c>
      <c r="P4461" s="281">
        <f t="shared" si="982"/>
        <v>1</v>
      </c>
    </row>
    <row r="4462" spans="1:16" x14ac:dyDescent="0.2">
      <c r="A4462" s="155">
        <v>510705</v>
      </c>
      <c r="B4462" s="156" t="s">
        <v>692</v>
      </c>
      <c r="C4462" s="174">
        <f t="shared" si="976"/>
        <v>53185256</v>
      </c>
      <c r="D4462" s="174">
        <f t="shared" si="977"/>
        <v>58440907</v>
      </c>
      <c r="E4462" s="174">
        <f t="shared" si="978"/>
        <v>0</v>
      </c>
      <c r="F4462" s="174">
        <f t="shared" si="973"/>
        <v>111626163</v>
      </c>
      <c r="G4462" s="174">
        <f t="shared" si="985"/>
        <v>0</v>
      </c>
      <c r="H4462" s="174">
        <f t="shared" si="986"/>
        <v>111626163</v>
      </c>
      <c r="M4462" s="174">
        <f t="shared" si="979"/>
        <v>111626163</v>
      </c>
      <c r="N4462" s="174">
        <f t="shared" si="980"/>
        <v>0</v>
      </c>
      <c r="O4462" s="295">
        <f t="shared" si="981"/>
        <v>334878489</v>
      </c>
      <c r="P4462" s="281">
        <f t="shared" si="982"/>
        <v>1</v>
      </c>
    </row>
    <row r="4463" spans="1:16" x14ac:dyDescent="0.2">
      <c r="A4463" s="155">
        <v>510706</v>
      </c>
      <c r="B4463" s="156" t="s">
        <v>691</v>
      </c>
      <c r="C4463" s="174">
        <f t="shared" si="976"/>
        <v>131407592</v>
      </c>
      <c r="D4463" s="174">
        <f t="shared" si="977"/>
        <v>144556211</v>
      </c>
      <c r="E4463" s="174">
        <f t="shared" si="978"/>
        <v>0</v>
      </c>
      <c r="F4463" s="174">
        <f t="shared" si="973"/>
        <v>275963803</v>
      </c>
      <c r="G4463" s="174">
        <f t="shared" si="985"/>
        <v>0</v>
      </c>
      <c r="H4463" s="174">
        <f t="shared" si="986"/>
        <v>275963803</v>
      </c>
      <c r="M4463" s="174">
        <f t="shared" si="979"/>
        <v>275963803</v>
      </c>
      <c r="N4463" s="174">
        <f t="shared" si="980"/>
        <v>0</v>
      </c>
      <c r="O4463" s="295">
        <f t="shared" si="981"/>
        <v>827891409</v>
      </c>
      <c r="P4463" s="281">
        <f t="shared" si="982"/>
        <v>1</v>
      </c>
    </row>
    <row r="4464" spans="1:16" x14ac:dyDescent="0.2">
      <c r="A4464" s="155">
        <v>510707</v>
      </c>
      <c r="B4464" s="156" t="s">
        <v>850</v>
      </c>
      <c r="C4464" s="174">
        <f t="shared" si="976"/>
        <v>3010420</v>
      </c>
      <c r="D4464" s="174">
        <f t="shared" si="977"/>
        <v>2884798</v>
      </c>
      <c r="E4464" s="174">
        <f t="shared" si="978"/>
        <v>0</v>
      </c>
      <c r="F4464" s="174">
        <f t="shared" si="973"/>
        <v>5895218</v>
      </c>
      <c r="G4464" s="174">
        <f t="shared" si="985"/>
        <v>0</v>
      </c>
      <c r="H4464" s="174">
        <f t="shared" si="986"/>
        <v>5895218</v>
      </c>
      <c r="M4464" s="174">
        <f t="shared" si="979"/>
        <v>5895218</v>
      </c>
      <c r="N4464" s="174">
        <f t="shared" si="980"/>
        <v>0</v>
      </c>
      <c r="O4464" s="295">
        <f t="shared" si="981"/>
        <v>17685654</v>
      </c>
      <c r="P4464" s="281">
        <f t="shared" si="982"/>
        <v>1</v>
      </c>
    </row>
    <row r="4465" spans="1:16" x14ac:dyDescent="0.2">
      <c r="A4465" s="155">
        <v>510708</v>
      </c>
      <c r="B4465" s="156" t="s">
        <v>2354</v>
      </c>
      <c r="C4465" s="174">
        <f t="shared" si="976"/>
        <v>579410</v>
      </c>
      <c r="D4465" s="174">
        <f t="shared" si="977"/>
        <v>579410</v>
      </c>
      <c r="E4465" s="174">
        <f t="shared" si="978"/>
        <v>0</v>
      </c>
      <c r="F4465" s="174">
        <f t="shared" si="973"/>
        <v>1158820</v>
      </c>
      <c r="G4465" s="174">
        <f t="shared" si="985"/>
        <v>0</v>
      </c>
      <c r="H4465" s="174">
        <f t="shared" si="986"/>
        <v>1158820</v>
      </c>
      <c r="M4465" s="174">
        <f t="shared" si="979"/>
        <v>1158820</v>
      </c>
      <c r="N4465" s="174">
        <f t="shared" si="980"/>
        <v>0</v>
      </c>
      <c r="O4465" s="295">
        <f t="shared" si="981"/>
        <v>3476460</v>
      </c>
      <c r="P4465" s="281">
        <f t="shared" si="982"/>
        <v>1</v>
      </c>
    </row>
    <row r="4466" spans="1:16" x14ac:dyDescent="0.2">
      <c r="A4466" s="155">
        <v>510790</v>
      </c>
      <c r="B4466" s="156" t="s">
        <v>694</v>
      </c>
      <c r="C4466" s="174">
        <f t="shared" si="976"/>
        <v>153233565</v>
      </c>
      <c r="D4466" s="174">
        <f t="shared" si="977"/>
        <v>187983597</v>
      </c>
      <c r="E4466" s="174">
        <f t="shared" si="978"/>
        <v>0</v>
      </c>
      <c r="F4466" s="174">
        <f t="shared" si="973"/>
        <v>341217162</v>
      </c>
      <c r="G4466" s="174">
        <f t="shared" si="985"/>
        <v>0</v>
      </c>
      <c r="H4466" s="174">
        <f t="shared" si="986"/>
        <v>341217162</v>
      </c>
      <c r="M4466" s="174">
        <f t="shared" si="979"/>
        <v>341217162</v>
      </c>
      <c r="N4466" s="174">
        <f t="shared" si="980"/>
        <v>0</v>
      </c>
      <c r="O4466" s="295">
        <f t="shared" si="981"/>
        <v>1023651486</v>
      </c>
      <c r="P4466" s="281">
        <f t="shared" si="982"/>
        <v>1</v>
      </c>
    </row>
    <row r="4467" spans="1:16" x14ac:dyDescent="0.2">
      <c r="A4467" s="155">
        <v>510795</v>
      </c>
      <c r="B4467" s="156" t="s">
        <v>2760</v>
      </c>
      <c r="C4467" s="174">
        <f t="shared" si="976"/>
        <v>20938355</v>
      </c>
      <c r="D4467" s="174">
        <f t="shared" si="977"/>
        <v>16543258</v>
      </c>
      <c r="E4467" s="174">
        <f t="shared" si="978"/>
        <v>0</v>
      </c>
      <c r="F4467" s="174">
        <f t="shared" si="973"/>
        <v>37481613</v>
      </c>
      <c r="G4467" s="174">
        <f t="shared" si="985"/>
        <v>0</v>
      </c>
      <c r="H4467" s="174">
        <f t="shared" si="986"/>
        <v>37481613</v>
      </c>
      <c r="M4467" s="174">
        <f t="shared" si="979"/>
        <v>37481613</v>
      </c>
      <c r="N4467" s="174">
        <f t="shared" si="980"/>
        <v>0</v>
      </c>
      <c r="O4467" s="295">
        <f t="shared" si="981"/>
        <v>112444839</v>
      </c>
      <c r="P4467" s="281">
        <f t="shared" si="982"/>
        <v>1</v>
      </c>
    </row>
    <row r="4468" spans="1:16" s="171" customFormat="1" x14ac:dyDescent="0.2">
      <c r="A4468" s="180">
        <v>510800</v>
      </c>
      <c r="B4468" s="181" t="s">
        <v>2761</v>
      </c>
      <c r="C4468" s="182">
        <f t="shared" si="976"/>
        <v>591125</v>
      </c>
      <c r="D4468" s="182">
        <f t="shared" si="977"/>
        <v>591126</v>
      </c>
      <c r="E4468" s="182">
        <f t="shared" si="978"/>
        <v>0</v>
      </c>
      <c r="F4468" s="182">
        <f t="shared" si="973"/>
        <v>1182251</v>
      </c>
      <c r="G4468" s="183">
        <f>SUM(G4469:G4481)</f>
        <v>0</v>
      </c>
      <c r="H4468" s="183">
        <f>SUM(H4469:H4481)</f>
        <v>1182251</v>
      </c>
      <c r="M4468" s="174">
        <f t="shared" si="979"/>
        <v>1182251</v>
      </c>
      <c r="N4468" s="174">
        <f t="shared" si="980"/>
        <v>0</v>
      </c>
      <c r="O4468" s="295">
        <f t="shared" si="981"/>
        <v>3546753</v>
      </c>
      <c r="P4468" s="281">
        <f t="shared" si="982"/>
        <v>1</v>
      </c>
    </row>
    <row r="4469" spans="1:16" x14ac:dyDescent="0.2">
      <c r="A4469" s="155">
        <v>510801</v>
      </c>
      <c r="B4469" s="156" t="s">
        <v>2347</v>
      </c>
      <c r="C4469" s="174">
        <f t="shared" si="976"/>
        <v>0</v>
      </c>
      <c r="D4469" s="174">
        <f t="shared" si="977"/>
        <v>0</v>
      </c>
      <c r="E4469" s="174">
        <f t="shared" si="978"/>
        <v>0</v>
      </c>
      <c r="F4469" s="174">
        <f t="shared" si="973"/>
        <v>0</v>
      </c>
      <c r="G4469" s="174">
        <f t="shared" ref="G4469:G4481" si="987">+F4469-H4469</f>
        <v>0</v>
      </c>
      <c r="H4469" s="174">
        <f t="shared" ref="H4469:H4500" si="988">+F4469</f>
        <v>0</v>
      </c>
      <c r="M4469" s="174">
        <f t="shared" si="979"/>
        <v>0</v>
      </c>
      <c r="N4469" s="174">
        <f t="shared" si="980"/>
        <v>0</v>
      </c>
      <c r="O4469" s="295">
        <f t="shared" si="981"/>
        <v>0</v>
      </c>
      <c r="P4469" s="281">
        <f t="shared" si="982"/>
        <v>0</v>
      </c>
    </row>
    <row r="4470" spans="1:16" x14ac:dyDescent="0.2">
      <c r="A4470" s="155">
        <v>510802</v>
      </c>
      <c r="B4470" s="156" t="s">
        <v>1499</v>
      </c>
      <c r="C4470" s="174">
        <f t="shared" si="976"/>
        <v>0</v>
      </c>
      <c r="D4470" s="174">
        <f t="shared" si="977"/>
        <v>0</v>
      </c>
      <c r="E4470" s="174">
        <f t="shared" si="978"/>
        <v>0</v>
      </c>
      <c r="F4470" s="174">
        <f t="shared" si="973"/>
        <v>0</v>
      </c>
      <c r="G4470" s="174">
        <f t="shared" si="987"/>
        <v>0</v>
      </c>
      <c r="H4470" s="174">
        <f t="shared" si="988"/>
        <v>0</v>
      </c>
      <c r="M4470" s="174">
        <f t="shared" si="979"/>
        <v>0</v>
      </c>
      <c r="N4470" s="174">
        <f t="shared" si="980"/>
        <v>0</v>
      </c>
      <c r="O4470" s="295">
        <f t="shared" si="981"/>
        <v>0</v>
      </c>
      <c r="P4470" s="281">
        <f t="shared" si="982"/>
        <v>0</v>
      </c>
    </row>
    <row r="4471" spans="1:16" x14ac:dyDescent="0.2">
      <c r="A4471" s="155">
        <v>510803</v>
      </c>
      <c r="B4471" s="156" t="s">
        <v>1661</v>
      </c>
      <c r="C4471" s="174">
        <f t="shared" si="976"/>
        <v>0</v>
      </c>
      <c r="D4471" s="174">
        <f t="shared" si="977"/>
        <v>0</v>
      </c>
      <c r="E4471" s="174">
        <f t="shared" si="978"/>
        <v>0</v>
      </c>
      <c r="F4471" s="174">
        <f t="shared" si="973"/>
        <v>0</v>
      </c>
      <c r="G4471" s="174">
        <f t="shared" si="987"/>
        <v>0</v>
      </c>
      <c r="H4471" s="174">
        <f t="shared" si="988"/>
        <v>0</v>
      </c>
      <c r="M4471" s="174">
        <f t="shared" si="979"/>
        <v>0</v>
      </c>
      <c r="N4471" s="174">
        <f t="shared" si="980"/>
        <v>0</v>
      </c>
      <c r="O4471" s="295">
        <f t="shared" si="981"/>
        <v>0</v>
      </c>
      <c r="P4471" s="281">
        <f t="shared" si="982"/>
        <v>0</v>
      </c>
    </row>
    <row r="4472" spans="1:16" x14ac:dyDescent="0.2">
      <c r="A4472" s="155">
        <v>510804</v>
      </c>
      <c r="B4472" s="156" t="s">
        <v>852</v>
      </c>
      <c r="C4472" s="174">
        <f t="shared" si="976"/>
        <v>0</v>
      </c>
      <c r="D4472" s="174">
        <f t="shared" si="977"/>
        <v>0</v>
      </c>
      <c r="E4472" s="174">
        <f t="shared" si="978"/>
        <v>0</v>
      </c>
      <c r="F4472" s="174">
        <f t="shared" si="973"/>
        <v>0</v>
      </c>
      <c r="G4472" s="174">
        <f t="shared" si="987"/>
        <v>0</v>
      </c>
      <c r="H4472" s="174">
        <f t="shared" si="988"/>
        <v>0</v>
      </c>
      <c r="M4472" s="174">
        <f t="shared" si="979"/>
        <v>0</v>
      </c>
      <c r="N4472" s="174">
        <f t="shared" si="980"/>
        <v>0</v>
      </c>
      <c r="O4472" s="295">
        <f t="shared" si="981"/>
        <v>0</v>
      </c>
      <c r="P4472" s="281">
        <f t="shared" si="982"/>
        <v>0</v>
      </c>
    </row>
    <row r="4473" spans="1:16" x14ac:dyDescent="0.2">
      <c r="A4473" s="155">
        <v>510805</v>
      </c>
      <c r="B4473" s="156" t="s">
        <v>853</v>
      </c>
      <c r="C4473" s="174">
        <f t="shared" si="976"/>
        <v>0</v>
      </c>
      <c r="D4473" s="174">
        <f t="shared" si="977"/>
        <v>0</v>
      </c>
      <c r="E4473" s="174">
        <f t="shared" si="978"/>
        <v>0</v>
      </c>
      <c r="F4473" s="174">
        <f t="shared" si="973"/>
        <v>0</v>
      </c>
      <c r="G4473" s="174">
        <f t="shared" si="987"/>
        <v>0</v>
      </c>
      <c r="H4473" s="174">
        <f t="shared" si="988"/>
        <v>0</v>
      </c>
      <c r="M4473" s="174">
        <f t="shared" si="979"/>
        <v>0</v>
      </c>
      <c r="N4473" s="174">
        <f t="shared" si="980"/>
        <v>0</v>
      </c>
      <c r="O4473" s="295">
        <f t="shared" si="981"/>
        <v>0</v>
      </c>
      <c r="P4473" s="281">
        <f t="shared" si="982"/>
        <v>0</v>
      </c>
    </row>
    <row r="4474" spans="1:16" x14ac:dyDescent="0.2">
      <c r="A4474" s="155">
        <v>510806</v>
      </c>
      <c r="B4474" s="156" t="s">
        <v>855</v>
      </c>
      <c r="C4474" s="174">
        <f t="shared" si="976"/>
        <v>0</v>
      </c>
      <c r="D4474" s="174">
        <f t="shared" si="977"/>
        <v>0</v>
      </c>
      <c r="E4474" s="174">
        <f t="shared" si="978"/>
        <v>0</v>
      </c>
      <c r="F4474" s="174">
        <f t="shared" si="973"/>
        <v>0</v>
      </c>
      <c r="G4474" s="174">
        <f t="shared" si="987"/>
        <v>0</v>
      </c>
      <c r="H4474" s="174">
        <f t="shared" si="988"/>
        <v>0</v>
      </c>
      <c r="M4474" s="174">
        <f t="shared" si="979"/>
        <v>0</v>
      </c>
      <c r="N4474" s="174">
        <f t="shared" si="980"/>
        <v>0</v>
      </c>
      <c r="O4474" s="295">
        <f t="shared" si="981"/>
        <v>0</v>
      </c>
      <c r="P4474" s="281">
        <f t="shared" si="982"/>
        <v>0</v>
      </c>
    </row>
    <row r="4475" spans="1:16" x14ac:dyDescent="0.2">
      <c r="A4475" s="155">
        <v>510807</v>
      </c>
      <c r="B4475" s="156" t="s">
        <v>857</v>
      </c>
      <c r="C4475" s="174">
        <f t="shared" si="976"/>
        <v>0</v>
      </c>
      <c r="D4475" s="174">
        <f t="shared" si="977"/>
        <v>0</v>
      </c>
      <c r="E4475" s="174">
        <f t="shared" si="978"/>
        <v>0</v>
      </c>
      <c r="F4475" s="174">
        <f t="shared" si="973"/>
        <v>0</v>
      </c>
      <c r="G4475" s="174">
        <f t="shared" si="987"/>
        <v>0</v>
      </c>
      <c r="H4475" s="174">
        <f t="shared" si="988"/>
        <v>0</v>
      </c>
      <c r="M4475" s="174">
        <f t="shared" si="979"/>
        <v>0</v>
      </c>
      <c r="N4475" s="174">
        <f t="shared" si="980"/>
        <v>0</v>
      </c>
      <c r="O4475" s="295">
        <f t="shared" si="981"/>
        <v>0</v>
      </c>
      <c r="P4475" s="281">
        <f t="shared" si="982"/>
        <v>0</v>
      </c>
    </row>
    <row r="4476" spans="1:16" x14ac:dyDescent="0.2">
      <c r="A4476" s="155">
        <v>510808</v>
      </c>
      <c r="B4476" s="156" t="s">
        <v>859</v>
      </c>
      <c r="C4476" s="174">
        <f t="shared" si="976"/>
        <v>0</v>
      </c>
      <c r="D4476" s="174">
        <f t="shared" si="977"/>
        <v>0</v>
      </c>
      <c r="E4476" s="174">
        <f t="shared" si="978"/>
        <v>0</v>
      </c>
      <c r="F4476" s="174">
        <f t="shared" si="973"/>
        <v>0</v>
      </c>
      <c r="G4476" s="174">
        <f t="shared" si="987"/>
        <v>0</v>
      </c>
      <c r="H4476" s="174">
        <f t="shared" si="988"/>
        <v>0</v>
      </c>
      <c r="M4476" s="174">
        <f t="shared" si="979"/>
        <v>0</v>
      </c>
      <c r="N4476" s="174">
        <f t="shared" si="980"/>
        <v>0</v>
      </c>
      <c r="O4476" s="295">
        <f t="shared" si="981"/>
        <v>0</v>
      </c>
      <c r="P4476" s="281">
        <f t="shared" si="982"/>
        <v>0</v>
      </c>
    </row>
    <row r="4477" spans="1:16" x14ac:dyDescent="0.2">
      <c r="A4477" s="155">
        <v>510810</v>
      </c>
      <c r="B4477" s="156" t="s">
        <v>856</v>
      </c>
      <c r="C4477" s="174">
        <f t="shared" si="976"/>
        <v>0</v>
      </c>
      <c r="D4477" s="174">
        <f t="shared" si="977"/>
        <v>0</v>
      </c>
      <c r="E4477" s="174">
        <f t="shared" si="978"/>
        <v>0</v>
      </c>
      <c r="F4477" s="174">
        <f t="shared" si="973"/>
        <v>0</v>
      </c>
      <c r="G4477" s="174">
        <f t="shared" si="987"/>
        <v>0</v>
      </c>
      <c r="H4477" s="174">
        <f t="shared" si="988"/>
        <v>0</v>
      </c>
      <c r="M4477" s="174">
        <f t="shared" si="979"/>
        <v>0</v>
      </c>
      <c r="N4477" s="174">
        <f t="shared" si="980"/>
        <v>0</v>
      </c>
      <c r="O4477" s="295">
        <f t="shared" si="981"/>
        <v>0</v>
      </c>
      <c r="P4477" s="281">
        <f t="shared" si="982"/>
        <v>0</v>
      </c>
    </row>
    <row r="4478" spans="1:16" x14ac:dyDescent="0.2">
      <c r="A4478" s="155">
        <v>510811</v>
      </c>
      <c r="B4478" s="156" t="s">
        <v>2722</v>
      </c>
      <c r="C4478" s="174">
        <f t="shared" si="976"/>
        <v>0</v>
      </c>
      <c r="D4478" s="174">
        <f t="shared" si="977"/>
        <v>0</v>
      </c>
      <c r="E4478" s="174">
        <f t="shared" si="978"/>
        <v>0</v>
      </c>
      <c r="F4478" s="174">
        <f t="shared" si="973"/>
        <v>0</v>
      </c>
      <c r="G4478" s="174">
        <f t="shared" si="987"/>
        <v>0</v>
      </c>
      <c r="H4478" s="174">
        <f t="shared" si="988"/>
        <v>0</v>
      </c>
      <c r="M4478" s="174">
        <f t="shared" si="979"/>
        <v>0</v>
      </c>
      <c r="N4478" s="174">
        <f t="shared" si="980"/>
        <v>0</v>
      </c>
      <c r="O4478" s="295">
        <f t="shared" si="981"/>
        <v>0</v>
      </c>
      <c r="P4478" s="281">
        <f t="shared" si="982"/>
        <v>0</v>
      </c>
    </row>
    <row r="4479" spans="1:16" x14ac:dyDescent="0.2">
      <c r="A4479" s="155">
        <v>510812</v>
      </c>
      <c r="B4479" s="156" t="s">
        <v>2723</v>
      </c>
      <c r="C4479" s="174">
        <f t="shared" si="976"/>
        <v>0</v>
      </c>
      <c r="D4479" s="174">
        <f t="shared" si="977"/>
        <v>0</v>
      </c>
      <c r="E4479" s="174">
        <f t="shared" si="978"/>
        <v>0</v>
      </c>
      <c r="F4479" s="174">
        <f t="shared" ref="F4479:F4542" si="989">+C4479+D4479-E4479</f>
        <v>0</v>
      </c>
      <c r="G4479" s="174">
        <f t="shared" si="987"/>
        <v>0</v>
      </c>
      <c r="H4479" s="174">
        <f t="shared" si="988"/>
        <v>0</v>
      </c>
      <c r="M4479" s="174">
        <f t="shared" si="979"/>
        <v>0</v>
      </c>
      <c r="N4479" s="174">
        <f t="shared" si="980"/>
        <v>0</v>
      </c>
      <c r="O4479" s="295">
        <f t="shared" si="981"/>
        <v>0</v>
      </c>
      <c r="P4479" s="281">
        <f t="shared" si="982"/>
        <v>0</v>
      </c>
    </row>
    <row r="4480" spans="1:16" x14ac:dyDescent="0.2">
      <c r="A4480" s="155">
        <v>510813</v>
      </c>
      <c r="B4480" s="156" t="s">
        <v>2762</v>
      </c>
      <c r="C4480" s="174">
        <f t="shared" si="976"/>
        <v>0</v>
      </c>
      <c r="D4480" s="174">
        <f t="shared" si="977"/>
        <v>0</v>
      </c>
      <c r="E4480" s="174">
        <f t="shared" si="978"/>
        <v>0</v>
      </c>
      <c r="F4480" s="174">
        <f t="shared" si="989"/>
        <v>0</v>
      </c>
      <c r="G4480" s="174">
        <f t="shared" si="987"/>
        <v>0</v>
      </c>
      <c r="H4480" s="174">
        <f t="shared" si="988"/>
        <v>0</v>
      </c>
      <c r="M4480" s="174">
        <f t="shared" si="979"/>
        <v>0</v>
      </c>
      <c r="N4480" s="174">
        <f t="shared" si="980"/>
        <v>0</v>
      </c>
      <c r="O4480" s="295">
        <f t="shared" si="981"/>
        <v>0</v>
      </c>
      <c r="P4480" s="281">
        <f t="shared" si="982"/>
        <v>0</v>
      </c>
    </row>
    <row r="4481" spans="1:16" x14ac:dyDescent="0.2">
      <c r="A4481" s="155">
        <v>510890</v>
      </c>
      <c r="B4481" s="156" t="s">
        <v>2763</v>
      </c>
      <c r="C4481" s="174">
        <f t="shared" si="976"/>
        <v>591125</v>
      </c>
      <c r="D4481" s="174">
        <f t="shared" si="977"/>
        <v>591126</v>
      </c>
      <c r="E4481" s="174">
        <f t="shared" si="978"/>
        <v>0</v>
      </c>
      <c r="F4481" s="174">
        <f t="shared" si="989"/>
        <v>1182251</v>
      </c>
      <c r="G4481" s="174">
        <f t="shared" si="987"/>
        <v>0</v>
      </c>
      <c r="H4481" s="174">
        <f t="shared" si="988"/>
        <v>1182251</v>
      </c>
      <c r="M4481" s="174">
        <f t="shared" si="979"/>
        <v>1182251</v>
      </c>
      <c r="N4481" s="174">
        <f t="shared" si="980"/>
        <v>0</v>
      </c>
      <c r="O4481" s="295">
        <f t="shared" si="981"/>
        <v>3546753</v>
      </c>
      <c r="P4481" s="281">
        <f t="shared" si="982"/>
        <v>1</v>
      </c>
    </row>
    <row r="4482" spans="1:16" s="171" customFormat="1" x14ac:dyDescent="0.2">
      <c r="A4482" s="180">
        <v>511100</v>
      </c>
      <c r="B4482" s="181" t="s">
        <v>616</v>
      </c>
      <c r="C4482" s="182">
        <f t="shared" si="976"/>
        <v>339098199</v>
      </c>
      <c r="D4482" s="182">
        <f t="shared" si="977"/>
        <v>3115210266</v>
      </c>
      <c r="E4482" s="182">
        <f t="shared" si="978"/>
        <v>41728</v>
      </c>
      <c r="F4482" s="182">
        <f t="shared" si="989"/>
        <v>3454266737</v>
      </c>
      <c r="G4482" s="182">
        <v>0</v>
      </c>
      <c r="H4482" s="182">
        <f t="shared" si="988"/>
        <v>3454266737</v>
      </c>
      <c r="M4482" s="174">
        <f t="shared" si="979"/>
        <v>3454266737</v>
      </c>
      <c r="N4482" s="174">
        <f t="shared" si="980"/>
        <v>0</v>
      </c>
      <c r="O4482" s="295">
        <f t="shared" si="981"/>
        <v>10362883667</v>
      </c>
      <c r="P4482" s="281">
        <f t="shared" si="982"/>
        <v>1</v>
      </c>
    </row>
    <row r="4483" spans="1:16" x14ac:dyDescent="0.2">
      <c r="A4483" s="155">
        <v>511101</v>
      </c>
      <c r="B4483" s="156" t="s">
        <v>1649</v>
      </c>
      <c r="C4483" s="174">
        <f t="shared" si="976"/>
        <v>0</v>
      </c>
      <c r="D4483" s="174">
        <f t="shared" si="977"/>
        <v>0</v>
      </c>
      <c r="E4483" s="174">
        <f t="shared" si="978"/>
        <v>0</v>
      </c>
      <c r="F4483" s="174">
        <f t="shared" si="989"/>
        <v>0</v>
      </c>
      <c r="G4483" s="174">
        <f t="shared" ref="G4483:G4514" si="990">+F4483-H4483</f>
        <v>0</v>
      </c>
      <c r="H4483" s="174">
        <f t="shared" si="988"/>
        <v>0</v>
      </c>
      <c r="M4483" s="174">
        <f t="shared" si="979"/>
        <v>0</v>
      </c>
      <c r="N4483" s="174">
        <f t="shared" si="980"/>
        <v>0</v>
      </c>
      <c r="O4483" s="295">
        <f t="shared" si="981"/>
        <v>0</v>
      </c>
      <c r="P4483" s="281">
        <f t="shared" si="982"/>
        <v>0</v>
      </c>
    </row>
    <row r="4484" spans="1:16" x14ac:dyDescent="0.2">
      <c r="A4484" s="155">
        <v>511102</v>
      </c>
      <c r="B4484" s="156" t="s">
        <v>1650</v>
      </c>
      <c r="C4484" s="174">
        <f t="shared" si="976"/>
        <v>0</v>
      </c>
      <c r="D4484" s="174">
        <f t="shared" si="977"/>
        <v>0</v>
      </c>
      <c r="E4484" s="174">
        <f t="shared" si="978"/>
        <v>0</v>
      </c>
      <c r="F4484" s="174">
        <f t="shared" si="989"/>
        <v>0</v>
      </c>
      <c r="G4484" s="174">
        <f t="shared" si="990"/>
        <v>0</v>
      </c>
      <c r="H4484" s="174">
        <f t="shared" si="988"/>
        <v>0</v>
      </c>
      <c r="M4484" s="174">
        <f t="shared" si="979"/>
        <v>0</v>
      </c>
      <c r="N4484" s="174">
        <f t="shared" si="980"/>
        <v>0</v>
      </c>
      <c r="O4484" s="295">
        <f t="shared" si="981"/>
        <v>0</v>
      </c>
      <c r="P4484" s="281">
        <f t="shared" si="982"/>
        <v>0</v>
      </c>
    </row>
    <row r="4485" spans="1:16" x14ac:dyDescent="0.2">
      <c r="A4485" s="155">
        <v>511103</v>
      </c>
      <c r="B4485" s="156" t="s">
        <v>754</v>
      </c>
      <c r="C4485" s="174">
        <f t="shared" si="976"/>
        <v>0</v>
      </c>
      <c r="D4485" s="174">
        <f t="shared" si="977"/>
        <v>0</v>
      </c>
      <c r="E4485" s="174">
        <f t="shared" si="978"/>
        <v>0</v>
      </c>
      <c r="F4485" s="174">
        <f t="shared" si="989"/>
        <v>0</v>
      </c>
      <c r="G4485" s="174">
        <f t="shared" si="990"/>
        <v>0</v>
      </c>
      <c r="H4485" s="174">
        <f t="shared" si="988"/>
        <v>0</v>
      </c>
      <c r="M4485" s="174">
        <f t="shared" si="979"/>
        <v>0</v>
      </c>
      <c r="N4485" s="174">
        <f t="shared" si="980"/>
        <v>0</v>
      </c>
      <c r="O4485" s="295">
        <f t="shared" si="981"/>
        <v>0</v>
      </c>
      <c r="P4485" s="281">
        <f t="shared" si="982"/>
        <v>0</v>
      </c>
    </row>
    <row r="4486" spans="1:16" x14ac:dyDescent="0.2">
      <c r="A4486" s="155">
        <v>511104</v>
      </c>
      <c r="B4486" s="156" t="s">
        <v>1652</v>
      </c>
      <c r="C4486" s="174">
        <f t="shared" si="976"/>
        <v>0</v>
      </c>
      <c r="D4486" s="174">
        <f t="shared" si="977"/>
        <v>0</v>
      </c>
      <c r="E4486" s="174">
        <f t="shared" si="978"/>
        <v>0</v>
      </c>
      <c r="F4486" s="174">
        <f t="shared" si="989"/>
        <v>0</v>
      </c>
      <c r="G4486" s="174">
        <f t="shared" si="990"/>
        <v>0</v>
      </c>
      <c r="H4486" s="174">
        <f t="shared" si="988"/>
        <v>0</v>
      </c>
      <c r="M4486" s="174">
        <f t="shared" si="979"/>
        <v>0</v>
      </c>
      <c r="N4486" s="174">
        <f t="shared" si="980"/>
        <v>0</v>
      </c>
      <c r="O4486" s="295">
        <f t="shared" si="981"/>
        <v>0</v>
      </c>
      <c r="P4486" s="281">
        <f t="shared" si="982"/>
        <v>0</v>
      </c>
    </row>
    <row r="4487" spans="1:16" x14ac:dyDescent="0.2">
      <c r="A4487" s="155">
        <v>511105</v>
      </c>
      <c r="B4487" s="156" t="s">
        <v>1653</v>
      </c>
      <c r="C4487" s="174">
        <f t="shared" si="976"/>
        <v>0</v>
      </c>
      <c r="D4487" s="174">
        <f t="shared" si="977"/>
        <v>0</v>
      </c>
      <c r="E4487" s="174">
        <f t="shared" si="978"/>
        <v>0</v>
      </c>
      <c r="F4487" s="174">
        <f t="shared" si="989"/>
        <v>0</v>
      </c>
      <c r="G4487" s="174">
        <f t="shared" si="990"/>
        <v>0</v>
      </c>
      <c r="H4487" s="174">
        <f t="shared" si="988"/>
        <v>0</v>
      </c>
      <c r="M4487" s="174">
        <f t="shared" si="979"/>
        <v>0</v>
      </c>
      <c r="N4487" s="174">
        <f t="shared" si="980"/>
        <v>0</v>
      </c>
      <c r="O4487" s="295">
        <f t="shared" si="981"/>
        <v>0</v>
      </c>
      <c r="P4487" s="281">
        <f t="shared" si="982"/>
        <v>0</v>
      </c>
    </row>
    <row r="4488" spans="1:16" x14ac:dyDescent="0.2">
      <c r="A4488" s="155">
        <v>511106</v>
      </c>
      <c r="B4488" s="156" t="s">
        <v>1645</v>
      </c>
      <c r="C4488" s="174">
        <f t="shared" si="976"/>
        <v>0</v>
      </c>
      <c r="D4488" s="174">
        <f t="shared" si="977"/>
        <v>0</v>
      </c>
      <c r="E4488" s="174">
        <f t="shared" si="978"/>
        <v>0</v>
      </c>
      <c r="F4488" s="174">
        <f t="shared" si="989"/>
        <v>0</v>
      </c>
      <c r="G4488" s="174">
        <f t="shared" si="990"/>
        <v>0</v>
      </c>
      <c r="H4488" s="174">
        <f t="shared" si="988"/>
        <v>0</v>
      </c>
      <c r="M4488" s="174">
        <f t="shared" si="979"/>
        <v>0</v>
      </c>
      <c r="N4488" s="174">
        <f t="shared" si="980"/>
        <v>0</v>
      </c>
      <c r="O4488" s="295">
        <f t="shared" si="981"/>
        <v>0</v>
      </c>
      <c r="P4488" s="281">
        <f t="shared" si="982"/>
        <v>0</v>
      </c>
    </row>
    <row r="4489" spans="1:16" x14ac:dyDescent="0.2">
      <c r="A4489" s="155">
        <v>511109</v>
      </c>
      <c r="B4489" s="156" t="s">
        <v>1655</v>
      </c>
      <c r="C4489" s="174">
        <f t="shared" ref="C4489:C4552" si="991">IF(ISERROR(VLOOKUP($A4489,MZ_ANTERIOR,3,0)),0,VLOOKUP($A4489,MZ_ANTERIOR,3,0))</f>
        <v>0</v>
      </c>
      <c r="D4489" s="174">
        <f t="shared" ref="D4489:D4552" si="992">IF(ISERROR(VLOOKUP($A4489,MZ_ANTERIOR,4,0)),0,VLOOKUP($A4489,MZ_ANTERIOR,4,0))</f>
        <v>0</v>
      </c>
      <c r="E4489" s="174">
        <f t="shared" ref="E4489:E4552" si="993">IF(ISERROR(VLOOKUP($A4489,MZ_ANTERIOR,5,0)),0,VLOOKUP($A4489,MZ_ANTERIOR,5,0))</f>
        <v>0</v>
      </c>
      <c r="F4489" s="174">
        <f t="shared" si="989"/>
        <v>0</v>
      </c>
      <c r="G4489" s="174">
        <f t="shared" si="990"/>
        <v>0</v>
      </c>
      <c r="H4489" s="174">
        <f t="shared" si="988"/>
        <v>0</v>
      </c>
      <c r="M4489" s="174">
        <f t="shared" si="979"/>
        <v>0</v>
      </c>
      <c r="N4489" s="174">
        <f t="shared" si="980"/>
        <v>0</v>
      </c>
      <c r="O4489" s="295">
        <f t="shared" si="981"/>
        <v>0</v>
      </c>
      <c r="P4489" s="281">
        <f t="shared" si="982"/>
        <v>0</v>
      </c>
    </row>
    <row r="4490" spans="1:16" x14ac:dyDescent="0.2">
      <c r="A4490" s="155">
        <v>511112</v>
      </c>
      <c r="B4490" s="156" t="s">
        <v>617</v>
      </c>
      <c r="C4490" s="174">
        <f t="shared" si="991"/>
        <v>0</v>
      </c>
      <c r="D4490" s="174">
        <f t="shared" si="992"/>
        <v>0</v>
      </c>
      <c r="E4490" s="174">
        <f t="shared" si="993"/>
        <v>0</v>
      </c>
      <c r="F4490" s="174">
        <f t="shared" si="989"/>
        <v>0</v>
      </c>
      <c r="G4490" s="174">
        <f t="shared" si="990"/>
        <v>0</v>
      </c>
      <c r="H4490" s="174">
        <f t="shared" si="988"/>
        <v>0</v>
      </c>
      <c r="M4490" s="174">
        <f t="shared" ref="M4490:M4553" si="994">+G4490+H4490</f>
        <v>0</v>
      </c>
      <c r="N4490" s="174">
        <f t="shared" ref="N4490:N4553" si="995">+F4490-M4490</f>
        <v>0</v>
      </c>
      <c r="O4490" s="295">
        <f t="shared" ref="O4490:O4553" si="996">SUM(C4490:H4490)</f>
        <v>0</v>
      </c>
      <c r="P4490" s="281">
        <f t="shared" ref="P4490:P4553" si="997">IF(D4490&lt;&gt;0,1,IF(G4490&lt;&gt;0,2,IF(F4490&lt;&gt;0,3,IF(E4490&lt;&gt;0,4,0))))</f>
        <v>0</v>
      </c>
    </row>
    <row r="4491" spans="1:16" x14ac:dyDescent="0.2">
      <c r="A4491" s="155">
        <v>511113</v>
      </c>
      <c r="B4491" s="156" t="s">
        <v>618</v>
      </c>
      <c r="C4491" s="174">
        <f t="shared" si="991"/>
        <v>163548560</v>
      </c>
      <c r="D4491" s="174">
        <f t="shared" si="992"/>
        <v>172177246</v>
      </c>
      <c r="E4491" s="174">
        <f t="shared" si="993"/>
        <v>0</v>
      </c>
      <c r="F4491" s="174">
        <f t="shared" si="989"/>
        <v>335725806</v>
      </c>
      <c r="G4491" s="174">
        <f t="shared" si="990"/>
        <v>0</v>
      </c>
      <c r="H4491" s="174">
        <f t="shared" si="988"/>
        <v>335725806</v>
      </c>
      <c r="M4491" s="174">
        <f t="shared" si="994"/>
        <v>335725806</v>
      </c>
      <c r="N4491" s="174">
        <f t="shared" si="995"/>
        <v>0</v>
      </c>
      <c r="O4491" s="295">
        <f t="shared" si="996"/>
        <v>1007177418</v>
      </c>
      <c r="P4491" s="281">
        <f t="shared" si="997"/>
        <v>1</v>
      </c>
    </row>
    <row r="4492" spans="1:16" x14ac:dyDescent="0.2">
      <c r="A4492" s="155">
        <v>511114</v>
      </c>
      <c r="B4492" s="156" t="s">
        <v>1648</v>
      </c>
      <c r="C4492" s="174">
        <f t="shared" si="991"/>
        <v>728250</v>
      </c>
      <c r="D4492" s="174">
        <f t="shared" si="992"/>
        <v>1655450</v>
      </c>
      <c r="E4492" s="174">
        <f t="shared" si="993"/>
        <v>0</v>
      </c>
      <c r="F4492" s="174">
        <f t="shared" si="989"/>
        <v>2383700</v>
      </c>
      <c r="G4492" s="174">
        <f t="shared" si="990"/>
        <v>0</v>
      </c>
      <c r="H4492" s="174">
        <f t="shared" si="988"/>
        <v>2383700</v>
      </c>
      <c r="M4492" s="174">
        <f t="shared" si="994"/>
        <v>2383700</v>
      </c>
      <c r="N4492" s="174">
        <f t="shared" si="995"/>
        <v>0</v>
      </c>
      <c r="O4492" s="295">
        <f t="shared" si="996"/>
        <v>7151100</v>
      </c>
      <c r="P4492" s="281">
        <f t="shared" si="997"/>
        <v>1</v>
      </c>
    </row>
    <row r="4493" spans="1:16" x14ac:dyDescent="0.2">
      <c r="A4493" s="155">
        <v>511115</v>
      </c>
      <c r="B4493" s="156" t="s">
        <v>1640</v>
      </c>
      <c r="C4493" s="174">
        <f t="shared" si="991"/>
        <v>18999999</v>
      </c>
      <c r="D4493" s="174">
        <f t="shared" si="992"/>
        <v>714000</v>
      </c>
      <c r="E4493" s="174">
        <f t="shared" si="993"/>
        <v>0</v>
      </c>
      <c r="F4493" s="174">
        <f t="shared" si="989"/>
        <v>19713999</v>
      </c>
      <c r="G4493" s="174">
        <f t="shared" si="990"/>
        <v>0</v>
      </c>
      <c r="H4493" s="174">
        <f t="shared" si="988"/>
        <v>19713999</v>
      </c>
      <c r="M4493" s="174">
        <f t="shared" si="994"/>
        <v>19713999</v>
      </c>
      <c r="N4493" s="174">
        <f t="shared" si="995"/>
        <v>0</v>
      </c>
      <c r="O4493" s="295">
        <f t="shared" si="996"/>
        <v>59141997</v>
      </c>
      <c r="P4493" s="281">
        <f t="shared" si="997"/>
        <v>1</v>
      </c>
    </row>
    <row r="4494" spans="1:16" x14ac:dyDescent="0.2">
      <c r="A4494" s="155">
        <v>511116</v>
      </c>
      <c r="B4494" s="156" t="s">
        <v>41</v>
      </c>
      <c r="C4494" s="174">
        <f t="shared" si="991"/>
        <v>0</v>
      </c>
      <c r="D4494" s="174">
        <f t="shared" si="992"/>
        <v>0</v>
      </c>
      <c r="E4494" s="174">
        <f t="shared" si="993"/>
        <v>0</v>
      </c>
      <c r="F4494" s="174">
        <f t="shared" si="989"/>
        <v>0</v>
      </c>
      <c r="G4494" s="174">
        <f t="shared" si="990"/>
        <v>0</v>
      </c>
      <c r="H4494" s="174">
        <f t="shared" si="988"/>
        <v>0</v>
      </c>
      <c r="M4494" s="174">
        <f t="shared" si="994"/>
        <v>0</v>
      </c>
      <c r="N4494" s="174">
        <f t="shared" si="995"/>
        <v>0</v>
      </c>
      <c r="O4494" s="295">
        <f t="shared" si="996"/>
        <v>0</v>
      </c>
      <c r="P4494" s="281">
        <f t="shared" si="997"/>
        <v>0</v>
      </c>
    </row>
    <row r="4495" spans="1:16" x14ac:dyDescent="0.2">
      <c r="A4495" s="155">
        <v>511117</v>
      </c>
      <c r="B4495" s="156" t="s">
        <v>1417</v>
      </c>
      <c r="C4495" s="174">
        <f t="shared" si="991"/>
        <v>26983067</v>
      </c>
      <c r="D4495" s="174">
        <f t="shared" si="992"/>
        <v>33407012</v>
      </c>
      <c r="E4495" s="174">
        <f t="shared" si="993"/>
        <v>41728</v>
      </c>
      <c r="F4495" s="174">
        <f t="shared" si="989"/>
        <v>60348351</v>
      </c>
      <c r="G4495" s="174">
        <f t="shared" si="990"/>
        <v>0</v>
      </c>
      <c r="H4495" s="174">
        <f t="shared" si="988"/>
        <v>60348351</v>
      </c>
      <c r="M4495" s="174">
        <f t="shared" si="994"/>
        <v>60348351</v>
      </c>
      <c r="N4495" s="174">
        <f t="shared" si="995"/>
        <v>0</v>
      </c>
      <c r="O4495" s="295">
        <f t="shared" si="996"/>
        <v>181128509</v>
      </c>
      <c r="P4495" s="281">
        <f t="shared" si="997"/>
        <v>1</v>
      </c>
    </row>
    <row r="4496" spans="1:16" x14ac:dyDescent="0.2">
      <c r="A4496" s="155">
        <v>511118</v>
      </c>
      <c r="B4496" s="156" t="s">
        <v>2009</v>
      </c>
      <c r="C4496" s="174">
        <f t="shared" si="991"/>
        <v>23857134</v>
      </c>
      <c r="D4496" s="174">
        <f t="shared" si="992"/>
        <v>422443612</v>
      </c>
      <c r="E4496" s="174">
        <f t="shared" si="993"/>
        <v>0</v>
      </c>
      <c r="F4496" s="174">
        <f t="shared" si="989"/>
        <v>446300746</v>
      </c>
      <c r="G4496" s="174">
        <f t="shared" si="990"/>
        <v>0</v>
      </c>
      <c r="H4496" s="174">
        <f t="shared" si="988"/>
        <v>446300746</v>
      </c>
      <c r="M4496" s="174">
        <f t="shared" si="994"/>
        <v>446300746</v>
      </c>
      <c r="N4496" s="174">
        <f t="shared" si="995"/>
        <v>0</v>
      </c>
      <c r="O4496" s="295">
        <f t="shared" si="996"/>
        <v>1338902238</v>
      </c>
      <c r="P4496" s="281">
        <f t="shared" si="997"/>
        <v>1</v>
      </c>
    </row>
    <row r="4497" spans="1:16" x14ac:dyDescent="0.2">
      <c r="A4497" s="155">
        <v>511119</v>
      </c>
      <c r="B4497" s="156" t="s">
        <v>1201</v>
      </c>
      <c r="C4497" s="174">
        <f t="shared" si="991"/>
        <v>0</v>
      </c>
      <c r="D4497" s="174">
        <f t="shared" si="992"/>
        <v>0</v>
      </c>
      <c r="E4497" s="174">
        <f t="shared" si="993"/>
        <v>0</v>
      </c>
      <c r="F4497" s="174">
        <f t="shared" si="989"/>
        <v>0</v>
      </c>
      <c r="G4497" s="174">
        <f t="shared" si="990"/>
        <v>0</v>
      </c>
      <c r="H4497" s="174">
        <f t="shared" si="988"/>
        <v>0</v>
      </c>
      <c r="M4497" s="174">
        <f t="shared" si="994"/>
        <v>0</v>
      </c>
      <c r="N4497" s="174">
        <f t="shared" si="995"/>
        <v>0</v>
      </c>
      <c r="O4497" s="295">
        <f t="shared" si="996"/>
        <v>0</v>
      </c>
      <c r="P4497" s="281">
        <f t="shared" si="997"/>
        <v>0</v>
      </c>
    </row>
    <row r="4498" spans="1:16" x14ac:dyDescent="0.2">
      <c r="A4498" s="155">
        <v>511120</v>
      </c>
      <c r="B4498" s="156" t="s">
        <v>74</v>
      </c>
      <c r="C4498" s="174">
        <f t="shared" si="991"/>
        <v>0</v>
      </c>
      <c r="D4498" s="174">
        <f t="shared" si="992"/>
        <v>0</v>
      </c>
      <c r="E4498" s="174">
        <f t="shared" si="993"/>
        <v>0</v>
      </c>
      <c r="F4498" s="174">
        <f t="shared" si="989"/>
        <v>0</v>
      </c>
      <c r="G4498" s="174">
        <f t="shared" si="990"/>
        <v>0</v>
      </c>
      <c r="H4498" s="174">
        <f t="shared" si="988"/>
        <v>0</v>
      </c>
      <c r="M4498" s="174">
        <f t="shared" si="994"/>
        <v>0</v>
      </c>
      <c r="N4498" s="174">
        <f t="shared" si="995"/>
        <v>0</v>
      </c>
      <c r="O4498" s="295">
        <f t="shared" si="996"/>
        <v>0</v>
      </c>
      <c r="P4498" s="281">
        <f t="shared" si="997"/>
        <v>0</v>
      </c>
    </row>
    <row r="4499" spans="1:16" x14ac:dyDescent="0.2">
      <c r="A4499" s="155">
        <v>511121</v>
      </c>
      <c r="B4499" s="156" t="s">
        <v>1639</v>
      </c>
      <c r="C4499" s="174">
        <f t="shared" si="991"/>
        <v>0</v>
      </c>
      <c r="D4499" s="174">
        <f t="shared" si="992"/>
        <v>1281000</v>
      </c>
      <c r="E4499" s="174">
        <f t="shared" si="993"/>
        <v>0</v>
      </c>
      <c r="F4499" s="174">
        <f t="shared" si="989"/>
        <v>1281000</v>
      </c>
      <c r="G4499" s="174">
        <f t="shared" si="990"/>
        <v>0</v>
      </c>
      <c r="H4499" s="174">
        <f t="shared" si="988"/>
        <v>1281000</v>
      </c>
      <c r="M4499" s="174">
        <f t="shared" si="994"/>
        <v>1281000</v>
      </c>
      <c r="N4499" s="174">
        <f t="shared" si="995"/>
        <v>0</v>
      </c>
      <c r="O4499" s="295">
        <f t="shared" si="996"/>
        <v>3843000</v>
      </c>
      <c r="P4499" s="281">
        <f t="shared" si="997"/>
        <v>1</v>
      </c>
    </row>
    <row r="4500" spans="1:16" x14ac:dyDescent="0.2">
      <c r="A4500" s="155">
        <v>511122</v>
      </c>
      <c r="B4500" s="156" t="s">
        <v>252</v>
      </c>
      <c r="C4500" s="174">
        <f t="shared" si="991"/>
        <v>0</v>
      </c>
      <c r="D4500" s="174">
        <f t="shared" si="992"/>
        <v>0</v>
      </c>
      <c r="E4500" s="174">
        <f t="shared" si="993"/>
        <v>0</v>
      </c>
      <c r="F4500" s="174">
        <f t="shared" si="989"/>
        <v>0</v>
      </c>
      <c r="G4500" s="174">
        <f t="shared" si="990"/>
        <v>0</v>
      </c>
      <c r="H4500" s="174">
        <f t="shared" si="988"/>
        <v>0</v>
      </c>
      <c r="M4500" s="174">
        <f t="shared" si="994"/>
        <v>0</v>
      </c>
      <c r="N4500" s="174">
        <f t="shared" si="995"/>
        <v>0</v>
      </c>
      <c r="O4500" s="295">
        <f t="shared" si="996"/>
        <v>0</v>
      </c>
      <c r="P4500" s="281">
        <f t="shared" si="997"/>
        <v>0</v>
      </c>
    </row>
    <row r="4501" spans="1:16" x14ac:dyDescent="0.2">
      <c r="A4501" s="155">
        <v>511123</v>
      </c>
      <c r="B4501" s="156" t="s">
        <v>619</v>
      </c>
      <c r="C4501" s="174">
        <f t="shared" si="991"/>
        <v>179200</v>
      </c>
      <c r="D4501" s="174">
        <f t="shared" si="992"/>
        <v>105195094</v>
      </c>
      <c r="E4501" s="174">
        <f t="shared" si="993"/>
        <v>0</v>
      </c>
      <c r="F4501" s="174">
        <f t="shared" si="989"/>
        <v>105374294</v>
      </c>
      <c r="G4501" s="174">
        <f t="shared" si="990"/>
        <v>0</v>
      </c>
      <c r="H4501" s="174">
        <f t="shared" ref="H4501:H4532" si="998">+F4501</f>
        <v>105374294</v>
      </c>
      <c r="M4501" s="174">
        <f t="shared" si="994"/>
        <v>105374294</v>
      </c>
      <c r="N4501" s="174">
        <f t="shared" si="995"/>
        <v>0</v>
      </c>
      <c r="O4501" s="295">
        <f t="shared" si="996"/>
        <v>316122882</v>
      </c>
      <c r="P4501" s="281">
        <f t="shared" si="997"/>
        <v>1</v>
      </c>
    </row>
    <row r="4502" spans="1:16" x14ac:dyDescent="0.2">
      <c r="A4502" s="155">
        <v>511125</v>
      </c>
      <c r="B4502" s="156" t="s">
        <v>620</v>
      </c>
      <c r="C4502" s="174">
        <f t="shared" si="991"/>
        <v>87062860</v>
      </c>
      <c r="D4502" s="174">
        <f t="shared" si="992"/>
        <v>101025851</v>
      </c>
      <c r="E4502" s="174">
        <f t="shared" si="993"/>
        <v>0</v>
      </c>
      <c r="F4502" s="174">
        <f t="shared" si="989"/>
        <v>188088711</v>
      </c>
      <c r="G4502" s="174">
        <f t="shared" si="990"/>
        <v>0</v>
      </c>
      <c r="H4502" s="174">
        <f t="shared" si="998"/>
        <v>188088711</v>
      </c>
      <c r="M4502" s="174">
        <f t="shared" si="994"/>
        <v>188088711</v>
      </c>
      <c r="N4502" s="174">
        <f t="shared" si="995"/>
        <v>0</v>
      </c>
      <c r="O4502" s="295">
        <f t="shared" si="996"/>
        <v>564266133</v>
      </c>
      <c r="P4502" s="281">
        <f t="shared" si="997"/>
        <v>1</v>
      </c>
    </row>
    <row r="4503" spans="1:16" x14ac:dyDescent="0.2">
      <c r="A4503" s="155">
        <v>511127</v>
      </c>
      <c r="B4503" s="156" t="s">
        <v>621</v>
      </c>
      <c r="C4503" s="174">
        <f t="shared" si="991"/>
        <v>0</v>
      </c>
      <c r="D4503" s="174">
        <f t="shared" si="992"/>
        <v>0</v>
      </c>
      <c r="E4503" s="174">
        <f t="shared" si="993"/>
        <v>0</v>
      </c>
      <c r="F4503" s="174">
        <f t="shared" si="989"/>
        <v>0</v>
      </c>
      <c r="G4503" s="174">
        <f t="shared" si="990"/>
        <v>0</v>
      </c>
      <c r="H4503" s="174">
        <f t="shared" si="998"/>
        <v>0</v>
      </c>
      <c r="M4503" s="174">
        <f t="shared" si="994"/>
        <v>0</v>
      </c>
      <c r="N4503" s="174">
        <f t="shared" si="995"/>
        <v>0</v>
      </c>
      <c r="O4503" s="295">
        <f t="shared" si="996"/>
        <v>0</v>
      </c>
      <c r="P4503" s="281">
        <f t="shared" si="997"/>
        <v>0</v>
      </c>
    </row>
    <row r="4504" spans="1:16" x14ac:dyDescent="0.2">
      <c r="A4504" s="155">
        <v>511128</v>
      </c>
      <c r="B4504" s="156" t="s">
        <v>755</v>
      </c>
      <c r="C4504" s="174">
        <f t="shared" si="991"/>
        <v>0</v>
      </c>
      <c r="D4504" s="174">
        <f t="shared" si="992"/>
        <v>0</v>
      </c>
      <c r="E4504" s="174">
        <f t="shared" si="993"/>
        <v>0</v>
      </c>
      <c r="F4504" s="174">
        <f t="shared" si="989"/>
        <v>0</v>
      </c>
      <c r="G4504" s="174">
        <f t="shared" si="990"/>
        <v>0</v>
      </c>
      <c r="H4504" s="174">
        <f t="shared" si="998"/>
        <v>0</v>
      </c>
      <c r="M4504" s="174">
        <f t="shared" si="994"/>
        <v>0</v>
      </c>
      <c r="N4504" s="174">
        <f t="shared" si="995"/>
        <v>0</v>
      </c>
      <c r="O4504" s="295">
        <f t="shared" si="996"/>
        <v>0</v>
      </c>
      <c r="P4504" s="281">
        <f t="shared" si="997"/>
        <v>0</v>
      </c>
    </row>
    <row r="4505" spans="1:16" x14ac:dyDescent="0.2">
      <c r="A4505" s="155">
        <v>511129</v>
      </c>
      <c r="B4505" s="156" t="s">
        <v>756</v>
      </c>
      <c r="C4505" s="174">
        <f t="shared" si="991"/>
        <v>0</v>
      </c>
      <c r="D4505" s="174">
        <f t="shared" si="992"/>
        <v>0</v>
      </c>
      <c r="E4505" s="174">
        <f t="shared" si="993"/>
        <v>0</v>
      </c>
      <c r="F4505" s="174">
        <f t="shared" si="989"/>
        <v>0</v>
      </c>
      <c r="G4505" s="174">
        <f t="shared" si="990"/>
        <v>0</v>
      </c>
      <c r="H4505" s="174">
        <f t="shared" si="998"/>
        <v>0</v>
      </c>
      <c r="M4505" s="174">
        <f t="shared" si="994"/>
        <v>0</v>
      </c>
      <c r="N4505" s="174">
        <f t="shared" si="995"/>
        <v>0</v>
      </c>
      <c r="O4505" s="295">
        <f t="shared" si="996"/>
        <v>0</v>
      </c>
      <c r="P4505" s="281">
        <f t="shared" si="997"/>
        <v>0</v>
      </c>
    </row>
    <row r="4506" spans="1:16" x14ac:dyDescent="0.2">
      <c r="A4506" s="155">
        <v>511130</v>
      </c>
      <c r="B4506" s="156" t="s">
        <v>757</v>
      </c>
      <c r="C4506" s="174">
        <f t="shared" si="991"/>
        <v>0</v>
      </c>
      <c r="D4506" s="174">
        <f t="shared" si="992"/>
        <v>0</v>
      </c>
      <c r="E4506" s="174">
        <f t="shared" si="993"/>
        <v>0</v>
      </c>
      <c r="F4506" s="174">
        <f t="shared" si="989"/>
        <v>0</v>
      </c>
      <c r="G4506" s="174">
        <f t="shared" si="990"/>
        <v>0</v>
      </c>
      <c r="H4506" s="174">
        <f t="shared" si="998"/>
        <v>0</v>
      </c>
      <c r="M4506" s="174">
        <f t="shared" si="994"/>
        <v>0</v>
      </c>
      <c r="N4506" s="174">
        <f t="shared" si="995"/>
        <v>0</v>
      </c>
      <c r="O4506" s="295">
        <f t="shared" si="996"/>
        <v>0</v>
      </c>
      <c r="P4506" s="281">
        <f t="shared" si="997"/>
        <v>0</v>
      </c>
    </row>
    <row r="4507" spans="1:16" x14ac:dyDescent="0.2">
      <c r="A4507" s="155">
        <v>511131</v>
      </c>
      <c r="B4507" s="156" t="s">
        <v>758</v>
      </c>
      <c r="C4507" s="174">
        <f t="shared" si="991"/>
        <v>0</v>
      </c>
      <c r="D4507" s="174">
        <f t="shared" si="992"/>
        <v>0</v>
      </c>
      <c r="E4507" s="174">
        <f t="shared" si="993"/>
        <v>0</v>
      </c>
      <c r="F4507" s="174">
        <f t="shared" si="989"/>
        <v>0</v>
      </c>
      <c r="G4507" s="174">
        <f t="shared" si="990"/>
        <v>0</v>
      </c>
      <c r="H4507" s="174">
        <f t="shared" si="998"/>
        <v>0</v>
      </c>
      <c r="M4507" s="174">
        <f t="shared" si="994"/>
        <v>0</v>
      </c>
      <c r="N4507" s="174">
        <f t="shared" si="995"/>
        <v>0</v>
      </c>
      <c r="O4507" s="295">
        <f t="shared" si="996"/>
        <v>0</v>
      </c>
      <c r="P4507" s="281">
        <f t="shared" si="997"/>
        <v>0</v>
      </c>
    </row>
    <row r="4508" spans="1:16" x14ac:dyDescent="0.2">
      <c r="A4508" s="155">
        <v>511132</v>
      </c>
      <c r="B4508" s="156" t="s">
        <v>622</v>
      </c>
      <c r="C4508" s="174">
        <f t="shared" si="991"/>
        <v>0</v>
      </c>
      <c r="D4508" s="174">
        <f t="shared" si="992"/>
        <v>0</v>
      </c>
      <c r="E4508" s="174">
        <f t="shared" si="993"/>
        <v>0</v>
      </c>
      <c r="F4508" s="174">
        <f t="shared" si="989"/>
        <v>0</v>
      </c>
      <c r="G4508" s="174">
        <f t="shared" si="990"/>
        <v>0</v>
      </c>
      <c r="H4508" s="174">
        <f t="shared" si="998"/>
        <v>0</v>
      </c>
      <c r="M4508" s="174">
        <f t="shared" si="994"/>
        <v>0</v>
      </c>
      <c r="N4508" s="174">
        <f t="shared" si="995"/>
        <v>0</v>
      </c>
      <c r="O4508" s="295">
        <f t="shared" si="996"/>
        <v>0</v>
      </c>
      <c r="P4508" s="281">
        <f t="shared" si="997"/>
        <v>0</v>
      </c>
    </row>
    <row r="4509" spans="1:16" x14ac:dyDescent="0.2">
      <c r="A4509" s="155">
        <v>511133</v>
      </c>
      <c r="B4509" s="156" t="s">
        <v>623</v>
      </c>
      <c r="C4509" s="174">
        <f t="shared" si="991"/>
        <v>0</v>
      </c>
      <c r="D4509" s="174">
        <f t="shared" si="992"/>
        <v>0</v>
      </c>
      <c r="E4509" s="174">
        <f t="shared" si="993"/>
        <v>0</v>
      </c>
      <c r="F4509" s="174">
        <f t="shared" si="989"/>
        <v>0</v>
      </c>
      <c r="G4509" s="174">
        <f t="shared" si="990"/>
        <v>0</v>
      </c>
      <c r="H4509" s="174">
        <f t="shared" si="998"/>
        <v>0</v>
      </c>
      <c r="M4509" s="174">
        <f t="shared" si="994"/>
        <v>0</v>
      </c>
      <c r="N4509" s="174">
        <f t="shared" si="995"/>
        <v>0</v>
      </c>
      <c r="O4509" s="295">
        <f t="shared" si="996"/>
        <v>0</v>
      </c>
      <c r="P4509" s="281">
        <f t="shared" si="997"/>
        <v>0</v>
      </c>
    </row>
    <row r="4510" spans="1:16" x14ac:dyDescent="0.2">
      <c r="A4510" s="155">
        <v>511134</v>
      </c>
      <c r="B4510" s="156" t="s">
        <v>759</v>
      </c>
      <c r="C4510" s="174">
        <f t="shared" si="991"/>
        <v>0</v>
      </c>
      <c r="D4510" s="174">
        <f t="shared" si="992"/>
        <v>0</v>
      </c>
      <c r="E4510" s="174">
        <f t="shared" si="993"/>
        <v>0</v>
      </c>
      <c r="F4510" s="174">
        <f t="shared" si="989"/>
        <v>0</v>
      </c>
      <c r="G4510" s="174">
        <f t="shared" si="990"/>
        <v>0</v>
      </c>
      <c r="H4510" s="174">
        <f t="shared" si="998"/>
        <v>0</v>
      </c>
      <c r="M4510" s="174">
        <f t="shared" si="994"/>
        <v>0</v>
      </c>
      <c r="N4510" s="174">
        <f t="shared" si="995"/>
        <v>0</v>
      </c>
      <c r="O4510" s="295">
        <f t="shared" si="996"/>
        <v>0</v>
      </c>
      <c r="P4510" s="281">
        <f t="shared" si="997"/>
        <v>0</v>
      </c>
    </row>
    <row r="4511" spans="1:16" x14ac:dyDescent="0.2">
      <c r="A4511" s="155">
        <v>511135</v>
      </c>
      <c r="B4511" s="156" t="s">
        <v>760</v>
      </c>
      <c r="C4511" s="174">
        <f t="shared" si="991"/>
        <v>0</v>
      </c>
      <c r="D4511" s="174">
        <f t="shared" si="992"/>
        <v>0</v>
      </c>
      <c r="E4511" s="174">
        <f t="shared" si="993"/>
        <v>0</v>
      </c>
      <c r="F4511" s="174">
        <f t="shared" si="989"/>
        <v>0</v>
      </c>
      <c r="G4511" s="174">
        <f t="shared" si="990"/>
        <v>0</v>
      </c>
      <c r="H4511" s="174">
        <f t="shared" si="998"/>
        <v>0</v>
      </c>
      <c r="M4511" s="174">
        <f t="shared" si="994"/>
        <v>0</v>
      </c>
      <c r="N4511" s="174">
        <f t="shared" si="995"/>
        <v>0</v>
      </c>
      <c r="O4511" s="295">
        <f t="shared" si="996"/>
        <v>0</v>
      </c>
      <c r="P4511" s="281">
        <f t="shared" si="997"/>
        <v>0</v>
      </c>
    </row>
    <row r="4512" spans="1:16" x14ac:dyDescent="0.2">
      <c r="A4512" s="155">
        <v>511136</v>
      </c>
      <c r="B4512" s="156" t="s">
        <v>624</v>
      </c>
      <c r="C4512" s="174">
        <f t="shared" si="991"/>
        <v>0</v>
      </c>
      <c r="D4512" s="174">
        <f t="shared" si="992"/>
        <v>0</v>
      </c>
      <c r="E4512" s="174">
        <f t="shared" si="993"/>
        <v>0</v>
      </c>
      <c r="F4512" s="174">
        <f t="shared" si="989"/>
        <v>0</v>
      </c>
      <c r="G4512" s="174">
        <f t="shared" si="990"/>
        <v>0</v>
      </c>
      <c r="H4512" s="174">
        <f t="shared" si="998"/>
        <v>0</v>
      </c>
      <c r="M4512" s="174">
        <f t="shared" si="994"/>
        <v>0</v>
      </c>
      <c r="N4512" s="174">
        <f t="shared" si="995"/>
        <v>0</v>
      </c>
      <c r="O4512" s="295">
        <f t="shared" si="996"/>
        <v>0</v>
      </c>
      <c r="P4512" s="281">
        <f t="shared" si="997"/>
        <v>0</v>
      </c>
    </row>
    <row r="4513" spans="1:16" x14ac:dyDescent="0.2">
      <c r="A4513" s="155">
        <v>511137</v>
      </c>
      <c r="B4513" s="156" t="s">
        <v>625</v>
      </c>
      <c r="C4513" s="174">
        <f t="shared" si="991"/>
        <v>0</v>
      </c>
      <c r="D4513" s="174">
        <f t="shared" si="992"/>
        <v>0</v>
      </c>
      <c r="E4513" s="174">
        <f t="shared" si="993"/>
        <v>0</v>
      </c>
      <c r="F4513" s="174">
        <f t="shared" si="989"/>
        <v>0</v>
      </c>
      <c r="G4513" s="174">
        <f t="shared" si="990"/>
        <v>0</v>
      </c>
      <c r="H4513" s="174">
        <f t="shared" si="998"/>
        <v>0</v>
      </c>
      <c r="M4513" s="174">
        <f t="shared" si="994"/>
        <v>0</v>
      </c>
      <c r="N4513" s="174">
        <f t="shared" si="995"/>
        <v>0</v>
      </c>
      <c r="O4513" s="295">
        <f t="shared" si="996"/>
        <v>0</v>
      </c>
      <c r="P4513" s="281">
        <f t="shared" si="997"/>
        <v>0</v>
      </c>
    </row>
    <row r="4514" spans="1:16" x14ac:dyDescent="0.2">
      <c r="A4514" s="155">
        <v>511138</v>
      </c>
      <c r="B4514" s="156" t="s">
        <v>761</v>
      </c>
      <c r="C4514" s="174">
        <f t="shared" si="991"/>
        <v>0</v>
      </c>
      <c r="D4514" s="174">
        <f t="shared" si="992"/>
        <v>0</v>
      </c>
      <c r="E4514" s="174">
        <f t="shared" si="993"/>
        <v>0</v>
      </c>
      <c r="F4514" s="174">
        <f t="shared" si="989"/>
        <v>0</v>
      </c>
      <c r="G4514" s="174">
        <f t="shared" si="990"/>
        <v>0</v>
      </c>
      <c r="H4514" s="174">
        <f t="shared" si="998"/>
        <v>0</v>
      </c>
      <c r="M4514" s="174">
        <f t="shared" si="994"/>
        <v>0</v>
      </c>
      <c r="N4514" s="174">
        <f t="shared" si="995"/>
        <v>0</v>
      </c>
      <c r="O4514" s="295">
        <f t="shared" si="996"/>
        <v>0</v>
      </c>
      <c r="P4514" s="281">
        <f t="shared" si="997"/>
        <v>0</v>
      </c>
    </row>
    <row r="4515" spans="1:16" x14ac:dyDescent="0.2">
      <c r="A4515" s="155">
        <v>511139</v>
      </c>
      <c r="B4515" s="156" t="s">
        <v>626</v>
      </c>
      <c r="C4515" s="174">
        <f t="shared" si="991"/>
        <v>0</v>
      </c>
      <c r="D4515" s="174">
        <f t="shared" si="992"/>
        <v>0</v>
      </c>
      <c r="E4515" s="174">
        <f t="shared" si="993"/>
        <v>0</v>
      </c>
      <c r="F4515" s="174">
        <f t="shared" si="989"/>
        <v>0</v>
      </c>
      <c r="G4515" s="174">
        <f t="shared" ref="G4515:G4546" si="999">+F4515-H4515</f>
        <v>0</v>
      </c>
      <c r="H4515" s="174">
        <f t="shared" si="998"/>
        <v>0</v>
      </c>
      <c r="M4515" s="174">
        <f t="shared" si="994"/>
        <v>0</v>
      </c>
      <c r="N4515" s="174">
        <f t="shared" si="995"/>
        <v>0</v>
      </c>
      <c r="O4515" s="295">
        <f t="shared" si="996"/>
        <v>0</v>
      </c>
      <c r="P4515" s="281">
        <f t="shared" si="997"/>
        <v>0</v>
      </c>
    </row>
    <row r="4516" spans="1:16" x14ac:dyDescent="0.2">
      <c r="A4516" s="155">
        <v>511140</v>
      </c>
      <c r="B4516" s="156" t="s">
        <v>1699</v>
      </c>
      <c r="C4516" s="174">
        <f t="shared" si="991"/>
        <v>0</v>
      </c>
      <c r="D4516" s="174">
        <f t="shared" si="992"/>
        <v>0</v>
      </c>
      <c r="E4516" s="174">
        <f t="shared" si="993"/>
        <v>0</v>
      </c>
      <c r="F4516" s="174">
        <f t="shared" si="989"/>
        <v>0</v>
      </c>
      <c r="G4516" s="174">
        <f t="shared" si="999"/>
        <v>0</v>
      </c>
      <c r="H4516" s="174">
        <f t="shared" si="998"/>
        <v>0</v>
      </c>
      <c r="M4516" s="174">
        <f t="shared" si="994"/>
        <v>0</v>
      </c>
      <c r="N4516" s="174">
        <f t="shared" si="995"/>
        <v>0</v>
      </c>
      <c r="O4516" s="295">
        <f t="shared" si="996"/>
        <v>0</v>
      </c>
      <c r="P4516" s="281">
        <f t="shared" si="997"/>
        <v>0</v>
      </c>
    </row>
    <row r="4517" spans="1:16" x14ac:dyDescent="0.2">
      <c r="A4517" s="155">
        <v>511141</v>
      </c>
      <c r="B4517" s="156" t="s">
        <v>762</v>
      </c>
      <c r="C4517" s="174">
        <f t="shared" si="991"/>
        <v>0</v>
      </c>
      <c r="D4517" s="174">
        <f t="shared" si="992"/>
        <v>0</v>
      </c>
      <c r="E4517" s="174">
        <f t="shared" si="993"/>
        <v>0</v>
      </c>
      <c r="F4517" s="174">
        <f t="shared" si="989"/>
        <v>0</v>
      </c>
      <c r="G4517" s="174">
        <f t="shared" si="999"/>
        <v>0</v>
      </c>
      <c r="H4517" s="174">
        <f t="shared" si="998"/>
        <v>0</v>
      </c>
      <c r="M4517" s="174">
        <f t="shared" si="994"/>
        <v>0</v>
      </c>
      <c r="N4517" s="174">
        <f t="shared" si="995"/>
        <v>0</v>
      </c>
      <c r="O4517" s="295">
        <f t="shared" si="996"/>
        <v>0</v>
      </c>
      <c r="P4517" s="281">
        <f t="shared" si="997"/>
        <v>0</v>
      </c>
    </row>
    <row r="4518" spans="1:16" x14ac:dyDescent="0.2">
      <c r="A4518" s="155">
        <v>511142</v>
      </c>
      <c r="B4518" s="156" t="s">
        <v>1700</v>
      </c>
      <c r="C4518" s="174">
        <f t="shared" si="991"/>
        <v>0</v>
      </c>
      <c r="D4518" s="174">
        <f t="shared" si="992"/>
        <v>0</v>
      </c>
      <c r="E4518" s="174">
        <f t="shared" si="993"/>
        <v>0</v>
      </c>
      <c r="F4518" s="174">
        <f t="shared" si="989"/>
        <v>0</v>
      </c>
      <c r="G4518" s="174">
        <f t="shared" si="999"/>
        <v>0</v>
      </c>
      <c r="H4518" s="174">
        <f t="shared" si="998"/>
        <v>0</v>
      </c>
      <c r="M4518" s="174">
        <f t="shared" si="994"/>
        <v>0</v>
      </c>
      <c r="N4518" s="174">
        <f t="shared" si="995"/>
        <v>0</v>
      </c>
      <c r="O4518" s="295">
        <f t="shared" si="996"/>
        <v>0</v>
      </c>
      <c r="P4518" s="281">
        <f t="shared" si="997"/>
        <v>0</v>
      </c>
    </row>
    <row r="4519" spans="1:16" x14ac:dyDescent="0.2">
      <c r="A4519" s="155">
        <v>511143</v>
      </c>
      <c r="B4519" s="156" t="s">
        <v>763</v>
      </c>
      <c r="C4519" s="174">
        <f t="shared" si="991"/>
        <v>0</v>
      </c>
      <c r="D4519" s="174">
        <f t="shared" si="992"/>
        <v>0</v>
      </c>
      <c r="E4519" s="174">
        <f t="shared" si="993"/>
        <v>0</v>
      </c>
      <c r="F4519" s="174">
        <f t="shared" si="989"/>
        <v>0</v>
      </c>
      <c r="G4519" s="174">
        <f t="shared" si="999"/>
        <v>0</v>
      </c>
      <c r="H4519" s="174">
        <f t="shared" si="998"/>
        <v>0</v>
      </c>
      <c r="M4519" s="174">
        <f t="shared" si="994"/>
        <v>0</v>
      </c>
      <c r="N4519" s="174">
        <f t="shared" si="995"/>
        <v>0</v>
      </c>
      <c r="O4519" s="295">
        <f t="shared" si="996"/>
        <v>0</v>
      </c>
      <c r="P4519" s="281">
        <f t="shared" si="997"/>
        <v>0</v>
      </c>
    </row>
    <row r="4520" spans="1:16" x14ac:dyDescent="0.2">
      <c r="A4520" s="155">
        <v>511144</v>
      </c>
      <c r="B4520" s="156" t="s">
        <v>764</v>
      </c>
      <c r="C4520" s="174">
        <f t="shared" si="991"/>
        <v>0</v>
      </c>
      <c r="D4520" s="174">
        <f t="shared" si="992"/>
        <v>0</v>
      </c>
      <c r="E4520" s="174">
        <f t="shared" si="993"/>
        <v>0</v>
      </c>
      <c r="F4520" s="174">
        <f t="shared" si="989"/>
        <v>0</v>
      </c>
      <c r="G4520" s="174">
        <f t="shared" si="999"/>
        <v>0</v>
      </c>
      <c r="H4520" s="174">
        <f t="shared" si="998"/>
        <v>0</v>
      </c>
      <c r="M4520" s="174">
        <f t="shared" si="994"/>
        <v>0</v>
      </c>
      <c r="N4520" s="174">
        <f t="shared" si="995"/>
        <v>0</v>
      </c>
      <c r="O4520" s="295">
        <f t="shared" si="996"/>
        <v>0</v>
      </c>
      <c r="P4520" s="281">
        <f t="shared" si="997"/>
        <v>0</v>
      </c>
    </row>
    <row r="4521" spans="1:16" x14ac:dyDescent="0.2">
      <c r="A4521" s="155">
        <v>511146</v>
      </c>
      <c r="B4521" s="156" t="s">
        <v>1660</v>
      </c>
      <c r="C4521" s="174">
        <f t="shared" si="991"/>
        <v>0</v>
      </c>
      <c r="D4521" s="174">
        <f t="shared" si="992"/>
        <v>3667841</v>
      </c>
      <c r="E4521" s="174">
        <f t="shared" si="993"/>
        <v>0</v>
      </c>
      <c r="F4521" s="174">
        <f t="shared" si="989"/>
        <v>3667841</v>
      </c>
      <c r="G4521" s="174">
        <f t="shared" si="999"/>
        <v>0</v>
      </c>
      <c r="H4521" s="174">
        <f t="shared" si="998"/>
        <v>3667841</v>
      </c>
      <c r="M4521" s="174">
        <f t="shared" si="994"/>
        <v>3667841</v>
      </c>
      <c r="N4521" s="174">
        <f t="shared" si="995"/>
        <v>0</v>
      </c>
      <c r="O4521" s="295">
        <f t="shared" si="996"/>
        <v>11003523</v>
      </c>
      <c r="P4521" s="281">
        <f t="shared" si="997"/>
        <v>1</v>
      </c>
    </row>
    <row r="4522" spans="1:16" x14ac:dyDescent="0.2">
      <c r="A4522" s="155">
        <v>511147</v>
      </c>
      <c r="B4522" s="156" t="s">
        <v>1701</v>
      </c>
      <c r="C4522" s="174">
        <f t="shared" si="991"/>
        <v>0</v>
      </c>
      <c r="D4522" s="174">
        <f t="shared" si="992"/>
        <v>0</v>
      </c>
      <c r="E4522" s="174">
        <f t="shared" si="993"/>
        <v>0</v>
      </c>
      <c r="F4522" s="174">
        <f t="shared" si="989"/>
        <v>0</v>
      </c>
      <c r="G4522" s="174">
        <f t="shared" si="999"/>
        <v>0</v>
      </c>
      <c r="H4522" s="174">
        <f t="shared" si="998"/>
        <v>0</v>
      </c>
      <c r="M4522" s="174">
        <f t="shared" si="994"/>
        <v>0</v>
      </c>
      <c r="N4522" s="174">
        <f t="shared" si="995"/>
        <v>0</v>
      </c>
      <c r="O4522" s="295">
        <f t="shared" si="996"/>
        <v>0</v>
      </c>
      <c r="P4522" s="281">
        <f t="shared" si="997"/>
        <v>0</v>
      </c>
    </row>
    <row r="4523" spans="1:16" x14ac:dyDescent="0.2">
      <c r="A4523" s="155">
        <v>511148</v>
      </c>
      <c r="B4523" s="156" t="s">
        <v>765</v>
      </c>
      <c r="C4523" s="174">
        <f t="shared" si="991"/>
        <v>0</v>
      </c>
      <c r="D4523" s="174">
        <f t="shared" si="992"/>
        <v>0</v>
      </c>
      <c r="E4523" s="174">
        <f t="shared" si="993"/>
        <v>0</v>
      </c>
      <c r="F4523" s="174">
        <f t="shared" si="989"/>
        <v>0</v>
      </c>
      <c r="G4523" s="174">
        <f t="shared" si="999"/>
        <v>0</v>
      </c>
      <c r="H4523" s="174">
        <f t="shared" si="998"/>
        <v>0</v>
      </c>
      <c r="M4523" s="174">
        <f t="shared" si="994"/>
        <v>0</v>
      </c>
      <c r="N4523" s="174">
        <f t="shared" si="995"/>
        <v>0</v>
      </c>
      <c r="O4523" s="295">
        <f t="shared" si="996"/>
        <v>0</v>
      </c>
      <c r="P4523" s="281">
        <f t="shared" si="997"/>
        <v>0</v>
      </c>
    </row>
    <row r="4524" spans="1:16" x14ac:dyDescent="0.2">
      <c r="A4524" s="155">
        <v>511149</v>
      </c>
      <c r="B4524" s="156" t="s">
        <v>1575</v>
      </c>
      <c r="C4524" s="174">
        <f t="shared" si="991"/>
        <v>0</v>
      </c>
      <c r="D4524" s="174">
        <f t="shared" si="992"/>
        <v>13692424</v>
      </c>
      <c r="E4524" s="174">
        <f t="shared" si="993"/>
        <v>0</v>
      </c>
      <c r="F4524" s="174">
        <f t="shared" si="989"/>
        <v>13692424</v>
      </c>
      <c r="G4524" s="174">
        <f t="shared" si="999"/>
        <v>0</v>
      </c>
      <c r="H4524" s="174">
        <f t="shared" si="998"/>
        <v>13692424</v>
      </c>
      <c r="M4524" s="174">
        <f t="shared" si="994"/>
        <v>13692424</v>
      </c>
      <c r="N4524" s="174">
        <f t="shared" si="995"/>
        <v>0</v>
      </c>
      <c r="O4524" s="295">
        <f t="shared" si="996"/>
        <v>41077272</v>
      </c>
      <c r="P4524" s="281">
        <f t="shared" si="997"/>
        <v>1</v>
      </c>
    </row>
    <row r="4525" spans="1:16" x14ac:dyDescent="0.2">
      <c r="A4525" s="155">
        <v>511150</v>
      </c>
      <c r="B4525" s="156" t="s">
        <v>1576</v>
      </c>
      <c r="C4525" s="174">
        <f t="shared" si="991"/>
        <v>0</v>
      </c>
      <c r="D4525" s="174">
        <f t="shared" si="992"/>
        <v>0</v>
      </c>
      <c r="E4525" s="174">
        <f t="shared" si="993"/>
        <v>0</v>
      </c>
      <c r="F4525" s="174">
        <f t="shared" si="989"/>
        <v>0</v>
      </c>
      <c r="G4525" s="174">
        <f t="shared" si="999"/>
        <v>0</v>
      </c>
      <c r="H4525" s="174">
        <f t="shared" si="998"/>
        <v>0</v>
      </c>
      <c r="M4525" s="174">
        <f t="shared" si="994"/>
        <v>0</v>
      </c>
      <c r="N4525" s="174">
        <f t="shared" si="995"/>
        <v>0</v>
      </c>
      <c r="O4525" s="295">
        <f t="shared" si="996"/>
        <v>0</v>
      </c>
      <c r="P4525" s="281">
        <f t="shared" si="997"/>
        <v>0</v>
      </c>
    </row>
    <row r="4526" spans="1:16" x14ac:dyDescent="0.2">
      <c r="A4526" s="155">
        <v>511151</v>
      </c>
      <c r="B4526" s="156" t="s">
        <v>1577</v>
      </c>
      <c r="C4526" s="174">
        <f t="shared" si="991"/>
        <v>0</v>
      </c>
      <c r="D4526" s="174">
        <f t="shared" si="992"/>
        <v>0</v>
      </c>
      <c r="E4526" s="174">
        <f t="shared" si="993"/>
        <v>0</v>
      </c>
      <c r="F4526" s="174">
        <f t="shared" si="989"/>
        <v>0</v>
      </c>
      <c r="G4526" s="174">
        <f t="shared" si="999"/>
        <v>0</v>
      </c>
      <c r="H4526" s="174">
        <f t="shared" si="998"/>
        <v>0</v>
      </c>
      <c r="M4526" s="174">
        <f t="shared" si="994"/>
        <v>0</v>
      </c>
      <c r="N4526" s="174">
        <f t="shared" si="995"/>
        <v>0</v>
      </c>
      <c r="O4526" s="295">
        <f t="shared" si="996"/>
        <v>0</v>
      </c>
      <c r="P4526" s="281">
        <f t="shared" si="997"/>
        <v>0</v>
      </c>
    </row>
    <row r="4527" spans="1:16" x14ac:dyDescent="0.2">
      <c r="A4527" s="155">
        <v>511152</v>
      </c>
      <c r="B4527" s="156" t="s">
        <v>1578</v>
      </c>
      <c r="C4527" s="174">
        <f t="shared" si="991"/>
        <v>0</v>
      </c>
      <c r="D4527" s="174">
        <f t="shared" si="992"/>
        <v>0</v>
      </c>
      <c r="E4527" s="174">
        <f t="shared" si="993"/>
        <v>0</v>
      </c>
      <c r="F4527" s="174">
        <f t="shared" si="989"/>
        <v>0</v>
      </c>
      <c r="G4527" s="174">
        <f t="shared" si="999"/>
        <v>0</v>
      </c>
      <c r="H4527" s="174">
        <f t="shared" si="998"/>
        <v>0</v>
      </c>
      <c r="M4527" s="174">
        <f t="shared" si="994"/>
        <v>0</v>
      </c>
      <c r="N4527" s="174">
        <f t="shared" si="995"/>
        <v>0</v>
      </c>
      <c r="O4527" s="295">
        <f t="shared" si="996"/>
        <v>0</v>
      </c>
      <c r="P4527" s="281">
        <f t="shared" si="997"/>
        <v>0</v>
      </c>
    </row>
    <row r="4528" spans="1:16" x14ac:dyDescent="0.2">
      <c r="A4528" s="155">
        <v>511153</v>
      </c>
      <c r="B4528" s="156" t="s">
        <v>766</v>
      </c>
      <c r="C4528" s="174">
        <f t="shared" si="991"/>
        <v>0</v>
      </c>
      <c r="D4528" s="174">
        <f t="shared" si="992"/>
        <v>0</v>
      </c>
      <c r="E4528" s="174">
        <f t="shared" si="993"/>
        <v>0</v>
      </c>
      <c r="F4528" s="174">
        <f t="shared" si="989"/>
        <v>0</v>
      </c>
      <c r="G4528" s="174">
        <f t="shared" si="999"/>
        <v>0</v>
      </c>
      <c r="H4528" s="174">
        <f t="shared" si="998"/>
        <v>0</v>
      </c>
      <c r="M4528" s="174">
        <f t="shared" si="994"/>
        <v>0</v>
      </c>
      <c r="N4528" s="174">
        <f t="shared" si="995"/>
        <v>0</v>
      </c>
      <c r="O4528" s="295">
        <f t="shared" si="996"/>
        <v>0</v>
      </c>
      <c r="P4528" s="281">
        <f t="shared" si="997"/>
        <v>0</v>
      </c>
    </row>
    <row r="4529" spans="1:16" x14ac:dyDescent="0.2">
      <c r="A4529" s="155">
        <v>511154</v>
      </c>
      <c r="B4529" s="156" t="s">
        <v>1145</v>
      </c>
      <c r="C4529" s="174">
        <f t="shared" si="991"/>
        <v>0</v>
      </c>
      <c r="D4529" s="174">
        <f t="shared" si="992"/>
        <v>400178181</v>
      </c>
      <c r="E4529" s="174">
        <f t="shared" si="993"/>
        <v>0</v>
      </c>
      <c r="F4529" s="174">
        <f t="shared" si="989"/>
        <v>400178181</v>
      </c>
      <c r="G4529" s="174">
        <f t="shared" si="999"/>
        <v>0</v>
      </c>
      <c r="H4529" s="174">
        <f t="shared" si="998"/>
        <v>400178181</v>
      </c>
      <c r="M4529" s="174">
        <f t="shared" si="994"/>
        <v>400178181</v>
      </c>
      <c r="N4529" s="174">
        <f t="shared" si="995"/>
        <v>0</v>
      </c>
      <c r="O4529" s="295">
        <f t="shared" si="996"/>
        <v>1200534543</v>
      </c>
      <c r="P4529" s="281">
        <f t="shared" si="997"/>
        <v>1</v>
      </c>
    </row>
    <row r="4530" spans="1:16" x14ac:dyDescent="0.2">
      <c r="A4530" s="155">
        <v>511155</v>
      </c>
      <c r="B4530" s="156" t="s">
        <v>1659</v>
      </c>
      <c r="C4530" s="174">
        <f t="shared" si="991"/>
        <v>0</v>
      </c>
      <c r="D4530" s="174">
        <f t="shared" si="992"/>
        <v>0</v>
      </c>
      <c r="E4530" s="174">
        <f t="shared" si="993"/>
        <v>0</v>
      </c>
      <c r="F4530" s="174">
        <f t="shared" si="989"/>
        <v>0</v>
      </c>
      <c r="G4530" s="174">
        <f t="shared" si="999"/>
        <v>0</v>
      </c>
      <c r="H4530" s="174">
        <f t="shared" si="998"/>
        <v>0</v>
      </c>
      <c r="M4530" s="174">
        <f t="shared" si="994"/>
        <v>0</v>
      </c>
      <c r="N4530" s="174">
        <f t="shared" si="995"/>
        <v>0</v>
      </c>
      <c r="O4530" s="295">
        <f t="shared" si="996"/>
        <v>0</v>
      </c>
      <c r="P4530" s="281">
        <f t="shared" si="997"/>
        <v>0</v>
      </c>
    </row>
    <row r="4531" spans="1:16" x14ac:dyDescent="0.2">
      <c r="A4531" s="155">
        <v>511156</v>
      </c>
      <c r="B4531" s="156" t="s">
        <v>1641</v>
      </c>
      <c r="C4531" s="174">
        <f t="shared" si="991"/>
        <v>0</v>
      </c>
      <c r="D4531" s="174">
        <f t="shared" si="992"/>
        <v>0</v>
      </c>
      <c r="E4531" s="174">
        <f t="shared" si="993"/>
        <v>0</v>
      </c>
      <c r="F4531" s="174">
        <f t="shared" si="989"/>
        <v>0</v>
      </c>
      <c r="G4531" s="174">
        <f t="shared" si="999"/>
        <v>0</v>
      </c>
      <c r="H4531" s="174">
        <f t="shared" si="998"/>
        <v>0</v>
      </c>
      <c r="M4531" s="174">
        <f t="shared" si="994"/>
        <v>0</v>
      </c>
      <c r="N4531" s="174">
        <f t="shared" si="995"/>
        <v>0</v>
      </c>
      <c r="O4531" s="295">
        <f t="shared" si="996"/>
        <v>0</v>
      </c>
      <c r="P4531" s="281">
        <f t="shared" si="997"/>
        <v>0</v>
      </c>
    </row>
    <row r="4532" spans="1:16" x14ac:dyDescent="0.2">
      <c r="A4532" s="155">
        <v>511157</v>
      </c>
      <c r="B4532" s="156" t="s">
        <v>1657</v>
      </c>
      <c r="C4532" s="174">
        <f t="shared" si="991"/>
        <v>0</v>
      </c>
      <c r="D4532" s="174">
        <f t="shared" si="992"/>
        <v>0</v>
      </c>
      <c r="E4532" s="174">
        <f t="shared" si="993"/>
        <v>0</v>
      </c>
      <c r="F4532" s="174">
        <f t="shared" si="989"/>
        <v>0</v>
      </c>
      <c r="G4532" s="174">
        <f t="shared" si="999"/>
        <v>0</v>
      </c>
      <c r="H4532" s="174">
        <f t="shared" si="998"/>
        <v>0</v>
      </c>
      <c r="M4532" s="174">
        <f t="shared" si="994"/>
        <v>0</v>
      </c>
      <c r="N4532" s="174">
        <f t="shared" si="995"/>
        <v>0</v>
      </c>
      <c r="O4532" s="295">
        <f t="shared" si="996"/>
        <v>0</v>
      </c>
      <c r="P4532" s="281">
        <f t="shared" si="997"/>
        <v>0</v>
      </c>
    </row>
    <row r="4533" spans="1:16" x14ac:dyDescent="0.2">
      <c r="A4533" s="155">
        <v>511158</v>
      </c>
      <c r="B4533" s="156" t="s">
        <v>1662</v>
      </c>
      <c r="C4533" s="174">
        <f t="shared" si="991"/>
        <v>0</v>
      </c>
      <c r="D4533" s="174">
        <f t="shared" si="992"/>
        <v>0</v>
      </c>
      <c r="E4533" s="174">
        <f t="shared" si="993"/>
        <v>0</v>
      </c>
      <c r="F4533" s="174">
        <f t="shared" si="989"/>
        <v>0</v>
      </c>
      <c r="G4533" s="174">
        <f t="shared" si="999"/>
        <v>0</v>
      </c>
      <c r="H4533" s="174">
        <f t="shared" ref="H4533:H4564" si="1000">+F4533</f>
        <v>0</v>
      </c>
      <c r="M4533" s="174">
        <f t="shared" si="994"/>
        <v>0</v>
      </c>
      <c r="N4533" s="174">
        <f t="shared" si="995"/>
        <v>0</v>
      </c>
      <c r="O4533" s="295">
        <f t="shared" si="996"/>
        <v>0</v>
      </c>
      <c r="P4533" s="281">
        <f t="shared" si="997"/>
        <v>0</v>
      </c>
    </row>
    <row r="4534" spans="1:16" x14ac:dyDescent="0.2">
      <c r="A4534" s="155">
        <v>511159</v>
      </c>
      <c r="B4534" s="156" t="s">
        <v>747</v>
      </c>
      <c r="C4534" s="174">
        <f t="shared" si="991"/>
        <v>0</v>
      </c>
      <c r="D4534" s="174">
        <f t="shared" si="992"/>
        <v>0</v>
      </c>
      <c r="E4534" s="174">
        <f t="shared" si="993"/>
        <v>0</v>
      </c>
      <c r="F4534" s="174">
        <f t="shared" si="989"/>
        <v>0</v>
      </c>
      <c r="G4534" s="174">
        <f t="shared" si="999"/>
        <v>0</v>
      </c>
      <c r="H4534" s="174">
        <f t="shared" si="1000"/>
        <v>0</v>
      </c>
      <c r="M4534" s="174">
        <f t="shared" si="994"/>
        <v>0</v>
      </c>
      <c r="N4534" s="174">
        <f t="shared" si="995"/>
        <v>0</v>
      </c>
      <c r="O4534" s="295">
        <f t="shared" si="996"/>
        <v>0</v>
      </c>
      <c r="P4534" s="281">
        <f t="shared" si="997"/>
        <v>0</v>
      </c>
    </row>
    <row r="4535" spans="1:16" x14ac:dyDescent="0.2">
      <c r="A4535" s="155">
        <v>511161</v>
      </c>
      <c r="B4535" s="156" t="s">
        <v>767</v>
      </c>
      <c r="C4535" s="174">
        <f t="shared" si="991"/>
        <v>0</v>
      </c>
      <c r="D4535" s="174">
        <f t="shared" si="992"/>
        <v>0</v>
      </c>
      <c r="E4535" s="174">
        <f t="shared" si="993"/>
        <v>0</v>
      </c>
      <c r="F4535" s="174">
        <f t="shared" si="989"/>
        <v>0</v>
      </c>
      <c r="G4535" s="174">
        <f t="shared" si="999"/>
        <v>0</v>
      </c>
      <c r="H4535" s="174">
        <f t="shared" si="1000"/>
        <v>0</v>
      </c>
      <c r="M4535" s="174">
        <f t="shared" si="994"/>
        <v>0</v>
      </c>
      <c r="N4535" s="174">
        <f t="shared" si="995"/>
        <v>0</v>
      </c>
      <c r="O4535" s="295">
        <f t="shared" si="996"/>
        <v>0</v>
      </c>
      <c r="P4535" s="281">
        <f t="shared" si="997"/>
        <v>0</v>
      </c>
    </row>
    <row r="4536" spans="1:16" x14ac:dyDescent="0.2">
      <c r="A4536" s="155">
        <v>511162</v>
      </c>
      <c r="B4536" s="156" t="s">
        <v>2200</v>
      </c>
      <c r="C4536" s="174">
        <f t="shared" si="991"/>
        <v>0</v>
      </c>
      <c r="D4536" s="174">
        <f t="shared" si="992"/>
        <v>0</v>
      </c>
      <c r="E4536" s="174">
        <f t="shared" si="993"/>
        <v>0</v>
      </c>
      <c r="F4536" s="174">
        <f t="shared" si="989"/>
        <v>0</v>
      </c>
      <c r="G4536" s="174">
        <f t="shared" si="999"/>
        <v>0</v>
      </c>
      <c r="H4536" s="174">
        <f t="shared" si="1000"/>
        <v>0</v>
      </c>
      <c r="M4536" s="174">
        <f t="shared" si="994"/>
        <v>0</v>
      </c>
      <c r="N4536" s="174">
        <f t="shared" si="995"/>
        <v>0</v>
      </c>
      <c r="O4536" s="295">
        <f t="shared" si="996"/>
        <v>0</v>
      </c>
      <c r="P4536" s="281">
        <f t="shared" si="997"/>
        <v>0</v>
      </c>
    </row>
    <row r="4537" spans="1:16" x14ac:dyDescent="0.2">
      <c r="A4537" s="155">
        <v>511163</v>
      </c>
      <c r="B4537" s="156" t="s">
        <v>748</v>
      </c>
      <c r="C4537" s="174">
        <f t="shared" si="991"/>
        <v>0</v>
      </c>
      <c r="D4537" s="174">
        <f t="shared" si="992"/>
        <v>0</v>
      </c>
      <c r="E4537" s="174">
        <f t="shared" si="993"/>
        <v>0</v>
      </c>
      <c r="F4537" s="174">
        <f t="shared" si="989"/>
        <v>0</v>
      </c>
      <c r="G4537" s="174">
        <f t="shared" si="999"/>
        <v>0</v>
      </c>
      <c r="H4537" s="174">
        <f t="shared" si="1000"/>
        <v>0</v>
      </c>
      <c r="M4537" s="174">
        <f t="shared" si="994"/>
        <v>0</v>
      </c>
      <c r="N4537" s="174">
        <f t="shared" si="995"/>
        <v>0</v>
      </c>
      <c r="O4537" s="295">
        <f t="shared" si="996"/>
        <v>0</v>
      </c>
      <c r="P4537" s="281">
        <f t="shared" si="997"/>
        <v>0</v>
      </c>
    </row>
    <row r="4538" spans="1:16" x14ac:dyDescent="0.2">
      <c r="A4538" s="155">
        <v>511164</v>
      </c>
      <c r="B4538" s="156" t="s">
        <v>1682</v>
      </c>
      <c r="C4538" s="174">
        <f t="shared" si="991"/>
        <v>133861</v>
      </c>
      <c r="D4538" s="174">
        <f t="shared" si="992"/>
        <v>94962</v>
      </c>
      <c r="E4538" s="174">
        <f t="shared" si="993"/>
        <v>0</v>
      </c>
      <c r="F4538" s="174">
        <f t="shared" si="989"/>
        <v>228823</v>
      </c>
      <c r="G4538" s="174">
        <f t="shared" si="999"/>
        <v>0</v>
      </c>
      <c r="H4538" s="174">
        <f t="shared" si="1000"/>
        <v>228823</v>
      </c>
      <c r="M4538" s="174">
        <f t="shared" si="994"/>
        <v>228823</v>
      </c>
      <c r="N4538" s="174">
        <f t="shared" si="995"/>
        <v>0</v>
      </c>
      <c r="O4538" s="295">
        <f t="shared" si="996"/>
        <v>686469</v>
      </c>
      <c r="P4538" s="281">
        <f t="shared" si="997"/>
        <v>1</v>
      </c>
    </row>
    <row r="4539" spans="1:16" x14ac:dyDescent="0.2">
      <c r="A4539" s="155">
        <v>511165</v>
      </c>
      <c r="B4539" s="156" t="s">
        <v>749</v>
      </c>
      <c r="C4539" s="174">
        <f t="shared" si="991"/>
        <v>0</v>
      </c>
      <c r="D4539" s="174">
        <f t="shared" si="992"/>
        <v>0</v>
      </c>
      <c r="E4539" s="174">
        <f t="shared" si="993"/>
        <v>0</v>
      </c>
      <c r="F4539" s="174">
        <f t="shared" si="989"/>
        <v>0</v>
      </c>
      <c r="G4539" s="174">
        <f t="shared" si="999"/>
        <v>0</v>
      </c>
      <c r="H4539" s="174">
        <f t="shared" si="1000"/>
        <v>0</v>
      </c>
      <c r="M4539" s="174">
        <f t="shared" si="994"/>
        <v>0</v>
      </c>
      <c r="N4539" s="174">
        <f t="shared" si="995"/>
        <v>0</v>
      </c>
      <c r="O4539" s="295">
        <f t="shared" si="996"/>
        <v>0</v>
      </c>
      <c r="P4539" s="281">
        <f t="shared" si="997"/>
        <v>0</v>
      </c>
    </row>
    <row r="4540" spans="1:16" x14ac:dyDescent="0.2">
      <c r="A4540" s="155">
        <v>511166</v>
      </c>
      <c r="B4540" s="156" t="s">
        <v>951</v>
      </c>
      <c r="C4540" s="174">
        <f t="shared" si="991"/>
        <v>0</v>
      </c>
      <c r="D4540" s="174">
        <f t="shared" si="992"/>
        <v>0</v>
      </c>
      <c r="E4540" s="174">
        <f t="shared" si="993"/>
        <v>0</v>
      </c>
      <c r="F4540" s="174">
        <f t="shared" si="989"/>
        <v>0</v>
      </c>
      <c r="G4540" s="174">
        <f t="shared" si="999"/>
        <v>0</v>
      </c>
      <c r="H4540" s="174">
        <f t="shared" si="1000"/>
        <v>0</v>
      </c>
      <c r="M4540" s="174">
        <f t="shared" si="994"/>
        <v>0</v>
      </c>
      <c r="N4540" s="174">
        <f t="shared" si="995"/>
        <v>0</v>
      </c>
      <c r="O4540" s="295">
        <f t="shared" si="996"/>
        <v>0</v>
      </c>
      <c r="P4540" s="281">
        <f t="shared" si="997"/>
        <v>0</v>
      </c>
    </row>
    <row r="4541" spans="1:16" x14ac:dyDescent="0.2">
      <c r="A4541" s="155">
        <v>511172</v>
      </c>
      <c r="B4541" s="156" t="s">
        <v>768</v>
      </c>
      <c r="C4541" s="174">
        <f t="shared" si="991"/>
        <v>0</v>
      </c>
      <c r="D4541" s="174">
        <f t="shared" si="992"/>
        <v>0</v>
      </c>
      <c r="E4541" s="174">
        <f t="shared" si="993"/>
        <v>0</v>
      </c>
      <c r="F4541" s="174">
        <f t="shared" si="989"/>
        <v>0</v>
      </c>
      <c r="G4541" s="174">
        <f t="shared" si="999"/>
        <v>0</v>
      </c>
      <c r="H4541" s="174">
        <f t="shared" si="1000"/>
        <v>0</v>
      </c>
      <c r="M4541" s="174">
        <f t="shared" si="994"/>
        <v>0</v>
      </c>
      <c r="N4541" s="174">
        <f t="shared" si="995"/>
        <v>0</v>
      </c>
      <c r="O4541" s="295">
        <f t="shared" si="996"/>
        <v>0</v>
      </c>
      <c r="P4541" s="281">
        <f t="shared" si="997"/>
        <v>0</v>
      </c>
    </row>
    <row r="4542" spans="1:16" x14ac:dyDescent="0.2">
      <c r="A4542" s="155">
        <v>511173</v>
      </c>
      <c r="B4542" s="156" t="s">
        <v>2764</v>
      </c>
      <c r="C4542" s="174">
        <f t="shared" si="991"/>
        <v>0</v>
      </c>
      <c r="D4542" s="174">
        <f t="shared" si="992"/>
        <v>0</v>
      </c>
      <c r="E4542" s="174">
        <f t="shared" si="993"/>
        <v>0</v>
      </c>
      <c r="F4542" s="174">
        <f t="shared" si="989"/>
        <v>0</v>
      </c>
      <c r="G4542" s="174">
        <f t="shared" si="999"/>
        <v>0</v>
      </c>
      <c r="H4542" s="174">
        <f t="shared" si="1000"/>
        <v>0</v>
      </c>
      <c r="M4542" s="174">
        <f t="shared" si="994"/>
        <v>0</v>
      </c>
      <c r="N4542" s="174">
        <f t="shared" si="995"/>
        <v>0</v>
      </c>
      <c r="O4542" s="295">
        <f t="shared" si="996"/>
        <v>0</v>
      </c>
      <c r="P4542" s="281">
        <f t="shared" si="997"/>
        <v>0</v>
      </c>
    </row>
    <row r="4543" spans="1:16" x14ac:dyDescent="0.2">
      <c r="A4543" s="155">
        <v>511174</v>
      </c>
      <c r="B4543" s="156" t="s">
        <v>336</v>
      </c>
      <c r="C4543" s="174">
        <f t="shared" si="991"/>
        <v>0</v>
      </c>
      <c r="D4543" s="174">
        <f t="shared" si="992"/>
        <v>0</v>
      </c>
      <c r="E4543" s="174">
        <f t="shared" si="993"/>
        <v>0</v>
      </c>
      <c r="F4543" s="174">
        <f t="shared" ref="F4543:F4606" si="1001">+C4543+D4543-E4543</f>
        <v>0</v>
      </c>
      <c r="G4543" s="174">
        <f t="shared" si="999"/>
        <v>0</v>
      </c>
      <c r="H4543" s="174">
        <f t="shared" si="1000"/>
        <v>0</v>
      </c>
      <c r="M4543" s="174">
        <f t="shared" si="994"/>
        <v>0</v>
      </c>
      <c r="N4543" s="174">
        <f t="shared" si="995"/>
        <v>0</v>
      </c>
      <c r="O4543" s="295">
        <f t="shared" si="996"/>
        <v>0</v>
      </c>
      <c r="P4543" s="281">
        <f t="shared" si="997"/>
        <v>0</v>
      </c>
    </row>
    <row r="4544" spans="1:16" x14ac:dyDescent="0.2">
      <c r="A4544" s="155">
        <v>511175</v>
      </c>
      <c r="B4544" s="156" t="s">
        <v>952</v>
      </c>
      <c r="C4544" s="174">
        <f t="shared" si="991"/>
        <v>0</v>
      </c>
      <c r="D4544" s="174">
        <f t="shared" si="992"/>
        <v>0</v>
      </c>
      <c r="E4544" s="174">
        <f t="shared" si="993"/>
        <v>0</v>
      </c>
      <c r="F4544" s="174">
        <f t="shared" si="1001"/>
        <v>0</v>
      </c>
      <c r="G4544" s="174">
        <f t="shared" si="999"/>
        <v>0</v>
      </c>
      <c r="H4544" s="174">
        <f t="shared" si="1000"/>
        <v>0</v>
      </c>
      <c r="M4544" s="174">
        <f t="shared" si="994"/>
        <v>0</v>
      </c>
      <c r="N4544" s="174">
        <f t="shared" si="995"/>
        <v>0</v>
      </c>
      <c r="O4544" s="295">
        <f t="shared" si="996"/>
        <v>0</v>
      </c>
      <c r="P4544" s="281">
        <f t="shared" si="997"/>
        <v>0</v>
      </c>
    </row>
    <row r="4545" spans="1:16" x14ac:dyDescent="0.2">
      <c r="A4545" s="155">
        <v>511176</v>
      </c>
      <c r="B4545" s="156" t="s">
        <v>2765</v>
      </c>
      <c r="C4545" s="174">
        <f t="shared" si="991"/>
        <v>0</v>
      </c>
      <c r="D4545" s="174">
        <f t="shared" si="992"/>
        <v>0</v>
      </c>
      <c r="E4545" s="174">
        <f t="shared" si="993"/>
        <v>0</v>
      </c>
      <c r="F4545" s="174">
        <f t="shared" si="1001"/>
        <v>0</v>
      </c>
      <c r="G4545" s="174">
        <f t="shared" si="999"/>
        <v>0</v>
      </c>
      <c r="H4545" s="174">
        <f t="shared" si="1000"/>
        <v>0</v>
      </c>
      <c r="M4545" s="174">
        <f t="shared" si="994"/>
        <v>0</v>
      </c>
      <c r="N4545" s="174">
        <f t="shared" si="995"/>
        <v>0</v>
      </c>
      <c r="O4545" s="295">
        <f t="shared" si="996"/>
        <v>0</v>
      </c>
      <c r="P4545" s="281">
        <f t="shared" si="997"/>
        <v>0</v>
      </c>
    </row>
    <row r="4546" spans="1:16" x14ac:dyDescent="0.2">
      <c r="A4546" s="155">
        <v>511177</v>
      </c>
      <c r="B4546" s="156" t="s">
        <v>2331</v>
      </c>
      <c r="C4546" s="174">
        <f t="shared" si="991"/>
        <v>0</v>
      </c>
      <c r="D4546" s="174">
        <f t="shared" si="992"/>
        <v>0</v>
      </c>
      <c r="E4546" s="174">
        <f t="shared" si="993"/>
        <v>0</v>
      </c>
      <c r="F4546" s="174">
        <f t="shared" si="1001"/>
        <v>0</v>
      </c>
      <c r="G4546" s="174">
        <f t="shared" si="999"/>
        <v>0</v>
      </c>
      <c r="H4546" s="174">
        <f t="shared" si="1000"/>
        <v>0</v>
      </c>
      <c r="M4546" s="174">
        <f t="shared" si="994"/>
        <v>0</v>
      </c>
      <c r="N4546" s="174">
        <f t="shared" si="995"/>
        <v>0</v>
      </c>
      <c r="O4546" s="295">
        <f t="shared" si="996"/>
        <v>0</v>
      </c>
      <c r="P4546" s="281">
        <f t="shared" si="997"/>
        <v>0</v>
      </c>
    </row>
    <row r="4547" spans="1:16" x14ac:dyDescent="0.2">
      <c r="A4547" s="155">
        <v>511178</v>
      </c>
      <c r="B4547" s="156" t="s">
        <v>1113</v>
      </c>
      <c r="C4547" s="174">
        <f t="shared" si="991"/>
        <v>537217</v>
      </c>
      <c r="D4547" s="174">
        <f t="shared" si="992"/>
        <v>2166652</v>
      </c>
      <c r="E4547" s="174">
        <f t="shared" si="993"/>
        <v>0</v>
      </c>
      <c r="F4547" s="174">
        <f t="shared" si="1001"/>
        <v>2703869</v>
      </c>
      <c r="G4547" s="174">
        <f t="shared" ref="G4547:G4550" si="1002">+F4547-H4547</f>
        <v>0</v>
      </c>
      <c r="H4547" s="174">
        <f t="shared" si="1000"/>
        <v>2703869</v>
      </c>
      <c r="M4547" s="174">
        <f t="shared" si="994"/>
        <v>2703869</v>
      </c>
      <c r="N4547" s="174">
        <f t="shared" si="995"/>
        <v>0</v>
      </c>
      <c r="O4547" s="295">
        <f t="shared" si="996"/>
        <v>8111607</v>
      </c>
      <c r="P4547" s="281">
        <f t="shared" si="997"/>
        <v>1</v>
      </c>
    </row>
    <row r="4548" spans="1:16" x14ac:dyDescent="0.2">
      <c r="A4548" s="155">
        <v>511179</v>
      </c>
      <c r="B4548" s="156" t="s">
        <v>1499</v>
      </c>
      <c r="C4548" s="174">
        <f t="shared" si="991"/>
        <v>0</v>
      </c>
      <c r="D4548" s="174">
        <f t="shared" si="992"/>
        <v>1700044577</v>
      </c>
      <c r="E4548" s="174">
        <f t="shared" si="993"/>
        <v>0</v>
      </c>
      <c r="F4548" s="174">
        <f t="shared" si="1001"/>
        <v>1700044577</v>
      </c>
      <c r="G4548" s="174">
        <f t="shared" si="1002"/>
        <v>0</v>
      </c>
      <c r="H4548" s="174">
        <f t="shared" si="1000"/>
        <v>1700044577</v>
      </c>
      <c r="M4548" s="174">
        <f t="shared" si="994"/>
        <v>1700044577</v>
      </c>
      <c r="N4548" s="174">
        <f t="shared" si="995"/>
        <v>0</v>
      </c>
      <c r="O4548" s="295">
        <f t="shared" si="996"/>
        <v>5100133731</v>
      </c>
      <c r="P4548" s="281">
        <f t="shared" si="997"/>
        <v>1</v>
      </c>
    </row>
    <row r="4549" spans="1:16" x14ac:dyDescent="0.2">
      <c r="A4549" s="155">
        <v>511180</v>
      </c>
      <c r="B4549" s="156" t="s">
        <v>1694</v>
      </c>
      <c r="C4549" s="174">
        <f t="shared" si="991"/>
        <v>0</v>
      </c>
      <c r="D4549" s="174">
        <f t="shared" si="992"/>
        <v>56640640</v>
      </c>
      <c r="E4549" s="174">
        <f t="shared" si="993"/>
        <v>0</v>
      </c>
      <c r="F4549" s="174">
        <f t="shared" si="1001"/>
        <v>56640640</v>
      </c>
      <c r="G4549" s="174">
        <f t="shared" si="1002"/>
        <v>0</v>
      </c>
      <c r="H4549" s="174">
        <f t="shared" si="1000"/>
        <v>56640640</v>
      </c>
      <c r="M4549" s="174">
        <f t="shared" si="994"/>
        <v>56640640</v>
      </c>
      <c r="N4549" s="174">
        <f t="shared" si="995"/>
        <v>0</v>
      </c>
      <c r="O4549" s="295">
        <f t="shared" si="996"/>
        <v>169921920</v>
      </c>
      <c r="P4549" s="281">
        <f t="shared" si="997"/>
        <v>1</v>
      </c>
    </row>
    <row r="4550" spans="1:16" x14ac:dyDescent="0.2">
      <c r="A4550" s="155">
        <v>511190</v>
      </c>
      <c r="B4550" s="156" t="s">
        <v>750</v>
      </c>
      <c r="C4550" s="174">
        <f t="shared" si="991"/>
        <v>17068051</v>
      </c>
      <c r="D4550" s="174">
        <f t="shared" si="992"/>
        <v>100825724</v>
      </c>
      <c r="E4550" s="174">
        <f t="shared" si="993"/>
        <v>0</v>
      </c>
      <c r="F4550" s="174">
        <f t="shared" si="1001"/>
        <v>117893775</v>
      </c>
      <c r="G4550" s="174">
        <f t="shared" si="1002"/>
        <v>0</v>
      </c>
      <c r="H4550" s="174">
        <f t="shared" si="1000"/>
        <v>117893775</v>
      </c>
      <c r="M4550" s="174">
        <f t="shared" si="994"/>
        <v>117893775</v>
      </c>
      <c r="N4550" s="174">
        <f t="shared" si="995"/>
        <v>0</v>
      </c>
      <c r="O4550" s="295">
        <f t="shared" si="996"/>
        <v>353681325</v>
      </c>
      <c r="P4550" s="281">
        <f t="shared" si="997"/>
        <v>1</v>
      </c>
    </row>
    <row r="4551" spans="1:16" s="171" customFormat="1" x14ac:dyDescent="0.2">
      <c r="A4551" s="180">
        <v>512000</v>
      </c>
      <c r="B4551" s="181" t="s">
        <v>751</v>
      </c>
      <c r="C4551" s="182">
        <f t="shared" si="991"/>
        <v>6822441</v>
      </c>
      <c r="D4551" s="182">
        <f t="shared" si="992"/>
        <v>1873683</v>
      </c>
      <c r="E4551" s="182">
        <f t="shared" si="993"/>
        <v>0</v>
      </c>
      <c r="F4551" s="182">
        <f t="shared" si="1001"/>
        <v>8696124</v>
      </c>
      <c r="G4551" s="182">
        <v>0</v>
      </c>
      <c r="H4551" s="182">
        <f t="shared" si="1000"/>
        <v>8696124</v>
      </c>
      <c r="M4551" s="174">
        <f t="shared" si="994"/>
        <v>8696124</v>
      </c>
      <c r="N4551" s="174">
        <f t="shared" si="995"/>
        <v>0</v>
      </c>
      <c r="O4551" s="295">
        <f t="shared" si="996"/>
        <v>26088372</v>
      </c>
      <c r="P4551" s="281">
        <f t="shared" si="997"/>
        <v>1</v>
      </c>
    </row>
    <row r="4552" spans="1:16" x14ac:dyDescent="0.2">
      <c r="A4552" s="155">
        <v>512001</v>
      </c>
      <c r="B4552" s="156" t="s">
        <v>599</v>
      </c>
      <c r="C4552" s="174">
        <f t="shared" si="991"/>
        <v>0</v>
      </c>
      <c r="D4552" s="174">
        <f t="shared" si="992"/>
        <v>0</v>
      </c>
      <c r="E4552" s="174">
        <f t="shared" si="993"/>
        <v>0</v>
      </c>
      <c r="F4552" s="174">
        <f t="shared" si="1001"/>
        <v>0</v>
      </c>
      <c r="G4552" s="174">
        <f t="shared" ref="G4552:G4573" si="1003">+F4552-H4552</f>
        <v>0</v>
      </c>
      <c r="H4552" s="174">
        <f t="shared" si="1000"/>
        <v>0</v>
      </c>
      <c r="M4552" s="174">
        <f t="shared" si="994"/>
        <v>0</v>
      </c>
      <c r="N4552" s="174">
        <f t="shared" si="995"/>
        <v>0</v>
      </c>
      <c r="O4552" s="295">
        <f t="shared" si="996"/>
        <v>0</v>
      </c>
      <c r="P4552" s="281">
        <f t="shared" si="997"/>
        <v>0</v>
      </c>
    </row>
    <row r="4553" spans="1:16" x14ac:dyDescent="0.2">
      <c r="A4553" s="155">
        <v>512002</v>
      </c>
      <c r="B4553" s="156" t="s">
        <v>559</v>
      </c>
      <c r="C4553" s="174">
        <f t="shared" ref="C4553:C4616" si="1004">IF(ISERROR(VLOOKUP($A4553,MZ_ANTERIOR,3,0)),0,VLOOKUP($A4553,MZ_ANTERIOR,3,0))</f>
        <v>0</v>
      </c>
      <c r="D4553" s="174">
        <f t="shared" ref="D4553:D4616" si="1005">IF(ISERROR(VLOOKUP($A4553,MZ_ANTERIOR,4,0)),0,VLOOKUP($A4553,MZ_ANTERIOR,4,0))</f>
        <v>0</v>
      </c>
      <c r="E4553" s="174">
        <f t="shared" ref="E4553:E4616" si="1006">IF(ISERROR(VLOOKUP($A4553,MZ_ANTERIOR,5,0)),0,VLOOKUP($A4553,MZ_ANTERIOR,5,0))</f>
        <v>0</v>
      </c>
      <c r="F4553" s="174">
        <f t="shared" si="1001"/>
        <v>0</v>
      </c>
      <c r="G4553" s="174">
        <f t="shared" si="1003"/>
        <v>0</v>
      </c>
      <c r="H4553" s="174">
        <f t="shared" si="1000"/>
        <v>0</v>
      </c>
      <c r="M4553" s="174">
        <f t="shared" si="994"/>
        <v>0</v>
      </c>
      <c r="N4553" s="174">
        <f t="shared" si="995"/>
        <v>0</v>
      </c>
      <c r="O4553" s="295">
        <f t="shared" si="996"/>
        <v>0</v>
      </c>
      <c r="P4553" s="281">
        <f t="shared" si="997"/>
        <v>0</v>
      </c>
    </row>
    <row r="4554" spans="1:16" x14ac:dyDescent="0.2">
      <c r="A4554" s="155">
        <v>512006</v>
      </c>
      <c r="B4554" s="156" t="s">
        <v>444</v>
      </c>
      <c r="C4554" s="174">
        <f t="shared" si="1004"/>
        <v>0</v>
      </c>
      <c r="D4554" s="174">
        <f t="shared" si="1005"/>
        <v>0</v>
      </c>
      <c r="E4554" s="174">
        <f t="shared" si="1006"/>
        <v>0</v>
      </c>
      <c r="F4554" s="174">
        <f t="shared" si="1001"/>
        <v>0</v>
      </c>
      <c r="G4554" s="174">
        <f t="shared" si="1003"/>
        <v>0</v>
      </c>
      <c r="H4554" s="174">
        <f t="shared" si="1000"/>
        <v>0</v>
      </c>
      <c r="M4554" s="174">
        <f t="shared" ref="M4554:M4617" si="1007">+G4554+H4554</f>
        <v>0</v>
      </c>
      <c r="N4554" s="174">
        <f t="shared" ref="N4554:N4617" si="1008">+F4554-M4554</f>
        <v>0</v>
      </c>
      <c r="O4554" s="295">
        <f t="shared" ref="O4554:O4617" si="1009">SUM(C4554:H4554)</f>
        <v>0</v>
      </c>
      <c r="P4554" s="281">
        <f t="shared" ref="P4554:P4617" si="1010">IF(D4554&lt;&gt;0,1,IF(G4554&lt;&gt;0,2,IF(F4554&lt;&gt;0,3,IF(E4554&lt;&gt;0,4,0))))</f>
        <v>0</v>
      </c>
    </row>
    <row r="4555" spans="1:16" x14ac:dyDescent="0.2">
      <c r="A4555" s="155">
        <v>512009</v>
      </c>
      <c r="B4555" s="156" t="s">
        <v>600</v>
      </c>
      <c r="C4555" s="174">
        <f t="shared" si="1004"/>
        <v>0</v>
      </c>
      <c r="D4555" s="174">
        <f t="shared" si="1005"/>
        <v>0</v>
      </c>
      <c r="E4555" s="174">
        <f t="shared" si="1006"/>
        <v>0</v>
      </c>
      <c r="F4555" s="174">
        <f t="shared" si="1001"/>
        <v>0</v>
      </c>
      <c r="G4555" s="174">
        <f t="shared" si="1003"/>
        <v>0</v>
      </c>
      <c r="H4555" s="174">
        <f t="shared" si="1000"/>
        <v>0</v>
      </c>
      <c r="M4555" s="174">
        <f t="shared" si="1007"/>
        <v>0</v>
      </c>
      <c r="N4555" s="174">
        <f t="shared" si="1008"/>
        <v>0</v>
      </c>
      <c r="O4555" s="295">
        <f t="shared" si="1009"/>
        <v>0</v>
      </c>
      <c r="P4555" s="281">
        <f t="shared" si="1010"/>
        <v>0</v>
      </c>
    </row>
    <row r="4556" spans="1:16" x14ac:dyDescent="0.2">
      <c r="A4556" s="155">
        <v>512010</v>
      </c>
      <c r="B4556" s="156" t="s">
        <v>532</v>
      </c>
      <c r="C4556" s="174">
        <f t="shared" si="1004"/>
        <v>0</v>
      </c>
      <c r="D4556" s="174">
        <f t="shared" si="1005"/>
        <v>0</v>
      </c>
      <c r="E4556" s="174">
        <f t="shared" si="1006"/>
        <v>0</v>
      </c>
      <c r="F4556" s="174">
        <f t="shared" si="1001"/>
        <v>0</v>
      </c>
      <c r="G4556" s="174">
        <f t="shared" si="1003"/>
        <v>0</v>
      </c>
      <c r="H4556" s="174">
        <f t="shared" si="1000"/>
        <v>0</v>
      </c>
      <c r="M4556" s="174">
        <f t="shared" si="1007"/>
        <v>0</v>
      </c>
      <c r="N4556" s="174">
        <f t="shared" si="1008"/>
        <v>0</v>
      </c>
      <c r="O4556" s="295">
        <f t="shared" si="1009"/>
        <v>0</v>
      </c>
      <c r="P4556" s="281">
        <f t="shared" si="1010"/>
        <v>0</v>
      </c>
    </row>
    <row r="4557" spans="1:16" x14ac:dyDescent="0.2">
      <c r="A4557" s="155">
        <v>512011</v>
      </c>
      <c r="B4557" s="156" t="s">
        <v>513</v>
      </c>
      <c r="C4557" s="174">
        <f t="shared" si="1004"/>
        <v>0</v>
      </c>
      <c r="D4557" s="174">
        <f t="shared" si="1005"/>
        <v>0</v>
      </c>
      <c r="E4557" s="174">
        <f t="shared" si="1006"/>
        <v>0</v>
      </c>
      <c r="F4557" s="174">
        <f t="shared" si="1001"/>
        <v>0</v>
      </c>
      <c r="G4557" s="174">
        <f t="shared" si="1003"/>
        <v>0</v>
      </c>
      <c r="H4557" s="174">
        <f t="shared" si="1000"/>
        <v>0</v>
      </c>
      <c r="M4557" s="174">
        <f t="shared" si="1007"/>
        <v>0</v>
      </c>
      <c r="N4557" s="174">
        <f t="shared" si="1008"/>
        <v>0</v>
      </c>
      <c r="O4557" s="295">
        <f t="shared" si="1009"/>
        <v>0</v>
      </c>
      <c r="P4557" s="281">
        <f t="shared" si="1010"/>
        <v>0</v>
      </c>
    </row>
    <row r="4558" spans="1:16" x14ac:dyDescent="0.2">
      <c r="A4558" s="155">
        <v>512012</v>
      </c>
      <c r="B4558" s="156" t="s">
        <v>596</v>
      </c>
      <c r="C4558" s="174">
        <f t="shared" si="1004"/>
        <v>0</v>
      </c>
      <c r="D4558" s="174">
        <f t="shared" si="1005"/>
        <v>0</v>
      </c>
      <c r="E4558" s="174">
        <f t="shared" si="1006"/>
        <v>0</v>
      </c>
      <c r="F4558" s="174">
        <f t="shared" si="1001"/>
        <v>0</v>
      </c>
      <c r="G4558" s="174">
        <f t="shared" si="1003"/>
        <v>0</v>
      </c>
      <c r="H4558" s="174">
        <f t="shared" si="1000"/>
        <v>0</v>
      </c>
      <c r="M4558" s="174">
        <f t="shared" si="1007"/>
        <v>0</v>
      </c>
      <c r="N4558" s="174">
        <f t="shared" si="1008"/>
        <v>0</v>
      </c>
      <c r="O4558" s="295">
        <f t="shared" si="1009"/>
        <v>0</v>
      </c>
      <c r="P4558" s="281">
        <f t="shared" si="1010"/>
        <v>0</v>
      </c>
    </row>
    <row r="4559" spans="1:16" x14ac:dyDescent="0.2">
      <c r="A4559" s="155">
        <v>512013</v>
      </c>
      <c r="B4559" s="156" t="s">
        <v>536</v>
      </c>
      <c r="C4559" s="174">
        <f t="shared" si="1004"/>
        <v>0</v>
      </c>
      <c r="D4559" s="174">
        <f t="shared" si="1005"/>
        <v>0</v>
      </c>
      <c r="E4559" s="174">
        <f t="shared" si="1006"/>
        <v>0</v>
      </c>
      <c r="F4559" s="174">
        <f t="shared" si="1001"/>
        <v>0</v>
      </c>
      <c r="G4559" s="174">
        <f t="shared" si="1003"/>
        <v>0</v>
      </c>
      <c r="H4559" s="174">
        <f t="shared" si="1000"/>
        <v>0</v>
      </c>
      <c r="M4559" s="174">
        <f t="shared" si="1007"/>
        <v>0</v>
      </c>
      <c r="N4559" s="174">
        <f t="shared" si="1008"/>
        <v>0</v>
      </c>
      <c r="O4559" s="295">
        <f t="shared" si="1009"/>
        <v>0</v>
      </c>
      <c r="P4559" s="281">
        <f t="shared" si="1010"/>
        <v>0</v>
      </c>
    </row>
    <row r="4560" spans="1:16" x14ac:dyDescent="0.2">
      <c r="A4560" s="155">
        <v>512017</v>
      </c>
      <c r="B4560" s="156" t="s">
        <v>1601</v>
      </c>
      <c r="C4560" s="174">
        <f t="shared" si="1004"/>
        <v>0</v>
      </c>
      <c r="D4560" s="174">
        <f t="shared" si="1005"/>
        <v>0</v>
      </c>
      <c r="E4560" s="174">
        <f t="shared" si="1006"/>
        <v>0</v>
      </c>
      <c r="F4560" s="174">
        <f t="shared" si="1001"/>
        <v>0</v>
      </c>
      <c r="G4560" s="174">
        <f t="shared" si="1003"/>
        <v>0</v>
      </c>
      <c r="H4560" s="174">
        <f t="shared" si="1000"/>
        <v>0</v>
      </c>
      <c r="M4560" s="174">
        <f t="shared" si="1007"/>
        <v>0</v>
      </c>
      <c r="N4560" s="174">
        <f t="shared" si="1008"/>
        <v>0</v>
      </c>
      <c r="O4560" s="295">
        <f t="shared" si="1009"/>
        <v>0</v>
      </c>
      <c r="P4560" s="281">
        <f t="shared" si="1010"/>
        <v>0</v>
      </c>
    </row>
    <row r="4561" spans="1:16" x14ac:dyDescent="0.2">
      <c r="A4561" s="155">
        <v>512019</v>
      </c>
      <c r="B4561" s="156" t="s">
        <v>752</v>
      </c>
      <c r="C4561" s="174">
        <f t="shared" si="1004"/>
        <v>0</v>
      </c>
      <c r="D4561" s="174">
        <f t="shared" si="1005"/>
        <v>0</v>
      </c>
      <c r="E4561" s="174">
        <f t="shared" si="1006"/>
        <v>0</v>
      </c>
      <c r="F4561" s="174">
        <f t="shared" si="1001"/>
        <v>0</v>
      </c>
      <c r="G4561" s="174">
        <f t="shared" si="1003"/>
        <v>0</v>
      </c>
      <c r="H4561" s="174">
        <f t="shared" si="1000"/>
        <v>0</v>
      </c>
      <c r="M4561" s="174">
        <f t="shared" si="1007"/>
        <v>0</v>
      </c>
      <c r="N4561" s="174">
        <f t="shared" si="1008"/>
        <v>0</v>
      </c>
      <c r="O4561" s="295">
        <f t="shared" si="1009"/>
        <v>0</v>
      </c>
      <c r="P4561" s="281">
        <f t="shared" si="1010"/>
        <v>0</v>
      </c>
    </row>
    <row r="4562" spans="1:16" x14ac:dyDescent="0.2">
      <c r="A4562" s="155">
        <v>512021</v>
      </c>
      <c r="B4562" s="156" t="s">
        <v>525</v>
      </c>
      <c r="C4562" s="174">
        <f t="shared" si="1004"/>
        <v>0</v>
      </c>
      <c r="D4562" s="174">
        <f t="shared" si="1005"/>
        <v>0</v>
      </c>
      <c r="E4562" s="174">
        <f t="shared" si="1006"/>
        <v>0</v>
      </c>
      <c r="F4562" s="174">
        <f t="shared" si="1001"/>
        <v>0</v>
      </c>
      <c r="G4562" s="174">
        <f t="shared" si="1003"/>
        <v>0</v>
      </c>
      <c r="H4562" s="174">
        <f t="shared" si="1000"/>
        <v>0</v>
      </c>
      <c r="M4562" s="174">
        <f t="shared" si="1007"/>
        <v>0</v>
      </c>
      <c r="N4562" s="174">
        <f t="shared" si="1008"/>
        <v>0</v>
      </c>
      <c r="O4562" s="295">
        <f t="shared" si="1009"/>
        <v>0</v>
      </c>
      <c r="P4562" s="281">
        <f t="shared" si="1010"/>
        <v>0</v>
      </c>
    </row>
    <row r="4563" spans="1:16" x14ac:dyDescent="0.2">
      <c r="A4563" s="155">
        <v>512023</v>
      </c>
      <c r="B4563" s="156" t="s">
        <v>1887</v>
      </c>
      <c r="C4563" s="174">
        <f t="shared" si="1004"/>
        <v>0</v>
      </c>
      <c r="D4563" s="174">
        <f t="shared" si="1005"/>
        <v>0</v>
      </c>
      <c r="E4563" s="174">
        <f t="shared" si="1006"/>
        <v>0</v>
      </c>
      <c r="F4563" s="174">
        <f t="shared" si="1001"/>
        <v>0</v>
      </c>
      <c r="G4563" s="174">
        <f t="shared" si="1003"/>
        <v>0</v>
      </c>
      <c r="H4563" s="174">
        <f t="shared" si="1000"/>
        <v>0</v>
      </c>
      <c r="M4563" s="174">
        <f t="shared" si="1007"/>
        <v>0</v>
      </c>
      <c r="N4563" s="174">
        <f t="shared" si="1008"/>
        <v>0</v>
      </c>
      <c r="O4563" s="295">
        <f t="shared" si="1009"/>
        <v>0</v>
      </c>
      <c r="P4563" s="281">
        <f t="shared" si="1010"/>
        <v>0</v>
      </c>
    </row>
    <row r="4564" spans="1:16" x14ac:dyDescent="0.2">
      <c r="A4564" s="155">
        <v>512024</v>
      </c>
      <c r="B4564" s="156" t="s">
        <v>1885</v>
      </c>
      <c r="C4564" s="174">
        <f t="shared" si="1004"/>
        <v>6822441</v>
      </c>
      <c r="D4564" s="174">
        <f t="shared" si="1005"/>
        <v>1873683</v>
      </c>
      <c r="E4564" s="174">
        <f t="shared" si="1006"/>
        <v>0</v>
      </c>
      <c r="F4564" s="174">
        <f t="shared" si="1001"/>
        <v>8696124</v>
      </c>
      <c r="G4564" s="174">
        <f t="shared" si="1003"/>
        <v>0</v>
      </c>
      <c r="H4564" s="174">
        <f t="shared" si="1000"/>
        <v>8696124</v>
      </c>
      <c r="M4564" s="174">
        <f t="shared" si="1007"/>
        <v>8696124</v>
      </c>
      <c r="N4564" s="174">
        <f t="shared" si="1008"/>
        <v>0</v>
      </c>
      <c r="O4564" s="295">
        <f t="shared" si="1009"/>
        <v>26088372</v>
      </c>
      <c r="P4564" s="281">
        <f t="shared" si="1010"/>
        <v>1</v>
      </c>
    </row>
    <row r="4565" spans="1:16" x14ac:dyDescent="0.2">
      <c r="A4565" s="155">
        <v>512025</v>
      </c>
      <c r="B4565" s="156" t="s">
        <v>443</v>
      </c>
      <c r="C4565" s="174">
        <f t="shared" si="1004"/>
        <v>0</v>
      </c>
      <c r="D4565" s="174">
        <f t="shared" si="1005"/>
        <v>0</v>
      </c>
      <c r="E4565" s="174">
        <f t="shared" si="1006"/>
        <v>0</v>
      </c>
      <c r="F4565" s="174">
        <f t="shared" si="1001"/>
        <v>0</v>
      </c>
      <c r="G4565" s="174">
        <f t="shared" si="1003"/>
        <v>0</v>
      </c>
      <c r="H4565" s="174">
        <f t="shared" ref="H4565:H4596" si="1011">+F4565</f>
        <v>0</v>
      </c>
      <c r="M4565" s="174">
        <f t="shared" si="1007"/>
        <v>0</v>
      </c>
      <c r="N4565" s="174">
        <f t="shared" si="1008"/>
        <v>0</v>
      </c>
      <c r="O4565" s="295">
        <f t="shared" si="1009"/>
        <v>0</v>
      </c>
      <c r="P4565" s="281">
        <f t="shared" si="1010"/>
        <v>0</v>
      </c>
    </row>
    <row r="4566" spans="1:16" x14ac:dyDescent="0.2">
      <c r="A4566" s="155">
        <v>512026</v>
      </c>
      <c r="B4566" s="156" t="s">
        <v>558</v>
      </c>
      <c r="C4566" s="174">
        <f t="shared" si="1004"/>
        <v>0</v>
      </c>
      <c r="D4566" s="174">
        <f t="shared" si="1005"/>
        <v>0</v>
      </c>
      <c r="E4566" s="174">
        <f t="shared" si="1006"/>
        <v>0</v>
      </c>
      <c r="F4566" s="174">
        <f t="shared" si="1001"/>
        <v>0</v>
      </c>
      <c r="G4566" s="174">
        <f t="shared" si="1003"/>
        <v>0</v>
      </c>
      <c r="H4566" s="174">
        <f t="shared" si="1011"/>
        <v>0</v>
      </c>
      <c r="M4566" s="174">
        <f t="shared" si="1007"/>
        <v>0</v>
      </c>
      <c r="N4566" s="174">
        <f t="shared" si="1008"/>
        <v>0</v>
      </c>
      <c r="O4566" s="295">
        <f t="shared" si="1009"/>
        <v>0</v>
      </c>
      <c r="P4566" s="281">
        <f t="shared" si="1010"/>
        <v>0</v>
      </c>
    </row>
    <row r="4567" spans="1:16" x14ac:dyDescent="0.2">
      <c r="A4567" s="155">
        <v>512027</v>
      </c>
      <c r="B4567" s="156" t="s">
        <v>60</v>
      </c>
      <c r="C4567" s="174">
        <f t="shared" si="1004"/>
        <v>0</v>
      </c>
      <c r="D4567" s="174">
        <f t="shared" si="1005"/>
        <v>0</v>
      </c>
      <c r="E4567" s="174">
        <f t="shared" si="1006"/>
        <v>0</v>
      </c>
      <c r="F4567" s="174">
        <f t="shared" si="1001"/>
        <v>0</v>
      </c>
      <c r="G4567" s="174">
        <f t="shared" si="1003"/>
        <v>0</v>
      </c>
      <c r="H4567" s="174">
        <f t="shared" si="1011"/>
        <v>0</v>
      </c>
      <c r="M4567" s="174">
        <f t="shared" si="1007"/>
        <v>0</v>
      </c>
      <c r="N4567" s="174">
        <f t="shared" si="1008"/>
        <v>0</v>
      </c>
      <c r="O4567" s="295">
        <f t="shared" si="1009"/>
        <v>0</v>
      </c>
      <c r="P4567" s="281">
        <f t="shared" si="1010"/>
        <v>0</v>
      </c>
    </row>
    <row r="4568" spans="1:16" x14ac:dyDescent="0.2">
      <c r="A4568" s="155">
        <v>512028</v>
      </c>
      <c r="B4568" s="156" t="s">
        <v>597</v>
      </c>
      <c r="C4568" s="174">
        <f t="shared" si="1004"/>
        <v>0</v>
      </c>
      <c r="D4568" s="174">
        <f t="shared" si="1005"/>
        <v>0</v>
      </c>
      <c r="E4568" s="174">
        <f t="shared" si="1006"/>
        <v>0</v>
      </c>
      <c r="F4568" s="174">
        <f t="shared" si="1001"/>
        <v>0</v>
      </c>
      <c r="G4568" s="174">
        <f t="shared" si="1003"/>
        <v>0</v>
      </c>
      <c r="H4568" s="174">
        <f t="shared" si="1011"/>
        <v>0</v>
      </c>
      <c r="M4568" s="174">
        <f t="shared" si="1007"/>
        <v>0</v>
      </c>
      <c r="N4568" s="174">
        <f t="shared" si="1008"/>
        <v>0</v>
      </c>
      <c r="O4568" s="295">
        <f t="shared" si="1009"/>
        <v>0</v>
      </c>
      <c r="P4568" s="281">
        <f t="shared" si="1010"/>
        <v>0</v>
      </c>
    </row>
    <row r="4569" spans="1:16" x14ac:dyDescent="0.2">
      <c r="A4569" s="155">
        <v>512029</v>
      </c>
      <c r="B4569" s="156" t="s">
        <v>565</v>
      </c>
      <c r="C4569" s="174">
        <f t="shared" si="1004"/>
        <v>0</v>
      </c>
      <c r="D4569" s="174">
        <f t="shared" si="1005"/>
        <v>0</v>
      </c>
      <c r="E4569" s="174">
        <f t="shared" si="1006"/>
        <v>0</v>
      </c>
      <c r="F4569" s="174">
        <f t="shared" si="1001"/>
        <v>0</v>
      </c>
      <c r="G4569" s="174">
        <f t="shared" si="1003"/>
        <v>0</v>
      </c>
      <c r="H4569" s="174">
        <f t="shared" si="1011"/>
        <v>0</v>
      </c>
      <c r="M4569" s="174">
        <f t="shared" si="1007"/>
        <v>0</v>
      </c>
      <c r="N4569" s="174">
        <f t="shared" si="1008"/>
        <v>0</v>
      </c>
      <c r="O4569" s="295">
        <f t="shared" si="1009"/>
        <v>0</v>
      </c>
      <c r="P4569" s="281">
        <f t="shared" si="1010"/>
        <v>0</v>
      </c>
    </row>
    <row r="4570" spans="1:16" x14ac:dyDescent="0.2">
      <c r="A4570" s="155">
        <v>512030</v>
      </c>
      <c r="B4570" s="156" t="s">
        <v>1895</v>
      </c>
      <c r="C4570" s="174">
        <f t="shared" si="1004"/>
        <v>0</v>
      </c>
      <c r="D4570" s="174">
        <f t="shared" si="1005"/>
        <v>0</v>
      </c>
      <c r="E4570" s="174">
        <f t="shared" si="1006"/>
        <v>0</v>
      </c>
      <c r="F4570" s="174">
        <f t="shared" si="1001"/>
        <v>0</v>
      </c>
      <c r="G4570" s="174">
        <f t="shared" si="1003"/>
        <v>0</v>
      </c>
      <c r="H4570" s="174">
        <f t="shared" si="1011"/>
        <v>0</v>
      </c>
      <c r="M4570" s="174">
        <f t="shared" si="1007"/>
        <v>0</v>
      </c>
      <c r="N4570" s="174">
        <f t="shared" si="1008"/>
        <v>0</v>
      </c>
      <c r="O4570" s="295">
        <f t="shared" si="1009"/>
        <v>0</v>
      </c>
      <c r="P4570" s="281">
        <f t="shared" si="1010"/>
        <v>0</v>
      </c>
    </row>
    <row r="4571" spans="1:16" x14ac:dyDescent="0.2">
      <c r="A4571" s="155">
        <v>512034</v>
      </c>
      <c r="B4571" s="156" t="s">
        <v>557</v>
      </c>
      <c r="C4571" s="174">
        <f t="shared" si="1004"/>
        <v>0</v>
      </c>
      <c r="D4571" s="174">
        <f t="shared" si="1005"/>
        <v>0</v>
      </c>
      <c r="E4571" s="174">
        <f t="shared" si="1006"/>
        <v>0</v>
      </c>
      <c r="F4571" s="174">
        <f t="shared" si="1001"/>
        <v>0</v>
      </c>
      <c r="G4571" s="174">
        <f t="shared" si="1003"/>
        <v>0</v>
      </c>
      <c r="H4571" s="174">
        <f t="shared" si="1011"/>
        <v>0</v>
      </c>
      <c r="M4571" s="174">
        <f t="shared" si="1007"/>
        <v>0</v>
      </c>
      <c r="N4571" s="174">
        <f t="shared" si="1008"/>
        <v>0</v>
      </c>
      <c r="O4571" s="295">
        <f t="shared" si="1009"/>
        <v>0</v>
      </c>
      <c r="P4571" s="281">
        <f t="shared" si="1010"/>
        <v>0</v>
      </c>
    </row>
    <row r="4572" spans="1:16" x14ac:dyDescent="0.2">
      <c r="A4572" s="155">
        <v>512035</v>
      </c>
      <c r="B4572" s="156" t="s">
        <v>546</v>
      </c>
      <c r="C4572" s="174">
        <f t="shared" si="1004"/>
        <v>0</v>
      </c>
      <c r="D4572" s="174">
        <f t="shared" si="1005"/>
        <v>0</v>
      </c>
      <c r="E4572" s="174">
        <f t="shared" si="1006"/>
        <v>0</v>
      </c>
      <c r="F4572" s="174">
        <f t="shared" si="1001"/>
        <v>0</v>
      </c>
      <c r="G4572" s="174">
        <f t="shared" si="1003"/>
        <v>0</v>
      </c>
      <c r="H4572" s="174">
        <f t="shared" si="1011"/>
        <v>0</v>
      </c>
      <c r="M4572" s="174">
        <f t="shared" si="1007"/>
        <v>0</v>
      </c>
      <c r="N4572" s="174">
        <f t="shared" si="1008"/>
        <v>0</v>
      </c>
      <c r="O4572" s="295">
        <f t="shared" si="1009"/>
        <v>0</v>
      </c>
      <c r="P4572" s="281">
        <f t="shared" si="1010"/>
        <v>0</v>
      </c>
    </row>
    <row r="4573" spans="1:16" x14ac:dyDescent="0.2">
      <c r="A4573" s="155">
        <v>512090</v>
      </c>
      <c r="B4573" s="156" t="s">
        <v>753</v>
      </c>
      <c r="C4573" s="174">
        <f t="shared" si="1004"/>
        <v>0</v>
      </c>
      <c r="D4573" s="174">
        <f t="shared" si="1005"/>
        <v>0</v>
      </c>
      <c r="E4573" s="174">
        <f t="shared" si="1006"/>
        <v>0</v>
      </c>
      <c r="F4573" s="174">
        <f t="shared" si="1001"/>
        <v>0</v>
      </c>
      <c r="G4573" s="174">
        <f t="shared" si="1003"/>
        <v>0</v>
      </c>
      <c r="H4573" s="174">
        <f t="shared" si="1011"/>
        <v>0</v>
      </c>
      <c r="M4573" s="174">
        <f t="shared" si="1007"/>
        <v>0</v>
      </c>
      <c r="N4573" s="174">
        <f t="shared" si="1008"/>
        <v>0</v>
      </c>
      <c r="O4573" s="295">
        <f t="shared" si="1009"/>
        <v>0</v>
      </c>
      <c r="P4573" s="281">
        <f t="shared" si="1010"/>
        <v>0</v>
      </c>
    </row>
    <row r="4574" spans="1:16" s="171" customFormat="1" x14ac:dyDescent="0.2">
      <c r="A4574" s="180">
        <v>512200</v>
      </c>
      <c r="B4574" s="181" t="s">
        <v>1951</v>
      </c>
      <c r="C4574" s="182">
        <f t="shared" si="1004"/>
        <v>0</v>
      </c>
      <c r="D4574" s="182">
        <f t="shared" si="1005"/>
        <v>0</v>
      </c>
      <c r="E4574" s="182">
        <f t="shared" si="1006"/>
        <v>0</v>
      </c>
      <c r="F4574" s="182">
        <f t="shared" si="1001"/>
        <v>0</v>
      </c>
      <c r="G4574" s="182">
        <v>0</v>
      </c>
      <c r="H4574" s="182">
        <f t="shared" si="1011"/>
        <v>0</v>
      </c>
      <c r="M4574" s="174">
        <f t="shared" si="1007"/>
        <v>0</v>
      </c>
      <c r="N4574" s="174">
        <f t="shared" si="1008"/>
        <v>0</v>
      </c>
      <c r="O4574" s="295">
        <f t="shared" si="1009"/>
        <v>0</v>
      </c>
      <c r="P4574" s="281">
        <f t="shared" si="1010"/>
        <v>0</v>
      </c>
    </row>
    <row r="4575" spans="1:16" x14ac:dyDescent="0.2">
      <c r="A4575" s="155">
        <v>512201</v>
      </c>
      <c r="B4575" s="156" t="s">
        <v>2279</v>
      </c>
      <c r="C4575" s="174">
        <f t="shared" si="1004"/>
        <v>0</v>
      </c>
      <c r="D4575" s="174">
        <f t="shared" si="1005"/>
        <v>0</v>
      </c>
      <c r="E4575" s="174">
        <f t="shared" si="1006"/>
        <v>0</v>
      </c>
      <c r="F4575" s="174">
        <f t="shared" si="1001"/>
        <v>0</v>
      </c>
      <c r="G4575" s="174">
        <f t="shared" ref="G4575:G4584" si="1012">+F4575-H4575</f>
        <v>0</v>
      </c>
      <c r="H4575" s="174">
        <f t="shared" si="1011"/>
        <v>0</v>
      </c>
      <c r="M4575" s="174">
        <f t="shared" si="1007"/>
        <v>0</v>
      </c>
      <c r="N4575" s="174">
        <f t="shared" si="1008"/>
        <v>0</v>
      </c>
      <c r="O4575" s="295">
        <f t="shared" si="1009"/>
        <v>0</v>
      </c>
      <c r="P4575" s="281">
        <f t="shared" si="1010"/>
        <v>0</v>
      </c>
    </row>
    <row r="4576" spans="1:16" x14ac:dyDescent="0.2">
      <c r="A4576" s="155">
        <v>512202</v>
      </c>
      <c r="B4576" s="156" t="s">
        <v>2280</v>
      </c>
      <c r="C4576" s="174">
        <f t="shared" si="1004"/>
        <v>0</v>
      </c>
      <c r="D4576" s="174">
        <f t="shared" si="1005"/>
        <v>0</v>
      </c>
      <c r="E4576" s="174">
        <f t="shared" si="1006"/>
        <v>0</v>
      </c>
      <c r="F4576" s="174">
        <f t="shared" si="1001"/>
        <v>0</v>
      </c>
      <c r="G4576" s="174">
        <f t="shared" si="1012"/>
        <v>0</v>
      </c>
      <c r="H4576" s="174">
        <f t="shared" si="1011"/>
        <v>0</v>
      </c>
      <c r="M4576" s="174">
        <f t="shared" si="1007"/>
        <v>0</v>
      </c>
      <c r="N4576" s="174">
        <f t="shared" si="1008"/>
        <v>0</v>
      </c>
      <c r="O4576" s="295">
        <f t="shared" si="1009"/>
        <v>0</v>
      </c>
      <c r="P4576" s="281">
        <f t="shared" si="1010"/>
        <v>0</v>
      </c>
    </row>
    <row r="4577" spans="1:16" x14ac:dyDescent="0.2">
      <c r="A4577" s="155">
        <v>512203</v>
      </c>
      <c r="B4577" s="156" t="s">
        <v>2281</v>
      </c>
      <c r="C4577" s="174">
        <f t="shared" si="1004"/>
        <v>0</v>
      </c>
      <c r="D4577" s="174">
        <f t="shared" si="1005"/>
        <v>0</v>
      </c>
      <c r="E4577" s="174">
        <f t="shared" si="1006"/>
        <v>0</v>
      </c>
      <c r="F4577" s="174">
        <f t="shared" si="1001"/>
        <v>0</v>
      </c>
      <c r="G4577" s="174">
        <f t="shared" si="1012"/>
        <v>0</v>
      </c>
      <c r="H4577" s="174">
        <f t="shared" si="1011"/>
        <v>0</v>
      </c>
      <c r="M4577" s="174">
        <f t="shared" si="1007"/>
        <v>0</v>
      </c>
      <c r="N4577" s="174">
        <f t="shared" si="1008"/>
        <v>0</v>
      </c>
      <c r="O4577" s="295">
        <f t="shared" si="1009"/>
        <v>0</v>
      </c>
      <c r="P4577" s="281">
        <f t="shared" si="1010"/>
        <v>0</v>
      </c>
    </row>
    <row r="4578" spans="1:16" x14ac:dyDescent="0.2">
      <c r="A4578" s="155">
        <v>512204</v>
      </c>
      <c r="B4578" s="156" t="s">
        <v>2766</v>
      </c>
      <c r="C4578" s="174">
        <f t="shared" si="1004"/>
        <v>0</v>
      </c>
      <c r="D4578" s="174">
        <f t="shared" si="1005"/>
        <v>0</v>
      </c>
      <c r="E4578" s="174">
        <f t="shared" si="1006"/>
        <v>0</v>
      </c>
      <c r="F4578" s="174">
        <f t="shared" si="1001"/>
        <v>0</v>
      </c>
      <c r="G4578" s="174">
        <f t="shared" si="1012"/>
        <v>0</v>
      </c>
      <c r="H4578" s="174">
        <f t="shared" si="1011"/>
        <v>0</v>
      </c>
      <c r="M4578" s="174">
        <f t="shared" si="1007"/>
        <v>0</v>
      </c>
      <c r="N4578" s="174">
        <f t="shared" si="1008"/>
        <v>0</v>
      </c>
      <c r="O4578" s="295">
        <f t="shared" si="1009"/>
        <v>0</v>
      </c>
      <c r="P4578" s="281">
        <f t="shared" si="1010"/>
        <v>0</v>
      </c>
    </row>
    <row r="4579" spans="1:16" x14ac:dyDescent="0.2">
      <c r="A4579" s="155">
        <v>512205</v>
      </c>
      <c r="B4579" s="156" t="s">
        <v>2767</v>
      </c>
      <c r="C4579" s="174">
        <f t="shared" si="1004"/>
        <v>0</v>
      </c>
      <c r="D4579" s="174">
        <f t="shared" si="1005"/>
        <v>0</v>
      </c>
      <c r="E4579" s="174">
        <f t="shared" si="1006"/>
        <v>0</v>
      </c>
      <c r="F4579" s="174">
        <f t="shared" si="1001"/>
        <v>0</v>
      </c>
      <c r="G4579" s="174">
        <f t="shared" si="1012"/>
        <v>0</v>
      </c>
      <c r="H4579" s="174">
        <f t="shared" si="1011"/>
        <v>0</v>
      </c>
      <c r="M4579" s="174">
        <f t="shared" si="1007"/>
        <v>0</v>
      </c>
      <c r="N4579" s="174">
        <f t="shared" si="1008"/>
        <v>0</v>
      </c>
      <c r="O4579" s="295">
        <f t="shared" si="1009"/>
        <v>0</v>
      </c>
      <c r="P4579" s="281">
        <f t="shared" si="1010"/>
        <v>0</v>
      </c>
    </row>
    <row r="4580" spans="1:16" x14ac:dyDescent="0.2">
      <c r="A4580" s="155">
        <v>512206</v>
      </c>
      <c r="B4580" s="156" t="s">
        <v>2768</v>
      </c>
      <c r="C4580" s="174">
        <f t="shared" si="1004"/>
        <v>0</v>
      </c>
      <c r="D4580" s="174">
        <f t="shared" si="1005"/>
        <v>0</v>
      </c>
      <c r="E4580" s="174">
        <f t="shared" si="1006"/>
        <v>0</v>
      </c>
      <c r="F4580" s="174">
        <f t="shared" si="1001"/>
        <v>0</v>
      </c>
      <c r="G4580" s="174">
        <f t="shared" si="1012"/>
        <v>0</v>
      </c>
      <c r="H4580" s="174">
        <f t="shared" si="1011"/>
        <v>0</v>
      </c>
      <c r="M4580" s="174">
        <f t="shared" si="1007"/>
        <v>0</v>
      </c>
      <c r="N4580" s="174">
        <f t="shared" si="1008"/>
        <v>0</v>
      </c>
      <c r="O4580" s="295">
        <f t="shared" si="1009"/>
        <v>0</v>
      </c>
      <c r="P4580" s="281">
        <f t="shared" si="1010"/>
        <v>0</v>
      </c>
    </row>
    <row r="4581" spans="1:16" x14ac:dyDescent="0.2">
      <c r="A4581" s="155">
        <v>512207</v>
      </c>
      <c r="B4581" s="156" t="s">
        <v>2284</v>
      </c>
      <c r="C4581" s="174">
        <f t="shared" si="1004"/>
        <v>0</v>
      </c>
      <c r="D4581" s="174">
        <f t="shared" si="1005"/>
        <v>0</v>
      </c>
      <c r="E4581" s="174">
        <f t="shared" si="1006"/>
        <v>0</v>
      </c>
      <c r="F4581" s="174">
        <f t="shared" si="1001"/>
        <v>0</v>
      </c>
      <c r="G4581" s="174">
        <f t="shared" si="1012"/>
        <v>0</v>
      </c>
      <c r="H4581" s="174">
        <f t="shared" si="1011"/>
        <v>0</v>
      </c>
      <c r="M4581" s="174">
        <f t="shared" si="1007"/>
        <v>0</v>
      </c>
      <c r="N4581" s="174">
        <f t="shared" si="1008"/>
        <v>0</v>
      </c>
      <c r="O4581" s="295">
        <f t="shared" si="1009"/>
        <v>0</v>
      </c>
      <c r="P4581" s="281">
        <f t="shared" si="1010"/>
        <v>0</v>
      </c>
    </row>
    <row r="4582" spans="1:16" x14ac:dyDescent="0.2">
      <c r="A4582" s="155">
        <v>512208</v>
      </c>
      <c r="B4582" s="156" t="s">
        <v>2769</v>
      </c>
      <c r="C4582" s="174">
        <f t="shared" si="1004"/>
        <v>0</v>
      </c>
      <c r="D4582" s="174">
        <f t="shared" si="1005"/>
        <v>0</v>
      </c>
      <c r="E4582" s="174">
        <f t="shared" si="1006"/>
        <v>0</v>
      </c>
      <c r="F4582" s="174">
        <f t="shared" si="1001"/>
        <v>0</v>
      </c>
      <c r="G4582" s="174">
        <f t="shared" si="1012"/>
        <v>0</v>
      </c>
      <c r="H4582" s="174">
        <f t="shared" si="1011"/>
        <v>0</v>
      </c>
      <c r="M4582" s="174">
        <f t="shared" si="1007"/>
        <v>0</v>
      </c>
      <c r="N4582" s="174">
        <f t="shared" si="1008"/>
        <v>0</v>
      </c>
      <c r="O4582" s="295">
        <f t="shared" si="1009"/>
        <v>0</v>
      </c>
      <c r="P4582" s="281">
        <f t="shared" si="1010"/>
        <v>0</v>
      </c>
    </row>
    <row r="4583" spans="1:16" x14ac:dyDescent="0.2">
      <c r="A4583" s="155">
        <v>512209</v>
      </c>
      <c r="B4583" s="156" t="s">
        <v>2770</v>
      </c>
      <c r="C4583" s="174">
        <f t="shared" si="1004"/>
        <v>0</v>
      </c>
      <c r="D4583" s="174">
        <f t="shared" si="1005"/>
        <v>0</v>
      </c>
      <c r="E4583" s="174">
        <f t="shared" si="1006"/>
        <v>0</v>
      </c>
      <c r="F4583" s="174">
        <f t="shared" si="1001"/>
        <v>0</v>
      </c>
      <c r="G4583" s="174">
        <f t="shared" si="1012"/>
        <v>0</v>
      </c>
      <c r="H4583" s="174">
        <f t="shared" si="1011"/>
        <v>0</v>
      </c>
      <c r="M4583" s="174">
        <f t="shared" si="1007"/>
        <v>0</v>
      </c>
      <c r="N4583" s="174">
        <f t="shared" si="1008"/>
        <v>0</v>
      </c>
      <c r="O4583" s="295">
        <f t="shared" si="1009"/>
        <v>0</v>
      </c>
      <c r="P4583" s="281">
        <f t="shared" si="1010"/>
        <v>0</v>
      </c>
    </row>
    <row r="4584" spans="1:16" x14ac:dyDescent="0.2">
      <c r="A4584" s="155">
        <v>512290</v>
      </c>
      <c r="B4584" s="156" t="s">
        <v>1959</v>
      </c>
      <c r="C4584" s="174">
        <f t="shared" si="1004"/>
        <v>0</v>
      </c>
      <c r="D4584" s="174">
        <f t="shared" si="1005"/>
        <v>0</v>
      </c>
      <c r="E4584" s="174">
        <f t="shared" si="1006"/>
        <v>0</v>
      </c>
      <c r="F4584" s="174">
        <f t="shared" si="1001"/>
        <v>0</v>
      </c>
      <c r="G4584" s="174">
        <f t="shared" si="1012"/>
        <v>0</v>
      </c>
      <c r="H4584" s="174">
        <f t="shared" si="1011"/>
        <v>0</v>
      </c>
      <c r="M4584" s="174">
        <f t="shared" si="1007"/>
        <v>0</v>
      </c>
      <c r="N4584" s="174">
        <f t="shared" si="1008"/>
        <v>0</v>
      </c>
      <c r="O4584" s="295">
        <f t="shared" si="1009"/>
        <v>0</v>
      </c>
      <c r="P4584" s="281">
        <f t="shared" si="1010"/>
        <v>0</v>
      </c>
    </row>
    <row r="4585" spans="1:16" s="172" customFormat="1" x14ac:dyDescent="0.2">
      <c r="A4585" s="170">
        <v>520000</v>
      </c>
      <c r="B4585" s="169" t="s">
        <v>2771</v>
      </c>
      <c r="C4585" s="189">
        <f t="shared" si="1004"/>
        <v>0</v>
      </c>
      <c r="D4585" s="189">
        <f t="shared" si="1005"/>
        <v>0</v>
      </c>
      <c r="E4585" s="189">
        <f t="shared" si="1006"/>
        <v>0</v>
      </c>
      <c r="F4585" s="189">
        <f t="shared" si="1001"/>
        <v>0</v>
      </c>
      <c r="G4585" s="189">
        <v>0</v>
      </c>
      <c r="H4585" s="189">
        <f t="shared" si="1011"/>
        <v>0</v>
      </c>
      <c r="M4585" s="174">
        <f t="shared" si="1007"/>
        <v>0</v>
      </c>
      <c r="N4585" s="174">
        <f t="shared" si="1008"/>
        <v>0</v>
      </c>
      <c r="O4585" s="295">
        <f t="shared" si="1009"/>
        <v>0</v>
      </c>
      <c r="P4585" s="281">
        <f t="shared" si="1010"/>
        <v>0</v>
      </c>
    </row>
    <row r="4586" spans="1:16" s="171" customFormat="1" x14ac:dyDescent="0.2">
      <c r="A4586" s="180">
        <v>520200</v>
      </c>
      <c r="B4586" s="181" t="s">
        <v>847</v>
      </c>
      <c r="C4586" s="182">
        <f t="shared" si="1004"/>
        <v>0</v>
      </c>
      <c r="D4586" s="182">
        <f t="shared" si="1005"/>
        <v>0</v>
      </c>
      <c r="E4586" s="182">
        <f t="shared" si="1006"/>
        <v>0</v>
      </c>
      <c r="F4586" s="182">
        <f t="shared" si="1001"/>
        <v>0</v>
      </c>
      <c r="G4586" s="182">
        <v>0</v>
      </c>
      <c r="H4586" s="182">
        <f t="shared" si="1011"/>
        <v>0</v>
      </c>
      <c r="M4586" s="174">
        <f t="shared" si="1007"/>
        <v>0</v>
      </c>
      <c r="N4586" s="174">
        <f t="shared" si="1008"/>
        <v>0</v>
      </c>
      <c r="O4586" s="295">
        <f t="shared" si="1009"/>
        <v>0</v>
      </c>
      <c r="P4586" s="281">
        <f t="shared" si="1010"/>
        <v>0</v>
      </c>
    </row>
    <row r="4587" spans="1:16" x14ac:dyDescent="0.2">
      <c r="A4587" s="155">
        <v>520201</v>
      </c>
      <c r="B4587" s="156" t="s">
        <v>2754</v>
      </c>
      <c r="C4587" s="174">
        <f t="shared" si="1004"/>
        <v>0</v>
      </c>
      <c r="D4587" s="174">
        <f t="shared" si="1005"/>
        <v>0</v>
      </c>
      <c r="E4587" s="174">
        <f t="shared" si="1006"/>
        <v>0</v>
      </c>
      <c r="F4587" s="174">
        <f t="shared" si="1001"/>
        <v>0</v>
      </c>
      <c r="G4587" s="174">
        <f t="shared" ref="G4587:G4600" si="1013">+F4587-H4587</f>
        <v>0</v>
      </c>
      <c r="H4587" s="174">
        <f t="shared" si="1011"/>
        <v>0</v>
      </c>
      <c r="M4587" s="174">
        <f t="shared" si="1007"/>
        <v>0</v>
      </c>
      <c r="N4587" s="174">
        <f t="shared" si="1008"/>
        <v>0</v>
      </c>
      <c r="O4587" s="295">
        <f t="shared" si="1009"/>
        <v>0</v>
      </c>
      <c r="P4587" s="281">
        <f t="shared" si="1010"/>
        <v>0</v>
      </c>
    </row>
    <row r="4588" spans="1:16" x14ac:dyDescent="0.2">
      <c r="A4588" s="155">
        <v>520203</v>
      </c>
      <c r="B4588" s="156" t="s">
        <v>848</v>
      </c>
      <c r="C4588" s="174">
        <f t="shared" si="1004"/>
        <v>0</v>
      </c>
      <c r="D4588" s="174">
        <f t="shared" si="1005"/>
        <v>0</v>
      </c>
      <c r="E4588" s="174">
        <f t="shared" si="1006"/>
        <v>0</v>
      </c>
      <c r="F4588" s="174">
        <f t="shared" si="1001"/>
        <v>0</v>
      </c>
      <c r="G4588" s="174">
        <f t="shared" si="1013"/>
        <v>0</v>
      </c>
      <c r="H4588" s="174">
        <f t="shared" si="1011"/>
        <v>0</v>
      </c>
      <c r="M4588" s="174">
        <f t="shared" si="1007"/>
        <v>0</v>
      </c>
      <c r="N4588" s="174">
        <f t="shared" si="1008"/>
        <v>0</v>
      </c>
      <c r="O4588" s="295">
        <f t="shared" si="1009"/>
        <v>0</v>
      </c>
      <c r="P4588" s="281">
        <f t="shared" si="1010"/>
        <v>0</v>
      </c>
    </row>
    <row r="4589" spans="1:16" x14ac:dyDescent="0.2">
      <c r="A4589" s="155">
        <v>520204</v>
      </c>
      <c r="B4589" s="156" t="s">
        <v>1686</v>
      </c>
      <c r="C4589" s="174">
        <f t="shared" si="1004"/>
        <v>0</v>
      </c>
      <c r="D4589" s="174">
        <f t="shared" si="1005"/>
        <v>0</v>
      </c>
      <c r="E4589" s="174">
        <f t="shared" si="1006"/>
        <v>0</v>
      </c>
      <c r="F4589" s="174">
        <f t="shared" si="1001"/>
        <v>0</v>
      </c>
      <c r="G4589" s="174">
        <f t="shared" si="1013"/>
        <v>0</v>
      </c>
      <c r="H4589" s="174">
        <f t="shared" si="1011"/>
        <v>0</v>
      </c>
      <c r="M4589" s="174">
        <f t="shared" si="1007"/>
        <v>0</v>
      </c>
      <c r="N4589" s="174">
        <f t="shared" si="1008"/>
        <v>0</v>
      </c>
      <c r="O4589" s="295">
        <f t="shared" si="1009"/>
        <v>0</v>
      </c>
      <c r="P4589" s="281">
        <f t="shared" si="1010"/>
        <v>0</v>
      </c>
    </row>
    <row r="4590" spans="1:16" x14ac:dyDescent="0.2">
      <c r="A4590" s="155">
        <v>520207</v>
      </c>
      <c r="B4590" s="156" t="s">
        <v>849</v>
      </c>
      <c r="C4590" s="174">
        <f t="shared" si="1004"/>
        <v>0</v>
      </c>
      <c r="D4590" s="174">
        <f t="shared" si="1005"/>
        <v>0</v>
      </c>
      <c r="E4590" s="174">
        <f t="shared" si="1006"/>
        <v>0</v>
      </c>
      <c r="F4590" s="174">
        <f t="shared" si="1001"/>
        <v>0</v>
      </c>
      <c r="G4590" s="174">
        <f t="shared" si="1013"/>
        <v>0</v>
      </c>
      <c r="H4590" s="174">
        <f t="shared" si="1011"/>
        <v>0</v>
      </c>
      <c r="M4590" s="174">
        <f t="shared" si="1007"/>
        <v>0</v>
      </c>
      <c r="N4590" s="174">
        <f t="shared" si="1008"/>
        <v>0</v>
      </c>
      <c r="O4590" s="295">
        <f t="shared" si="1009"/>
        <v>0</v>
      </c>
      <c r="P4590" s="281">
        <f t="shared" si="1010"/>
        <v>0</v>
      </c>
    </row>
    <row r="4591" spans="1:16" x14ac:dyDescent="0.2">
      <c r="A4591" s="155">
        <v>520217</v>
      </c>
      <c r="B4591" s="156" t="s">
        <v>850</v>
      </c>
      <c r="C4591" s="174">
        <f t="shared" si="1004"/>
        <v>0</v>
      </c>
      <c r="D4591" s="174">
        <f t="shared" si="1005"/>
        <v>0</v>
      </c>
      <c r="E4591" s="174">
        <f t="shared" si="1006"/>
        <v>0</v>
      </c>
      <c r="F4591" s="174">
        <f t="shared" si="1001"/>
        <v>0</v>
      </c>
      <c r="G4591" s="174">
        <f t="shared" si="1013"/>
        <v>0</v>
      </c>
      <c r="H4591" s="174">
        <f t="shared" si="1011"/>
        <v>0</v>
      </c>
      <c r="M4591" s="174">
        <f t="shared" si="1007"/>
        <v>0</v>
      </c>
      <c r="N4591" s="174">
        <f t="shared" si="1008"/>
        <v>0</v>
      </c>
      <c r="O4591" s="295">
        <f t="shared" si="1009"/>
        <v>0</v>
      </c>
      <c r="P4591" s="281">
        <f t="shared" si="1010"/>
        <v>0</v>
      </c>
    </row>
    <row r="4592" spans="1:16" x14ac:dyDescent="0.2">
      <c r="A4592" s="155">
        <v>520218</v>
      </c>
      <c r="B4592" s="156" t="s">
        <v>693</v>
      </c>
      <c r="C4592" s="174">
        <f t="shared" si="1004"/>
        <v>0</v>
      </c>
      <c r="D4592" s="174">
        <f t="shared" si="1005"/>
        <v>0</v>
      </c>
      <c r="E4592" s="174">
        <f t="shared" si="1006"/>
        <v>0</v>
      </c>
      <c r="F4592" s="174">
        <f t="shared" si="1001"/>
        <v>0</v>
      </c>
      <c r="G4592" s="174">
        <f t="shared" si="1013"/>
        <v>0</v>
      </c>
      <c r="H4592" s="174">
        <f t="shared" si="1011"/>
        <v>0</v>
      </c>
      <c r="M4592" s="174">
        <f t="shared" si="1007"/>
        <v>0</v>
      </c>
      <c r="N4592" s="174">
        <f t="shared" si="1008"/>
        <v>0</v>
      </c>
      <c r="O4592" s="295">
        <f t="shared" si="1009"/>
        <v>0</v>
      </c>
      <c r="P4592" s="281">
        <f t="shared" si="1010"/>
        <v>0</v>
      </c>
    </row>
    <row r="4593" spans="1:16" x14ac:dyDescent="0.2">
      <c r="A4593" s="155">
        <v>520220</v>
      </c>
      <c r="B4593" s="156" t="s">
        <v>851</v>
      </c>
      <c r="C4593" s="174">
        <f t="shared" si="1004"/>
        <v>0</v>
      </c>
      <c r="D4593" s="174">
        <f t="shared" si="1005"/>
        <v>0</v>
      </c>
      <c r="E4593" s="174">
        <f t="shared" si="1006"/>
        <v>0</v>
      </c>
      <c r="F4593" s="174">
        <f t="shared" si="1001"/>
        <v>0</v>
      </c>
      <c r="G4593" s="174">
        <f t="shared" si="1013"/>
        <v>0</v>
      </c>
      <c r="H4593" s="174">
        <f t="shared" si="1011"/>
        <v>0</v>
      </c>
      <c r="M4593" s="174">
        <f t="shared" si="1007"/>
        <v>0</v>
      </c>
      <c r="N4593" s="174">
        <f t="shared" si="1008"/>
        <v>0</v>
      </c>
      <c r="O4593" s="295">
        <f t="shared" si="1009"/>
        <v>0</v>
      </c>
      <c r="P4593" s="281">
        <f t="shared" si="1010"/>
        <v>0</v>
      </c>
    </row>
    <row r="4594" spans="1:16" x14ac:dyDescent="0.2">
      <c r="A4594" s="155">
        <v>520226</v>
      </c>
      <c r="B4594" s="156" t="s">
        <v>854</v>
      </c>
      <c r="C4594" s="174">
        <f t="shared" si="1004"/>
        <v>0</v>
      </c>
      <c r="D4594" s="174">
        <f t="shared" si="1005"/>
        <v>0</v>
      </c>
      <c r="E4594" s="174">
        <f t="shared" si="1006"/>
        <v>0</v>
      </c>
      <c r="F4594" s="174">
        <f t="shared" si="1001"/>
        <v>0</v>
      </c>
      <c r="G4594" s="174">
        <f t="shared" si="1013"/>
        <v>0</v>
      </c>
      <c r="H4594" s="174">
        <f t="shared" si="1011"/>
        <v>0</v>
      </c>
      <c r="M4594" s="174">
        <f t="shared" si="1007"/>
        <v>0</v>
      </c>
      <c r="N4594" s="174">
        <f t="shared" si="1008"/>
        <v>0</v>
      </c>
      <c r="O4594" s="295">
        <f t="shared" si="1009"/>
        <v>0</v>
      </c>
      <c r="P4594" s="281">
        <f t="shared" si="1010"/>
        <v>0</v>
      </c>
    </row>
    <row r="4595" spans="1:16" x14ac:dyDescent="0.2">
      <c r="A4595" s="155">
        <v>520230</v>
      </c>
      <c r="B4595" s="156" t="s">
        <v>1113</v>
      </c>
      <c r="C4595" s="174">
        <f t="shared" si="1004"/>
        <v>0</v>
      </c>
      <c r="D4595" s="174">
        <f t="shared" si="1005"/>
        <v>0</v>
      </c>
      <c r="E4595" s="174">
        <f t="shared" si="1006"/>
        <v>0</v>
      </c>
      <c r="F4595" s="174">
        <f t="shared" si="1001"/>
        <v>0</v>
      </c>
      <c r="G4595" s="174">
        <f t="shared" si="1013"/>
        <v>0</v>
      </c>
      <c r="H4595" s="174">
        <f t="shared" si="1011"/>
        <v>0</v>
      </c>
      <c r="M4595" s="174">
        <f t="shared" si="1007"/>
        <v>0</v>
      </c>
      <c r="N4595" s="174">
        <f t="shared" si="1008"/>
        <v>0</v>
      </c>
      <c r="O4595" s="295">
        <f t="shared" si="1009"/>
        <v>0</v>
      </c>
      <c r="P4595" s="281">
        <f t="shared" si="1010"/>
        <v>0</v>
      </c>
    </row>
    <row r="4596" spans="1:16" x14ac:dyDescent="0.2">
      <c r="A4596" s="155">
        <v>520232</v>
      </c>
      <c r="B4596" s="156" t="s">
        <v>858</v>
      </c>
      <c r="C4596" s="174">
        <f t="shared" si="1004"/>
        <v>0</v>
      </c>
      <c r="D4596" s="174">
        <f t="shared" si="1005"/>
        <v>0</v>
      </c>
      <c r="E4596" s="174">
        <f t="shared" si="1006"/>
        <v>0</v>
      </c>
      <c r="F4596" s="174">
        <f t="shared" si="1001"/>
        <v>0</v>
      </c>
      <c r="G4596" s="174">
        <f t="shared" si="1013"/>
        <v>0</v>
      </c>
      <c r="H4596" s="174">
        <f t="shared" si="1011"/>
        <v>0</v>
      </c>
      <c r="M4596" s="174">
        <f t="shared" si="1007"/>
        <v>0</v>
      </c>
      <c r="N4596" s="174">
        <f t="shared" si="1008"/>
        <v>0</v>
      </c>
      <c r="O4596" s="295">
        <f t="shared" si="1009"/>
        <v>0</v>
      </c>
      <c r="P4596" s="281">
        <f t="shared" si="1010"/>
        <v>0</v>
      </c>
    </row>
    <row r="4597" spans="1:16" x14ac:dyDescent="0.2">
      <c r="A4597" s="155">
        <v>520239</v>
      </c>
      <c r="B4597" s="156" t="s">
        <v>1691</v>
      </c>
      <c r="C4597" s="174">
        <f t="shared" si="1004"/>
        <v>0</v>
      </c>
      <c r="D4597" s="174">
        <f t="shared" si="1005"/>
        <v>0</v>
      </c>
      <c r="E4597" s="174">
        <f t="shared" si="1006"/>
        <v>0</v>
      </c>
      <c r="F4597" s="174">
        <f t="shared" si="1001"/>
        <v>0</v>
      </c>
      <c r="G4597" s="174">
        <f t="shared" si="1013"/>
        <v>0</v>
      </c>
      <c r="H4597" s="174">
        <f t="shared" ref="H4597:H4610" si="1014">+F4597</f>
        <v>0</v>
      </c>
      <c r="M4597" s="174">
        <f t="shared" si="1007"/>
        <v>0</v>
      </c>
      <c r="N4597" s="174">
        <f t="shared" si="1008"/>
        <v>0</v>
      </c>
      <c r="O4597" s="295">
        <f t="shared" si="1009"/>
        <v>0</v>
      </c>
      <c r="P4597" s="281">
        <f t="shared" si="1010"/>
        <v>0</v>
      </c>
    </row>
    <row r="4598" spans="1:16" x14ac:dyDescent="0.2">
      <c r="A4598" s="155">
        <v>520240</v>
      </c>
      <c r="B4598" s="156" t="s">
        <v>1628</v>
      </c>
      <c r="C4598" s="174">
        <f t="shared" si="1004"/>
        <v>0</v>
      </c>
      <c r="D4598" s="174">
        <f t="shared" si="1005"/>
        <v>0</v>
      </c>
      <c r="E4598" s="174">
        <f t="shared" si="1006"/>
        <v>0</v>
      </c>
      <c r="F4598" s="174">
        <f t="shared" si="1001"/>
        <v>0</v>
      </c>
      <c r="G4598" s="174">
        <f t="shared" si="1013"/>
        <v>0</v>
      </c>
      <c r="H4598" s="174">
        <f t="shared" si="1014"/>
        <v>0</v>
      </c>
      <c r="M4598" s="174">
        <f t="shared" si="1007"/>
        <v>0</v>
      </c>
      <c r="N4598" s="174">
        <f t="shared" si="1008"/>
        <v>0</v>
      </c>
      <c r="O4598" s="295">
        <f t="shared" si="1009"/>
        <v>0</v>
      </c>
      <c r="P4598" s="281">
        <f t="shared" si="1010"/>
        <v>0</v>
      </c>
    </row>
    <row r="4599" spans="1:16" x14ac:dyDescent="0.2">
      <c r="A4599" s="155">
        <v>520242</v>
      </c>
      <c r="B4599" s="156" t="s">
        <v>1629</v>
      </c>
      <c r="C4599" s="174">
        <f t="shared" si="1004"/>
        <v>0</v>
      </c>
      <c r="D4599" s="174">
        <f t="shared" si="1005"/>
        <v>0</v>
      </c>
      <c r="E4599" s="174">
        <f t="shared" si="1006"/>
        <v>0</v>
      </c>
      <c r="F4599" s="174">
        <f t="shared" si="1001"/>
        <v>0</v>
      </c>
      <c r="G4599" s="174">
        <f t="shared" si="1013"/>
        <v>0</v>
      </c>
      <c r="H4599" s="174">
        <f t="shared" si="1014"/>
        <v>0</v>
      </c>
      <c r="M4599" s="174">
        <f t="shared" si="1007"/>
        <v>0</v>
      </c>
      <c r="N4599" s="174">
        <f t="shared" si="1008"/>
        <v>0</v>
      </c>
      <c r="O4599" s="295">
        <f t="shared" si="1009"/>
        <v>0</v>
      </c>
      <c r="P4599" s="281">
        <f t="shared" si="1010"/>
        <v>0</v>
      </c>
    </row>
    <row r="4600" spans="1:16" x14ac:dyDescent="0.2">
      <c r="A4600" s="155">
        <v>520243</v>
      </c>
      <c r="B4600" s="156" t="s">
        <v>1630</v>
      </c>
      <c r="C4600" s="174">
        <f t="shared" si="1004"/>
        <v>0</v>
      </c>
      <c r="D4600" s="174">
        <f t="shared" si="1005"/>
        <v>0</v>
      </c>
      <c r="E4600" s="174">
        <f t="shared" si="1006"/>
        <v>0</v>
      </c>
      <c r="F4600" s="174">
        <f t="shared" si="1001"/>
        <v>0</v>
      </c>
      <c r="G4600" s="174">
        <f t="shared" si="1013"/>
        <v>0</v>
      </c>
      <c r="H4600" s="174">
        <f t="shared" si="1014"/>
        <v>0</v>
      </c>
      <c r="M4600" s="174">
        <f t="shared" si="1007"/>
        <v>0</v>
      </c>
      <c r="N4600" s="174">
        <f t="shared" si="1008"/>
        <v>0</v>
      </c>
      <c r="O4600" s="295">
        <f t="shared" si="1009"/>
        <v>0</v>
      </c>
      <c r="P4600" s="281">
        <f t="shared" si="1010"/>
        <v>0</v>
      </c>
    </row>
    <row r="4601" spans="1:16" s="171" customFormat="1" x14ac:dyDescent="0.2">
      <c r="A4601" s="180">
        <v>520300</v>
      </c>
      <c r="B4601" s="181" t="s">
        <v>1631</v>
      </c>
      <c r="C4601" s="182">
        <f t="shared" si="1004"/>
        <v>0</v>
      </c>
      <c r="D4601" s="182">
        <f t="shared" si="1005"/>
        <v>0</v>
      </c>
      <c r="E4601" s="182">
        <f t="shared" si="1006"/>
        <v>0</v>
      </c>
      <c r="F4601" s="182">
        <f t="shared" si="1001"/>
        <v>0</v>
      </c>
      <c r="G4601" s="182">
        <v>0</v>
      </c>
      <c r="H4601" s="182">
        <f t="shared" si="1014"/>
        <v>0</v>
      </c>
      <c r="M4601" s="174">
        <f t="shared" si="1007"/>
        <v>0</v>
      </c>
      <c r="N4601" s="174">
        <f t="shared" si="1008"/>
        <v>0</v>
      </c>
      <c r="O4601" s="295">
        <f t="shared" si="1009"/>
        <v>0</v>
      </c>
      <c r="P4601" s="281">
        <f t="shared" si="1010"/>
        <v>0</v>
      </c>
    </row>
    <row r="4602" spans="1:16" x14ac:dyDescent="0.2">
      <c r="A4602" s="155">
        <v>520301</v>
      </c>
      <c r="B4602" s="156" t="s">
        <v>655</v>
      </c>
      <c r="C4602" s="174">
        <f t="shared" si="1004"/>
        <v>0</v>
      </c>
      <c r="D4602" s="174">
        <f t="shared" si="1005"/>
        <v>0</v>
      </c>
      <c r="E4602" s="174">
        <f t="shared" si="1006"/>
        <v>0</v>
      </c>
      <c r="F4602" s="174">
        <f t="shared" si="1001"/>
        <v>0</v>
      </c>
      <c r="G4602" s="174">
        <f t="shared" ref="G4602:G4610" si="1015">+F4602-H4602</f>
        <v>0</v>
      </c>
      <c r="H4602" s="174">
        <f t="shared" si="1014"/>
        <v>0</v>
      </c>
      <c r="M4602" s="174">
        <f t="shared" si="1007"/>
        <v>0</v>
      </c>
      <c r="N4602" s="174">
        <f t="shared" si="1008"/>
        <v>0</v>
      </c>
      <c r="O4602" s="295">
        <f t="shared" si="1009"/>
        <v>0</v>
      </c>
      <c r="P4602" s="281">
        <f t="shared" si="1010"/>
        <v>0</v>
      </c>
    </row>
    <row r="4603" spans="1:16" x14ac:dyDescent="0.2">
      <c r="A4603" s="155">
        <v>520302</v>
      </c>
      <c r="B4603" s="156" t="s">
        <v>1632</v>
      </c>
      <c r="C4603" s="174">
        <f t="shared" si="1004"/>
        <v>0</v>
      </c>
      <c r="D4603" s="174">
        <f t="shared" si="1005"/>
        <v>0</v>
      </c>
      <c r="E4603" s="174">
        <f t="shared" si="1006"/>
        <v>0</v>
      </c>
      <c r="F4603" s="174">
        <f t="shared" si="1001"/>
        <v>0</v>
      </c>
      <c r="G4603" s="174">
        <f t="shared" si="1015"/>
        <v>0</v>
      </c>
      <c r="H4603" s="174">
        <f t="shared" si="1014"/>
        <v>0</v>
      </c>
      <c r="M4603" s="174">
        <f t="shared" si="1007"/>
        <v>0</v>
      </c>
      <c r="N4603" s="174">
        <f t="shared" si="1008"/>
        <v>0</v>
      </c>
      <c r="O4603" s="295">
        <f t="shared" si="1009"/>
        <v>0</v>
      </c>
      <c r="P4603" s="281">
        <f t="shared" si="1010"/>
        <v>0</v>
      </c>
    </row>
    <row r="4604" spans="1:16" x14ac:dyDescent="0.2">
      <c r="A4604" s="155">
        <v>520303</v>
      </c>
      <c r="B4604" s="156" t="s">
        <v>1506</v>
      </c>
      <c r="C4604" s="174">
        <f t="shared" si="1004"/>
        <v>0</v>
      </c>
      <c r="D4604" s="174">
        <f t="shared" si="1005"/>
        <v>0</v>
      </c>
      <c r="E4604" s="174">
        <f t="shared" si="1006"/>
        <v>0</v>
      </c>
      <c r="F4604" s="174">
        <f t="shared" si="1001"/>
        <v>0</v>
      </c>
      <c r="G4604" s="174">
        <f t="shared" si="1015"/>
        <v>0</v>
      </c>
      <c r="H4604" s="174">
        <f t="shared" si="1014"/>
        <v>0</v>
      </c>
      <c r="M4604" s="174">
        <f t="shared" si="1007"/>
        <v>0</v>
      </c>
      <c r="N4604" s="174">
        <f t="shared" si="1008"/>
        <v>0</v>
      </c>
      <c r="O4604" s="295">
        <f t="shared" si="1009"/>
        <v>0</v>
      </c>
      <c r="P4604" s="281">
        <f t="shared" si="1010"/>
        <v>0</v>
      </c>
    </row>
    <row r="4605" spans="1:16" x14ac:dyDescent="0.2">
      <c r="A4605" s="155">
        <v>520304</v>
      </c>
      <c r="B4605" s="156" t="s">
        <v>1633</v>
      </c>
      <c r="C4605" s="174">
        <f t="shared" si="1004"/>
        <v>0</v>
      </c>
      <c r="D4605" s="174">
        <f t="shared" si="1005"/>
        <v>0</v>
      </c>
      <c r="E4605" s="174">
        <f t="shared" si="1006"/>
        <v>0</v>
      </c>
      <c r="F4605" s="174">
        <f t="shared" si="1001"/>
        <v>0</v>
      </c>
      <c r="G4605" s="174">
        <f t="shared" si="1015"/>
        <v>0</v>
      </c>
      <c r="H4605" s="174">
        <f t="shared" si="1014"/>
        <v>0</v>
      </c>
      <c r="M4605" s="174">
        <f t="shared" si="1007"/>
        <v>0</v>
      </c>
      <c r="N4605" s="174">
        <f t="shared" si="1008"/>
        <v>0</v>
      </c>
      <c r="O4605" s="295">
        <f t="shared" si="1009"/>
        <v>0</v>
      </c>
      <c r="P4605" s="281">
        <f t="shared" si="1010"/>
        <v>0</v>
      </c>
    </row>
    <row r="4606" spans="1:16" x14ac:dyDescent="0.2">
      <c r="A4606" s="155">
        <v>520315</v>
      </c>
      <c r="B4606" s="156" t="s">
        <v>1124</v>
      </c>
      <c r="C4606" s="174">
        <f t="shared" si="1004"/>
        <v>0</v>
      </c>
      <c r="D4606" s="174">
        <f t="shared" si="1005"/>
        <v>0</v>
      </c>
      <c r="E4606" s="174">
        <f t="shared" si="1006"/>
        <v>0</v>
      </c>
      <c r="F4606" s="174">
        <f t="shared" si="1001"/>
        <v>0</v>
      </c>
      <c r="G4606" s="174">
        <f t="shared" si="1015"/>
        <v>0</v>
      </c>
      <c r="H4606" s="174">
        <f t="shared" si="1014"/>
        <v>0</v>
      </c>
      <c r="M4606" s="174">
        <f t="shared" si="1007"/>
        <v>0</v>
      </c>
      <c r="N4606" s="174">
        <f t="shared" si="1008"/>
        <v>0</v>
      </c>
      <c r="O4606" s="295">
        <f t="shared" si="1009"/>
        <v>0</v>
      </c>
      <c r="P4606" s="281">
        <f t="shared" si="1010"/>
        <v>0</v>
      </c>
    </row>
    <row r="4607" spans="1:16" x14ac:dyDescent="0.2">
      <c r="A4607" s="155">
        <v>520316</v>
      </c>
      <c r="B4607" s="156" t="s">
        <v>60</v>
      </c>
      <c r="C4607" s="174">
        <f t="shared" si="1004"/>
        <v>0</v>
      </c>
      <c r="D4607" s="174">
        <f t="shared" si="1005"/>
        <v>0</v>
      </c>
      <c r="E4607" s="174">
        <f t="shared" si="1006"/>
        <v>0</v>
      </c>
      <c r="F4607" s="174">
        <f t="shared" ref="F4607:F4670" si="1016">+C4607+D4607-E4607</f>
        <v>0</v>
      </c>
      <c r="G4607" s="174">
        <f t="shared" si="1015"/>
        <v>0</v>
      </c>
      <c r="H4607" s="174">
        <f t="shared" si="1014"/>
        <v>0</v>
      </c>
      <c r="M4607" s="174">
        <f t="shared" si="1007"/>
        <v>0</v>
      </c>
      <c r="N4607" s="174">
        <f t="shared" si="1008"/>
        <v>0</v>
      </c>
      <c r="O4607" s="295">
        <f t="shared" si="1009"/>
        <v>0</v>
      </c>
      <c r="P4607" s="281">
        <f t="shared" si="1010"/>
        <v>0</v>
      </c>
    </row>
    <row r="4608" spans="1:16" x14ac:dyDescent="0.2">
      <c r="A4608" s="155">
        <v>520317</v>
      </c>
      <c r="B4608" s="156" t="s">
        <v>2350</v>
      </c>
      <c r="C4608" s="174">
        <f t="shared" si="1004"/>
        <v>0</v>
      </c>
      <c r="D4608" s="174">
        <f t="shared" si="1005"/>
        <v>0</v>
      </c>
      <c r="E4608" s="174">
        <f t="shared" si="1006"/>
        <v>0</v>
      </c>
      <c r="F4608" s="174">
        <f t="shared" si="1016"/>
        <v>0</v>
      </c>
      <c r="G4608" s="174">
        <f t="shared" si="1015"/>
        <v>0</v>
      </c>
      <c r="H4608" s="174">
        <f t="shared" si="1014"/>
        <v>0</v>
      </c>
      <c r="M4608" s="174">
        <f t="shared" si="1007"/>
        <v>0</v>
      </c>
      <c r="N4608" s="174">
        <f t="shared" si="1008"/>
        <v>0</v>
      </c>
      <c r="O4608" s="295">
        <f t="shared" si="1009"/>
        <v>0</v>
      </c>
      <c r="P4608" s="281">
        <f t="shared" si="1010"/>
        <v>0</v>
      </c>
    </row>
    <row r="4609" spans="1:16" x14ac:dyDescent="0.2">
      <c r="A4609" s="155">
        <v>520318</v>
      </c>
      <c r="B4609" s="156" t="s">
        <v>699</v>
      </c>
      <c r="C4609" s="174">
        <f t="shared" si="1004"/>
        <v>0</v>
      </c>
      <c r="D4609" s="174">
        <f t="shared" si="1005"/>
        <v>0</v>
      </c>
      <c r="E4609" s="174">
        <f t="shared" si="1006"/>
        <v>0</v>
      </c>
      <c r="F4609" s="174">
        <f t="shared" si="1016"/>
        <v>0</v>
      </c>
      <c r="G4609" s="174">
        <f t="shared" si="1015"/>
        <v>0</v>
      </c>
      <c r="H4609" s="174">
        <f t="shared" si="1014"/>
        <v>0</v>
      </c>
      <c r="M4609" s="174">
        <f t="shared" si="1007"/>
        <v>0</v>
      </c>
      <c r="N4609" s="174">
        <f t="shared" si="1008"/>
        <v>0</v>
      </c>
      <c r="O4609" s="295">
        <f t="shared" si="1009"/>
        <v>0</v>
      </c>
      <c r="P4609" s="281">
        <f t="shared" si="1010"/>
        <v>0</v>
      </c>
    </row>
    <row r="4610" spans="1:16" x14ac:dyDescent="0.2">
      <c r="A4610" s="155">
        <v>520390</v>
      </c>
      <c r="B4610" s="156" t="s">
        <v>1125</v>
      </c>
      <c r="C4610" s="174">
        <f t="shared" si="1004"/>
        <v>0</v>
      </c>
      <c r="D4610" s="174">
        <f t="shared" si="1005"/>
        <v>0</v>
      </c>
      <c r="E4610" s="174">
        <f t="shared" si="1006"/>
        <v>0</v>
      </c>
      <c r="F4610" s="174">
        <f t="shared" si="1016"/>
        <v>0</v>
      </c>
      <c r="G4610" s="174">
        <f t="shared" si="1015"/>
        <v>0</v>
      </c>
      <c r="H4610" s="174">
        <f t="shared" si="1014"/>
        <v>0</v>
      </c>
      <c r="M4610" s="174">
        <f t="shared" si="1007"/>
        <v>0</v>
      </c>
      <c r="N4610" s="174">
        <f t="shared" si="1008"/>
        <v>0</v>
      </c>
      <c r="O4610" s="295">
        <f t="shared" si="1009"/>
        <v>0</v>
      </c>
      <c r="P4610" s="281">
        <f t="shared" si="1010"/>
        <v>0</v>
      </c>
    </row>
    <row r="4611" spans="1:16" s="171" customFormat="1" x14ac:dyDescent="0.2">
      <c r="A4611" s="180">
        <v>520400</v>
      </c>
      <c r="B4611" s="181" t="s">
        <v>1126</v>
      </c>
      <c r="C4611" s="182">
        <f t="shared" si="1004"/>
        <v>0</v>
      </c>
      <c r="D4611" s="182">
        <f t="shared" si="1005"/>
        <v>0</v>
      </c>
      <c r="E4611" s="182">
        <f t="shared" si="1006"/>
        <v>0</v>
      </c>
      <c r="F4611" s="182">
        <f t="shared" si="1016"/>
        <v>0</v>
      </c>
      <c r="G4611" s="183">
        <f>SUM(G4612:G4613)</f>
        <v>0</v>
      </c>
      <c r="H4611" s="183">
        <f>SUM(H4612:H4613)</f>
        <v>0</v>
      </c>
      <c r="M4611" s="174">
        <f t="shared" si="1007"/>
        <v>0</v>
      </c>
      <c r="N4611" s="174">
        <f t="shared" si="1008"/>
        <v>0</v>
      </c>
      <c r="O4611" s="295">
        <f t="shared" si="1009"/>
        <v>0</v>
      </c>
      <c r="P4611" s="281">
        <f t="shared" si="1010"/>
        <v>0</v>
      </c>
    </row>
    <row r="4612" spans="1:16" x14ac:dyDescent="0.2">
      <c r="A4612" s="155">
        <v>520401</v>
      </c>
      <c r="B4612" s="156" t="s">
        <v>1127</v>
      </c>
      <c r="C4612" s="174">
        <f t="shared" si="1004"/>
        <v>0</v>
      </c>
      <c r="D4612" s="174">
        <f t="shared" si="1005"/>
        <v>0</v>
      </c>
      <c r="E4612" s="174">
        <f t="shared" si="1006"/>
        <v>0</v>
      </c>
      <c r="F4612" s="174">
        <f t="shared" si="1016"/>
        <v>0</v>
      </c>
      <c r="G4612" s="174">
        <f t="shared" ref="G4612:G4620" si="1017">+F4612-H4612</f>
        <v>0</v>
      </c>
      <c r="H4612" s="174">
        <f t="shared" ref="H4612:H4620" si="1018">+F4612</f>
        <v>0</v>
      </c>
      <c r="M4612" s="174">
        <f t="shared" si="1007"/>
        <v>0</v>
      </c>
      <c r="N4612" s="174">
        <f t="shared" si="1008"/>
        <v>0</v>
      </c>
      <c r="O4612" s="295">
        <f t="shared" si="1009"/>
        <v>0</v>
      </c>
      <c r="P4612" s="281">
        <f t="shared" si="1010"/>
        <v>0</v>
      </c>
    </row>
    <row r="4613" spans="1:16" x14ac:dyDescent="0.2">
      <c r="A4613" s="155">
        <v>520402</v>
      </c>
      <c r="B4613" s="156" t="s">
        <v>1128</v>
      </c>
      <c r="C4613" s="174">
        <f t="shared" si="1004"/>
        <v>0</v>
      </c>
      <c r="D4613" s="174">
        <f t="shared" si="1005"/>
        <v>0</v>
      </c>
      <c r="E4613" s="174">
        <f t="shared" si="1006"/>
        <v>0</v>
      </c>
      <c r="F4613" s="174">
        <f t="shared" si="1016"/>
        <v>0</v>
      </c>
      <c r="G4613" s="174">
        <f t="shared" si="1017"/>
        <v>0</v>
      </c>
      <c r="H4613" s="174">
        <f t="shared" si="1018"/>
        <v>0</v>
      </c>
      <c r="M4613" s="174">
        <f t="shared" si="1007"/>
        <v>0</v>
      </c>
      <c r="N4613" s="174">
        <f t="shared" si="1008"/>
        <v>0</v>
      </c>
      <c r="O4613" s="295">
        <f t="shared" si="1009"/>
        <v>0</v>
      </c>
      <c r="P4613" s="281">
        <f t="shared" si="1010"/>
        <v>0</v>
      </c>
    </row>
    <row r="4614" spans="1:16" x14ac:dyDescent="0.2">
      <c r="A4614" s="155">
        <v>520403</v>
      </c>
      <c r="B4614" s="156" t="s">
        <v>1129</v>
      </c>
      <c r="C4614" s="174">
        <f t="shared" si="1004"/>
        <v>0</v>
      </c>
      <c r="D4614" s="174">
        <f t="shared" si="1005"/>
        <v>0</v>
      </c>
      <c r="E4614" s="174">
        <f t="shared" si="1006"/>
        <v>0</v>
      </c>
      <c r="F4614" s="174">
        <f t="shared" si="1016"/>
        <v>0</v>
      </c>
      <c r="G4614" s="174">
        <f t="shared" si="1017"/>
        <v>0</v>
      </c>
      <c r="H4614" s="174">
        <f t="shared" si="1018"/>
        <v>0</v>
      </c>
      <c r="M4614" s="174">
        <f t="shared" si="1007"/>
        <v>0</v>
      </c>
      <c r="N4614" s="174">
        <f t="shared" si="1008"/>
        <v>0</v>
      </c>
      <c r="O4614" s="295">
        <f t="shared" si="1009"/>
        <v>0</v>
      </c>
      <c r="P4614" s="281">
        <f t="shared" si="1010"/>
        <v>0</v>
      </c>
    </row>
    <row r="4615" spans="1:16" x14ac:dyDescent="0.2">
      <c r="A4615" s="155">
        <v>520404</v>
      </c>
      <c r="B4615" s="156" t="s">
        <v>1130</v>
      </c>
      <c r="C4615" s="174">
        <f t="shared" si="1004"/>
        <v>0</v>
      </c>
      <c r="D4615" s="174">
        <f t="shared" si="1005"/>
        <v>0</v>
      </c>
      <c r="E4615" s="174">
        <f t="shared" si="1006"/>
        <v>0</v>
      </c>
      <c r="F4615" s="174">
        <f t="shared" si="1016"/>
        <v>0</v>
      </c>
      <c r="G4615" s="174">
        <f t="shared" si="1017"/>
        <v>0</v>
      </c>
      <c r="H4615" s="174">
        <f t="shared" si="1018"/>
        <v>0</v>
      </c>
      <c r="M4615" s="174">
        <f t="shared" si="1007"/>
        <v>0</v>
      </c>
      <c r="N4615" s="174">
        <f t="shared" si="1008"/>
        <v>0</v>
      </c>
      <c r="O4615" s="295">
        <f t="shared" si="1009"/>
        <v>0</v>
      </c>
      <c r="P4615" s="281">
        <f t="shared" si="1010"/>
        <v>0</v>
      </c>
    </row>
    <row r="4616" spans="1:16" x14ac:dyDescent="0.2">
      <c r="A4616" s="155">
        <v>520405</v>
      </c>
      <c r="B4616" s="156" t="s">
        <v>2756</v>
      </c>
      <c r="C4616" s="174">
        <f t="shared" si="1004"/>
        <v>0</v>
      </c>
      <c r="D4616" s="174">
        <f t="shared" si="1005"/>
        <v>0</v>
      </c>
      <c r="E4616" s="174">
        <f t="shared" si="1006"/>
        <v>0</v>
      </c>
      <c r="F4616" s="174">
        <f t="shared" si="1016"/>
        <v>0</v>
      </c>
      <c r="G4616" s="174">
        <f t="shared" si="1017"/>
        <v>0</v>
      </c>
      <c r="H4616" s="174">
        <f t="shared" si="1018"/>
        <v>0</v>
      </c>
      <c r="M4616" s="174">
        <f t="shared" si="1007"/>
        <v>0</v>
      </c>
      <c r="N4616" s="174">
        <f t="shared" si="1008"/>
        <v>0</v>
      </c>
      <c r="O4616" s="295">
        <f t="shared" si="1009"/>
        <v>0</v>
      </c>
      <c r="P4616" s="281">
        <f t="shared" si="1010"/>
        <v>0</v>
      </c>
    </row>
    <row r="4617" spans="1:16" x14ac:dyDescent="0.2">
      <c r="A4617" s="155">
        <v>520406</v>
      </c>
      <c r="B4617" s="156" t="s">
        <v>1131</v>
      </c>
      <c r="C4617" s="174">
        <f t="shared" ref="C4617:C4680" si="1019">IF(ISERROR(VLOOKUP($A4617,MZ_ANTERIOR,3,0)),0,VLOOKUP($A4617,MZ_ANTERIOR,3,0))</f>
        <v>0</v>
      </c>
      <c r="D4617" s="174">
        <f t="shared" ref="D4617:D4680" si="1020">IF(ISERROR(VLOOKUP($A4617,MZ_ANTERIOR,4,0)),0,VLOOKUP($A4617,MZ_ANTERIOR,4,0))</f>
        <v>0</v>
      </c>
      <c r="E4617" s="174">
        <f t="shared" ref="E4617:E4680" si="1021">IF(ISERROR(VLOOKUP($A4617,MZ_ANTERIOR,5,0)),0,VLOOKUP($A4617,MZ_ANTERIOR,5,0))</f>
        <v>0</v>
      </c>
      <c r="F4617" s="174">
        <f t="shared" si="1016"/>
        <v>0</v>
      </c>
      <c r="G4617" s="174">
        <f t="shared" si="1017"/>
        <v>0</v>
      </c>
      <c r="H4617" s="174">
        <f t="shared" si="1018"/>
        <v>0</v>
      </c>
      <c r="M4617" s="174">
        <f t="shared" si="1007"/>
        <v>0</v>
      </c>
      <c r="N4617" s="174">
        <f t="shared" si="1008"/>
        <v>0</v>
      </c>
      <c r="O4617" s="295">
        <f t="shared" si="1009"/>
        <v>0</v>
      </c>
      <c r="P4617" s="281">
        <f t="shared" si="1010"/>
        <v>0</v>
      </c>
    </row>
    <row r="4618" spans="1:16" x14ac:dyDescent="0.2">
      <c r="A4618" s="155">
        <v>520407</v>
      </c>
      <c r="B4618" s="156" t="s">
        <v>609</v>
      </c>
      <c r="C4618" s="174">
        <f t="shared" si="1019"/>
        <v>0</v>
      </c>
      <c r="D4618" s="174">
        <f t="shared" si="1020"/>
        <v>0</v>
      </c>
      <c r="E4618" s="174">
        <f t="shared" si="1021"/>
        <v>0</v>
      </c>
      <c r="F4618" s="174">
        <f t="shared" si="1016"/>
        <v>0</v>
      </c>
      <c r="G4618" s="174">
        <f t="shared" si="1017"/>
        <v>0</v>
      </c>
      <c r="H4618" s="174">
        <f t="shared" si="1018"/>
        <v>0</v>
      </c>
      <c r="M4618" s="174">
        <f t="shared" ref="M4618:M4681" si="1022">+G4618+H4618</f>
        <v>0</v>
      </c>
      <c r="N4618" s="174">
        <f t="shared" ref="N4618:N4681" si="1023">+F4618-M4618</f>
        <v>0</v>
      </c>
      <c r="O4618" s="295">
        <f t="shared" ref="O4618:O4681" si="1024">SUM(C4618:H4618)</f>
        <v>0</v>
      </c>
      <c r="P4618" s="281">
        <f t="shared" ref="P4618:P4681" si="1025">IF(D4618&lt;&gt;0,1,IF(G4618&lt;&gt;0,2,IF(F4618&lt;&gt;0,3,IF(E4618&lt;&gt;0,4,0))))</f>
        <v>0</v>
      </c>
    </row>
    <row r="4619" spans="1:16" x14ac:dyDescent="0.2">
      <c r="A4619" s="155">
        <v>520408</v>
      </c>
      <c r="B4619" s="156" t="s">
        <v>610</v>
      </c>
      <c r="C4619" s="174">
        <f t="shared" si="1019"/>
        <v>0</v>
      </c>
      <c r="D4619" s="174">
        <f t="shared" si="1020"/>
        <v>0</v>
      </c>
      <c r="E4619" s="174">
        <f t="shared" si="1021"/>
        <v>0</v>
      </c>
      <c r="F4619" s="174">
        <f t="shared" si="1016"/>
        <v>0</v>
      </c>
      <c r="G4619" s="174">
        <f t="shared" si="1017"/>
        <v>0</v>
      </c>
      <c r="H4619" s="174">
        <f t="shared" si="1018"/>
        <v>0</v>
      </c>
      <c r="M4619" s="174">
        <f t="shared" si="1022"/>
        <v>0</v>
      </c>
      <c r="N4619" s="174">
        <f t="shared" si="1023"/>
        <v>0</v>
      </c>
      <c r="O4619" s="295">
        <f t="shared" si="1024"/>
        <v>0</v>
      </c>
      <c r="P4619" s="281">
        <f t="shared" si="1025"/>
        <v>0</v>
      </c>
    </row>
    <row r="4620" spans="1:16" x14ac:dyDescent="0.2">
      <c r="A4620" s="155">
        <v>520490</v>
      </c>
      <c r="B4620" s="156" t="s">
        <v>611</v>
      </c>
      <c r="C4620" s="174">
        <f t="shared" si="1019"/>
        <v>0</v>
      </c>
      <c r="D4620" s="174">
        <f t="shared" si="1020"/>
        <v>0</v>
      </c>
      <c r="E4620" s="174">
        <f t="shared" si="1021"/>
        <v>0</v>
      </c>
      <c r="F4620" s="174">
        <f t="shared" si="1016"/>
        <v>0</v>
      </c>
      <c r="G4620" s="174">
        <f t="shared" si="1017"/>
        <v>0</v>
      </c>
      <c r="H4620" s="174">
        <f t="shared" si="1018"/>
        <v>0</v>
      </c>
      <c r="M4620" s="174">
        <f t="shared" si="1022"/>
        <v>0</v>
      </c>
      <c r="N4620" s="174">
        <f t="shared" si="1023"/>
        <v>0</v>
      </c>
      <c r="O4620" s="295">
        <f t="shared" si="1024"/>
        <v>0</v>
      </c>
      <c r="P4620" s="281">
        <f t="shared" si="1025"/>
        <v>0</v>
      </c>
    </row>
    <row r="4621" spans="1:16" s="171" customFormat="1" x14ac:dyDescent="0.2">
      <c r="A4621" s="180">
        <v>520700</v>
      </c>
      <c r="B4621" s="181" t="s">
        <v>612</v>
      </c>
      <c r="C4621" s="182">
        <f t="shared" si="1019"/>
        <v>0</v>
      </c>
      <c r="D4621" s="182">
        <f t="shared" si="1020"/>
        <v>0</v>
      </c>
      <c r="E4621" s="182">
        <f t="shared" si="1021"/>
        <v>0</v>
      </c>
      <c r="F4621" s="182">
        <f t="shared" si="1016"/>
        <v>0</v>
      </c>
      <c r="G4621" s="183">
        <f>SUM(G4622:G4626)</f>
        <v>0</v>
      </c>
      <c r="H4621" s="183">
        <f>SUM(H4622:H4626)</f>
        <v>0</v>
      </c>
      <c r="M4621" s="174">
        <f t="shared" si="1022"/>
        <v>0</v>
      </c>
      <c r="N4621" s="174">
        <f t="shared" si="1023"/>
        <v>0</v>
      </c>
      <c r="O4621" s="295">
        <f t="shared" si="1024"/>
        <v>0</v>
      </c>
      <c r="P4621" s="281">
        <f t="shared" si="1025"/>
        <v>0</v>
      </c>
    </row>
    <row r="4622" spans="1:16" x14ac:dyDescent="0.2">
      <c r="A4622" s="155">
        <v>520701</v>
      </c>
      <c r="B4622" s="156" t="s">
        <v>613</v>
      </c>
      <c r="C4622" s="174">
        <f t="shared" si="1019"/>
        <v>0</v>
      </c>
      <c r="D4622" s="174">
        <f t="shared" si="1020"/>
        <v>0</v>
      </c>
      <c r="E4622" s="174">
        <f t="shared" si="1021"/>
        <v>0</v>
      </c>
      <c r="F4622" s="174">
        <f t="shared" si="1016"/>
        <v>0</v>
      </c>
      <c r="G4622" s="174">
        <f>+F4622-H4622</f>
        <v>0</v>
      </c>
      <c r="H4622" s="174">
        <f t="shared" ref="H4622:H4653" si="1026">+F4622</f>
        <v>0</v>
      </c>
      <c r="M4622" s="174">
        <f t="shared" si="1022"/>
        <v>0</v>
      </c>
      <c r="N4622" s="174">
        <f t="shared" si="1023"/>
        <v>0</v>
      </c>
      <c r="O4622" s="295">
        <f t="shared" si="1024"/>
        <v>0</v>
      </c>
      <c r="P4622" s="281">
        <f t="shared" si="1025"/>
        <v>0</v>
      </c>
    </row>
    <row r="4623" spans="1:16" x14ac:dyDescent="0.2">
      <c r="A4623" s="155">
        <v>520702</v>
      </c>
      <c r="B4623" s="156" t="s">
        <v>614</v>
      </c>
      <c r="C4623" s="174">
        <f t="shared" si="1019"/>
        <v>0</v>
      </c>
      <c r="D4623" s="174">
        <f t="shared" si="1020"/>
        <v>0</v>
      </c>
      <c r="E4623" s="174">
        <f t="shared" si="1021"/>
        <v>0</v>
      </c>
      <c r="F4623" s="174">
        <f t="shared" si="1016"/>
        <v>0</v>
      </c>
      <c r="G4623" s="174">
        <f>+F4623-H4623</f>
        <v>0</v>
      </c>
      <c r="H4623" s="174">
        <f t="shared" si="1026"/>
        <v>0</v>
      </c>
      <c r="M4623" s="174">
        <f t="shared" si="1022"/>
        <v>0</v>
      </c>
      <c r="N4623" s="174">
        <f t="shared" si="1023"/>
        <v>0</v>
      </c>
      <c r="O4623" s="295">
        <f t="shared" si="1024"/>
        <v>0</v>
      </c>
      <c r="P4623" s="281">
        <f t="shared" si="1025"/>
        <v>0</v>
      </c>
    </row>
    <row r="4624" spans="1:16" x14ac:dyDescent="0.2">
      <c r="A4624" s="155">
        <v>520703</v>
      </c>
      <c r="B4624" s="156" t="s">
        <v>2757</v>
      </c>
      <c r="C4624" s="174">
        <f t="shared" si="1019"/>
        <v>0</v>
      </c>
      <c r="D4624" s="174">
        <f t="shared" si="1020"/>
        <v>0</v>
      </c>
      <c r="E4624" s="174">
        <f t="shared" si="1021"/>
        <v>0</v>
      </c>
      <c r="F4624" s="174">
        <f t="shared" si="1016"/>
        <v>0</v>
      </c>
      <c r="G4624" s="174">
        <f>+F4624-H4624</f>
        <v>0</v>
      </c>
      <c r="H4624" s="174">
        <f t="shared" si="1026"/>
        <v>0</v>
      </c>
      <c r="M4624" s="174">
        <f t="shared" si="1022"/>
        <v>0</v>
      </c>
      <c r="N4624" s="174">
        <f t="shared" si="1023"/>
        <v>0</v>
      </c>
      <c r="O4624" s="295">
        <f t="shared" si="1024"/>
        <v>0</v>
      </c>
      <c r="P4624" s="281">
        <f t="shared" si="1025"/>
        <v>0</v>
      </c>
    </row>
    <row r="4625" spans="1:16" x14ac:dyDescent="0.2">
      <c r="A4625" s="155">
        <v>520704</v>
      </c>
      <c r="B4625" s="156" t="s">
        <v>615</v>
      </c>
      <c r="C4625" s="174">
        <f t="shared" si="1019"/>
        <v>0</v>
      </c>
      <c r="D4625" s="174">
        <f t="shared" si="1020"/>
        <v>0</v>
      </c>
      <c r="E4625" s="174">
        <f t="shared" si="1021"/>
        <v>0</v>
      </c>
      <c r="F4625" s="174">
        <f t="shared" si="1016"/>
        <v>0</v>
      </c>
      <c r="G4625" s="174">
        <f>+F4625-H4625</f>
        <v>0</v>
      </c>
      <c r="H4625" s="174">
        <f t="shared" si="1026"/>
        <v>0</v>
      </c>
      <c r="M4625" s="174">
        <f t="shared" si="1022"/>
        <v>0</v>
      </c>
      <c r="N4625" s="174">
        <f t="shared" si="1023"/>
        <v>0</v>
      </c>
      <c r="O4625" s="295">
        <f t="shared" si="1024"/>
        <v>0</v>
      </c>
      <c r="P4625" s="281">
        <f t="shared" si="1025"/>
        <v>0</v>
      </c>
    </row>
    <row r="4626" spans="1:16" s="171" customFormat="1" x14ac:dyDescent="0.2">
      <c r="A4626" s="180">
        <v>520800</v>
      </c>
      <c r="B4626" s="181" t="s">
        <v>2758</v>
      </c>
      <c r="C4626" s="182">
        <f t="shared" si="1019"/>
        <v>0</v>
      </c>
      <c r="D4626" s="182">
        <f t="shared" si="1020"/>
        <v>0</v>
      </c>
      <c r="E4626" s="182">
        <f t="shared" si="1021"/>
        <v>0</v>
      </c>
      <c r="F4626" s="182">
        <f t="shared" si="1016"/>
        <v>0</v>
      </c>
      <c r="G4626" s="182">
        <v>0</v>
      </c>
      <c r="H4626" s="182">
        <f t="shared" si="1026"/>
        <v>0</v>
      </c>
      <c r="M4626" s="174">
        <f t="shared" si="1022"/>
        <v>0</v>
      </c>
      <c r="N4626" s="174">
        <f t="shared" si="1023"/>
        <v>0</v>
      </c>
      <c r="O4626" s="295">
        <f t="shared" si="1024"/>
        <v>0</v>
      </c>
      <c r="P4626" s="281">
        <f t="shared" si="1025"/>
        <v>0</v>
      </c>
    </row>
    <row r="4627" spans="1:16" x14ac:dyDescent="0.2">
      <c r="A4627" s="155">
        <v>520801</v>
      </c>
      <c r="B4627" s="156" t="s">
        <v>689</v>
      </c>
      <c r="C4627" s="174">
        <f t="shared" si="1019"/>
        <v>0</v>
      </c>
      <c r="D4627" s="174">
        <f t="shared" si="1020"/>
        <v>0</v>
      </c>
      <c r="E4627" s="174">
        <f t="shared" si="1021"/>
        <v>0</v>
      </c>
      <c r="F4627" s="174">
        <f t="shared" si="1016"/>
        <v>0</v>
      </c>
      <c r="G4627" s="174">
        <f t="shared" ref="G4627:G4635" si="1027">+F4627-H4627</f>
        <v>0</v>
      </c>
      <c r="H4627" s="174">
        <f t="shared" si="1026"/>
        <v>0</v>
      </c>
      <c r="M4627" s="174">
        <f t="shared" si="1022"/>
        <v>0</v>
      </c>
      <c r="N4627" s="174">
        <f t="shared" si="1023"/>
        <v>0</v>
      </c>
      <c r="O4627" s="295">
        <f t="shared" si="1024"/>
        <v>0</v>
      </c>
      <c r="P4627" s="281">
        <f t="shared" si="1025"/>
        <v>0</v>
      </c>
    </row>
    <row r="4628" spans="1:16" x14ac:dyDescent="0.2">
      <c r="A4628" s="155">
        <v>520802</v>
      </c>
      <c r="B4628" s="156" t="s">
        <v>687</v>
      </c>
      <c r="C4628" s="174">
        <f t="shared" si="1019"/>
        <v>0</v>
      </c>
      <c r="D4628" s="174">
        <f t="shared" si="1020"/>
        <v>0</v>
      </c>
      <c r="E4628" s="174">
        <f t="shared" si="1021"/>
        <v>0</v>
      </c>
      <c r="F4628" s="174">
        <f t="shared" si="1016"/>
        <v>0</v>
      </c>
      <c r="G4628" s="174">
        <f t="shared" si="1027"/>
        <v>0</v>
      </c>
      <c r="H4628" s="174">
        <f t="shared" si="1026"/>
        <v>0</v>
      </c>
      <c r="M4628" s="174">
        <f t="shared" si="1022"/>
        <v>0</v>
      </c>
      <c r="N4628" s="174">
        <f t="shared" si="1023"/>
        <v>0</v>
      </c>
      <c r="O4628" s="295">
        <f t="shared" si="1024"/>
        <v>0</v>
      </c>
      <c r="P4628" s="281">
        <f t="shared" si="1025"/>
        <v>0</v>
      </c>
    </row>
    <row r="4629" spans="1:16" x14ac:dyDescent="0.2">
      <c r="A4629" s="155">
        <v>520803</v>
      </c>
      <c r="B4629" s="156" t="s">
        <v>2759</v>
      </c>
      <c r="C4629" s="174">
        <f t="shared" si="1019"/>
        <v>0</v>
      </c>
      <c r="D4629" s="174">
        <f t="shared" si="1020"/>
        <v>0</v>
      </c>
      <c r="E4629" s="174">
        <f t="shared" si="1021"/>
        <v>0</v>
      </c>
      <c r="F4629" s="174">
        <f t="shared" si="1016"/>
        <v>0</v>
      </c>
      <c r="G4629" s="174">
        <f t="shared" si="1027"/>
        <v>0</v>
      </c>
      <c r="H4629" s="174">
        <f t="shared" si="1026"/>
        <v>0</v>
      </c>
      <c r="M4629" s="174">
        <f t="shared" si="1022"/>
        <v>0</v>
      </c>
      <c r="N4629" s="174">
        <f t="shared" si="1023"/>
        <v>0</v>
      </c>
      <c r="O4629" s="295">
        <f t="shared" si="1024"/>
        <v>0</v>
      </c>
      <c r="P4629" s="281">
        <f t="shared" si="1025"/>
        <v>0</v>
      </c>
    </row>
    <row r="4630" spans="1:16" x14ac:dyDescent="0.2">
      <c r="A4630" s="155">
        <v>520804</v>
      </c>
      <c r="B4630" s="156" t="s">
        <v>690</v>
      </c>
      <c r="C4630" s="174">
        <f t="shared" si="1019"/>
        <v>0</v>
      </c>
      <c r="D4630" s="174">
        <f t="shared" si="1020"/>
        <v>0</v>
      </c>
      <c r="E4630" s="174">
        <f t="shared" si="1021"/>
        <v>0</v>
      </c>
      <c r="F4630" s="174">
        <f t="shared" si="1016"/>
        <v>0</v>
      </c>
      <c r="G4630" s="174">
        <f t="shared" si="1027"/>
        <v>0</v>
      </c>
      <c r="H4630" s="174">
        <f t="shared" si="1026"/>
        <v>0</v>
      </c>
      <c r="M4630" s="174">
        <f t="shared" si="1022"/>
        <v>0</v>
      </c>
      <c r="N4630" s="174">
        <f t="shared" si="1023"/>
        <v>0</v>
      </c>
      <c r="O4630" s="295">
        <f t="shared" si="1024"/>
        <v>0</v>
      </c>
      <c r="P4630" s="281">
        <f t="shared" si="1025"/>
        <v>0</v>
      </c>
    </row>
    <row r="4631" spans="1:16" x14ac:dyDescent="0.2">
      <c r="A4631" s="155">
        <v>520805</v>
      </c>
      <c r="B4631" s="156" t="s">
        <v>692</v>
      </c>
      <c r="C4631" s="174">
        <f t="shared" si="1019"/>
        <v>0</v>
      </c>
      <c r="D4631" s="174">
        <f t="shared" si="1020"/>
        <v>0</v>
      </c>
      <c r="E4631" s="174">
        <f t="shared" si="1021"/>
        <v>0</v>
      </c>
      <c r="F4631" s="174">
        <f t="shared" si="1016"/>
        <v>0</v>
      </c>
      <c r="G4631" s="174">
        <f t="shared" si="1027"/>
        <v>0</v>
      </c>
      <c r="H4631" s="174">
        <f t="shared" si="1026"/>
        <v>0</v>
      </c>
      <c r="M4631" s="174">
        <f t="shared" si="1022"/>
        <v>0</v>
      </c>
      <c r="N4631" s="174">
        <f t="shared" si="1023"/>
        <v>0</v>
      </c>
      <c r="O4631" s="295">
        <f t="shared" si="1024"/>
        <v>0</v>
      </c>
      <c r="P4631" s="281">
        <f t="shared" si="1025"/>
        <v>0</v>
      </c>
    </row>
    <row r="4632" spans="1:16" x14ac:dyDescent="0.2">
      <c r="A4632" s="155">
        <v>520806</v>
      </c>
      <c r="B4632" s="156" t="s">
        <v>691</v>
      </c>
      <c r="C4632" s="174">
        <f t="shared" si="1019"/>
        <v>0</v>
      </c>
      <c r="D4632" s="174">
        <f t="shared" si="1020"/>
        <v>0</v>
      </c>
      <c r="E4632" s="174">
        <f t="shared" si="1021"/>
        <v>0</v>
      </c>
      <c r="F4632" s="174">
        <f t="shared" si="1016"/>
        <v>0</v>
      </c>
      <c r="G4632" s="174">
        <f t="shared" si="1027"/>
        <v>0</v>
      </c>
      <c r="H4632" s="174">
        <f t="shared" si="1026"/>
        <v>0</v>
      </c>
      <c r="M4632" s="174">
        <f t="shared" si="1022"/>
        <v>0</v>
      </c>
      <c r="N4632" s="174">
        <f t="shared" si="1023"/>
        <v>0</v>
      </c>
      <c r="O4632" s="295">
        <f t="shared" si="1024"/>
        <v>0</v>
      </c>
      <c r="P4632" s="281">
        <f t="shared" si="1025"/>
        <v>0</v>
      </c>
    </row>
    <row r="4633" spans="1:16" x14ac:dyDescent="0.2">
      <c r="A4633" s="155">
        <v>520807</v>
      </c>
      <c r="B4633" s="156" t="s">
        <v>2354</v>
      </c>
      <c r="C4633" s="174">
        <f t="shared" si="1019"/>
        <v>0</v>
      </c>
      <c r="D4633" s="174">
        <f t="shared" si="1020"/>
        <v>0</v>
      </c>
      <c r="E4633" s="174">
        <f t="shared" si="1021"/>
        <v>0</v>
      </c>
      <c r="F4633" s="174">
        <f t="shared" si="1016"/>
        <v>0</v>
      </c>
      <c r="G4633" s="174">
        <f t="shared" si="1027"/>
        <v>0</v>
      </c>
      <c r="H4633" s="174">
        <f t="shared" si="1026"/>
        <v>0</v>
      </c>
      <c r="M4633" s="174">
        <f t="shared" si="1022"/>
        <v>0</v>
      </c>
      <c r="N4633" s="174">
        <f t="shared" si="1023"/>
        <v>0</v>
      </c>
      <c r="O4633" s="295">
        <f t="shared" si="1024"/>
        <v>0</v>
      </c>
      <c r="P4633" s="281">
        <f t="shared" si="1025"/>
        <v>0</v>
      </c>
    </row>
    <row r="4634" spans="1:16" x14ac:dyDescent="0.2">
      <c r="A4634" s="155">
        <v>520890</v>
      </c>
      <c r="B4634" s="156" t="s">
        <v>694</v>
      </c>
      <c r="C4634" s="174">
        <f t="shared" si="1019"/>
        <v>0</v>
      </c>
      <c r="D4634" s="174">
        <f t="shared" si="1020"/>
        <v>0</v>
      </c>
      <c r="E4634" s="174">
        <f t="shared" si="1021"/>
        <v>0</v>
      </c>
      <c r="F4634" s="174">
        <f t="shared" si="1016"/>
        <v>0</v>
      </c>
      <c r="G4634" s="174">
        <f t="shared" si="1027"/>
        <v>0</v>
      </c>
      <c r="H4634" s="174">
        <f t="shared" si="1026"/>
        <v>0</v>
      </c>
      <c r="M4634" s="174">
        <f t="shared" si="1022"/>
        <v>0</v>
      </c>
      <c r="N4634" s="174">
        <f t="shared" si="1023"/>
        <v>0</v>
      </c>
      <c r="O4634" s="295">
        <f t="shared" si="1024"/>
        <v>0</v>
      </c>
      <c r="P4634" s="281">
        <f t="shared" si="1025"/>
        <v>0</v>
      </c>
    </row>
    <row r="4635" spans="1:16" x14ac:dyDescent="0.2">
      <c r="A4635" s="155">
        <v>520895</v>
      </c>
      <c r="B4635" s="156" t="s">
        <v>2760</v>
      </c>
      <c r="C4635" s="174">
        <f t="shared" si="1019"/>
        <v>0</v>
      </c>
      <c r="D4635" s="174">
        <f t="shared" si="1020"/>
        <v>0</v>
      </c>
      <c r="E4635" s="174">
        <f t="shared" si="1021"/>
        <v>0</v>
      </c>
      <c r="F4635" s="174">
        <f t="shared" si="1016"/>
        <v>0</v>
      </c>
      <c r="G4635" s="174">
        <f t="shared" si="1027"/>
        <v>0</v>
      </c>
      <c r="H4635" s="174">
        <f t="shared" si="1026"/>
        <v>0</v>
      </c>
      <c r="M4635" s="174">
        <f t="shared" si="1022"/>
        <v>0</v>
      </c>
      <c r="N4635" s="174">
        <f t="shared" si="1023"/>
        <v>0</v>
      </c>
      <c r="O4635" s="295">
        <f t="shared" si="1024"/>
        <v>0</v>
      </c>
      <c r="P4635" s="281">
        <f t="shared" si="1025"/>
        <v>0</v>
      </c>
    </row>
    <row r="4636" spans="1:16" s="171" customFormat="1" x14ac:dyDescent="0.2">
      <c r="A4636" s="180">
        <v>521100</v>
      </c>
      <c r="B4636" s="181" t="s">
        <v>616</v>
      </c>
      <c r="C4636" s="182">
        <f t="shared" si="1019"/>
        <v>0</v>
      </c>
      <c r="D4636" s="182">
        <f t="shared" si="1020"/>
        <v>0</v>
      </c>
      <c r="E4636" s="182">
        <f t="shared" si="1021"/>
        <v>0</v>
      </c>
      <c r="F4636" s="182">
        <f t="shared" si="1016"/>
        <v>0</v>
      </c>
      <c r="G4636" s="182">
        <v>0</v>
      </c>
      <c r="H4636" s="182">
        <f t="shared" si="1026"/>
        <v>0</v>
      </c>
      <c r="M4636" s="174">
        <f t="shared" si="1022"/>
        <v>0</v>
      </c>
      <c r="N4636" s="174">
        <f t="shared" si="1023"/>
        <v>0</v>
      </c>
      <c r="O4636" s="295">
        <f t="shared" si="1024"/>
        <v>0</v>
      </c>
      <c r="P4636" s="281">
        <f t="shared" si="1025"/>
        <v>0</v>
      </c>
    </row>
    <row r="4637" spans="1:16" x14ac:dyDescent="0.2">
      <c r="A4637" s="155">
        <v>521110</v>
      </c>
      <c r="B4637" s="156" t="s">
        <v>617</v>
      </c>
      <c r="C4637" s="174">
        <f t="shared" si="1019"/>
        <v>0</v>
      </c>
      <c r="D4637" s="174">
        <f t="shared" si="1020"/>
        <v>0</v>
      </c>
      <c r="E4637" s="174">
        <f t="shared" si="1021"/>
        <v>0</v>
      </c>
      <c r="F4637" s="174">
        <f t="shared" si="1016"/>
        <v>0</v>
      </c>
      <c r="G4637" s="174">
        <f t="shared" ref="G4637:G4661" si="1028">+F4637-H4637</f>
        <v>0</v>
      </c>
      <c r="H4637" s="174">
        <f t="shared" si="1026"/>
        <v>0</v>
      </c>
      <c r="M4637" s="174">
        <f t="shared" si="1022"/>
        <v>0</v>
      </c>
      <c r="N4637" s="174">
        <f t="shared" si="1023"/>
        <v>0</v>
      </c>
      <c r="O4637" s="295">
        <f t="shared" si="1024"/>
        <v>0</v>
      </c>
      <c r="P4637" s="281">
        <f t="shared" si="1025"/>
        <v>0</v>
      </c>
    </row>
    <row r="4638" spans="1:16" x14ac:dyDescent="0.2">
      <c r="A4638" s="155">
        <v>521111</v>
      </c>
      <c r="B4638" s="156" t="s">
        <v>618</v>
      </c>
      <c r="C4638" s="174">
        <f t="shared" si="1019"/>
        <v>0</v>
      </c>
      <c r="D4638" s="174">
        <f t="shared" si="1020"/>
        <v>0</v>
      </c>
      <c r="E4638" s="174">
        <f t="shared" si="1021"/>
        <v>0</v>
      </c>
      <c r="F4638" s="174">
        <f t="shared" si="1016"/>
        <v>0</v>
      </c>
      <c r="G4638" s="174">
        <f t="shared" si="1028"/>
        <v>0</v>
      </c>
      <c r="H4638" s="174">
        <f t="shared" si="1026"/>
        <v>0</v>
      </c>
      <c r="M4638" s="174">
        <f t="shared" si="1022"/>
        <v>0</v>
      </c>
      <c r="N4638" s="174">
        <f t="shared" si="1023"/>
        <v>0</v>
      </c>
      <c r="O4638" s="295">
        <f t="shared" si="1024"/>
        <v>0</v>
      </c>
      <c r="P4638" s="281">
        <f t="shared" si="1025"/>
        <v>0</v>
      </c>
    </row>
    <row r="4639" spans="1:16" x14ac:dyDescent="0.2">
      <c r="A4639" s="155">
        <v>521113</v>
      </c>
      <c r="B4639" s="156" t="s">
        <v>1640</v>
      </c>
      <c r="C4639" s="174">
        <f t="shared" si="1019"/>
        <v>0</v>
      </c>
      <c r="D4639" s="174">
        <f t="shared" si="1020"/>
        <v>0</v>
      </c>
      <c r="E4639" s="174">
        <f t="shared" si="1021"/>
        <v>0</v>
      </c>
      <c r="F4639" s="174">
        <f t="shared" si="1016"/>
        <v>0</v>
      </c>
      <c r="G4639" s="174">
        <f t="shared" si="1028"/>
        <v>0</v>
      </c>
      <c r="H4639" s="174">
        <f t="shared" si="1026"/>
        <v>0</v>
      </c>
      <c r="M4639" s="174">
        <f t="shared" si="1022"/>
        <v>0</v>
      </c>
      <c r="N4639" s="174">
        <f t="shared" si="1023"/>
        <v>0</v>
      </c>
      <c r="O4639" s="295">
        <f t="shared" si="1024"/>
        <v>0</v>
      </c>
      <c r="P4639" s="281">
        <f t="shared" si="1025"/>
        <v>0</v>
      </c>
    </row>
    <row r="4640" spans="1:16" x14ac:dyDescent="0.2">
      <c r="A4640" s="155">
        <v>521114</v>
      </c>
      <c r="B4640" s="156" t="s">
        <v>41</v>
      </c>
      <c r="C4640" s="174">
        <f t="shared" si="1019"/>
        <v>0</v>
      </c>
      <c r="D4640" s="174">
        <f t="shared" si="1020"/>
        <v>0</v>
      </c>
      <c r="E4640" s="174">
        <f t="shared" si="1021"/>
        <v>0</v>
      </c>
      <c r="F4640" s="174">
        <f t="shared" si="1016"/>
        <v>0</v>
      </c>
      <c r="G4640" s="174">
        <f t="shared" si="1028"/>
        <v>0</v>
      </c>
      <c r="H4640" s="174">
        <f t="shared" si="1026"/>
        <v>0</v>
      </c>
      <c r="M4640" s="174">
        <f t="shared" si="1022"/>
        <v>0</v>
      </c>
      <c r="N4640" s="174">
        <f t="shared" si="1023"/>
        <v>0</v>
      </c>
      <c r="O4640" s="295">
        <f t="shared" si="1024"/>
        <v>0</v>
      </c>
      <c r="P4640" s="281">
        <f t="shared" si="1025"/>
        <v>0</v>
      </c>
    </row>
    <row r="4641" spans="1:16" x14ac:dyDescent="0.2">
      <c r="A4641" s="155">
        <v>521115</v>
      </c>
      <c r="B4641" s="156" t="s">
        <v>1417</v>
      </c>
      <c r="C4641" s="174">
        <f t="shared" si="1019"/>
        <v>0</v>
      </c>
      <c r="D4641" s="174">
        <f t="shared" si="1020"/>
        <v>0</v>
      </c>
      <c r="E4641" s="174">
        <f t="shared" si="1021"/>
        <v>0</v>
      </c>
      <c r="F4641" s="174">
        <f t="shared" si="1016"/>
        <v>0</v>
      </c>
      <c r="G4641" s="174">
        <f t="shared" si="1028"/>
        <v>0</v>
      </c>
      <c r="H4641" s="174">
        <f t="shared" si="1026"/>
        <v>0</v>
      </c>
      <c r="M4641" s="174">
        <f t="shared" si="1022"/>
        <v>0</v>
      </c>
      <c r="N4641" s="174">
        <f t="shared" si="1023"/>
        <v>0</v>
      </c>
      <c r="O4641" s="295">
        <f t="shared" si="1024"/>
        <v>0</v>
      </c>
      <c r="P4641" s="281">
        <f t="shared" si="1025"/>
        <v>0</v>
      </c>
    </row>
    <row r="4642" spans="1:16" x14ac:dyDescent="0.2">
      <c r="A4642" s="155">
        <v>521116</v>
      </c>
      <c r="B4642" s="156" t="s">
        <v>2009</v>
      </c>
      <c r="C4642" s="174">
        <f t="shared" si="1019"/>
        <v>0</v>
      </c>
      <c r="D4642" s="174">
        <f t="shared" si="1020"/>
        <v>0</v>
      </c>
      <c r="E4642" s="174">
        <f t="shared" si="1021"/>
        <v>0</v>
      </c>
      <c r="F4642" s="174">
        <f t="shared" si="1016"/>
        <v>0</v>
      </c>
      <c r="G4642" s="174">
        <f t="shared" si="1028"/>
        <v>0</v>
      </c>
      <c r="H4642" s="174">
        <f t="shared" si="1026"/>
        <v>0</v>
      </c>
      <c r="M4642" s="174">
        <f t="shared" si="1022"/>
        <v>0</v>
      </c>
      <c r="N4642" s="174">
        <f t="shared" si="1023"/>
        <v>0</v>
      </c>
      <c r="O4642" s="295">
        <f t="shared" si="1024"/>
        <v>0</v>
      </c>
      <c r="P4642" s="281">
        <f t="shared" si="1025"/>
        <v>0</v>
      </c>
    </row>
    <row r="4643" spans="1:16" x14ac:dyDescent="0.2">
      <c r="A4643" s="155">
        <v>521117</v>
      </c>
      <c r="B4643" s="156" t="s">
        <v>1201</v>
      </c>
      <c r="C4643" s="174">
        <f t="shared" si="1019"/>
        <v>0</v>
      </c>
      <c r="D4643" s="174">
        <f t="shared" si="1020"/>
        <v>0</v>
      </c>
      <c r="E4643" s="174">
        <f t="shared" si="1021"/>
        <v>0</v>
      </c>
      <c r="F4643" s="174">
        <f t="shared" si="1016"/>
        <v>0</v>
      </c>
      <c r="G4643" s="174">
        <f t="shared" si="1028"/>
        <v>0</v>
      </c>
      <c r="H4643" s="174">
        <f t="shared" si="1026"/>
        <v>0</v>
      </c>
      <c r="M4643" s="174">
        <f t="shared" si="1022"/>
        <v>0</v>
      </c>
      <c r="N4643" s="174">
        <f t="shared" si="1023"/>
        <v>0</v>
      </c>
      <c r="O4643" s="295">
        <f t="shared" si="1024"/>
        <v>0</v>
      </c>
      <c r="P4643" s="281">
        <f t="shared" si="1025"/>
        <v>0</v>
      </c>
    </row>
    <row r="4644" spans="1:16" x14ac:dyDescent="0.2">
      <c r="A4644" s="155">
        <v>521118</v>
      </c>
      <c r="B4644" s="156" t="s">
        <v>74</v>
      </c>
      <c r="C4644" s="174">
        <f t="shared" si="1019"/>
        <v>0</v>
      </c>
      <c r="D4644" s="174">
        <f t="shared" si="1020"/>
        <v>0</v>
      </c>
      <c r="E4644" s="174">
        <f t="shared" si="1021"/>
        <v>0</v>
      </c>
      <c r="F4644" s="174">
        <f t="shared" si="1016"/>
        <v>0</v>
      </c>
      <c r="G4644" s="174">
        <f t="shared" si="1028"/>
        <v>0</v>
      </c>
      <c r="H4644" s="174">
        <f t="shared" si="1026"/>
        <v>0</v>
      </c>
      <c r="M4644" s="174">
        <f t="shared" si="1022"/>
        <v>0</v>
      </c>
      <c r="N4644" s="174">
        <f t="shared" si="1023"/>
        <v>0</v>
      </c>
      <c r="O4644" s="295">
        <f t="shared" si="1024"/>
        <v>0</v>
      </c>
      <c r="P4644" s="281">
        <f t="shared" si="1025"/>
        <v>0</v>
      </c>
    </row>
    <row r="4645" spans="1:16" x14ac:dyDescent="0.2">
      <c r="A4645" s="155">
        <v>521119</v>
      </c>
      <c r="B4645" s="156" t="s">
        <v>1639</v>
      </c>
      <c r="C4645" s="174">
        <f t="shared" si="1019"/>
        <v>0</v>
      </c>
      <c r="D4645" s="174">
        <f t="shared" si="1020"/>
        <v>0</v>
      </c>
      <c r="E4645" s="174">
        <f t="shared" si="1021"/>
        <v>0</v>
      </c>
      <c r="F4645" s="174">
        <f t="shared" si="1016"/>
        <v>0</v>
      </c>
      <c r="G4645" s="174">
        <f t="shared" si="1028"/>
        <v>0</v>
      </c>
      <c r="H4645" s="174">
        <f t="shared" si="1026"/>
        <v>0</v>
      </c>
      <c r="M4645" s="174">
        <f t="shared" si="1022"/>
        <v>0</v>
      </c>
      <c r="N4645" s="174">
        <f t="shared" si="1023"/>
        <v>0</v>
      </c>
      <c r="O4645" s="295">
        <f t="shared" si="1024"/>
        <v>0</v>
      </c>
      <c r="P4645" s="281">
        <f t="shared" si="1025"/>
        <v>0</v>
      </c>
    </row>
    <row r="4646" spans="1:16" x14ac:dyDescent="0.2">
      <c r="A4646" s="155">
        <v>521120</v>
      </c>
      <c r="B4646" s="156" t="s">
        <v>252</v>
      </c>
      <c r="C4646" s="174">
        <f t="shared" si="1019"/>
        <v>0</v>
      </c>
      <c r="D4646" s="174">
        <f t="shared" si="1020"/>
        <v>0</v>
      </c>
      <c r="E4646" s="174">
        <f t="shared" si="1021"/>
        <v>0</v>
      </c>
      <c r="F4646" s="174">
        <f t="shared" si="1016"/>
        <v>0</v>
      </c>
      <c r="G4646" s="174">
        <f t="shared" si="1028"/>
        <v>0</v>
      </c>
      <c r="H4646" s="174">
        <f t="shared" si="1026"/>
        <v>0</v>
      </c>
      <c r="M4646" s="174">
        <f t="shared" si="1022"/>
        <v>0</v>
      </c>
      <c r="N4646" s="174">
        <f t="shared" si="1023"/>
        <v>0</v>
      </c>
      <c r="O4646" s="295">
        <f t="shared" si="1024"/>
        <v>0</v>
      </c>
      <c r="P4646" s="281">
        <f t="shared" si="1025"/>
        <v>0</v>
      </c>
    </row>
    <row r="4647" spans="1:16" x14ac:dyDescent="0.2">
      <c r="A4647" s="155">
        <v>521121</v>
      </c>
      <c r="B4647" s="156" t="s">
        <v>619</v>
      </c>
      <c r="C4647" s="174">
        <f t="shared" si="1019"/>
        <v>0</v>
      </c>
      <c r="D4647" s="174">
        <f t="shared" si="1020"/>
        <v>0</v>
      </c>
      <c r="E4647" s="174">
        <f t="shared" si="1021"/>
        <v>0</v>
      </c>
      <c r="F4647" s="174">
        <f t="shared" si="1016"/>
        <v>0</v>
      </c>
      <c r="G4647" s="174">
        <f t="shared" si="1028"/>
        <v>0</v>
      </c>
      <c r="H4647" s="174">
        <f t="shared" si="1026"/>
        <v>0</v>
      </c>
      <c r="M4647" s="174">
        <f t="shared" si="1022"/>
        <v>0</v>
      </c>
      <c r="N4647" s="174">
        <f t="shared" si="1023"/>
        <v>0</v>
      </c>
      <c r="O4647" s="295">
        <f t="shared" si="1024"/>
        <v>0</v>
      </c>
      <c r="P4647" s="281">
        <f t="shared" si="1025"/>
        <v>0</v>
      </c>
    </row>
    <row r="4648" spans="1:16" x14ac:dyDescent="0.2">
      <c r="A4648" s="155">
        <v>521123</v>
      </c>
      <c r="B4648" s="156" t="s">
        <v>620</v>
      </c>
      <c r="C4648" s="174">
        <f t="shared" si="1019"/>
        <v>0</v>
      </c>
      <c r="D4648" s="174">
        <f t="shared" si="1020"/>
        <v>0</v>
      </c>
      <c r="E4648" s="174">
        <f t="shared" si="1021"/>
        <v>0</v>
      </c>
      <c r="F4648" s="174">
        <f t="shared" si="1016"/>
        <v>0</v>
      </c>
      <c r="G4648" s="174">
        <f t="shared" si="1028"/>
        <v>0</v>
      </c>
      <c r="H4648" s="174">
        <f t="shared" si="1026"/>
        <v>0</v>
      </c>
      <c r="M4648" s="174">
        <f t="shared" si="1022"/>
        <v>0</v>
      </c>
      <c r="N4648" s="174">
        <f t="shared" si="1023"/>
        <v>0</v>
      </c>
      <c r="O4648" s="295">
        <f t="shared" si="1024"/>
        <v>0</v>
      </c>
      <c r="P4648" s="281">
        <f t="shared" si="1025"/>
        <v>0</v>
      </c>
    </row>
    <row r="4649" spans="1:16" x14ac:dyDescent="0.2">
      <c r="A4649" s="155">
        <v>521125</v>
      </c>
      <c r="B4649" s="156" t="s">
        <v>621</v>
      </c>
      <c r="C4649" s="174">
        <f t="shared" si="1019"/>
        <v>0</v>
      </c>
      <c r="D4649" s="174">
        <f t="shared" si="1020"/>
        <v>0</v>
      </c>
      <c r="E4649" s="174">
        <f t="shared" si="1021"/>
        <v>0</v>
      </c>
      <c r="F4649" s="174">
        <f t="shared" si="1016"/>
        <v>0</v>
      </c>
      <c r="G4649" s="174">
        <f t="shared" si="1028"/>
        <v>0</v>
      </c>
      <c r="H4649" s="174">
        <f t="shared" si="1026"/>
        <v>0</v>
      </c>
      <c r="M4649" s="174">
        <f t="shared" si="1022"/>
        <v>0</v>
      </c>
      <c r="N4649" s="174">
        <f t="shared" si="1023"/>
        <v>0</v>
      </c>
      <c r="O4649" s="295">
        <f t="shared" si="1024"/>
        <v>0</v>
      </c>
      <c r="P4649" s="281">
        <f t="shared" si="1025"/>
        <v>0</v>
      </c>
    </row>
    <row r="4650" spans="1:16" x14ac:dyDescent="0.2">
      <c r="A4650" s="155">
        <v>521130</v>
      </c>
      <c r="B4650" s="156" t="s">
        <v>622</v>
      </c>
      <c r="C4650" s="174">
        <f t="shared" si="1019"/>
        <v>0</v>
      </c>
      <c r="D4650" s="174">
        <f t="shared" si="1020"/>
        <v>0</v>
      </c>
      <c r="E4650" s="174">
        <f t="shared" si="1021"/>
        <v>0</v>
      </c>
      <c r="F4650" s="174">
        <f t="shared" si="1016"/>
        <v>0</v>
      </c>
      <c r="G4650" s="174">
        <f t="shared" si="1028"/>
        <v>0</v>
      </c>
      <c r="H4650" s="174">
        <f t="shared" si="1026"/>
        <v>0</v>
      </c>
      <c r="M4650" s="174">
        <f t="shared" si="1022"/>
        <v>0</v>
      </c>
      <c r="N4650" s="174">
        <f t="shared" si="1023"/>
        <v>0</v>
      </c>
      <c r="O4650" s="295">
        <f t="shared" si="1024"/>
        <v>0</v>
      </c>
      <c r="P4650" s="281">
        <f t="shared" si="1025"/>
        <v>0</v>
      </c>
    </row>
    <row r="4651" spans="1:16" x14ac:dyDescent="0.2">
      <c r="A4651" s="155">
        <v>521144</v>
      </c>
      <c r="B4651" s="156" t="s">
        <v>1660</v>
      </c>
      <c r="C4651" s="174">
        <f t="shared" si="1019"/>
        <v>0</v>
      </c>
      <c r="D4651" s="174">
        <f t="shared" si="1020"/>
        <v>0</v>
      </c>
      <c r="E4651" s="174">
        <f t="shared" si="1021"/>
        <v>0</v>
      </c>
      <c r="F4651" s="174">
        <f t="shared" si="1016"/>
        <v>0</v>
      </c>
      <c r="G4651" s="174">
        <f t="shared" si="1028"/>
        <v>0</v>
      </c>
      <c r="H4651" s="174">
        <f t="shared" si="1026"/>
        <v>0</v>
      </c>
      <c r="M4651" s="174">
        <f t="shared" si="1022"/>
        <v>0</v>
      </c>
      <c r="N4651" s="174">
        <f t="shared" si="1023"/>
        <v>0</v>
      </c>
      <c r="O4651" s="295">
        <f t="shared" si="1024"/>
        <v>0</v>
      </c>
      <c r="P4651" s="281">
        <f t="shared" si="1025"/>
        <v>0</v>
      </c>
    </row>
    <row r="4652" spans="1:16" x14ac:dyDescent="0.2">
      <c r="A4652" s="155">
        <v>521147</v>
      </c>
      <c r="B4652" s="156" t="s">
        <v>1575</v>
      </c>
      <c r="C4652" s="174">
        <f t="shared" si="1019"/>
        <v>0</v>
      </c>
      <c r="D4652" s="174">
        <f t="shared" si="1020"/>
        <v>0</v>
      </c>
      <c r="E4652" s="174">
        <f t="shared" si="1021"/>
        <v>0</v>
      </c>
      <c r="F4652" s="174">
        <f t="shared" si="1016"/>
        <v>0</v>
      </c>
      <c r="G4652" s="174">
        <f t="shared" si="1028"/>
        <v>0</v>
      </c>
      <c r="H4652" s="174">
        <f t="shared" si="1026"/>
        <v>0</v>
      </c>
      <c r="M4652" s="174">
        <f t="shared" si="1022"/>
        <v>0</v>
      </c>
      <c r="N4652" s="174">
        <f t="shared" si="1023"/>
        <v>0</v>
      </c>
      <c r="O4652" s="295">
        <f t="shared" si="1024"/>
        <v>0</v>
      </c>
      <c r="P4652" s="281">
        <f t="shared" si="1025"/>
        <v>0</v>
      </c>
    </row>
    <row r="4653" spans="1:16" x14ac:dyDescent="0.2">
      <c r="A4653" s="155">
        <v>521153</v>
      </c>
      <c r="B4653" s="156" t="s">
        <v>1659</v>
      </c>
      <c r="C4653" s="174">
        <f t="shared" si="1019"/>
        <v>0</v>
      </c>
      <c r="D4653" s="174">
        <f t="shared" si="1020"/>
        <v>0</v>
      </c>
      <c r="E4653" s="174">
        <f t="shared" si="1021"/>
        <v>0</v>
      </c>
      <c r="F4653" s="174">
        <f t="shared" si="1016"/>
        <v>0</v>
      </c>
      <c r="G4653" s="174">
        <f t="shared" si="1028"/>
        <v>0</v>
      </c>
      <c r="H4653" s="174">
        <f t="shared" si="1026"/>
        <v>0</v>
      </c>
      <c r="M4653" s="174">
        <f t="shared" si="1022"/>
        <v>0</v>
      </c>
      <c r="N4653" s="174">
        <f t="shared" si="1023"/>
        <v>0</v>
      </c>
      <c r="O4653" s="295">
        <f t="shared" si="1024"/>
        <v>0</v>
      </c>
      <c r="P4653" s="281">
        <f t="shared" si="1025"/>
        <v>0</v>
      </c>
    </row>
    <row r="4654" spans="1:16" x14ac:dyDescent="0.2">
      <c r="A4654" s="155">
        <v>521154</v>
      </c>
      <c r="B4654" s="156" t="s">
        <v>1641</v>
      </c>
      <c r="C4654" s="174">
        <f t="shared" si="1019"/>
        <v>0</v>
      </c>
      <c r="D4654" s="174">
        <f t="shared" si="1020"/>
        <v>0</v>
      </c>
      <c r="E4654" s="174">
        <f t="shared" si="1021"/>
        <v>0</v>
      </c>
      <c r="F4654" s="174">
        <f t="shared" si="1016"/>
        <v>0</v>
      </c>
      <c r="G4654" s="174">
        <f t="shared" si="1028"/>
        <v>0</v>
      </c>
      <c r="H4654" s="174">
        <f t="shared" ref="H4654:H4685" si="1029">+F4654</f>
        <v>0</v>
      </c>
      <c r="M4654" s="174">
        <f t="shared" si="1022"/>
        <v>0</v>
      </c>
      <c r="N4654" s="174">
        <f t="shared" si="1023"/>
        <v>0</v>
      </c>
      <c r="O4654" s="295">
        <f t="shared" si="1024"/>
        <v>0</v>
      </c>
      <c r="P4654" s="281">
        <f t="shared" si="1025"/>
        <v>0</v>
      </c>
    </row>
    <row r="4655" spans="1:16" x14ac:dyDescent="0.2">
      <c r="A4655" s="155">
        <v>521160</v>
      </c>
      <c r="B4655" s="156" t="s">
        <v>767</v>
      </c>
      <c r="C4655" s="174">
        <f t="shared" si="1019"/>
        <v>0</v>
      </c>
      <c r="D4655" s="174">
        <f t="shared" si="1020"/>
        <v>0</v>
      </c>
      <c r="E4655" s="174">
        <f t="shared" si="1021"/>
        <v>0</v>
      </c>
      <c r="F4655" s="174">
        <f t="shared" si="1016"/>
        <v>0</v>
      </c>
      <c r="G4655" s="174">
        <f t="shared" si="1028"/>
        <v>0</v>
      </c>
      <c r="H4655" s="174">
        <f t="shared" si="1029"/>
        <v>0</v>
      </c>
      <c r="M4655" s="174">
        <f t="shared" si="1022"/>
        <v>0</v>
      </c>
      <c r="N4655" s="174">
        <f t="shared" si="1023"/>
        <v>0</v>
      </c>
      <c r="O4655" s="295">
        <f t="shared" si="1024"/>
        <v>0</v>
      </c>
      <c r="P4655" s="281">
        <f t="shared" si="1025"/>
        <v>0</v>
      </c>
    </row>
    <row r="4656" spans="1:16" x14ac:dyDescent="0.2">
      <c r="A4656" s="155">
        <v>521162</v>
      </c>
      <c r="B4656" s="156" t="s">
        <v>748</v>
      </c>
      <c r="C4656" s="174">
        <f t="shared" si="1019"/>
        <v>0</v>
      </c>
      <c r="D4656" s="174">
        <f t="shared" si="1020"/>
        <v>0</v>
      </c>
      <c r="E4656" s="174">
        <f t="shared" si="1021"/>
        <v>0</v>
      </c>
      <c r="F4656" s="174">
        <f t="shared" si="1016"/>
        <v>0</v>
      </c>
      <c r="G4656" s="174">
        <f t="shared" si="1028"/>
        <v>0</v>
      </c>
      <c r="H4656" s="174">
        <f t="shared" si="1029"/>
        <v>0</v>
      </c>
      <c r="M4656" s="174">
        <f t="shared" si="1022"/>
        <v>0</v>
      </c>
      <c r="N4656" s="174">
        <f t="shared" si="1023"/>
        <v>0</v>
      </c>
      <c r="O4656" s="295">
        <f t="shared" si="1024"/>
        <v>0</v>
      </c>
      <c r="P4656" s="281">
        <f t="shared" si="1025"/>
        <v>0</v>
      </c>
    </row>
    <row r="4657" spans="1:16" x14ac:dyDescent="0.2">
      <c r="A4657" s="155">
        <v>521163</v>
      </c>
      <c r="B4657" s="156" t="s">
        <v>1682</v>
      </c>
      <c r="C4657" s="174">
        <f t="shared" si="1019"/>
        <v>0</v>
      </c>
      <c r="D4657" s="174">
        <f t="shared" si="1020"/>
        <v>0</v>
      </c>
      <c r="E4657" s="174">
        <f t="shared" si="1021"/>
        <v>0</v>
      </c>
      <c r="F4657" s="174">
        <f t="shared" si="1016"/>
        <v>0</v>
      </c>
      <c r="G4657" s="174">
        <f t="shared" si="1028"/>
        <v>0</v>
      </c>
      <c r="H4657" s="174">
        <f t="shared" si="1029"/>
        <v>0</v>
      </c>
      <c r="M4657" s="174">
        <f t="shared" si="1022"/>
        <v>0</v>
      </c>
      <c r="N4657" s="174">
        <f t="shared" si="1023"/>
        <v>0</v>
      </c>
      <c r="O4657" s="295">
        <f t="shared" si="1024"/>
        <v>0</v>
      </c>
      <c r="P4657" s="281">
        <f t="shared" si="1025"/>
        <v>0</v>
      </c>
    </row>
    <row r="4658" spans="1:16" x14ac:dyDescent="0.2">
      <c r="A4658" s="155">
        <v>521171</v>
      </c>
      <c r="B4658" s="156" t="s">
        <v>1113</v>
      </c>
      <c r="C4658" s="174">
        <f t="shared" si="1019"/>
        <v>0</v>
      </c>
      <c r="D4658" s="174">
        <f t="shared" si="1020"/>
        <v>0</v>
      </c>
      <c r="E4658" s="174">
        <f t="shared" si="1021"/>
        <v>0</v>
      </c>
      <c r="F4658" s="174">
        <f t="shared" si="1016"/>
        <v>0</v>
      </c>
      <c r="G4658" s="174">
        <f t="shared" si="1028"/>
        <v>0</v>
      </c>
      <c r="H4658" s="174">
        <f t="shared" si="1029"/>
        <v>0</v>
      </c>
      <c r="M4658" s="174">
        <f t="shared" si="1022"/>
        <v>0</v>
      </c>
      <c r="N4658" s="174">
        <f t="shared" si="1023"/>
        <v>0</v>
      </c>
      <c r="O4658" s="295">
        <f t="shared" si="1024"/>
        <v>0</v>
      </c>
      <c r="P4658" s="281">
        <f t="shared" si="1025"/>
        <v>0</v>
      </c>
    </row>
    <row r="4659" spans="1:16" x14ac:dyDescent="0.2">
      <c r="A4659" s="155">
        <v>521172</v>
      </c>
      <c r="B4659" s="156" t="s">
        <v>1499</v>
      </c>
      <c r="C4659" s="174">
        <f t="shared" si="1019"/>
        <v>0</v>
      </c>
      <c r="D4659" s="174">
        <f t="shared" si="1020"/>
        <v>0</v>
      </c>
      <c r="E4659" s="174">
        <f t="shared" si="1021"/>
        <v>0</v>
      </c>
      <c r="F4659" s="174">
        <f t="shared" si="1016"/>
        <v>0</v>
      </c>
      <c r="G4659" s="174">
        <f t="shared" si="1028"/>
        <v>0</v>
      </c>
      <c r="H4659" s="174">
        <f t="shared" si="1029"/>
        <v>0</v>
      </c>
      <c r="M4659" s="174">
        <f t="shared" si="1022"/>
        <v>0</v>
      </c>
      <c r="N4659" s="174">
        <f t="shared" si="1023"/>
        <v>0</v>
      </c>
      <c r="O4659" s="295">
        <f t="shared" si="1024"/>
        <v>0</v>
      </c>
      <c r="P4659" s="281">
        <f t="shared" si="1025"/>
        <v>0</v>
      </c>
    </row>
    <row r="4660" spans="1:16" x14ac:dyDescent="0.2">
      <c r="A4660" s="155">
        <v>521173</v>
      </c>
      <c r="B4660" s="156" t="s">
        <v>1694</v>
      </c>
      <c r="C4660" s="174">
        <f t="shared" si="1019"/>
        <v>0</v>
      </c>
      <c r="D4660" s="174">
        <f t="shared" si="1020"/>
        <v>0</v>
      </c>
      <c r="E4660" s="174">
        <f t="shared" si="1021"/>
        <v>0</v>
      </c>
      <c r="F4660" s="174">
        <f t="shared" si="1016"/>
        <v>0</v>
      </c>
      <c r="G4660" s="174">
        <f t="shared" si="1028"/>
        <v>0</v>
      </c>
      <c r="H4660" s="174">
        <f t="shared" si="1029"/>
        <v>0</v>
      </c>
      <c r="M4660" s="174">
        <f t="shared" si="1022"/>
        <v>0</v>
      </c>
      <c r="N4660" s="174">
        <f t="shared" si="1023"/>
        <v>0</v>
      </c>
      <c r="O4660" s="295">
        <f t="shared" si="1024"/>
        <v>0</v>
      </c>
      <c r="P4660" s="281">
        <f t="shared" si="1025"/>
        <v>0</v>
      </c>
    </row>
    <row r="4661" spans="1:16" x14ac:dyDescent="0.2">
      <c r="A4661" s="155">
        <v>521190</v>
      </c>
      <c r="B4661" s="156" t="s">
        <v>750</v>
      </c>
      <c r="C4661" s="174">
        <f t="shared" si="1019"/>
        <v>0</v>
      </c>
      <c r="D4661" s="174">
        <f t="shared" si="1020"/>
        <v>0</v>
      </c>
      <c r="E4661" s="174">
        <f t="shared" si="1021"/>
        <v>0</v>
      </c>
      <c r="F4661" s="174">
        <f t="shared" si="1016"/>
        <v>0</v>
      </c>
      <c r="G4661" s="174">
        <f t="shared" si="1028"/>
        <v>0</v>
      </c>
      <c r="H4661" s="174">
        <f t="shared" si="1029"/>
        <v>0</v>
      </c>
      <c r="M4661" s="174">
        <f t="shared" si="1022"/>
        <v>0</v>
      </c>
      <c r="N4661" s="174">
        <f t="shared" si="1023"/>
        <v>0</v>
      </c>
      <c r="O4661" s="295">
        <f t="shared" si="1024"/>
        <v>0</v>
      </c>
      <c r="P4661" s="281">
        <f t="shared" si="1025"/>
        <v>0</v>
      </c>
    </row>
    <row r="4662" spans="1:16" s="171" customFormat="1" x14ac:dyDescent="0.2">
      <c r="A4662" s="180">
        <v>521200</v>
      </c>
      <c r="B4662" s="181" t="s">
        <v>2761</v>
      </c>
      <c r="C4662" s="182">
        <f t="shared" si="1019"/>
        <v>0</v>
      </c>
      <c r="D4662" s="182">
        <f t="shared" si="1020"/>
        <v>0</v>
      </c>
      <c r="E4662" s="182">
        <f t="shared" si="1021"/>
        <v>0</v>
      </c>
      <c r="F4662" s="182">
        <f t="shared" si="1016"/>
        <v>0</v>
      </c>
      <c r="G4662" s="182">
        <v>0</v>
      </c>
      <c r="H4662" s="182">
        <f t="shared" si="1029"/>
        <v>0</v>
      </c>
      <c r="M4662" s="174">
        <f t="shared" si="1022"/>
        <v>0</v>
      </c>
      <c r="N4662" s="174">
        <f t="shared" si="1023"/>
        <v>0</v>
      </c>
      <c r="O4662" s="295">
        <f t="shared" si="1024"/>
        <v>0</v>
      </c>
      <c r="P4662" s="281">
        <f t="shared" si="1025"/>
        <v>0</v>
      </c>
    </row>
    <row r="4663" spans="1:16" x14ac:dyDescent="0.2">
      <c r="A4663" s="155">
        <v>521201</v>
      </c>
      <c r="B4663" s="156" t="s">
        <v>2347</v>
      </c>
      <c r="C4663" s="174">
        <f t="shared" si="1019"/>
        <v>0</v>
      </c>
      <c r="D4663" s="174">
        <f t="shared" si="1020"/>
        <v>0</v>
      </c>
      <c r="E4663" s="174">
        <f t="shared" si="1021"/>
        <v>0</v>
      </c>
      <c r="F4663" s="174">
        <f t="shared" si="1016"/>
        <v>0</v>
      </c>
      <c r="G4663" s="174">
        <f t="shared" ref="G4663:G4674" si="1030">+F4663-H4663</f>
        <v>0</v>
      </c>
      <c r="H4663" s="174">
        <f t="shared" si="1029"/>
        <v>0</v>
      </c>
      <c r="M4663" s="174">
        <f t="shared" si="1022"/>
        <v>0</v>
      </c>
      <c r="N4663" s="174">
        <f t="shared" si="1023"/>
        <v>0</v>
      </c>
      <c r="O4663" s="295">
        <f t="shared" si="1024"/>
        <v>0</v>
      </c>
      <c r="P4663" s="281">
        <f t="shared" si="1025"/>
        <v>0</v>
      </c>
    </row>
    <row r="4664" spans="1:16" x14ac:dyDescent="0.2">
      <c r="A4664" s="155">
        <v>521202</v>
      </c>
      <c r="B4664" s="156" t="s">
        <v>1499</v>
      </c>
      <c r="C4664" s="174">
        <f t="shared" si="1019"/>
        <v>0</v>
      </c>
      <c r="D4664" s="174">
        <f t="shared" si="1020"/>
        <v>0</v>
      </c>
      <c r="E4664" s="174">
        <f t="shared" si="1021"/>
        <v>0</v>
      </c>
      <c r="F4664" s="174">
        <f t="shared" si="1016"/>
        <v>0</v>
      </c>
      <c r="G4664" s="174">
        <f t="shared" si="1030"/>
        <v>0</v>
      </c>
      <c r="H4664" s="174">
        <f t="shared" si="1029"/>
        <v>0</v>
      </c>
      <c r="M4664" s="174">
        <f t="shared" si="1022"/>
        <v>0</v>
      </c>
      <c r="N4664" s="174">
        <f t="shared" si="1023"/>
        <v>0</v>
      </c>
      <c r="O4664" s="295">
        <f t="shared" si="1024"/>
        <v>0</v>
      </c>
      <c r="P4664" s="281">
        <f t="shared" si="1025"/>
        <v>0</v>
      </c>
    </row>
    <row r="4665" spans="1:16" x14ac:dyDescent="0.2">
      <c r="A4665" s="155">
        <v>521203</v>
      </c>
      <c r="B4665" s="156" t="s">
        <v>1661</v>
      </c>
      <c r="C4665" s="174">
        <f t="shared" si="1019"/>
        <v>0</v>
      </c>
      <c r="D4665" s="174">
        <f t="shared" si="1020"/>
        <v>0</v>
      </c>
      <c r="E4665" s="174">
        <f t="shared" si="1021"/>
        <v>0</v>
      </c>
      <c r="F4665" s="174">
        <f t="shared" si="1016"/>
        <v>0</v>
      </c>
      <c r="G4665" s="174">
        <f t="shared" si="1030"/>
        <v>0</v>
      </c>
      <c r="H4665" s="174">
        <f t="shared" si="1029"/>
        <v>0</v>
      </c>
      <c r="M4665" s="174">
        <f t="shared" si="1022"/>
        <v>0</v>
      </c>
      <c r="N4665" s="174">
        <f t="shared" si="1023"/>
        <v>0</v>
      </c>
      <c r="O4665" s="295">
        <f t="shared" si="1024"/>
        <v>0</v>
      </c>
      <c r="P4665" s="281">
        <f t="shared" si="1025"/>
        <v>0</v>
      </c>
    </row>
    <row r="4666" spans="1:16" x14ac:dyDescent="0.2">
      <c r="A4666" s="155">
        <v>521204</v>
      </c>
      <c r="B4666" s="156" t="s">
        <v>852</v>
      </c>
      <c r="C4666" s="174">
        <f t="shared" si="1019"/>
        <v>0</v>
      </c>
      <c r="D4666" s="174">
        <f t="shared" si="1020"/>
        <v>0</v>
      </c>
      <c r="E4666" s="174">
        <f t="shared" si="1021"/>
        <v>0</v>
      </c>
      <c r="F4666" s="174">
        <f t="shared" si="1016"/>
        <v>0</v>
      </c>
      <c r="G4666" s="174">
        <f t="shared" si="1030"/>
        <v>0</v>
      </c>
      <c r="H4666" s="174">
        <f t="shared" si="1029"/>
        <v>0</v>
      </c>
      <c r="M4666" s="174">
        <f t="shared" si="1022"/>
        <v>0</v>
      </c>
      <c r="N4666" s="174">
        <f t="shared" si="1023"/>
        <v>0</v>
      </c>
      <c r="O4666" s="295">
        <f t="shared" si="1024"/>
        <v>0</v>
      </c>
      <c r="P4666" s="281">
        <f t="shared" si="1025"/>
        <v>0</v>
      </c>
    </row>
    <row r="4667" spans="1:16" x14ac:dyDescent="0.2">
      <c r="A4667" s="155">
        <v>521205</v>
      </c>
      <c r="B4667" s="156" t="s">
        <v>853</v>
      </c>
      <c r="C4667" s="174">
        <f t="shared" si="1019"/>
        <v>0</v>
      </c>
      <c r="D4667" s="174">
        <f t="shared" si="1020"/>
        <v>0</v>
      </c>
      <c r="E4667" s="174">
        <f t="shared" si="1021"/>
        <v>0</v>
      </c>
      <c r="F4667" s="174">
        <f t="shared" si="1016"/>
        <v>0</v>
      </c>
      <c r="G4667" s="174">
        <f t="shared" si="1030"/>
        <v>0</v>
      </c>
      <c r="H4667" s="174">
        <f t="shared" si="1029"/>
        <v>0</v>
      </c>
      <c r="M4667" s="174">
        <f t="shared" si="1022"/>
        <v>0</v>
      </c>
      <c r="N4667" s="174">
        <f t="shared" si="1023"/>
        <v>0</v>
      </c>
      <c r="O4667" s="295">
        <f t="shared" si="1024"/>
        <v>0</v>
      </c>
      <c r="P4667" s="281">
        <f t="shared" si="1025"/>
        <v>0</v>
      </c>
    </row>
    <row r="4668" spans="1:16" x14ac:dyDescent="0.2">
      <c r="A4668" s="155">
        <v>521206</v>
      </c>
      <c r="B4668" s="156" t="s">
        <v>855</v>
      </c>
      <c r="C4668" s="174">
        <f t="shared" si="1019"/>
        <v>0</v>
      </c>
      <c r="D4668" s="174">
        <f t="shared" si="1020"/>
        <v>0</v>
      </c>
      <c r="E4668" s="174">
        <f t="shared" si="1021"/>
        <v>0</v>
      </c>
      <c r="F4668" s="174">
        <f t="shared" si="1016"/>
        <v>0</v>
      </c>
      <c r="G4668" s="174">
        <f t="shared" si="1030"/>
        <v>0</v>
      </c>
      <c r="H4668" s="174">
        <f t="shared" si="1029"/>
        <v>0</v>
      </c>
      <c r="M4668" s="174">
        <f t="shared" si="1022"/>
        <v>0</v>
      </c>
      <c r="N4668" s="174">
        <f t="shared" si="1023"/>
        <v>0</v>
      </c>
      <c r="O4668" s="295">
        <f t="shared" si="1024"/>
        <v>0</v>
      </c>
      <c r="P4668" s="281">
        <f t="shared" si="1025"/>
        <v>0</v>
      </c>
    </row>
    <row r="4669" spans="1:16" x14ac:dyDescent="0.2">
      <c r="A4669" s="155">
        <v>521207</v>
      </c>
      <c r="B4669" s="156" t="s">
        <v>857</v>
      </c>
      <c r="C4669" s="174">
        <f t="shared" si="1019"/>
        <v>0</v>
      </c>
      <c r="D4669" s="174">
        <f t="shared" si="1020"/>
        <v>0</v>
      </c>
      <c r="E4669" s="174">
        <f t="shared" si="1021"/>
        <v>0</v>
      </c>
      <c r="F4669" s="174">
        <f t="shared" si="1016"/>
        <v>0</v>
      </c>
      <c r="G4669" s="174">
        <f t="shared" si="1030"/>
        <v>0</v>
      </c>
      <c r="H4669" s="174">
        <f t="shared" si="1029"/>
        <v>0</v>
      </c>
      <c r="M4669" s="174">
        <f t="shared" si="1022"/>
        <v>0</v>
      </c>
      <c r="N4669" s="174">
        <f t="shared" si="1023"/>
        <v>0</v>
      </c>
      <c r="O4669" s="295">
        <f t="shared" si="1024"/>
        <v>0</v>
      </c>
      <c r="P4669" s="281">
        <f t="shared" si="1025"/>
        <v>0</v>
      </c>
    </row>
    <row r="4670" spans="1:16" x14ac:dyDescent="0.2">
      <c r="A4670" s="155">
        <v>521210</v>
      </c>
      <c r="B4670" s="156" t="s">
        <v>856</v>
      </c>
      <c r="C4670" s="174">
        <f t="shared" si="1019"/>
        <v>0</v>
      </c>
      <c r="D4670" s="174">
        <f t="shared" si="1020"/>
        <v>0</v>
      </c>
      <c r="E4670" s="174">
        <f t="shared" si="1021"/>
        <v>0</v>
      </c>
      <c r="F4670" s="174">
        <f t="shared" si="1016"/>
        <v>0</v>
      </c>
      <c r="G4670" s="174">
        <f t="shared" si="1030"/>
        <v>0</v>
      </c>
      <c r="H4670" s="174">
        <f t="shared" si="1029"/>
        <v>0</v>
      </c>
      <c r="M4670" s="174">
        <f t="shared" si="1022"/>
        <v>0</v>
      </c>
      <c r="N4670" s="174">
        <f t="shared" si="1023"/>
        <v>0</v>
      </c>
      <c r="O4670" s="295">
        <f t="shared" si="1024"/>
        <v>0</v>
      </c>
      <c r="P4670" s="281">
        <f t="shared" si="1025"/>
        <v>0</v>
      </c>
    </row>
    <row r="4671" spans="1:16" x14ac:dyDescent="0.2">
      <c r="A4671" s="155">
        <v>521211</v>
      </c>
      <c r="B4671" s="156" t="s">
        <v>2722</v>
      </c>
      <c r="C4671" s="174">
        <f t="shared" si="1019"/>
        <v>0</v>
      </c>
      <c r="D4671" s="174">
        <f t="shared" si="1020"/>
        <v>0</v>
      </c>
      <c r="E4671" s="174">
        <f t="shared" si="1021"/>
        <v>0</v>
      </c>
      <c r="F4671" s="174">
        <f t="shared" ref="F4671:F4734" si="1031">+C4671+D4671-E4671</f>
        <v>0</v>
      </c>
      <c r="G4671" s="174">
        <f t="shared" si="1030"/>
        <v>0</v>
      </c>
      <c r="H4671" s="174">
        <f t="shared" si="1029"/>
        <v>0</v>
      </c>
      <c r="M4671" s="174">
        <f t="shared" si="1022"/>
        <v>0</v>
      </c>
      <c r="N4671" s="174">
        <f t="shared" si="1023"/>
        <v>0</v>
      </c>
      <c r="O4671" s="295">
        <f t="shared" si="1024"/>
        <v>0</v>
      </c>
      <c r="P4671" s="281">
        <f t="shared" si="1025"/>
        <v>0</v>
      </c>
    </row>
    <row r="4672" spans="1:16" x14ac:dyDescent="0.2">
      <c r="A4672" s="155">
        <v>521212</v>
      </c>
      <c r="B4672" s="156" t="s">
        <v>2723</v>
      </c>
      <c r="C4672" s="174">
        <f t="shared" si="1019"/>
        <v>0</v>
      </c>
      <c r="D4672" s="174">
        <f t="shared" si="1020"/>
        <v>0</v>
      </c>
      <c r="E4672" s="174">
        <f t="shared" si="1021"/>
        <v>0</v>
      </c>
      <c r="F4672" s="174">
        <f t="shared" si="1031"/>
        <v>0</v>
      </c>
      <c r="G4672" s="174">
        <f t="shared" si="1030"/>
        <v>0</v>
      </c>
      <c r="H4672" s="174">
        <f t="shared" si="1029"/>
        <v>0</v>
      </c>
      <c r="M4672" s="174">
        <f t="shared" si="1022"/>
        <v>0</v>
      </c>
      <c r="N4672" s="174">
        <f t="shared" si="1023"/>
        <v>0</v>
      </c>
      <c r="O4672" s="295">
        <f t="shared" si="1024"/>
        <v>0</v>
      </c>
      <c r="P4672" s="281">
        <f t="shared" si="1025"/>
        <v>0</v>
      </c>
    </row>
    <row r="4673" spans="1:16" x14ac:dyDescent="0.2">
      <c r="A4673" s="155">
        <v>521213</v>
      </c>
      <c r="B4673" s="156" t="s">
        <v>2762</v>
      </c>
      <c r="C4673" s="174">
        <f t="shared" si="1019"/>
        <v>0</v>
      </c>
      <c r="D4673" s="174">
        <f t="shared" si="1020"/>
        <v>0</v>
      </c>
      <c r="E4673" s="174">
        <f t="shared" si="1021"/>
        <v>0</v>
      </c>
      <c r="F4673" s="174">
        <f t="shared" si="1031"/>
        <v>0</v>
      </c>
      <c r="G4673" s="174">
        <f t="shared" si="1030"/>
        <v>0</v>
      </c>
      <c r="H4673" s="174">
        <f t="shared" si="1029"/>
        <v>0</v>
      </c>
      <c r="M4673" s="174">
        <f t="shared" si="1022"/>
        <v>0</v>
      </c>
      <c r="N4673" s="174">
        <f t="shared" si="1023"/>
        <v>0</v>
      </c>
      <c r="O4673" s="295">
        <f t="shared" si="1024"/>
        <v>0</v>
      </c>
      <c r="P4673" s="281">
        <f t="shared" si="1025"/>
        <v>0</v>
      </c>
    </row>
    <row r="4674" spans="1:16" x14ac:dyDescent="0.2">
      <c r="A4674" s="155">
        <v>521290</v>
      </c>
      <c r="B4674" s="156" t="s">
        <v>2763</v>
      </c>
      <c r="C4674" s="174">
        <f t="shared" si="1019"/>
        <v>0</v>
      </c>
      <c r="D4674" s="174">
        <f t="shared" si="1020"/>
        <v>0</v>
      </c>
      <c r="E4674" s="174">
        <f t="shared" si="1021"/>
        <v>0</v>
      </c>
      <c r="F4674" s="174">
        <f t="shared" si="1031"/>
        <v>0</v>
      </c>
      <c r="G4674" s="174">
        <f t="shared" si="1030"/>
        <v>0</v>
      </c>
      <c r="H4674" s="174">
        <f t="shared" si="1029"/>
        <v>0</v>
      </c>
      <c r="M4674" s="174">
        <f t="shared" si="1022"/>
        <v>0</v>
      </c>
      <c r="N4674" s="174">
        <f t="shared" si="1023"/>
        <v>0</v>
      </c>
      <c r="O4674" s="295">
        <f t="shared" si="1024"/>
        <v>0</v>
      </c>
      <c r="P4674" s="281">
        <f t="shared" si="1025"/>
        <v>0</v>
      </c>
    </row>
    <row r="4675" spans="1:16" s="195" customFormat="1" ht="17.100000000000001" customHeight="1" x14ac:dyDescent="0.2">
      <c r="A4675" s="180">
        <v>522000</v>
      </c>
      <c r="B4675" s="181" t="s">
        <v>751</v>
      </c>
      <c r="C4675" s="182">
        <f t="shared" si="1019"/>
        <v>0</v>
      </c>
      <c r="D4675" s="182">
        <f t="shared" si="1020"/>
        <v>0</v>
      </c>
      <c r="E4675" s="182">
        <f t="shared" si="1021"/>
        <v>0</v>
      </c>
      <c r="F4675" s="182">
        <f t="shared" si="1031"/>
        <v>0</v>
      </c>
      <c r="G4675" s="182">
        <v>0</v>
      </c>
      <c r="H4675" s="183">
        <f t="shared" si="1029"/>
        <v>0</v>
      </c>
      <c r="M4675" s="174">
        <f t="shared" si="1022"/>
        <v>0</v>
      </c>
      <c r="N4675" s="174">
        <f t="shared" si="1023"/>
        <v>0</v>
      </c>
      <c r="O4675" s="295">
        <f t="shared" si="1024"/>
        <v>0</v>
      </c>
      <c r="P4675" s="281">
        <f t="shared" si="1025"/>
        <v>0</v>
      </c>
    </row>
    <row r="4676" spans="1:16" x14ac:dyDescent="0.2">
      <c r="A4676" s="155">
        <v>522001</v>
      </c>
      <c r="B4676" s="156" t="s">
        <v>599</v>
      </c>
      <c r="C4676" s="174">
        <f t="shared" si="1019"/>
        <v>0</v>
      </c>
      <c r="D4676" s="174">
        <f t="shared" si="1020"/>
        <v>0</v>
      </c>
      <c r="E4676" s="174">
        <f t="shared" si="1021"/>
        <v>0</v>
      </c>
      <c r="F4676" s="174">
        <f t="shared" si="1031"/>
        <v>0</v>
      </c>
      <c r="G4676" s="174">
        <f t="shared" ref="G4676:G4691" si="1032">+F4676-H4676</f>
        <v>0</v>
      </c>
      <c r="H4676" s="174">
        <f t="shared" si="1029"/>
        <v>0</v>
      </c>
      <c r="M4676" s="174">
        <f t="shared" si="1022"/>
        <v>0</v>
      </c>
      <c r="N4676" s="174">
        <f t="shared" si="1023"/>
        <v>0</v>
      </c>
      <c r="O4676" s="295">
        <f t="shared" si="1024"/>
        <v>0</v>
      </c>
      <c r="P4676" s="281">
        <f t="shared" si="1025"/>
        <v>0</v>
      </c>
    </row>
    <row r="4677" spans="1:16" x14ac:dyDescent="0.2">
      <c r="A4677" s="155">
        <v>522006</v>
      </c>
      <c r="B4677" s="156" t="s">
        <v>444</v>
      </c>
      <c r="C4677" s="174">
        <f t="shared" si="1019"/>
        <v>0</v>
      </c>
      <c r="D4677" s="174">
        <f t="shared" si="1020"/>
        <v>0</v>
      </c>
      <c r="E4677" s="174">
        <f t="shared" si="1021"/>
        <v>0</v>
      </c>
      <c r="F4677" s="174">
        <f t="shared" si="1031"/>
        <v>0</v>
      </c>
      <c r="G4677" s="174">
        <f t="shared" si="1032"/>
        <v>0</v>
      </c>
      <c r="H4677" s="174">
        <f t="shared" si="1029"/>
        <v>0</v>
      </c>
      <c r="M4677" s="174">
        <f t="shared" si="1022"/>
        <v>0</v>
      </c>
      <c r="N4677" s="174">
        <f t="shared" si="1023"/>
        <v>0</v>
      </c>
      <c r="O4677" s="295">
        <f t="shared" si="1024"/>
        <v>0</v>
      </c>
      <c r="P4677" s="281">
        <f t="shared" si="1025"/>
        <v>0</v>
      </c>
    </row>
    <row r="4678" spans="1:16" x14ac:dyDescent="0.2">
      <c r="A4678" s="155">
        <v>522009</v>
      </c>
      <c r="B4678" s="156" t="s">
        <v>600</v>
      </c>
      <c r="C4678" s="174">
        <f t="shared" si="1019"/>
        <v>0</v>
      </c>
      <c r="D4678" s="174">
        <f t="shared" si="1020"/>
        <v>0</v>
      </c>
      <c r="E4678" s="174">
        <f t="shared" si="1021"/>
        <v>0</v>
      </c>
      <c r="F4678" s="174">
        <f t="shared" si="1031"/>
        <v>0</v>
      </c>
      <c r="G4678" s="174">
        <f t="shared" si="1032"/>
        <v>0</v>
      </c>
      <c r="H4678" s="174">
        <f t="shared" si="1029"/>
        <v>0</v>
      </c>
      <c r="M4678" s="174">
        <f t="shared" si="1022"/>
        <v>0</v>
      </c>
      <c r="N4678" s="174">
        <f t="shared" si="1023"/>
        <v>0</v>
      </c>
      <c r="O4678" s="295">
        <f t="shared" si="1024"/>
        <v>0</v>
      </c>
      <c r="P4678" s="281">
        <f t="shared" si="1025"/>
        <v>0</v>
      </c>
    </row>
    <row r="4679" spans="1:16" x14ac:dyDescent="0.2">
      <c r="A4679" s="155">
        <v>522010</v>
      </c>
      <c r="B4679" s="156" t="s">
        <v>532</v>
      </c>
      <c r="C4679" s="174">
        <f t="shared" si="1019"/>
        <v>0</v>
      </c>
      <c r="D4679" s="174">
        <f t="shared" si="1020"/>
        <v>0</v>
      </c>
      <c r="E4679" s="174">
        <f t="shared" si="1021"/>
        <v>0</v>
      </c>
      <c r="F4679" s="174">
        <f t="shared" si="1031"/>
        <v>0</v>
      </c>
      <c r="G4679" s="174">
        <f t="shared" si="1032"/>
        <v>0</v>
      </c>
      <c r="H4679" s="174">
        <f t="shared" si="1029"/>
        <v>0</v>
      </c>
      <c r="M4679" s="174">
        <f t="shared" si="1022"/>
        <v>0</v>
      </c>
      <c r="N4679" s="174">
        <f t="shared" si="1023"/>
        <v>0</v>
      </c>
      <c r="O4679" s="295">
        <f t="shared" si="1024"/>
        <v>0</v>
      </c>
      <c r="P4679" s="281">
        <f t="shared" si="1025"/>
        <v>0</v>
      </c>
    </row>
    <row r="4680" spans="1:16" x14ac:dyDescent="0.2">
      <c r="A4680" s="155">
        <v>522011</v>
      </c>
      <c r="B4680" s="156" t="s">
        <v>513</v>
      </c>
      <c r="C4680" s="174">
        <f t="shared" si="1019"/>
        <v>0</v>
      </c>
      <c r="D4680" s="174">
        <f t="shared" si="1020"/>
        <v>0</v>
      </c>
      <c r="E4680" s="174">
        <f t="shared" si="1021"/>
        <v>0</v>
      </c>
      <c r="F4680" s="174">
        <f t="shared" si="1031"/>
        <v>0</v>
      </c>
      <c r="G4680" s="174">
        <f t="shared" si="1032"/>
        <v>0</v>
      </c>
      <c r="H4680" s="174">
        <f t="shared" si="1029"/>
        <v>0</v>
      </c>
      <c r="M4680" s="174">
        <f t="shared" si="1022"/>
        <v>0</v>
      </c>
      <c r="N4680" s="174">
        <f t="shared" si="1023"/>
        <v>0</v>
      </c>
      <c r="O4680" s="295">
        <f t="shared" si="1024"/>
        <v>0</v>
      </c>
      <c r="P4680" s="281">
        <f t="shared" si="1025"/>
        <v>0</v>
      </c>
    </row>
    <row r="4681" spans="1:16" x14ac:dyDescent="0.2">
      <c r="A4681" s="155">
        <v>522012</v>
      </c>
      <c r="B4681" s="156" t="s">
        <v>596</v>
      </c>
      <c r="C4681" s="174">
        <f t="shared" ref="C4681:C4744" si="1033">IF(ISERROR(VLOOKUP($A4681,MZ_ANTERIOR,3,0)),0,VLOOKUP($A4681,MZ_ANTERIOR,3,0))</f>
        <v>0</v>
      </c>
      <c r="D4681" s="174">
        <f t="shared" ref="D4681:D4744" si="1034">IF(ISERROR(VLOOKUP($A4681,MZ_ANTERIOR,4,0)),0,VLOOKUP($A4681,MZ_ANTERIOR,4,0))</f>
        <v>0</v>
      </c>
      <c r="E4681" s="174">
        <f t="shared" ref="E4681:E4744" si="1035">IF(ISERROR(VLOOKUP($A4681,MZ_ANTERIOR,5,0)),0,VLOOKUP($A4681,MZ_ANTERIOR,5,0))</f>
        <v>0</v>
      </c>
      <c r="F4681" s="174">
        <f t="shared" si="1031"/>
        <v>0</v>
      </c>
      <c r="G4681" s="174">
        <f t="shared" si="1032"/>
        <v>0</v>
      </c>
      <c r="H4681" s="174">
        <f t="shared" si="1029"/>
        <v>0</v>
      </c>
      <c r="M4681" s="174">
        <f t="shared" si="1022"/>
        <v>0</v>
      </c>
      <c r="N4681" s="174">
        <f t="shared" si="1023"/>
        <v>0</v>
      </c>
      <c r="O4681" s="295">
        <f t="shared" si="1024"/>
        <v>0</v>
      </c>
      <c r="P4681" s="281">
        <f t="shared" si="1025"/>
        <v>0</v>
      </c>
    </row>
    <row r="4682" spans="1:16" x14ac:dyDescent="0.2">
      <c r="A4682" s="155">
        <v>522017</v>
      </c>
      <c r="B4682" s="156" t="s">
        <v>1601</v>
      </c>
      <c r="C4682" s="174">
        <f t="shared" si="1033"/>
        <v>0</v>
      </c>
      <c r="D4682" s="174">
        <f t="shared" si="1034"/>
        <v>0</v>
      </c>
      <c r="E4682" s="174">
        <f t="shared" si="1035"/>
        <v>0</v>
      </c>
      <c r="F4682" s="174">
        <f t="shared" si="1031"/>
        <v>0</v>
      </c>
      <c r="G4682" s="174">
        <f t="shared" si="1032"/>
        <v>0</v>
      </c>
      <c r="H4682" s="174">
        <f t="shared" si="1029"/>
        <v>0</v>
      </c>
      <c r="M4682" s="174">
        <f t="shared" ref="M4682:M4745" si="1036">+G4682+H4682</f>
        <v>0</v>
      </c>
      <c r="N4682" s="174">
        <f t="shared" ref="N4682:N4745" si="1037">+F4682-M4682</f>
        <v>0</v>
      </c>
      <c r="O4682" s="295">
        <f t="shared" ref="O4682:O4745" si="1038">SUM(C4682:H4682)</f>
        <v>0</v>
      </c>
      <c r="P4682" s="281">
        <f t="shared" ref="P4682:P4745" si="1039">IF(D4682&lt;&gt;0,1,IF(G4682&lt;&gt;0,2,IF(F4682&lt;&gt;0,3,IF(E4682&lt;&gt;0,4,0))))</f>
        <v>0</v>
      </c>
    </row>
    <row r="4683" spans="1:16" x14ac:dyDescent="0.2">
      <c r="A4683" s="155">
        <v>522019</v>
      </c>
      <c r="B4683" s="156" t="s">
        <v>752</v>
      </c>
      <c r="C4683" s="174">
        <f t="shared" si="1033"/>
        <v>0</v>
      </c>
      <c r="D4683" s="174">
        <f t="shared" si="1034"/>
        <v>0</v>
      </c>
      <c r="E4683" s="174">
        <f t="shared" si="1035"/>
        <v>0</v>
      </c>
      <c r="F4683" s="174">
        <f t="shared" si="1031"/>
        <v>0</v>
      </c>
      <c r="G4683" s="174">
        <f t="shared" si="1032"/>
        <v>0</v>
      </c>
      <c r="H4683" s="174">
        <f t="shared" si="1029"/>
        <v>0</v>
      </c>
      <c r="M4683" s="174">
        <f t="shared" si="1036"/>
        <v>0</v>
      </c>
      <c r="N4683" s="174">
        <f t="shared" si="1037"/>
        <v>0</v>
      </c>
      <c r="O4683" s="295">
        <f t="shared" si="1038"/>
        <v>0</v>
      </c>
      <c r="P4683" s="281">
        <f t="shared" si="1039"/>
        <v>0</v>
      </c>
    </row>
    <row r="4684" spans="1:16" x14ac:dyDescent="0.2">
      <c r="A4684" s="155">
        <v>522024</v>
      </c>
      <c r="B4684" s="156" t="s">
        <v>1885</v>
      </c>
      <c r="C4684" s="174">
        <f t="shared" si="1033"/>
        <v>0</v>
      </c>
      <c r="D4684" s="174">
        <f t="shared" si="1034"/>
        <v>0</v>
      </c>
      <c r="E4684" s="174">
        <f t="shared" si="1035"/>
        <v>0</v>
      </c>
      <c r="F4684" s="174">
        <f t="shared" si="1031"/>
        <v>0</v>
      </c>
      <c r="G4684" s="174">
        <f t="shared" si="1032"/>
        <v>0</v>
      </c>
      <c r="H4684" s="174">
        <f t="shared" si="1029"/>
        <v>0</v>
      </c>
      <c r="M4684" s="174">
        <f t="shared" si="1036"/>
        <v>0</v>
      </c>
      <c r="N4684" s="174">
        <f t="shared" si="1037"/>
        <v>0</v>
      </c>
      <c r="O4684" s="295">
        <f t="shared" si="1038"/>
        <v>0</v>
      </c>
      <c r="P4684" s="281">
        <f t="shared" si="1039"/>
        <v>0</v>
      </c>
    </row>
    <row r="4685" spans="1:16" x14ac:dyDescent="0.2">
      <c r="A4685" s="155">
        <v>522025</v>
      </c>
      <c r="B4685" s="156" t="s">
        <v>443</v>
      </c>
      <c r="C4685" s="174">
        <f t="shared" si="1033"/>
        <v>0</v>
      </c>
      <c r="D4685" s="174">
        <f t="shared" si="1034"/>
        <v>0</v>
      </c>
      <c r="E4685" s="174">
        <f t="shared" si="1035"/>
        <v>0</v>
      </c>
      <c r="F4685" s="174">
        <f t="shared" si="1031"/>
        <v>0</v>
      </c>
      <c r="G4685" s="174">
        <f t="shared" si="1032"/>
        <v>0</v>
      </c>
      <c r="H4685" s="174">
        <f t="shared" si="1029"/>
        <v>0</v>
      </c>
      <c r="M4685" s="174">
        <f t="shared" si="1036"/>
        <v>0</v>
      </c>
      <c r="N4685" s="174">
        <f t="shared" si="1037"/>
        <v>0</v>
      </c>
      <c r="O4685" s="295">
        <f t="shared" si="1038"/>
        <v>0</v>
      </c>
      <c r="P4685" s="281">
        <f t="shared" si="1039"/>
        <v>0</v>
      </c>
    </row>
    <row r="4686" spans="1:16" x14ac:dyDescent="0.2">
      <c r="A4686" s="155">
        <v>522026</v>
      </c>
      <c r="B4686" s="156" t="s">
        <v>558</v>
      </c>
      <c r="C4686" s="174">
        <f t="shared" si="1033"/>
        <v>0</v>
      </c>
      <c r="D4686" s="174">
        <f t="shared" si="1034"/>
        <v>0</v>
      </c>
      <c r="E4686" s="174">
        <f t="shared" si="1035"/>
        <v>0</v>
      </c>
      <c r="F4686" s="174">
        <f t="shared" si="1031"/>
        <v>0</v>
      </c>
      <c r="G4686" s="174">
        <f t="shared" si="1032"/>
        <v>0</v>
      </c>
      <c r="H4686" s="174">
        <f t="shared" ref="H4686:H4691" si="1040">+F4686</f>
        <v>0</v>
      </c>
      <c r="M4686" s="174">
        <f t="shared" si="1036"/>
        <v>0</v>
      </c>
      <c r="N4686" s="174">
        <f t="shared" si="1037"/>
        <v>0</v>
      </c>
      <c r="O4686" s="295">
        <f t="shared" si="1038"/>
        <v>0</v>
      </c>
      <c r="P4686" s="281">
        <f t="shared" si="1039"/>
        <v>0</v>
      </c>
    </row>
    <row r="4687" spans="1:16" x14ac:dyDescent="0.2">
      <c r="A4687" s="155">
        <v>522027</v>
      </c>
      <c r="B4687" s="156" t="s">
        <v>60</v>
      </c>
      <c r="C4687" s="174">
        <f t="shared" si="1033"/>
        <v>0</v>
      </c>
      <c r="D4687" s="174">
        <f t="shared" si="1034"/>
        <v>0</v>
      </c>
      <c r="E4687" s="174">
        <f t="shared" si="1035"/>
        <v>0</v>
      </c>
      <c r="F4687" s="174">
        <f t="shared" si="1031"/>
        <v>0</v>
      </c>
      <c r="G4687" s="174">
        <f t="shared" si="1032"/>
        <v>0</v>
      </c>
      <c r="H4687" s="174">
        <f t="shared" si="1040"/>
        <v>0</v>
      </c>
      <c r="M4687" s="174">
        <f t="shared" si="1036"/>
        <v>0</v>
      </c>
      <c r="N4687" s="174">
        <f t="shared" si="1037"/>
        <v>0</v>
      </c>
      <c r="O4687" s="295">
        <f t="shared" si="1038"/>
        <v>0</v>
      </c>
      <c r="P4687" s="281">
        <f t="shared" si="1039"/>
        <v>0</v>
      </c>
    </row>
    <row r="4688" spans="1:16" x14ac:dyDescent="0.2">
      <c r="A4688" s="155">
        <v>522028</v>
      </c>
      <c r="B4688" s="156" t="s">
        <v>597</v>
      </c>
      <c r="C4688" s="174">
        <f t="shared" si="1033"/>
        <v>0</v>
      </c>
      <c r="D4688" s="174">
        <f t="shared" si="1034"/>
        <v>0</v>
      </c>
      <c r="E4688" s="174">
        <f t="shared" si="1035"/>
        <v>0</v>
      </c>
      <c r="F4688" s="174">
        <f t="shared" si="1031"/>
        <v>0</v>
      </c>
      <c r="G4688" s="174">
        <f t="shared" si="1032"/>
        <v>0</v>
      </c>
      <c r="H4688" s="174">
        <f t="shared" si="1040"/>
        <v>0</v>
      </c>
      <c r="M4688" s="174">
        <f t="shared" si="1036"/>
        <v>0</v>
      </c>
      <c r="N4688" s="174">
        <f t="shared" si="1037"/>
        <v>0</v>
      </c>
      <c r="O4688" s="295">
        <f t="shared" si="1038"/>
        <v>0</v>
      </c>
      <c r="P4688" s="281">
        <f t="shared" si="1039"/>
        <v>0</v>
      </c>
    </row>
    <row r="4689" spans="1:16" x14ac:dyDescent="0.2">
      <c r="A4689" s="155">
        <v>522029</v>
      </c>
      <c r="B4689" s="156" t="s">
        <v>565</v>
      </c>
      <c r="C4689" s="174">
        <f t="shared" si="1033"/>
        <v>0</v>
      </c>
      <c r="D4689" s="174">
        <f t="shared" si="1034"/>
        <v>0</v>
      </c>
      <c r="E4689" s="174">
        <f t="shared" si="1035"/>
        <v>0</v>
      </c>
      <c r="F4689" s="174">
        <f t="shared" si="1031"/>
        <v>0</v>
      </c>
      <c r="G4689" s="174">
        <f t="shared" si="1032"/>
        <v>0</v>
      </c>
      <c r="H4689" s="174">
        <f t="shared" si="1040"/>
        <v>0</v>
      </c>
      <c r="M4689" s="174">
        <f t="shared" si="1036"/>
        <v>0</v>
      </c>
      <c r="N4689" s="174">
        <f t="shared" si="1037"/>
        <v>0</v>
      </c>
      <c r="O4689" s="295">
        <f t="shared" si="1038"/>
        <v>0</v>
      </c>
      <c r="P4689" s="281">
        <f t="shared" si="1039"/>
        <v>0</v>
      </c>
    </row>
    <row r="4690" spans="1:16" x14ac:dyDescent="0.2">
      <c r="A4690" s="155">
        <v>522034</v>
      </c>
      <c r="B4690" s="156" t="s">
        <v>546</v>
      </c>
      <c r="C4690" s="174">
        <f t="shared" si="1033"/>
        <v>0</v>
      </c>
      <c r="D4690" s="174">
        <f t="shared" si="1034"/>
        <v>0</v>
      </c>
      <c r="E4690" s="174">
        <f t="shared" si="1035"/>
        <v>0</v>
      </c>
      <c r="F4690" s="174">
        <f t="shared" si="1031"/>
        <v>0</v>
      </c>
      <c r="G4690" s="174">
        <f t="shared" si="1032"/>
        <v>0</v>
      </c>
      <c r="H4690" s="174">
        <f t="shared" si="1040"/>
        <v>0</v>
      </c>
      <c r="M4690" s="174">
        <f t="shared" si="1036"/>
        <v>0</v>
      </c>
      <c r="N4690" s="174">
        <f t="shared" si="1037"/>
        <v>0</v>
      </c>
      <c r="O4690" s="295">
        <f t="shared" si="1038"/>
        <v>0</v>
      </c>
      <c r="P4690" s="281">
        <f t="shared" si="1039"/>
        <v>0</v>
      </c>
    </row>
    <row r="4691" spans="1:16" x14ac:dyDescent="0.2">
      <c r="A4691" s="155">
        <v>522090</v>
      </c>
      <c r="B4691" s="156" t="s">
        <v>753</v>
      </c>
      <c r="C4691" s="174">
        <f t="shared" si="1033"/>
        <v>0</v>
      </c>
      <c r="D4691" s="174">
        <f t="shared" si="1034"/>
        <v>0</v>
      </c>
      <c r="E4691" s="174">
        <f t="shared" si="1035"/>
        <v>0</v>
      </c>
      <c r="F4691" s="174">
        <f t="shared" si="1031"/>
        <v>0</v>
      </c>
      <c r="G4691" s="174">
        <f t="shared" si="1032"/>
        <v>0</v>
      </c>
      <c r="H4691" s="174">
        <f t="shared" si="1040"/>
        <v>0</v>
      </c>
      <c r="M4691" s="174">
        <f t="shared" si="1036"/>
        <v>0</v>
      </c>
      <c r="N4691" s="174">
        <f t="shared" si="1037"/>
        <v>0</v>
      </c>
      <c r="O4691" s="295">
        <f t="shared" si="1038"/>
        <v>0</v>
      </c>
      <c r="P4691" s="281">
        <f t="shared" si="1039"/>
        <v>0</v>
      </c>
    </row>
    <row r="4692" spans="1:16" s="172" customFormat="1" x14ac:dyDescent="0.2">
      <c r="A4692" s="170">
        <v>530000</v>
      </c>
      <c r="B4692" s="169" t="s">
        <v>2772</v>
      </c>
      <c r="C4692" s="189">
        <f t="shared" si="1033"/>
        <v>5969940446</v>
      </c>
      <c r="D4692" s="189">
        <f t="shared" si="1034"/>
        <v>2814085144</v>
      </c>
      <c r="E4692" s="189">
        <f t="shared" si="1035"/>
        <v>0</v>
      </c>
      <c r="F4692" s="189">
        <f t="shared" si="1031"/>
        <v>8784025590</v>
      </c>
      <c r="G4692" s="189">
        <f>+G4693+G4700+G4718+G4721+G4730+G4752+G4755+G4765+G4770+G4788+G4790+G4795+G4808+G4816+G4825+G4832+G4836+G4847</f>
        <v>0</v>
      </c>
      <c r="H4692" s="189">
        <f>+H4693+H4700+H4718+H4721+H4730+H4752+H4755+H4765+H4770+H4788+H4790+H4795+H4808+H4816+H4825+H4832+H4836+H4847</f>
        <v>8784025590</v>
      </c>
      <c r="M4692" s="174">
        <f t="shared" si="1036"/>
        <v>8784025590</v>
      </c>
      <c r="N4692" s="174">
        <f t="shared" si="1037"/>
        <v>0</v>
      </c>
      <c r="O4692" s="295">
        <f t="shared" si="1038"/>
        <v>26352076770</v>
      </c>
      <c r="P4692" s="281">
        <f t="shared" si="1039"/>
        <v>1</v>
      </c>
    </row>
    <row r="4693" spans="1:16" s="171" customFormat="1" x14ac:dyDescent="0.2">
      <c r="A4693" s="180">
        <v>534600</v>
      </c>
      <c r="B4693" s="181" t="s">
        <v>2773</v>
      </c>
      <c r="C4693" s="182">
        <f t="shared" si="1033"/>
        <v>0</v>
      </c>
      <c r="D4693" s="182">
        <f t="shared" si="1034"/>
        <v>0</v>
      </c>
      <c r="E4693" s="182">
        <f t="shared" si="1035"/>
        <v>0</v>
      </c>
      <c r="F4693" s="182">
        <f t="shared" si="1031"/>
        <v>0</v>
      </c>
      <c r="G4693" s="182">
        <v>0</v>
      </c>
      <c r="H4693" s="182">
        <f t="shared" ref="H4693:H4724" si="1041">+F4693</f>
        <v>0</v>
      </c>
      <c r="M4693" s="174">
        <f t="shared" si="1036"/>
        <v>0</v>
      </c>
      <c r="N4693" s="174">
        <f t="shared" si="1037"/>
        <v>0</v>
      </c>
      <c r="O4693" s="295">
        <f t="shared" si="1038"/>
        <v>0</v>
      </c>
      <c r="P4693" s="281">
        <f t="shared" si="1039"/>
        <v>0</v>
      </c>
    </row>
    <row r="4694" spans="1:16" x14ac:dyDescent="0.2">
      <c r="A4694" s="155">
        <v>534601</v>
      </c>
      <c r="B4694" s="156" t="s">
        <v>2774</v>
      </c>
      <c r="C4694" s="174">
        <f t="shared" si="1033"/>
        <v>0</v>
      </c>
      <c r="D4694" s="174">
        <f t="shared" si="1034"/>
        <v>0</v>
      </c>
      <c r="E4694" s="174">
        <f t="shared" si="1035"/>
        <v>0</v>
      </c>
      <c r="F4694" s="174">
        <f t="shared" si="1031"/>
        <v>0</v>
      </c>
      <c r="G4694" s="174">
        <f t="shared" ref="G4694:G4699" si="1042">+F4694-H4694</f>
        <v>0</v>
      </c>
      <c r="H4694" s="174">
        <f t="shared" si="1041"/>
        <v>0</v>
      </c>
      <c r="M4694" s="174">
        <f t="shared" si="1036"/>
        <v>0</v>
      </c>
      <c r="N4694" s="174">
        <f t="shared" si="1037"/>
        <v>0</v>
      </c>
      <c r="O4694" s="295">
        <f t="shared" si="1038"/>
        <v>0</v>
      </c>
      <c r="P4694" s="281">
        <f t="shared" si="1039"/>
        <v>0</v>
      </c>
    </row>
    <row r="4695" spans="1:16" x14ac:dyDescent="0.2">
      <c r="A4695" s="155">
        <v>534602</v>
      </c>
      <c r="B4695" s="156" t="s">
        <v>1836</v>
      </c>
      <c r="C4695" s="174">
        <f t="shared" si="1033"/>
        <v>0</v>
      </c>
      <c r="D4695" s="174">
        <f t="shared" si="1034"/>
        <v>0</v>
      </c>
      <c r="E4695" s="174">
        <f t="shared" si="1035"/>
        <v>0</v>
      </c>
      <c r="F4695" s="174">
        <f t="shared" si="1031"/>
        <v>0</v>
      </c>
      <c r="G4695" s="174">
        <f t="shared" si="1042"/>
        <v>0</v>
      </c>
      <c r="H4695" s="174">
        <f t="shared" si="1041"/>
        <v>0</v>
      </c>
      <c r="M4695" s="174">
        <f t="shared" si="1036"/>
        <v>0</v>
      </c>
      <c r="N4695" s="174">
        <f t="shared" si="1037"/>
        <v>0</v>
      </c>
      <c r="O4695" s="295">
        <f t="shared" si="1038"/>
        <v>0</v>
      </c>
      <c r="P4695" s="281">
        <f t="shared" si="1039"/>
        <v>0</v>
      </c>
    </row>
    <row r="4696" spans="1:16" x14ac:dyDescent="0.2">
      <c r="A4696" s="155">
        <v>534603</v>
      </c>
      <c r="B4696" s="156" t="s">
        <v>1837</v>
      </c>
      <c r="C4696" s="174">
        <f t="shared" si="1033"/>
        <v>0</v>
      </c>
      <c r="D4696" s="174">
        <f t="shared" si="1034"/>
        <v>0</v>
      </c>
      <c r="E4696" s="174">
        <f t="shared" si="1035"/>
        <v>0</v>
      </c>
      <c r="F4696" s="174">
        <f t="shared" si="1031"/>
        <v>0</v>
      </c>
      <c r="G4696" s="174">
        <f t="shared" si="1042"/>
        <v>0</v>
      </c>
      <c r="H4696" s="174">
        <f t="shared" si="1041"/>
        <v>0</v>
      </c>
      <c r="M4696" s="174">
        <f t="shared" si="1036"/>
        <v>0</v>
      </c>
      <c r="N4696" s="174">
        <f t="shared" si="1037"/>
        <v>0</v>
      </c>
      <c r="O4696" s="295">
        <f t="shared" si="1038"/>
        <v>0</v>
      </c>
      <c r="P4696" s="281">
        <f t="shared" si="1039"/>
        <v>0</v>
      </c>
    </row>
    <row r="4697" spans="1:16" x14ac:dyDescent="0.2">
      <c r="A4697" s="155">
        <v>534605</v>
      </c>
      <c r="B4697" s="156" t="s">
        <v>2775</v>
      </c>
      <c r="C4697" s="174">
        <f t="shared" si="1033"/>
        <v>0</v>
      </c>
      <c r="D4697" s="174">
        <f t="shared" si="1034"/>
        <v>0</v>
      </c>
      <c r="E4697" s="174">
        <f t="shared" si="1035"/>
        <v>0</v>
      </c>
      <c r="F4697" s="174">
        <f t="shared" si="1031"/>
        <v>0</v>
      </c>
      <c r="G4697" s="174">
        <f t="shared" si="1042"/>
        <v>0</v>
      </c>
      <c r="H4697" s="174">
        <f t="shared" si="1041"/>
        <v>0</v>
      </c>
      <c r="M4697" s="174">
        <f t="shared" si="1036"/>
        <v>0</v>
      </c>
      <c r="N4697" s="174">
        <f t="shared" si="1037"/>
        <v>0</v>
      </c>
      <c r="O4697" s="295">
        <f t="shared" si="1038"/>
        <v>0</v>
      </c>
      <c r="P4697" s="281">
        <f t="shared" si="1039"/>
        <v>0</v>
      </c>
    </row>
    <row r="4698" spans="1:16" x14ac:dyDescent="0.2">
      <c r="A4698" s="155">
        <v>534607</v>
      </c>
      <c r="B4698" s="156" t="s">
        <v>2776</v>
      </c>
      <c r="C4698" s="174">
        <f t="shared" si="1033"/>
        <v>0</v>
      </c>
      <c r="D4698" s="174">
        <f t="shared" si="1034"/>
        <v>0</v>
      </c>
      <c r="E4698" s="174">
        <f t="shared" si="1035"/>
        <v>0</v>
      </c>
      <c r="F4698" s="174">
        <f t="shared" si="1031"/>
        <v>0</v>
      </c>
      <c r="G4698" s="174">
        <f t="shared" si="1042"/>
        <v>0</v>
      </c>
      <c r="H4698" s="174">
        <f t="shared" si="1041"/>
        <v>0</v>
      </c>
      <c r="M4698" s="174">
        <f t="shared" si="1036"/>
        <v>0</v>
      </c>
      <c r="N4698" s="174">
        <f t="shared" si="1037"/>
        <v>0</v>
      </c>
      <c r="O4698" s="295">
        <f t="shared" si="1038"/>
        <v>0</v>
      </c>
      <c r="P4698" s="281">
        <f t="shared" si="1039"/>
        <v>0</v>
      </c>
    </row>
    <row r="4699" spans="1:16" x14ac:dyDescent="0.2">
      <c r="A4699" s="155">
        <v>534609</v>
      </c>
      <c r="B4699" s="156" t="s">
        <v>2777</v>
      </c>
      <c r="C4699" s="174">
        <f t="shared" si="1033"/>
        <v>0</v>
      </c>
      <c r="D4699" s="174">
        <f t="shared" si="1034"/>
        <v>0</v>
      </c>
      <c r="E4699" s="174">
        <f t="shared" si="1035"/>
        <v>0</v>
      </c>
      <c r="F4699" s="174">
        <f t="shared" si="1031"/>
        <v>0</v>
      </c>
      <c r="G4699" s="174">
        <f t="shared" si="1042"/>
        <v>0</v>
      </c>
      <c r="H4699" s="174">
        <f t="shared" si="1041"/>
        <v>0</v>
      </c>
      <c r="M4699" s="174">
        <f t="shared" si="1036"/>
        <v>0</v>
      </c>
      <c r="N4699" s="174">
        <f t="shared" si="1037"/>
        <v>0</v>
      </c>
      <c r="O4699" s="295">
        <f t="shared" si="1038"/>
        <v>0</v>
      </c>
      <c r="P4699" s="281">
        <f t="shared" si="1039"/>
        <v>0</v>
      </c>
    </row>
    <row r="4700" spans="1:16" s="171" customFormat="1" x14ac:dyDescent="0.2">
      <c r="A4700" s="180">
        <v>534700</v>
      </c>
      <c r="B4700" s="181" t="s">
        <v>2778</v>
      </c>
      <c r="C4700" s="182">
        <f t="shared" si="1033"/>
        <v>0</v>
      </c>
      <c r="D4700" s="182">
        <f t="shared" si="1034"/>
        <v>0</v>
      </c>
      <c r="E4700" s="182">
        <f t="shared" si="1035"/>
        <v>0</v>
      </c>
      <c r="F4700" s="182">
        <f t="shared" si="1031"/>
        <v>0</v>
      </c>
      <c r="G4700" s="182">
        <v>0</v>
      </c>
      <c r="H4700" s="182">
        <f t="shared" si="1041"/>
        <v>0</v>
      </c>
      <c r="M4700" s="174">
        <f t="shared" si="1036"/>
        <v>0</v>
      </c>
      <c r="N4700" s="174">
        <f t="shared" si="1037"/>
        <v>0</v>
      </c>
      <c r="O4700" s="295">
        <f t="shared" si="1038"/>
        <v>0</v>
      </c>
      <c r="P4700" s="281">
        <f t="shared" si="1039"/>
        <v>0</v>
      </c>
    </row>
    <row r="4701" spans="1:16" x14ac:dyDescent="0.2">
      <c r="A4701" s="155">
        <v>534701</v>
      </c>
      <c r="B4701" s="156" t="s">
        <v>1515</v>
      </c>
      <c r="C4701" s="174">
        <f t="shared" si="1033"/>
        <v>0</v>
      </c>
      <c r="D4701" s="174">
        <f t="shared" si="1034"/>
        <v>0</v>
      </c>
      <c r="E4701" s="174">
        <f t="shared" si="1035"/>
        <v>0</v>
      </c>
      <c r="F4701" s="174">
        <f t="shared" si="1031"/>
        <v>0</v>
      </c>
      <c r="G4701" s="174">
        <f t="shared" ref="G4701:G4717" si="1043">+F4701-H4701</f>
        <v>0</v>
      </c>
      <c r="H4701" s="174">
        <f t="shared" si="1041"/>
        <v>0</v>
      </c>
      <c r="M4701" s="174">
        <f t="shared" si="1036"/>
        <v>0</v>
      </c>
      <c r="N4701" s="174">
        <f t="shared" si="1037"/>
        <v>0</v>
      </c>
      <c r="O4701" s="295">
        <f t="shared" si="1038"/>
        <v>0</v>
      </c>
      <c r="P4701" s="281">
        <f t="shared" si="1039"/>
        <v>0</v>
      </c>
    </row>
    <row r="4702" spans="1:16" x14ac:dyDescent="0.2">
      <c r="A4702" s="155">
        <v>534702</v>
      </c>
      <c r="B4702" s="156" t="s">
        <v>1516</v>
      </c>
      <c r="C4702" s="174">
        <f t="shared" si="1033"/>
        <v>0</v>
      </c>
      <c r="D4702" s="174">
        <f t="shared" si="1034"/>
        <v>0</v>
      </c>
      <c r="E4702" s="174">
        <f t="shared" si="1035"/>
        <v>0</v>
      </c>
      <c r="F4702" s="174">
        <f t="shared" si="1031"/>
        <v>0</v>
      </c>
      <c r="G4702" s="174">
        <f t="shared" si="1043"/>
        <v>0</v>
      </c>
      <c r="H4702" s="174">
        <f t="shared" si="1041"/>
        <v>0</v>
      </c>
      <c r="M4702" s="174">
        <f t="shared" si="1036"/>
        <v>0</v>
      </c>
      <c r="N4702" s="174">
        <f t="shared" si="1037"/>
        <v>0</v>
      </c>
      <c r="O4702" s="295">
        <f t="shared" si="1038"/>
        <v>0</v>
      </c>
      <c r="P4702" s="281">
        <f t="shared" si="1039"/>
        <v>0</v>
      </c>
    </row>
    <row r="4703" spans="1:16" x14ac:dyDescent="0.2">
      <c r="A4703" s="155">
        <v>534703</v>
      </c>
      <c r="B4703" s="156" t="s">
        <v>77</v>
      </c>
      <c r="C4703" s="174">
        <f t="shared" si="1033"/>
        <v>0</v>
      </c>
      <c r="D4703" s="174">
        <f t="shared" si="1034"/>
        <v>0</v>
      </c>
      <c r="E4703" s="174">
        <f t="shared" si="1035"/>
        <v>0</v>
      </c>
      <c r="F4703" s="174">
        <f t="shared" si="1031"/>
        <v>0</v>
      </c>
      <c r="G4703" s="174">
        <f t="shared" si="1043"/>
        <v>0</v>
      </c>
      <c r="H4703" s="174">
        <f t="shared" si="1041"/>
        <v>0</v>
      </c>
      <c r="M4703" s="174">
        <f t="shared" si="1036"/>
        <v>0</v>
      </c>
      <c r="N4703" s="174">
        <f t="shared" si="1037"/>
        <v>0</v>
      </c>
      <c r="O4703" s="295">
        <f t="shared" si="1038"/>
        <v>0</v>
      </c>
      <c r="P4703" s="281">
        <f t="shared" si="1039"/>
        <v>0</v>
      </c>
    </row>
    <row r="4704" spans="1:16" x14ac:dyDescent="0.2">
      <c r="A4704" s="155">
        <v>534704</v>
      </c>
      <c r="B4704" s="156" t="s">
        <v>78</v>
      </c>
      <c r="C4704" s="174">
        <f t="shared" si="1033"/>
        <v>0</v>
      </c>
      <c r="D4704" s="174">
        <f t="shared" si="1034"/>
        <v>0</v>
      </c>
      <c r="E4704" s="174">
        <f t="shared" si="1035"/>
        <v>0</v>
      </c>
      <c r="F4704" s="174">
        <f t="shared" si="1031"/>
        <v>0</v>
      </c>
      <c r="G4704" s="174">
        <f t="shared" si="1043"/>
        <v>0</v>
      </c>
      <c r="H4704" s="174">
        <f t="shared" si="1041"/>
        <v>0</v>
      </c>
      <c r="M4704" s="174">
        <f t="shared" si="1036"/>
        <v>0</v>
      </c>
      <c r="N4704" s="174">
        <f t="shared" si="1037"/>
        <v>0</v>
      </c>
      <c r="O4704" s="295">
        <f t="shared" si="1038"/>
        <v>0</v>
      </c>
      <c r="P4704" s="281">
        <f t="shared" si="1039"/>
        <v>0</v>
      </c>
    </row>
    <row r="4705" spans="1:16" x14ac:dyDescent="0.2">
      <c r="A4705" s="155">
        <v>534705</v>
      </c>
      <c r="B4705" s="156" t="s">
        <v>79</v>
      </c>
      <c r="C4705" s="174">
        <f t="shared" si="1033"/>
        <v>0</v>
      </c>
      <c r="D4705" s="174">
        <f t="shared" si="1034"/>
        <v>0</v>
      </c>
      <c r="E4705" s="174">
        <f t="shared" si="1035"/>
        <v>0</v>
      </c>
      <c r="F4705" s="174">
        <f t="shared" si="1031"/>
        <v>0</v>
      </c>
      <c r="G4705" s="174">
        <f t="shared" si="1043"/>
        <v>0</v>
      </c>
      <c r="H4705" s="174">
        <f t="shared" si="1041"/>
        <v>0</v>
      </c>
      <c r="M4705" s="174">
        <f t="shared" si="1036"/>
        <v>0</v>
      </c>
      <c r="N4705" s="174">
        <f t="shared" si="1037"/>
        <v>0</v>
      </c>
      <c r="O4705" s="295">
        <f t="shared" si="1038"/>
        <v>0</v>
      </c>
      <c r="P4705" s="281">
        <f t="shared" si="1039"/>
        <v>0</v>
      </c>
    </row>
    <row r="4706" spans="1:16" x14ac:dyDescent="0.2">
      <c r="A4706" s="155">
        <v>534706</v>
      </c>
      <c r="B4706" s="156" t="s">
        <v>80</v>
      </c>
      <c r="C4706" s="174">
        <f t="shared" si="1033"/>
        <v>0</v>
      </c>
      <c r="D4706" s="174">
        <f t="shared" si="1034"/>
        <v>0</v>
      </c>
      <c r="E4706" s="174">
        <f t="shared" si="1035"/>
        <v>0</v>
      </c>
      <c r="F4706" s="174">
        <f t="shared" si="1031"/>
        <v>0</v>
      </c>
      <c r="G4706" s="174">
        <f t="shared" si="1043"/>
        <v>0</v>
      </c>
      <c r="H4706" s="174">
        <f t="shared" si="1041"/>
        <v>0</v>
      </c>
      <c r="M4706" s="174">
        <f t="shared" si="1036"/>
        <v>0</v>
      </c>
      <c r="N4706" s="174">
        <f t="shared" si="1037"/>
        <v>0</v>
      </c>
      <c r="O4706" s="295">
        <f t="shared" si="1038"/>
        <v>0</v>
      </c>
      <c r="P4706" s="281">
        <f t="shared" si="1039"/>
        <v>0</v>
      </c>
    </row>
    <row r="4707" spans="1:16" x14ac:dyDescent="0.2">
      <c r="A4707" s="155">
        <v>534707</v>
      </c>
      <c r="B4707" s="156" t="s">
        <v>81</v>
      </c>
      <c r="C4707" s="174">
        <f t="shared" si="1033"/>
        <v>0</v>
      </c>
      <c r="D4707" s="174">
        <f t="shared" si="1034"/>
        <v>0</v>
      </c>
      <c r="E4707" s="174">
        <f t="shared" si="1035"/>
        <v>0</v>
      </c>
      <c r="F4707" s="174">
        <f t="shared" si="1031"/>
        <v>0</v>
      </c>
      <c r="G4707" s="174">
        <f t="shared" si="1043"/>
        <v>0</v>
      </c>
      <c r="H4707" s="174">
        <f t="shared" si="1041"/>
        <v>0</v>
      </c>
      <c r="M4707" s="174">
        <f t="shared" si="1036"/>
        <v>0</v>
      </c>
      <c r="N4707" s="174">
        <f t="shared" si="1037"/>
        <v>0</v>
      </c>
      <c r="O4707" s="295">
        <f t="shared" si="1038"/>
        <v>0</v>
      </c>
      <c r="P4707" s="281">
        <f t="shared" si="1039"/>
        <v>0</v>
      </c>
    </row>
    <row r="4708" spans="1:16" x14ac:dyDescent="0.2">
      <c r="A4708" s="155">
        <v>534708</v>
      </c>
      <c r="B4708" s="156" t="s">
        <v>82</v>
      </c>
      <c r="C4708" s="174">
        <f t="shared" si="1033"/>
        <v>0</v>
      </c>
      <c r="D4708" s="174">
        <f t="shared" si="1034"/>
        <v>0</v>
      </c>
      <c r="E4708" s="174">
        <f t="shared" si="1035"/>
        <v>0</v>
      </c>
      <c r="F4708" s="174">
        <f t="shared" si="1031"/>
        <v>0</v>
      </c>
      <c r="G4708" s="174">
        <f t="shared" si="1043"/>
        <v>0</v>
      </c>
      <c r="H4708" s="174">
        <f t="shared" si="1041"/>
        <v>0</v>
      </c>
      <c r="M4708" s="174">
        <f t="shared" si="1036"/>
        <v>0</v>
      </c>
      <c r="N4708" s="174">
        <f t="shared" si="1037"/>
        <v>0</v>
      </c>
      <c r="O4708" s="295">
        <f t="shared" si="1038"/>
        <v>0</v>
      </c>
      <c r="P4708" s="281">
        <f t="shared" si="1039"/>
        <v>0</v>
      </c>
    </row>
    <row r="4709" spans="1:16" x14ac:dyDescent="0.2">
      <c r="A4709" s="155">
        <v>534709</v>
      </c>
      <c r="B4709" s="156" t="s">
        <v>2017</v>
      </c>
      <c r="C4709" s="174">
        <f t="shared" si="1033"/>
        <v>0</v>
      </c>
      <c r="D4709" s="174">
        <f t="shared" si="1034"/>
        <v>0</v>
      </c>
      <c r="E4709" s="174">
        <f t="shared" si="1035"/>
        <v>0</v>
      </c>
      <c r="F4709" s="174">
        <f t="shared" si="1031"/>
        <v>0</v>
      </c>
      <c r="G4709" s="174">
        <f t="shared" si="1043"/>
        <v>0</v>
      </c>
      <c r="H4709" s="174">
        <f t="shared" si="1041"/>
        <v>0</v>
      </c>
      <c r="M4709" s="174">
        <f t="shared" si="1036"/>
        <v>0</v>
      </c>
      <c r="N4709" s="174">
        <f t="shared" si="1037"/>
        <v>0</v>
      </c>
      <c r="O4709" s="295">
        <f t="shared" si="1038"/>
        <v>0</v>
      </c>
      <c r="P4709" s="281">
        <f t="shared" si="1039"/>
        <v>0</v>
      </c>
    </row>
    <row r="4710" spans="1:16" x14ac:dyDescent="0.2">
      <c r="A4710" s="155">
        <v>534710</v>
      </c>
      <c r="B4710" s="156" t="s">
        <v>1518</v>
      </c>
      <c r="C4710" s="174">
        <f t="shared" si="1033"/>
        <v>0</v>
      </c>
      <c r="D4710" s="174">
        <f t="shared" si="1034"/>
        <v>0</v>
      </c>
      <c r="E4710" s="174">
        <f t="shared" si="1035"/>
        <v>0</v>
      </c>
      <c r="F4710" s="174">
        <f t="shared" si="1031"/>
        <v>0</v>
      </c>
      <c r="G4710" s="174">
        <f t="shared" si="1043"/>
        <v>0</v>
      </c>
      <c r="H4710" s="174">
        <f t="shared" si="1041"/>
        <v>0</v>
      </c>
      <c r="M4710" s="174">
        <f t="shared" si="1036"/>
        <v>0</v>
      </c>
      <c r="N4710" s="174">
        <f t="shared" si="1037"/>
        <v>0</v>
      </c>
      <c r="O4710" s="295">
        <f t="shared" si="1038"/>
        <v>0</v>
      </c>
      <c r="P4710" s="281">
        <f t="shared" si="1039"/>
        <v>0</v>
      </c>
    </row>
    <row r="4711" spans="1:16" x14ac:dyDescent="0.2">
      <c r="A4711" s="155">
        <v>534711</v>
      </c>
      <c r="B4711" s="156" t="s">
        <v>2018</v>
      </c>
      <c r="C4711" s="174">
        <f t="shared" si="1033"/>
        <v>0</v>
      </c>
      <c r="D4711" s="174">
        <f t="shared" si="1034"/>
        <v>0</v>
      </c>
      <c r="E4711" s="174">
        <f t="shared" si="1035"/>
        <v>0</v>
      </c>
      <c r="F4711" s="174">
        <f t="shared" si="1031"/>
        <v>0</v>
      </c>
      <c r="G4711" s="174">
        <f t="shared" si="1043"/>
        <v>0</v>
      </c>
      <c r="H4711" s="174">
        <f t="shared" si="1041"/>
        <v>0</v>
      </c>
      <c r="M4711" s="174">
        <f t="shared" si="1036"/>
        <v>0</v>
      </c>
      <c r="N4711" s="174">
        <f t="shared" si="1037"/>
        <v>0</v>
      </c>
      <c r="O4711" s="295">
        <f t="shared" si="1038"/>
        <v>0</v>
      </c>
      <c r="P4711" s="281">
        <f t="shared" si="1039"/>
        <v>0</v>
      </c>
    </row>
    <row r="4712" spans="1:16" x14ac:dyDescent="0.2">
      <c r="A4712" s="155">
        <v>534713</v>
      </c>
      <c r="B4712" s="156" t="s">
        <v>2779</v>
      </c>
      <c r="C4712" s="174">
        <f t="shared" si="1033"/>
        <v>0</v>
      </c>
      <c r="D4712" s="174">
        <f t="shared" si="1034"/>
        <v>0</v>
      </c>
      <c r="E4712" s="174">
        <f t="shared" si="1035"/>
        <v>0</v>
      </c>
      <c r="F4712" s="174">
        <f t="shared" si="1031"/>
        <v>0</v>
      </c>
      <c r="G4712" s="174">
        <f t="shared" si="1043"/>
        <v>0</v>
      </c>
      <c r="H4712" s="174">
        <f t="shared" si="1041"/>
        <v>0</v>
      </c>
      <c r="M4712" s="174">
        <f t="shared" si="1036"/>
        <v>0</v>
      </c>
      <c r="N4712" s="174">
        <f t="shared" si="1037"/>
        <v>0</v>
      </c>
      <c r="O4712" s="295">
        <f t="shared" si="1038"/>
        <v>0</v>
      </c>
      <c r="P4712" s="281">
        <f t="shared" si="1039"/>
        <v>0</v>
      </c>
    </row>
    <row r="4713" spans="1:16" x14ac:dyDescent="0.2">
      <c r="A4713" s="155">
        <v>534714</v>
      </c>
      <c r="B4713" s="156" t="s">
        <v>1097</v>
      </c>
      <c r="C4713" s="174">
        <f t="shared" si="1033"/>
        <v>0</v>
      </c>
      <c r="D4713" s="174">
        <f t="shared" si="1034"/>
        <v>0</v>
      </c>
      <c r="E4713" s="174">
        <f t="shared" si="1035"/>
        <v>0</v>
      </c>
      <c r="F4713" s="174">
        <f t="shared" si="1031"/>
        <v>0</v>
      </c>
      <c r="G4713" s="174">
        <f t="shared" si="1043"/>
        <v>0</v>
      </c>
      <c r="H4713" s="174">
        <f t="shared" si="1041"/>
        <v>0</v>
      </c>
      <c r="M4713" s="174">
        <f t="shared" si="1036"/>
        <v>0</v>
      </c>
      <c r="N4713" s="174">
        <f t="shared" si="1037"/>
        <v>0</v>
      </c>
      <c r="O4713" s="295">
        <f t="shared" si="1038"/>
        <v>0</v>
      </c>
      <c r="P4713" s="281">
        <f t="shared" si="1039"/>
        <v>0</v>
      </c>
    </row>
    <row r="4714" spans="1:16" x14ac:dyDescent="0.2">
      <c r="A4714" s="155">
        <v>534715</v>
      </c>
      <c r="B4714" s="156" t="s">
        <v>2780</v>
      </c>
      <c r="C4714" s="174">
        <f t="shared" si="1033"/>
        <v>0</v>
      </c>
      <c r="D4714" s="174">
        <f t="shared" si="1034"/>
        <v>0</v>
      </c>
      <c r="E4714" s="174">
        <f t="shared" si="1035"/>
        <v>0</v>
      </c>
      <c r="F4714" s="174">
        <f t="shared" si="1031"/>
        <v>0</v>
      </c>
      <c r="G4714" s="174">
        <f t="shared" si="1043"/>
        <v>0</v>
      </c>
      <c r="H4714" s="174">
        <f t="shared" si="1041"/>
        <v>0</v>
      </c>
      <c r="M4714" s="174">
        <f t="shared" si="1036"/>
        <v>0</v>
      </c>
      <c r="N4714" s="174">
        <f t="shared" si="1037"/>
        <v>0</v>
      </c>
      <c r="O4714" s="295">
        <f t="shared" si="1038"/>
        <v>0</v>
      </c>
      <c r="P4714" s="281">
        <f t="shared" si="1039"/>
        <v>0</v>
      </c>
    </row>
    <row r="4715" spans="1:16" x14ac:dyDescent="0.2">
      <c r="A4715" s="155">
        <v>534716</v>
      </c>
      <c r="B4715" s="156" t="s">
        <v>1098</v>
      </c>
      <c r="C4715" s="174">
        <f t="shared" si="1033"/>
        <v>0</v>
      </c>
      <c r="D4715" s="174">
        <f t="shared" si="1034"/>
        <v>0</v>
      </c>
      <c r="E4715" s="174">
        <f t="shared" si="1035"/>
        <v>0</v>
      </c>
      <c r="F4715" s="174">
        <f t="shared" si="1031"/>
        <v>0</v>
      </c>
      <c r="G4715" s="174">
        <f t="shared" si="1043"/>
        <v>0</v>
      </c>
      <c r="H4715" s="174">
        <f t="shared" si="1041"/>
        <v>0</v>
      </c>
      <c r="M4715" s="174">
        <f t="shared" si="1036"/>
        <v>0</v>
      </c>
      <c r="N4715" s="174">
        <f t="shared" si="1037"/>
        <v>0</v>
      </c>
      <c r="O4715" s="295">
        <f t="shared" si="1038"/>
        <v>0</v>
      </c>
      <c r="P4715" s="281">
        <f t="shared" si="1039"/>
        <v>0</v>
      </c>
    </row>
    <row r="4716" spans="1:16" x14ac:dyDescent="0.2">
      <c r="A4716" s="155">
        <v>534717</v>
      </c>
      <c r="B4716" s="156" t="s">
        <v>2020</v>
      </c>
      <c r="C4716" s="174">
        <f t="shared" si="1033"/>
        <v>0</v>
      </c>
      <c r="D4716" s="174">
        <f t="shared" si="1034"/>
        <v>0</v>
      </c>
      <c r="E4716" s="174">
        <f t="shared" si="1035"/>
        <v>0</v>
      </c>
      <c r="F4716" s="174">
        <f t="shared" si="1031"/>
        <v>0</v>
      </c>
      <c r="G4716" s="174">
        <f t="shared" si="1043"/>
        <v>0</v>
      </c>
      <c r="H4716" s="174">
        <f t="shared" si="1041"/>
        <v>0</v>
      </c>
      <c r="M4716" s="174">
        <f t="shared" si="1036"/>
        <v>0</v>
      </c>
      <c r="N4716" s="174">
        <f t="shared" si="1037"/>
        <v>0</v>
      </c>
      <c r="O4716" s="295">
        <f t="shared" si="1038"/>
        <v>0</v>
      </c>
      <c r="P4716" s="281">
        <f t="shared" si="1039"/>
        <v>0</v>
      </c>
    </row>
    <row r="4717" spans="1:16" x14ac:dyDescent="0.2">
      <c r="A4717" s="155">
        <v>534790</v>
      </c>
      <c r="B4717" s="156" t="s">
        <v>2015</v>
      </c>
      <c r="C4717" s="174">
        <f t="shared" si="1033"/>
        <v>0</v>
      </c>
      <c r="D4717" s="174">
        <f t="shared" si="1034"/>
        <v>0</v>
      </c>
      <c r="E4717" s="174">
        <f t="shared" si="1035"/>
        <v>0</v>
      </c>
      <c r="F4717" s="174">
        <f t="shared" si="1031"/>
        <v>0</v>
      </c>
      <c r="G4717" s="174">
        <f t="shared" si="1043"/>
        <v>0</v>
      </c>
      <c r="H4717" s="174">
        <f t="shared" si="1041"/>
        <v>0</v>
      </c>
      <c r="M4717" s="174">
        <f t="shared" si="1036"/>
        <v>0</v>
      </c>
      <c r="N4717" s="174">
        <f t="shared" si="1037"/>
        <v>0</v>
      </c>
      <c r="O4717" s="295">
        <f t="shared" si="1038"/>
        <v>0</v>
      </c>
      <c r="P4717" s="281">
        <f t="shared" si="1039"/>
        <v>0</v>
      </c>
    </row>
    <row r="4718" spans="1:16" s="171" customFormat="1" x14ac:dyDescent="0.2">
      <c r="A4718" s="180">
        <v>534900</v>
      </c>
      <c r="B4718" s="181" t="s">
        <v>2781</v>
      </c>
      <c r="C4718" s="182">
        <f t="shared" si="1033"/>
        <v>0</v>
      </c>
      <c r="D4718" s="182">
        <f t="shared" si="1034"/>
        <v>0</v>
      </c>
      <c r="E4718" s="182">
        <f t="shared" si="1035"/>
        <v>0</v>
      </c>
      <c r="F4718" s="182">
        <f t="shared" si="1031"/>
        <v>0</v>
      </c>
      <c r="G4718" s="182">
        <v>0</v>
      </c>
      <c r="H4718" s="182">
        <f t="shared" si="1041"/>
        <v>0</v>
      </c>
      <c r="M4718" s="174">
        <f t="shared" si="1036"/>
        <v>0</v>
      </c>
      <c r="N4718" s="174">
        <f t="shared" si="1037"/>
        <v>0</v>
      </c>
      <c r="O4718" s="295">
        <f t="shared" si="1038"/>
        <v>0</v>
      </c>
      <c r="P4718" s="281">
        <f t="shared" si="1039"/>
        <v>0</v>
      </c>
    </row>
    <row r="4719" spans="1:16" x14ac:dyDescent="0.2">
      <c r="A4719" s="155">
        <v>534901</v>
      </c>
      <c r="B4719" s="156" t="s">
        <v>1514</v>
      </c>
      <c r="C4719" s="174">
        <f t="shared" si="1033"/>
        <v>0</v>
      </c>
      <c r="D4719" s="174">
        <f t="shared" si="1034"/>
        <v>0</v>
      </c>
      <c r="E4719" s="174">
        <f t="shared" si="1035"/>
        <v>0</v>
      </c>
      <c r="F4719" s="174">
        <f t="shared" si="1031"/>
        <v>0</v>
      </c>
      <c r="G4719" s="174">
        <f>+F4719-H4719</f>
        <v>0</v>
      </c>
      <c r="H4719" s="174">
        <f t="shared" si="1041"/>
        <v>0</v>
      </c>
      <c r="M4719" s="174">
        <f t="shared" si="1036"/>
        <v>0</v>
      </c>
      <c r="N4719" s="174">
        <f t="shared" si="1037"/>
        <v>0</v>
      </c>
      <c r="O4719" s="295">
        <f t="shared" si="1038"/>
        <v>0</v>
      </c>
      <c r="P4719" s="281">
        <f t="shared" si="1039"/>
        <v>0</v>
      </c>
    </row>
    <row r="4720" spans="1:16" x14ac:dyDescent="0.2">
      <c r="A4720" s="155">
        <v>534904</v>
      </c>
      <c r="B4720" s="156" t="s">
        <v>2091</v>
      </c>
      <c r="C4720" s="174">
        <f t="shared" si="1033"/>
        <v>0</v>
      </c>
      <c r="D4720" s="174">
        <f t="shared" si="1034"/>
        <v>0</v>
      </c>
      <c r="E4720" s="174">
        <f t="shared" si="1035"/>
        <v>0</v>
      </c>
      <c r="F4720" s="174">
        <f t="shared" si="1031"/>
        <v>0</v>
      </c>
      <c r="G4720" s="174">
        <f>+F4720-H4720</f>
        <v>0</v>
      </c>
      <c r="H4720" s="174">
        <f t="shared" si="1041"/>
        <v>0</v>
      </c>
      <c r="M4720" s="174">
        <f t="shared" si="1036"/>
        <v>0</v>
      </c>
      <c r="N4720" s="174">
        <f t="shared" si="1037"/>
        <v>0</v>
      </c>
      <c r="O4720" s="295">
        <f t="shared" si="1038"/>
        <v>0</v>
      </c>
      <c r="P4720" s="281">
        <f t="shared" si="1039"/>
        <v>0</v>
      </c>
    </row>
    <row r="4721" spans="1:16" s="171" customFormat="1" x14ac:dyDescent="0.2">
      <c r="A4721" s="180">
        <v>535000</v>
      </c>
      <c r="B4721" s="181" t="s">
        <v>2782</v>
      </c>
      <c r="C4721" s="182">
        <f t="shared" si="1033"/>
        <v>0</v>
      </c>
      <c r="D4721" s="182">
        <f t="shared" si="1034"/>
        <v>0</v>
      </c>
      <c r="E4721" s="182">
        <f t="shared" si="1035"/>
        <v>0</v>
      </c>
      <c r="F4721" s="182">
        <f t="shared" si="1031"/>
        <v>0</v>
      </c>
      <c r="G4721" s="182">
        <v>0</v>
      </c>
      <c r="H4721" s="182">
        <f t="shared" si="1041"/>
        <v>0</v>
      </c>
      <c r="M4721" s="174">
        <f t="shared" si="1036"/>
        <v>0</v>
      </c>
      <c r="N4721" s="174">
        <f t="shared" si="1037"/>
        <v>0</v>
      </c>
      <c r="O4721" s="295">
        <f t="shared" si="1038"/>
        <v>0</v>
      </c>
      <c r="P4721" s="281">
        <f t="shared" si="1039"/>
        <v>0</v>
      </c>
    </row>
    <row r="4722" spans="1:16" x14ac:dyDescent="0.2">
      <c r="A4722" s="155">
        <v>535001</v>
      </c>
      <c r="B4722" s="156" t="s">
        <v>108</v>
      </c>
      <c r="C4722" s="174">
        <f t="shared" si="1033"/>
        <v>0</v>
      </c>
      <c r="D4722" s="174">
        <f t="shared" si="1034"/>
        <v>0</v>
      </c>
      <c r="E4722" s="174">
        <f t="shared" si="1035"/>
        <v>0</v>
      </c>
      <c r="F4722" s="174">
        <f t="shared" si="1031"/>
        <v>0</v>
      </c>
      <c r="G4722" s="174">
        <f t="shared" ref="G4722:G4729" si="1044">+F4722-H4722</f>
        <v>0</v>
      </c>
      <c r="H4722" s="174">
        <f t="shared" si="1041"/>
        <v>0</v>
      </c>
      <c r="M4722" s="174">
        <f t="shared" si="1036"/>
        <v>0</v>
      </c>
      <c r="N4722" s="174">
        <f t="shared" si="1037"/>
        <v>0</v>
      </c>
      <c r="O4722" s="295">
        <f t="shared" si="1038"/>
        <v>0</v>
      </c>
      <c r="P4722" s="281">
        <f t="shared" si="1039"/>
        <v>0</v>
      </c>
    </row>
    <row r="4723" spans="1:16" x14ac:dyDescent="0.2">
      <c r="A4723" s="155">
        <v>535002</v>
      </c>
      <c r="B4723" s="156" t="s">
        <v>109</v>
      </c>
      <c r="C4723" s="174">
        <f t="shared" si="1033"/>
        <v>0</v>
      </c>
      <c r="D4723" s="174">
        <f t="shared" si="1034"/>
        <v>0</v>
      </c>
      <c r="E4723" s="174">
        <f t="shared" si="1035"/>
        <v>0</v>
      </c>
      <c r="F4723" s="174">
        <f t="shared" si="1031"/>
        <v>0</v>
      </c>
      <c r="G4723" s="174">
        <f t="shared" si="1044"/>
        <v>0</v>
      </c>
      <c r="H4723" s="174">
        <f t="shared" si="1041"/>
        <v>0</v>
      </c>
      <c r="M4723" s="174">
        <f t="shared" si="1036"/>
        <v>0</v>
      </c>
      <c r="N4723" s="174">
        <f t="shared" si="1037"/>
        <v>0</v>
      </c>
      <c r="O4723" s="295">
        <f t="shared" si="1038"/>
        <v>0</v>
      </c>
      <c r="P4723" s="281">
        <f t="shared" si="1039"/>
        <v>0</v>
      </c>
    </row>
    <row r="4724" spans="1:16" x14ac:dyDescent="0.2">
      <c r="A4724" s="155">
        <v>535003</v>
      </c>
      <c r="B4724" s="156" t="s">
        <v>2110</v>
      </c>
      <c r="C4724" s="174">
        <f t="shared" si="1033"/>
        <v>0</v>
      </c>
      <c r="D4724" s="174">
        <f t="shared" si="1034"/>
        <v>0</v>
      </c>
      <c r="E4724" s="174">
        <f t="shared" si="1035"/>
        <v>0</v>
      </c>
      <c r="F4724" s="174">
        <f t="shared" si="1031"/>
        <v>0</v>
      </c>
      <c r="G4724" s="174">
        <f t="shared" si="1044"/>
        <v>0</v>
      </c>
      <c r="H4724" s="174">
        <f t="shared" si="1041"/>
        <v>0</v>
      </c>
      <c r="M4724" s="174">
        <f t="shared" si="1036"/>
        <v>0</v>
      </c>
      <c r="N4724" s="174">
        <f t="shared" si="1037"/>
        <v>0</v>
      </c>
      <c r="O4724" s="295">
        <f t="shared" si="1038"/>
        <v>0</v>
      </c>
      <c r="P4724" s="281">
        <f t="shared" si="1039"/>
        <v>0</v>
      </c>
    </row>
    <row r="4725" spans="1:16" x14ac:dyDescent="0.2">
      <c r="A4725" s="155">
        <v>535004</v>
      </c>
      <c r="B4725" s="156" t="s">
        <v>223</v>
      </c>
      <c r="C4725" s="174">
        <f t="shared" si="1033"/>
        <v>0</v>
      </c>
      <c r="D4725" s="174">
        <f t="shared" si="1034"/>
        <v>0</v>
      </c>
      <c r="E4725" s="174">
        <f t="shared" si="1035"/>
        <v>0</v>
      </c>
      <c r="F4725" s="174">
        <f t="shared" si="1031"/>
        <v>0</v>
      </c>
      <c r="G4725" s="174">
        <f t="shared" si="1044"/>
        <v>0</v>
      </c>
      <c r="H4725" s="174">
        <f t="shared" ref="H4725:H4756" si="1045">+F4725</f>
        <v>0</v>
      </c>
      <c r="M4725" s="174">
        <f t="shared" si="1036"/>
        <v>0</v>
      </c>
      <c r="N4725" s="174">
        <f t="shared" si="1037"/>
        <v>0</v>
      </c>
      <c r="O4725" s="295">
        <f t="shared" si="1038"/>
        <v>0</v>
      </c>
      <c r="P4725" s="281">
        <f t="shared" si="1039"/>
        <v>0</v>
      </c>
    </row>
    <row r="4726" spans="1:16" x14ac:dyDescent="0.2">
      <c r="A4726" s="155">
        <v>535005</v>
      </c>
      <c r="B4726" s="156" t="s">
        <v>2111</v>
      </c>
      <c r="C4726" s="174">
        <f t="shared" si="1033"/>
        <v>0</v>
      </c>
      <c r="D4726" s="174">
        <f t="shared" si="1034"/>
        <v>0</v>
      </c>
      <c r="E4726" s="174">
        <f t="shared" si="1035"/>
        <v>0</v>
      </c>
      <c r="F4726" s="174">
        <f t="shared" si="1031"/>
        <v>0</v>
      </c>
      <c r="G4726" s="174">
        <f t="shared" si="1044"/>
        <v>0</v>
      </c>
      <c r="H4726" s="174">
        <f t="shared" si="1045"/>
        <v>0</v>
      </c>
      <c r="M4726" s="174">
        <f t="shared" si="1036"/>
        <v>0</v>
      </c>
      <c r="N4726" s="174">
        <f t="shared" si="1037"/>
        <v>0</v>
      </c>
      <c r="O4726" s="295">
        <f t="shared" si="1038"/>
        <v>0</v>
      </c>
      <c r="P4726" s="281">
        <f t="shared" si="1039"/>
        <v>0</v>
      </c>
    </row>
    <row r="4727" spans="1:16" x14ac:dyDescent="0.2">
      <c r="A4727" s="155">
        <v>535006</v>
      </c>
      <c r="B4727" s="156" t="s">
        <v>110</v>
      </c>
      <c r="C4727" s="174">
        <f t="shared" si="1033"/>
        <v>0</v>
      </c>
      <c r="D4727" s="174">
        <f t="shared" si="1034"/>
        <v>0</v>
      </c>
      <c r="E4727" s="174">
        <f t="shared" si="1035"/>
        <v>0</v>
      </c>
      <c r="F4727" s="174">
        <f t="shared" si="1031"/>
        <v>0</v>
      </c>
      <c r="G4727" s="174">
        <f t="shared" si="1044"/>
        <v>0</v>
      </c>
      <c r="H4727" s="174">
        <f t="shared" si="1045"/>
        <v>0</v>
      </c>
      <c r="M4727" s="174">
        <f t="shared" si="1036"/>
        <v>0</v>
      </c>
      <c r="N4727" s="174">
        <f t="shared" si="1037"/>
        <v>0</v>
      </c>
      <c r="O4727" s="295">
        <f t="shared" si="1038"/>
        <v>0</v>
      </c>
      <c r="P4727" s="281">
        <f t="shared" si="1039"/>
        <v>0</v>
      </c>
    </row>
    <row r="4728" spans="1:16" x14ac:dyDescent="0.2">
      <c r="A4728" s="155">
        <v>535007</v>
      </c>
      <c r="B4728" s="156" t="s">
        <v>2112</v>
      </c>
      <c r="C4728" s="174">
        <f t="shared" si="1033"/>
        <v>0</v>
      </c>
      <c r="D4728" s="174">
        <f t="shared" si="1034"/>
        <v>0</v>
      </c>
      <c r="E4728" s="174">
        <f t="shared" si="1035"/>
        <v>0</v>
      </c>
      <c r="F4728" s="174">
        <f t="shared" si="1031"/>
        <v>0</v>
      </c>
      <c r="G4728" s="174">
        <f t="shared" si="1044"/>
        <v>0</v>
      </c>
      <c r="H4728" s="174">
        <f t="shared" si="1045"/>
        <v>0</v>
      </c>
      <c r="M4728" s="174">
        <f t="shared" si="1036"/>
        <v>0</v>
      </c>
      <c r="N4728" s="174">
        <f t="shared" si="1037"/>
        <v>0</v>
      </c>
      <c r="O4728" s="295">
        <f t="shared" si="1038"/>
        <v>0</v>
      </c>
      <c r="P4728" s="281">
        <f t="shared" si="1039"/>
        <v>0</v>
      </c>
    </row>
    <row r="4729" spans="1:16" x14ac:dyDescent="0.2">
      <c r="A4729" s="155">
        <v>535008</v>
      </c>
      <c r="B4729" s="156" t="s">
        <v>1648</v>
      </c>
      <c r="C4729" s="174">
        <f t="shared" si="1033"/>
        <v>0</v>
      </c>
      <c r="D4729" s="174">
        <f t="shared" si="1034"/>
        <v>0</v>
      </c>
      <c r="E4729" s="174">
        <f t="shared" si="1035"/>
        <v>0</v>
      </c>
      <c r="F4729" s="174">
        <f t="shared" si="1031"/>
        <v>0</v>
      </c>
      <c r="G4729" s="174">
        <f t="shared" si="1044"/>
        <v>0</v>
      </c>
      <c r="H4729" s="174">
        <f t="shared" si="1045"/>
        <v>0</v>
      </c>
      <c r="M4729" s="174">
        <f t="shared" si="1036"/>
        <v>0</v>
      </c>
      <c r="N4729" s="174">
        <f t="shared" si="1037"/>
        <v>0</v>
      </c>
      <c r="O4729" s="295">
        <f t="shared" si="1038"/>
        <v>0</v>
      </c>
      <c r="P4729" s="281">
        <f t="shared" si="1039"/>
        <v>0</v>
      </c>
    </row>
    <row r="4730" spans="1:16" s="171" customFormat="1" x14ac:dyDescent="0.2">
      <c r="A4730" s="180">
        <v>535100</v>
      </c>
      <c r="B4730" s="181" t="s">
        <v>2783</v>
      </c>
      <c r="C4730" s="182">
        <f t="shared" si="1033"/>
        <v>0</v>
      </c>
      <c r="D4730" s="182">
        <f t="shared" si="1034"/>
        <v>0</v>
      </c>
      <c r="E4730" s="182">
        <f t="shared" si="1035"/>
        <v>0</v>
      </c>
      <c r="F4730" s="182">
        <f t="shared" si="1031"/>
        <v>0</v>
      </c>
      <c r="G4730" s="182">
        <v>0</v>
      </c>
      <c r="H4730" s="182">
        <f t="shared" si="1045"/>
        <v>0</v>
      </c>
      <c r="M4730" s="174">
        <f t="shared" si="1036"/>
        <v>0</v>
      </c>
      <c r="N4730" s="174">
        <f t="shared" si="1037"/>
        <v>0</v>
      </c>
      <c r="O4730" s="295">
        <f t="shared" si="1038"/>
        <v>0</v>
      </c>
      <c r="P4730" s="281">
        <f t="shared" si="1039"/>
        <v>0</v>
      </c>
    </row>
    <row r="4731" spans="1:16" x14ac:dyDescent="0.2">
      <c r="A4731" s="155">
        <v>535101</v>
      </c>
      <c r="B4731" s="156" t="s">
        <v>143</v>
      </c>
      <c r="C4731" s="174">
        <f t="shared" si="1033"/>
        <v>0</v>
      </c>
      <c r="D4731" s="174">
        <f t="shared" si="1034"/>
        <v>0</v>
      </c>
      <c r="E4731" s="174">
        <f t="shared" si="1035"/>
        <v>0</v>
      </c>
      <c r="F4731" s="174">
        <f t="shared" si="1031"/>
        <v>0</v>
      </c>
      <c r="G4731" s="174">
        <f t="shared" ref="G4731:G4751" si="1046">+F4731-H4731</f>
        <v>0</v>
      </c>
      <c r="H4731" s="174">
        <f t="shared" si="1045"/>
        <v>0</v>
      </c>
      <c r="M4731" s="174">
        <f t="shared" si="1036"/>
        <v>0</v>
      </c>
      <c r="N4731" s="174">
        <f t="shared" si="1037"/>
        <v>0</v>
      </c>
      <c r="O4731" s="295">
        <f t="shared" si="1038"/>
        <v>0</v>
      </c>
      <c r="P4731" s="281">
        <f t="shared" si="1039"/>
        <v>0</v>
      </c>
    </row>
    <row r="4732" spans="1:16" x14ac:dyDescent="0.2">
      <c r="A4732" s="155">
        <v>535102</v>
      </c>
      <c r="B4732" s="156" t="s">
        <v>718</v>
      </c>
      <c r="C4732" s="174">
        <f t="shared" si="1033"/>
        <v>0</v>
      </c>
      <c r="D4732" s="174">
        <f t="shared" si="1034"/>
        <v>0</v>
      </c>
      <c r="E4732" s="174">
        <f t="shared" si="1035"/>
        <v>0</v>
      </c>
      <c r="F4732" s="174">
        <f t="shared" si="1031"/>
        <v>0</v>
      </c>
      <c r="G4732" s="174">
        <f t="shared" si="1046"/>
        <v>0</v>
      </c>
      <c r="H4732" s="174">
        <f t="shared" si="1045"/>
        <v>0</v>
      </c>
      <c r="M4732" s="174">
        <f t="shared" si="1036"/>
        <v>0</v>
      </c>
      <c r="N4732" s="174">
        <f t="shared" si="1037"/>
        <v>0</v>
      </c>
      <c r="O4732" s="295">
        <f t="shared" si="1038"/>
        <v>0</v>
      </c>
      <c r="P4732" s="281">
        <f t="shared" si="1039"/>
        <v>0</v>
      </c>
    </row>
    <row r="4733" spans="1:16" x14ac:dyDescent="0.2">
      <c r="A4733" s="155">
        <v>535103</v>
      </c>
      <c r="B4733" s="156" t="s">
        <v>144</v>
      </c>
      <c r="C4733" s="174">
        <f t="shared" si="1033"/>
        <v>0</v>
      </c>
      <c r="D4733" s="174">
        <f t="shared" si="1034"/>
        <v>0</v>
      </c>
      <c r="E4733" s="174">
        <f t="shared" si="1035"/>
        <v>0</v>
      </c>
      <c r="F4733" s="174">
        <f t="shared" si="1031"/>
        <v>0</v>
      </c>
      <c r="G4733" s="174">
        <f t="shared" si="1046"/>
        <v>0</v>
      </c>
      <c r="H4733" s="174">
        <f t="shared" si="1045"/>
        <v>0</v>
      </c>
      <c r="M4733" s="174">
        <f t="shared" si="1036"/>
        <v>0</v>
      </c>
      <c r="N4733" s="174">
        <f t="shared" si="1037"/>
        <v>0</v>
      </c>
      <c r="O4733" s="295">
        <f t="shared" si="1038"/>
        <v>0</v>
      </c>
      <c r="P4733" s="281">
        <f t="shared" si="1039"/>
        <v>0</v>
      </c>
    </row>
    <row r="4734" spans="1:16" x14ac:dyDescent="0.2">
      <c r="A4734" s="155">
        <v>535104</v>
      </c>
      <c r="B4734" s="156" t="s">
        <v>2155</v>
      </c>
      <c r="C4734" s="174">
        <f t="shared" si="1033"/>
        <v>0</v>
      </c>
      <c r="D4734" s="174">
        <f t="shared" si="1034"/>
        <v>0</v>
      </c>
      <c r="E4734" s="174">
        <f t="shared" si="1035"/>
        <v>0</v>
      </c>
      <c r="F4734" s="174">
        <f t="shared" si="1031"/>
        <v>0</v>
      </c>
      <c r="G4734" s="174">
        <f t="shared" si="1046"/>
        <v>0</v>
      </c>
      <c r="H4734" s="174">
        <f t="shared" si="1045"/>
        <v>0</v>
      </c>
      <c r="M4734" s="174">
        <f t="shared" si="1036"/>
        <v>0</v>
      </c>
      <c r="N4734" s="174">
        <f t="shared" si="1037"/>
        <v>0</v>
      </c>
      <c r="O4734" s="295">
        <f t="shared" si="1038"/>
        <v>0</v>
      </c>
      <c r="P4734" s="281">
        <f t="shared" si="1039"/>
        <v>0</v>
      </c>
    </row>
    <row r="4735" spans="1:16" x14ac:dyDescent="0.2">
      <c r="A4735" s="155">
        <v>535105</v>
      </c>
      <c r="B4735" s="156" t="s">
        <v>123</v>
      </c>
      <c r="C4735" s="174">
        <f t="shared" si="1033"/>
        <v>0</v>
      </c>
      <c r="D4735" s="174">
        <f t="shared" si="1034"/>
        <v>0</v>
      </c>
      <c r="E4735" s="174">
        <f t="shared" si="1035"/>
        <v>0</v>
      </c>
      <c r="F4735" s="174">
        <f t="shared" ref="F4735:F4799" si="1047">+C4735+D4735-E4735</f>
        <v>0</v>
      </c>
      <c r="G4735" s="174">
        <f t="shared" si="1046"/>
        <v>0</v>
      </c>
      <c r="H4735" s="174">
        <f t="shared" si="1045"/>
        <v>0</v>
      </c>
      <c r="M4735" s="174">
        <f t="shared" si="1036"/>
        <v>0</v>
      </c>
      <c r="N4735" s="174">
        <f t="shared" si="1037"/>
        <v>0</v>
      </c>
      <c r="O4735" s="295">
        <f t="shared" si="1038"/>
        <v>0</v>
      </c>
      <c r="P4735" s="281">
        <f t="shared" si="1039"/>
        <v>0</v>
      </c>
    </row>
    <row r="4736" spans="1:16" x14ac:dyDescent="0.2">
      <c r="A4736" s="155">
        <v>535106</v>
      </c>
      <c r="B4736" s="156" t="s">
        <v>124</v>
      </c>
      <c r="C4736" s="174">
        <f t="shared" si="1033"/>
        <v>0</v>
      </c>
      <c r="D4736" s="174">
        <f t="shared" si="1034"/>
        <v>0</v>
      </c>
      <c r="E4736" s="174">
        <f t="shared" si="1035"/>
        <v>0</v>
      </c>
      <c r="F4736" s="174">
        <f t="shared" si="1047"/>
        <v>0</v>
      </c>
      <c r="G4736" s="174">
        <f t="shared" si="1046"/>
        <v>0</v>
      </c>
      <c r="H4736" s="174">
        <f t="shared" si="1045"/>
        <v>0</v>
      </c>
      <c r="M4736" s="174">
        <f t="shared" si="1036"/>
        <v>0</v>
      </c>
      <c r="N4736" s="174">
        <f t="shared" si="1037"/>
        <v>0</v>
      </c>
      <c r="O4736" s="295">
        <f t="shared" si="1038"/>
        <v>0</v>
      </c>
      <c r="P4736" s="281">
        <f t="shared" si="1039"/>
        <v>0</v>
      </c>
    </row>
    <row r="4737" spans="1:16" x14ac:dyDescent="0.2">
      <c r="A4737" s="155">
        <v>535107</v>
      </c>
      <c r="B4737" s="156" t="s">
        <v>125</v>
      </c>
      <c r="C4737" s="174">
        <f t="shared" si="1033"/>
        <v>0</v>
      </c>
      <c r="D4737" s="174">
        <f t="shared" si="1034"/>
        <v>0</v>
      </c>
      <c r="E4737" s="174">
        <f t="shared" si="1035"/>
        <v>0</v>
      </c>
      <c r="F4737" s="174">
        <f t="shared" si="1047"/>
        <v>0</v>
      </c>
      <c r="G4737" s="174">
        <f t="shared" si="1046"/>
        <v>0</v>
      </c>
      <c r="H4737" s="174">
        <f t="shared" si="1045"/>
        <v>0</v>
      </c>
      <c r="M4737" s="174">
        <f t="shared" si="1036"/>
        <v>0</v>
      </c>
      <c r="N4737" s="174">
        <f t="shared" si="1037"/>
        <v>0</v>
      </c>
      <c r="O4737" s="295">
        <f t="shared" si="1038"/>
        <v>0</v>
      </c>
      <c r="P4737" s="281">
        <f t="shared" si="1039"/>
        <v>0</v>
      </c>
    </row>
    <row r="4738" spans="1:16" x14ac:dyDescent="0.2">
      <c r="A4738" s="155">
        <v>535108</v>
      </c>
      <c r="B4738" s="156" t="s">
        <v>128</v>
      </c>
      <c r="C4738" s="174">
        <f t="shared" si="1033"/>
        <v>0</v>
      </c>
      <c r="D4738" s="174">
        <f t="shared" si="1034"/>
        <v>0</v>
      </c>
      <c r="E4738" s="174">
        <f t="shared" si="1035"/>
        <v>0</v>
      </c>
      <c r="F4738" s="174">
        <f t="shared" si="1047"/>
        <v>0</v>
      </c>
      <c r="G4738" s="174">
        <f t="shared" si="1046"/>
        <v>0</v>
      </c>
      <c r="H4738" s="174">
        <f t="shared" si="1045"/>
        <v>0</v>
      </c>
      <c r="M4738" s="174">
        <f t="shared" si="1036"/>
        <v>0</v>
      </c>
      <c r="N4738" s="174">
        <f t="shared" si="1037"/>
        <v>0</v>
      </c>
      <c r="O4738" s="295">
        <f t="shared" si="1038"/>
        <v>0</v>
      </c>
      <c r="P4738" s="281">
        <f t="shared" si="1039"/>
        <v>0</v>
      </c>
    </row>
    <row r="4739" spans="1:16" x14ac:dyDescent="0.2">
      <c r="A4739" s="155">
        <v>535109</v>
      </c>
      <c r="B4739" s="156" t="s">
        <v>129</v>
      </c>
      <c r="C4739" s="174">
        <f t="shared" si="1033"/>
        <v>0</v>
      </c>
      <c r="D4739" s="174">
        <f t="shared" si="1034"/>
        <v>0</v>
      </c>
      <c r="E4739" s="174">
        <f t="shared" si="1035"/>
        <v>0</v>
      </c>
      <c r="F4739" s="174">
        <f t="shared" si="1047"/>
        <v>0</v>
      </c>
      <c r="G4739" s="174">
        <f t="shared" si="1046"/>
        <v>0</v>
      </c>
      <c r="H4739" s="174">
        <f t="shared" si="1045"/>
        <v>0</v>
      </c>
      <c r="M4739" s="174">
        <f t="shared" si="1036"/>
        <v>0</v>
      </c>
      <c r="N4739" s="174">
        <f t="shared" si="1037"/>
        <v>0</v>
      </c>
      <c r="O4739" s="295">
        <f t="shared" si="1038"/>
        <v>0</v>
      </c>
      <c r="P4739" s="281">
        <f t="shared" si="1039"/>
        <v>0</v>
      </c>
    </row>
    <row r="4740" spans="1:16" x14ac:dyDescent="0.2">
      <c r="A4740" s="155">
        <v>535110</v>
      </c>
      <c r="B4740" s="156" t="s">
        <v>135</v>
      </c>
      <c r="C4740" s="174">
        <f t="shared" si="1033"/>
        <v>0</v>
      </c>
      <c r="D4740" s="174">
        <f t="shared" si="1034"/>
        <v>0</v>
      </c>
      <c r="E4740" s="174">
        <f t="shared" si="1035"/>
        <v>0</v>
      </c>
      <c r="F4740" s="174">
        <f t="shared" si="1047"/>
        <v>0</v>
      </c>
      <c r="G4740" s="174">
        <f t="shared" si="1046"/>
        <v>0</v>
      </c>
      <c r="H4740" s="174">
        <f t="shared" si="1045"/>
        <v>0</v>
      </c>
      <c r="M4740" s="174">
        <f t="shared" si="1036"/>
        <v>0</v>
      </c>
      <c r="N4740" s="174">
        <f t="shared" si="1037"/>
        <v>0</v>
      </c>
      <c r="O4740" s="295">
        <f t="shared" si="1038"/>
        <v>0</v>
      </c>
      <c r="P4740" s="281">
        <f t="shared" si="1039"/>
        <v>0</v>
      </c>
    </row>
    <row r="4741" spans="1:16" x14ac:dyDescent="0.2">
      <c r="A4741" s="155">
        <v>535111</v>
      </c>
      <c r="B4741" s="156" t="s">
        <v>240</v>
      </c>
      <c r="C4741" s="174">
        <f t="shared" si="1033"/>
        <v>0</v>
      </c>
      <c r="D4741" s="174">
        <f t="shared" si="1034"/>
        <v>0</v>
      </c>
      <c r="E4741" s="174">
        <f t="shared" si="1035"/>
        <v>0</v>
      </c>
      <c r="F4741" s="174">
        <f t="shared" si="1047"/>
        <v>0</v>
      </c>
      <c r="G4741" s="174">
        <f t="shared" si="1046"/>
        <v>0</v>
      </c>
      <c r="H4741" s="174">
        <f t="shared" si="1045"/>
        <v>0</v>
      </c>
      <c r="M4741" s="174">
        <f t="shared" si="1036"/>
        <v>0</v>
      </c>
      <c r="N4741" s="174">
        <f t="shared" si="1037"/>
        <v>0</v>
      </c>
      <c r="O4741" s="295">
        <f t="shared" si="1038"/>
        <v>0</v>
      </c>
      <c r="P4741" s="281">
        <f t="shared" si="1039"/>
        <v>0</v>
      </c>
    </row>
    <row r="4742" spans="1:16" x14ac:dyDescent="0.2">
      <c r="A4742" s="155">
        <v>535112</v>
      </c>
      <c r="B4742" s="156" t="s">
        <v>1003</v>
      </c>
      <c r="C4742" s="174">
        <f t="shared" si="1033"/>
        <v>0</v>
      </c>
      <c r="D4742" s="174">
        <f t="shared" si="1034"/>
        <v>0</v>
      </c>
      <c r="E4742" s="174">
        <f t="shared" si="1035"/>
        <v>0</v>
      </c>
      <c r="F4742" s="174">
        <f t="shared" si="1047"/>
        <v>0</v>
      </c>
      <c r="G4742" s="174">
        <f t="shared" si="1046"/>
        <v>0</v>
      </c>
      <c r="H4742" s="174">
        <f t="shared" si="1045"/>
        <v>0</v>
      </c>
      <c r="M4742" s="174">
        <f t="shared" si="1036"/>
        <v>0</v>
      </c>
      <c r="N4742" s="174">
        <f t="shared" si="1037"/>
        <v>0</v>
      </c>
      <c r="O4742" s="295">
        <f t="shared" si="1038"/>
        <v>0</v>
      </c>
      <c r="P4742" s="281">
        <f t="shared" si="1039"/>
        <v>0</v>
      </c>
    </row>
    <row r="4743" spans="1:16" x14ac:dyDescent="0.2">
      <c r="A4743" s="155">
        <v>535113</v>
      </c>
      <c r="B4743" s="156" t="s">
        <v>130</v>
      </c>
      <c r="C4743" s="174">
        <f t="shared" si="1033"/>
        <v>0</v>
      </c>
      <c r="D4743" s="174">
        <f t="shared" si="1034"/>
        <v>0</v>
      </c>
      <c r="E4743" s="174">
        <f t="shared" si="1035"/>
        <v>0</v>
      </c>
      <c r="F4743" s="174">
        <f t="shared" si="1047"/>
        <v>0</v>
      </c>
      <c r="G4743" s="174">
        <f t="shared" si="1046"/>
        <v>0</v>
      </c>
      <c r="H4743" s="174">
        <f t="shared" si="1045"/>
        <v>0</v>
      </c>
      <c r="M4743" s="174">
        <f t="shared" si="1036"/>
        <v>0</v>
      </c>
      <c r="N4743" s="174">
        <f t="shared" si="1037"/>
        <v>0</v>
      </c>
      <c r="O4743" s="295">
        <f t="shared" si="1038"/>
        <v>0</v>
      </c>
      <c r="P4743" s="281">
        <f t="shared" si="1039"/>
        <v>0</v>
      </c>
    </row>
    <row r="4744" spans="1:16" x14ac:dyDescent="0.2">
      <c r="A4744" s="155">
        <v>535114</v>
      </c>
      <c r="B4744" s="156" t="s">
        <v>2146</v>
      </c>
      <c r="C4744" s="174">
        <f t="shared" si="1033"/>
        <v>0</v>
      </c>
      <c r="D4744" s="174">
        <f t="shared" si="1034"/>
        <v>0</v>
      </c>
      <c r="E4744" s="174">
        <f t="shared" si="1035"/>
        <v>0</v>
      </c>
      <c r="F4744" s="174">
        <f t="shared" si="1047"/>
        <v>0</v>
      </c>
      <c r="G4744" s="174">
        <f t="shared" si="1046"/>
        <v>0</v>
      </c>
      <c r="H4744" s="174">
        <f t="shared" si="1045"/>
        <v>0</v>
      </c>
      <c r="M4744" s="174">
        <f t="shared" si="1036"/>
        <v>0</v>
      </c>
      <c r="N4744" s="174">
        <f t="shared" si="1037"/>
        <v>0</v>
      </c>
      <c r="O4744" s="295">
        <f t="shared" si="1038"/>
        <v>0</v>
      </c>
      <c r="P4744" s="281">
        <f t="shared" si="1039"/>
        <v>0</v>
      </c>
    </row>
    <row r="4745" spans="1:16" x14ac:dyDescent="0.2">
      <c r="A4745" s="155">
        <v>535115</v>
      </c>
      <c r="B4745" s="156" t="s">
        <v>232</v>
      </c>
      <c r="C4745" s="174">
        <f t="shared" ref="C4745:C4808" si="1048">IF(ISERROR(VLOOKUP($A4745,MZ_ANTERIOR,3,0)),0,VLOOKUP($A4745,MZ_ANTERIOR,3,0))</f>
        <v>0</v>
      </c>
      <c r="D4745" s="174">
        <f t="shared" ref="D4745:D4808" si="1049">IF(ISERROR(VLOOKUP($A4745,MZ_ANTERIOR,4,0)),0,VLOOKUP($A4745,MZ_ANTERIOR,4,0))</f>
        <v>0</v>
      </c>
      <c r="E4745" s="174">
        <f t="shared" ref="E4745:E4808" si="1050">IF(ISERROR(VLOOKUP($A4745,MZ_ANTERIOR,5,0)),0,VLOOKUP($A4745,MZ_ANTERIOR,5,0))</f>
        <v>0</v>
      </c>
      <c r="F4745" s="174">
        <f t="shared" si="1047"/>
        <v>0</v>
      </c>
      <c r="G4745" s="174">
        <f t="shared" si="1046"/>
        <v>0</v>
      </c>
      <c r="H4745" s="174">
        <f t="shared" si="1045"/>
        <v>0</v>
      </c>
      <c r="M4745" s="174">
        <f t="shared" si="1036"/>
        <v>0</v>
      </c>
      <c r="N4745" s="174">
        <f t="shared" si="1037"/>
        <v>0</v>
      </c>
      <c r="O4745" s="295">
        <f t="shared" si="1038"/>
        <v>0</v>
      </c>
      <c r="P4745" s="281">
        <f t="shared" si="1039"/>
        <v>0</v>
      </c>
    </row>
    <row r="4746" spans="1:16" x14ac:dyDescent="0.2">
      <c r="A4746" s="155">
        <v>535116</v>
      </c>
      <c r="B4746" s="156" t="s">
        <v>2156</v>
      </c>
      <c r="C4746" s="174">
        <f t="shared" si="1048"/>
        <v>0</v>
      </c>
      <c r="D4746" s="174">
        <f t="shared" si="1049"/>
        <v>0</v>
      </c>
      <c r="E4746" s="174">
        <f t="shared" si="1050"/>
        <v>0</v>
      </c>
      <c r="F4746" s="174">
        <f t="shared" si="1047"/>
        <v>0</v>
      </c>
      <c r="G4746" s="174">
        <f t="shared" si="1046"/>
        <v>0</v>
      </c>
      <c r="H4746" s="174">
        <f t="shared" si="1045"/>
        <v>0</v>
      </c>
      <c r="M4746" s="174">
        <f t="shared" ref="M4746:M4809" si="1051">+G4746+H4746</f>
        <v>0</v>
      </c>
      <c r="N4746" s="174">
        <f t="shared" ref="N4746:N4809" si="1052">+F4746-M4746</f>
        <v>0</v>
      </c>
      <c r="O4746" s="295">
        <f t="shared" ref="O4746:O4809" si="1053">SUM(C4746:H4746)</f>
        <v>0</v>
      </c>
      <c r="P4746" s="281">
        <f t="shared" ref="P4746:P4809" si="1054">IF(D4746&lt;&gt;0,1,IF(G4746&lt;&gt;0,2,IF(F4746&lt;&gt;0,3,IF(E4746&lt;&gt;0,4,0))))</f>
        <v>0</v>
      </c>
    </row>
    <row r="4747" spans="1:16" x14ac:dyDescent="0.2">
      <c r="A4747" s="155">
        <v>535117</v>
      </c>
      <c r="B4747" s="156" t="s">
        <v>2147</v>
      </c>
      <c r="C4747" s="174">
        <f t="shared" si="1048"/>
        <v>0</v>
      </c>
      <c r="D4747" s="174">
        <f t="shared" si="1049"/>
        <v>0</v>
      </c>
      <c r="E4747" s="174">
        <f t="shared" si="1050"/>
        <v>0</v>
      </c>
      <c r="F4747" s="174">
        <f t="shared" si="1047"/>
        <v>0</v>
      </c>
      <c r="G4747" s="174">
        <f t="shared" si="1046"/>
        <v>0</v>
      </c>
      <c r="H4747" s="174">
        <f t="shared" si="1045"/>
        <v>0</v>
      </c>
      <c r="M4747" s="174">
        <f t="shared" si="1051"/>
        <v>0</v>
      </c>
      <c r="N4747" s="174">
        <f t="shared" si="1052"/>
        <v>0</v>
      </c>
      <c r="O4747" s="295">
        <f t="shared" si="1053"/>
        <v>0</v>
      </c>
      <c r="P4747" s="281">
        <f t="shared" si="1054"/>
        <v>0</v>
      </c>
    </row>
    <row r="4748" spans="1:16" x14ac:dyDescent="0.2">
      <c r="A4748" s="155">
        <v>535118</v>
      </c>
      <c r="B4748" s="156" t="s">
        <v>2151</v>
      </c>
      <c r="C4748" s="174">
        <f t="shared" si="1048"/>
        <v>0</v>
      </c>
      <c r="D4748" s="174">
        <f t="shared" si="1049"/>
        <v>0</v>
      </c>
      <c r="E4748" s="174">
        <f t="shared" si="1050"/>
        <v>0</v>
      </c>
      <c r="F4748" s="174">
        <f t="shared" si="1047"/>
        <v>0</v>
      </c>
      <c r="G4748" s="174">
        <f t="shared" si="1046"/>
        <v>0</v>
      </c>
      <c r="H4748" s="174">
        <f t="shared" si="1045"/>
        <v>0</v>
      </c>
      <c r="M4748" s="174">
        <f t="shared" si="1051"/>
        <v>0</v>
      </c>
      <c r="N4748" s="174">
        <f t="shared" si="1052"/>
        <v>0</v>
      </c>
      <c r="O4748" s="295">
        <f t="shared" si="1053"/>
        <v>0</v>
      </c>
      <c r="P4748" s="281">
        <f t="shared" si="1054"/>
        <v>0</v>
      </c>
    </row>
    <row r="4749" spans="1:16" x14ac:dyDescent="0.2">
      <c r="A4749" s="155">
        <v>535119</v>
      </c>
      <c r="B4749" s="156" t="s">
        <v>2148</v>
      </c>
      <c r="C4749" s="174">
        <f t="shared" si="1048"/>
        <v>0</v>
      </c>
      <c r="D4749" s="174">
        <f t="shared" si="1049"/>
        <v>0</v>
      </c>
      <c r="E4749" s="174">
        <f t="shared" si="1050"/>
        <v>0</v>
      </c>
      <c r="F4749" s="174">
        <f t="shared" si="1047"/>
        <v>0</v>
      </c>
      <c r="G4749" s="174">
        <f t="shared" si="1046"/>
        <v>0</v>
      </c>
      <c r="H4749" s="174">
        <f t="shared" si="1045"/>
        <v>0</v>
      </c>
      <c r="M4749" s="174">
        <f t="shared" si="1051"/>
        <v>0</v>
      </c>
      <c r="N4749" s="174">
        <f t="shared" si="1052"/>
        <v>0</v>
      </c>
      <c r="O4749" s="295">
        <f t="shared" si="1053"/>
        <v>0</v>
      </c>
      <c r="P4749" s="281">
        <f t="shared" si="1054"/>
        <v>0</v>
      </c>
    </row>
    <row r="4750" spans="1:16" x14ac:dyDescent="0.2">
      <c r="A4750" s="155">
        <v>535120</v>
      </c>
      <c r="B4750" s="156" t="s">
        <v>2149</v>
      </c>
      <c r="C4750" s="174">
        <f t="shared" si="1048"/>
        <v>0</v>
      </c>
      <c r="D4750" s="174">
        <f t="shared" si="1049"/>
        <v>0</v>
      </c>
      <c r="E4750" s="174">
        <f t="shared" si="1050"/>
        <v>0</v>
      </c>
      <c r="F4750" s="174">
        <f t="shared" si="1047"/>
        <v>0</v>
      </c>
      <c r="G4750" s="174">
        <f t="shared" si="1046"/>
        <v>0</v>
      </c>
      <c r="H4750" s="174">
        <f t="shared" si="1045"/>
        <v>0</v>
      </c>
      <c r="M4750" s="174">
        <f t="shared" si="1051"/>
        <v>0</v>
      </c>
      <c r="N4750" s="174">
        <f t="shared" si="1052"/>
        <v>0</v>
      </c>
      <c r="O4750" s="295">
        <f t="shared" si="1053"/>
        <v>0</v>
      </c>
      <c r="P4750" s="281">
        <f t="shared" si="1054"/>
        <v>0</v>
      </c>
    </row>
    <row r="4751" spans="1:16" x14ac:dyDescent="0.2">
      <c r="A4751" s="155">
        <v>535121</v>
      </c>
      <c r="B4751" s="156" t="s">
        <v>2150</v>
      </c>
      <c r="C4751" s="174">
        <f t="shared" si="1048"/>
        <v>0</v>
      </c>
      <c r="D4751" s="174">
        <f t="shared" si="1049"/>
        <v>0</v>
      </c>
      <c r="E4751" s="174">
        <f t="shared" si="1050"/>
        <v>0</v>
      </c>
      <c r="F4751" s="174">
        <f t="shared" si="1047"/>
        <v>0</v>
      </c>
      <c r="G4751" s="174">
        <f t="shared" si="1046"/>
        <v>0</v>
      </c>
      <c r="H4751" s="174">
        <f t="shared" si="1045"/>
        <v>0</v>
      </c>
      <c r="M4751" s="174">
        <f t="shared" si="1051"/>
        <v>0</v>
      </c>
      <c r="N4751" s="174">
        <f t="shared" si="1052"/>
        <v>0</v>
      </c>
      <c r="O4751" s="295">
        <f t="shared" si="1053"/>
        <v>0</v>
      </c>
      <c r="P4751" s="281">
        <f t="shared" si="1054"/>
        <v>0</v>
      </c>
    </row>
    <row r="4752" spans="1:16" s="171" customFormat="1" x14ac:dyDescent="0.2">
      <c r="A4752" s="180">
        <v>535500</v>
      </c>
      <c r="B4752" s="181" t="s">
        <v>2784</v>
      </c>
      <c r="C4752" s="182">
        <f t="shared" si="1048"/>
        <v>0</v>
      </c>
      <c r="D4752" s="182">
        <f t="shared" si="1049"/>
        <v>0</v>
      </c>
      <c r="E4752" s="182">
        <f t="shared" si="1050"/>
        <v>0</v>
      </c>
      <c r="F4752" s="182">
        <f t="shared" si="1047"/>
        <v>0</v>
      </c>
      <c r="G4752" s="182">
        <v>0</v>
      </c>
      <c r="H4752" s="182">
        <f t="shared" si="1045"/>
        <v>0</v>
      </c>
      <c r="M4752" s="174">
        <f t="shared" si="1051"/>
        <v>0</v>
      </c>
      <c r="N4752" s="174">
        <f t="shared" si="1052"/>
        <v>0</v>
      </c>
      <c r="O4752" s="295">
        <f t="shared" si="1053"/>
        <v>0</v>
      </c>
      <c r="P4752" s="281">
        <f t="shared" si="1054"/>
        <v>0</v>
      </c>
    </row>
    <row r="4753" spans="1:16" x14ac:dyDescent="0.2">
      <c r="A4753" s="155">
        <v>535501</v>
      </c>
      <c r="B4753" s="156" t="s">
        <v>143</v>
      </c>
      <c r="C4753" s="174">
        <f t="shared" si="1048"/>
        <v>0</v>
      </c>
      <c r="D4753" s="174">
        <f t="shared" si="1049"/>
        <v>0</v>
      </c>
      <c r="E4753" s="174">
        <f t="shared" si="1050"/>
        <v>0</v>
      </c>
      <c r="F4753" s="174">
        <f t="shared" si="1047"/>
        <v>0</v>
      </c>
      <c r="G4753" s="174">
        <f>+F4753-H4753</f>
        <v>0</v>
      </c>
      <c r="H4753" s="174">
        <f t="shared" si="1045"/>
        <v>0</v>
      </c>
      <c r="M4753" s="174">
        <f t="shared" si="1051"/>
        <v>0</v>
      </c>
      <c r="N4753" s="174">
        <f t="shared" si="1052"/>
        <v>0</v>
      </c>
      <c r="O4753" s="295">
        <f t="shared" si="1053"/>
        <v>0</v>
      </c>
      <c r="P4753" s="281">
        <f t="shared" si="1054"/>
        <v>0</v>
      </c>
    </row>
    <row r="4754" spans="1:16" x14ac:dyDescent="0.2">
      <c r="A4754" s="155">
        <v>535502</v>
      </c>
      <c r="B4754" s="156" t="s">
        <v>123</v>
      </c>
      <c r="C4754" s="174">
        <f t="shared" si="1048"/>
        <v>0</v>
      </c>
      <c r="D4754" s="174">
        <f t="shared" si="1049"/>
        <v>0</v>
      </c>
      <c r="E4754" s="174">
        <f t="shared" si="1050"/>
        <v>0</v>
      </c>
      <c r="F4754" s="174">
        <f t="shared" si="1047"/>
        <v>0</v>
      </c>
      <c r="G4754" s="174">
        <f>+F4754-H4754</f>
        <v>0</v>
      </c>
      <c r="H4754" s="174">
        <f t="shared" si="1045"/>
        <v>0</v>
      </c>
      <c r="M4754" s="174">
        <f t="shared" si="1051"/>
        <v>0</v>
      </c>
      <c r="N4754" s="174">
        <f t="shared" si="1052"/>
        <v>0</v>
      </c>
      <c r="O4754" s="295">
        <f t="shared" si="1053"/>
        <v>0</v>
      </c>
      <c r="P4754" s="281">
        <f t="shared" si="1054"/>
        <v>0</v>
      </c>
    </row>
    <row r="4755" spans="1:16" s="171" customFormat="1" x14ac:dyDescent="0.2">
      <c r="A4755" s="180">
        <v>535700</v>
      </c>
      <c r="B4755" s="181" t="s">
        <v>2785</v>
      </c>
      <c r="C4755" s="182">
        <f t="shared" si="1048"/>
        <v>0</v>
      </c>
      <c r="D4755" s="182">
        <f t="shared" si="1049"/>
        <v>0</v>
      </c>
      <c r="E4755" s="182">
        <f t="shared" si="1050"/>
        <v>0</v>
      </c>
      <c r="F4755" s="182">
        <f t="shared" si="1047"/>
        <v>0</v>
      </c>
      <c r="G4755" s="182">
        <v>0</v>
      </c>
      <c r="H4755" s="182">
        <f t="shared" si="1045"/>
        <v>0</v>
      </c>
      <c r="M4755" s="174">
        <f t="shared" si="1051"/>
        <v>0</v>
      </c>
      <c r="N4755" s="174">
        <f t="shared" si="1052"/>
        <v>0</v>
      </c>
      <c r="O4755" s="295">
        <f t="shared" si="1053"/>
        <v>0</v>
      </c>
      <c r="P4755" s="281">
        <f t="shared" si="1054"/>
        <v>0</v>
      </c>
    </row>
    <row r="4756" spans="1:16" x14ac:dyDescent="0.2">
      <c r="A4756" s="155">
        <v>535702</v>
      </c>
      <c r="B4756" s="156" t="s">
        <v>56</v>
      </c>
      <c r="C4756" s="174">
        <f t="shared" si="1048"/>
        <v>0</v>
      </c>
      <c r="D4756" s="174">
        <f t="shared" si="1049"/>
        <v>0</v>
      </c>
      <c r="E4756" s="174">
        <f t="shared" si="1050"/>
        <v>0</v>
      </c>
      <c r="F4756" s="174">
        <f t="shared" si="1047"/>
        <v>0</v>
      </c>
      <c r="G4756" s="174">
        <f t="shared" ref="G4756:G4764" si="1055">+F4756-H4756</f>
        <v>0</v>
      </c>
      <c r="H4756" s="174">
        <f t="shared" si="1045"/>
        <v>0</v>
      </c>
      <c r="M4756" s="174">
        <f t="shared" si="1051"/>
        <v>0</v>
      </c>
      <c r="N4756" s="174">
        <f t="shared" si="1052"/>
        <v>0</v>
      </c>
      <c r="O4756" s="295">
        <f t="shared" si="1053"/>
        <v>0</v>
      </c>
      <c r="P4756" s="281">
        <f t="shared" si="1054"/>
        <v>0</v>
      </c>
    </row>
    <row r="4757" spans="1:16" x14ac:dyDescent="0.2">
      <c r="A4757" s="155">
        <v>535703</v>
      </c>
      <c r="B4757" s="156" t="s">
        <v>547</v>
      </c>
      <c r="C4757" s="174">
        <f t="shared" si="1048"/>
        <v>0</v>
      </c>
      <c r="D4757" s="174">
        <f t="shared" si="1049"/>
        <v>0</v>
      </c>
      <c r="E4757" s="174">
        <f t="shared" si="1050"/>
        <v>0</v>
      </c>
      <c r="F4757" s="174">
        <f t="shared" si="1047"/>
        <v>0</v>
      </c>
      <c r="G4757" s="174">
        <f t="shared" si="1055"/>
        <v>0</v>
      </c>
      <c r="H4757" s="174">
        <f t="shared" ref="H4757:H4789" si="1056">+F4757</f>
        <v>0</v>
      </c>
      <c r="M4757" s="174">
        <f t="shared" si="1051"/>
        <v>0</v>
      </c>
      <c r="N4757" s="174">
        <f t="shared" si="1052"/>
        <v>0</v>
      </c>
      <c r="O4757" s="295">
        <f t="shared" si="1053"/>
        <v>0</v>
      </c>
      <c r="P4757" s="281">
        <f t="shared" si="1054"/>
        <v>0</v>
      </c>
    </row>
    <row r="4758" spans="1:16" x14ac:dyDescent="0.2">
      <c r="A4758" s="155">
        <v>535704</v>
      </c>
      <c r="B4758" s="156" t="s">
        <v>57</v>
      </c>
      <c r="C4758" s="174">
        <f t="shared" si="1048"/>
        <v>0</v>
      </c>
      <c r="D4758" s="174">
        <f t="shared" si="1049"/>
        <v>0</v>
      </c>
      <c r="E4758" s="174">
        <f t="shared" si="1050"/>
        <v>0</v>
      </c>
      <c r="F4758" s="174">
        <f t="shared" si="1047"/>
        <v>0</v>
      </c>
      <c r="G4758" s="174">
        <f t="shared" si="1055"/>
        <v>0</v>
      </c>
      <c r="H4758" s="174">
        <f t="shared" si="1056"/>
        <v>0</v>
      </c>
      <c r="M4758" s="174">
        <f t="shared" si="1051"/>
        <v>0</v>
      </c>
      <c r="N4758" s="174">
        <f t="shared" si="1052"/>
        <v>0</v>
      </c>
      <c r="O4758" s="295">
        <f t="shared" si="1053"/>
        <v>0</v>
      </c>
      <c r="P4758" s="281">
        <f t="shared" si="1054"/>
        <v>0</v>
      </c>
    </row>
    <row r="4759" spans="1:16" x14ac:dyDescent="0.2">
      <c r="A4759" s="155">
        <v>535705</v>
      </c>
      <c r="B4759" s="156" t="s">
        <v>58</v>
      </c>
      <c r="C4759" s="174">
        <f t="shared" si="1048"/>
        <v>0</v>
      </c>
      <c r="D4759" s="174">
        <f t="shared" si="1049"/>
        <v>0</v>
      </c>
      <c r="E4759" s="174">
        <f t="shared" si="1050"/>
        <v>0</v>
      </c>
      <c r="F4759" s="174">
        <f t="shared" si="1047"/>
        <v>0</v>
      </c>
      <c r="G4759" s="174">
        <f t="shared" si="1055"/>
        <v>0</v>
      </c>
      <c r="H4759" s="174">
        <f t="shared" si="1056"/>
        <v>0</v>
      </c>
      <c r="M4759" s="174">
        <f t="shared" si="1051"/>
        <v>0</v>
      </c>
      <c r="N4759" s="174">
        <f t="shared" si="1052"/>
        <v>0</v>
      </c>
      <c r="O4759" s="295">
        <f t="shared" si="1053"/>
        <v>0</v>
      </c>
      <c r="P4759" s="281">
        <f t="shared" si="1054"/>
        <v>0</v>
      </c>
    </row>
    <row r="4760" spans="1:16" x14ac:dyDescent="0.2">
      <c r="A4760" s="155">
        <v>535706</v>
      </c>
      <c r="B4760" s="156" t="s">
        <v>60</v>
      </c>
      <c r="C4760" s="174">
        <f t="shared" si="1048"/>
        <v>0</v>
      </c>
      <c r="D4760" s="174">
        <f t="shared" si="1049"/>
        <v>0</v>
      </c>
      <c r="E4760" s="174">
        <f t="shared" si="1050"/>
        <v>0</v>
      </c>
      <c r="F4760" s="174">
        <f t="shared" si="1047"/>
        <v>0</v>
      </c>
      <c r="G4760" s="174">
        <f t="shared" si="1055"/>
        <v>0</v>
      </c>
      <c r="H4760" s="174">
        <f t="shared" si="1056"/>
        <v>0</v>
      </c>
      <c r="M4760" s="174">
        <f t="shared" si="1051"/>
        <v>0</v>
      </c>
      <c r="N4760" s="174">
        <f t="shared" si="1052"/>
        <v>0</v>
      </c>
      <c r="O4760" s="295">
        <f t="shared" si="1053"/>
        <v>0</v>
      </c>
      <c r="P4760" s="281">
        <f t="shared" si="1054"/>
        <v>0</v>
      </c>
    </row>
    <row r="4761" spans="1:16" x14ac:dyDescent="0.2">
      <c r="A4761" s="155">
        <v>535707</v>
      </c>
      <c r="B4761" s="156" t="s">
        <v>2205</v>
      </c>
      <c r="C4761" s="174">
        <f t="shared" si="1048"/>
        <v>0</v>
      </c>
      <c r="D4761" s="174">
        <f t="shared" si="1049"/>
        <v>0</v>
      </c>
      <c r="E4761" s="174">
        <f t="shared" si="1050"/>
        <v>0</v>
      </c>
      <c r="F4761" s="174">
        <f t="shared" si="1047"/>
        <v>0</v>
      </c>
      <c r="G4761" s="174">
        <f t="shared" si="1055"/>
        <v>0</v>
      </c>
      <c r="H4761" s="174">
        <f t="shared" si="1056"/>
        <v>0</v>
      </c>
      <c r="M4761" s="174">
        <f t="shared" si="1051"/>
        <v>0</v>
      </c>
      <c r="N4761" s="174">
        <f t="shared" si="1052"/>
        <v>0</v>
      </c>
      <c r="O4761" s="295">
        <f t="shared" si="1053"/>
        <v>0</v>
      </c>
      <c r="P4761" s="281">
        <f t="shared" si="1054"/>
        <v>0</v>
      </c>
    </row>
    <row r="4762" spans="1:16" x14ac:dyDescent="0.2">
      <c r="A4762" s="155">
        <v>535709</v>
      </c>
      <c r="B4762" s="156" t="s">
        <v>2786</v>
      </c>
      <c r="C4762" s="174">
        <f t="shared" si="1048"/>
        <v>0</v>
      </c>
      <c r="D4762" s="174">
        <f t="shared" si="1049"/>
        <v>0</v>
      </c>
      <c r="E4762" s="174">
        <f t="shared" si="1050"/>
        <v>0</v>
      </c>
      <c r="F4762" s="174">
        <f t="shared" si="1047"/>
        <v>0</v>
      </c>
      <c r="G4762" s="174">
        <f t="shared" si="1055"/>
        <v>0</v>
      </c>
      <c r="H4762" s="174">
        <f t="shared" si="1056"/>
        <v>0</v>
      </c>
      <c r="M4762" s="174">
        <f t="shared" si="1051"/>
        <v>0</v>
      </c>
      <c r="N4762" s="174">
        <f t="shared" si="1052"/>
        <v>0</v>
      </c>
      <c r="O4762" s="295">
        <f t="shared" si="1053"/>
        <v>0</v>
      </c>
      <c r="P4762" s="281">
        <f t="shared" si="1054"/>
        <v>0</v>
      </c>
    </row>
    <row r="4763" spans="1:16" x14ac:dyDescent="0.2">
      <c r="A4763" s="155">
        <v>535711</v>
      </c>
      <c r="B4763" s="156" t="s">
        <v>2207</v>
      </c>
      <c r="C4763" s="174">
        <f t="shared" si="1048"/>
        <v>0</v>
      </c>
      <c r="D4763" s="174">
        <f t="shared" si="1049"/>
        <v>0</v>
      </c>
      <c r="E4763" s="174">
        <f t="shared" si="1050"/>
        <v>0</v>
      </c>
      <c r="F4763" s="174">
        <f t="shared" si="1047"/>
        <v>0</v>
      </c>
      <c r="G4763" s="174">
        <f t="shared" si="1055"/>
        <v>0</v>
      </c>
      <c r="H4763" s="174">
        <f t="shared" si="1056"/>
        <v>0</v>
      </c>
      <c r="M4763" s="174">
        <f t="shared" si="1051"/>
        <v>0</v>
      </c>
      <c r="N4763" s="174">
        <f t="shared" si="1052"/>
        <v>0</v>
      </c>
      <c r="O4763" s="295">
        <f t="shared" si="1053"/>
        <v>0</v>
      </c>
      <c r="P4763" s="281">
        <f t="shared" si="1054"/>
        <v>0</v>
      </c>
    </row>
    <row r="4764" spans="1:16" x14ac:dyDescent="0.2">
      <c r="A4764" s="155">
        <v>535790</v>
      </c>
      <c r="B4764" s="156" t="s">
        <v>62</v>
      </c>
      <c r="C4764" s="174">
        <f t="shared" si="1048"/>
        <v>0</v>
      </c>
      <c r="D4764" s="174">
        <f t="shared" si="1049"/>
        <v>0</v>
      </c>
      <c r="E4764" s="174">
        <f t="shared" si="1050"/>
        <v>0</v>
      </c>
      <c r="F4764" s="174">
        <f t="shared" si="1047"/>
        <v>0</v>
      </c>
      <c r="G4764" s="174">
        <f t="shared" si="1055"/>
        <v>0</v>
      </c>
      <c r="H4764" s="174">
        <f t="shared" si="1056"/>
        <v>0</v>
      </c>
      <c r="M4764" s="174">
        <f t="shared" si="1051"/>
        <v>0</v>
      </c>
      <c r="N4764" s="174">
        <f t="shared" si="1052"/>
        <v>0</v>
      </c>
      <c r="O4764" s="295">
        <f t="shared" si="1053"/>
        <v>0</v>
      </c>
      <c r="P4764" s="281">
        <f t="shared" si="1054"/>
        <v>0</v>
      </c>
    </row>
    <row r="4765" spans="1:16" s="171" customFormat="1" x14ac:dyDescent="0.2">
      <c r="A4765" s="180">
        <v>535900</v>
      </c>
      <c r="B4765" s="181" t="s">
        <v>2787</v>
      </c>
      <c r="C4765" s="182">
        <f t="shared" si="1048"/>
        <v>0</v>
      </c>
      <c r="D4765" s="182">
        <f t="shared" si="1049"/>
        <v>0</v>
      </c>
      <c r="E4765" s="182">
        <f t="shared" si="1050"/>
        <v>0</v>
      </c>
      <c r="F4765" s="182">
        <f t="shared" si="1047"/>
        <v>0</v>
      </c>
      <c r="G4765" s="182">
        <v>0</v>
      </c>
      <c r="H4765" s="182">
        <f t="shared" si="1056"/>
        <v>0</v>
      </c>
      <c r="M4765" s="174">
        <f t="shared" si="1051"/>
        <v>0</v>
      </c>
      <c r="N4765" s="174">
        <f t="shared" si="1052"/>
        <v>0</v>
      </c>
      <c r="O4765" s="295">
        <f t="shared" si="1053"/>
        <v>0</v>
      </c>
      <c r="P4765" s="281">
        <f t="shared" si="1054"/>
        <v>0</v>
      </c>
    </row>
    <row r="4766" spans="1:16" x14ac:dyDescent="0.2">
      <c r="A4766" s="155">
        <v>535901</v>
      </c>
      <c r="B4766" s="156" t="s">
        <v>2212</v>
      </c>
      <c r="C4766" s="174">
        <f t="shared" si="1048"/>
        <v>0</v>
      </c>
      <c r="D4766" s="174">
        <f t="shared" si="1049"/>
        <v>0</v>
      </c>
      <c r="E4766" s="174">
        <f t="shared" si="1050"/>
        <v>0</v>
      </c>
      <c r="F4766" s="174">
        <f t="shared" si="1047"/>
        <v>0</v>
      </c>
      <c r="G4766" s="174">
        <f>+F4766-H4766</f>
        <v>0</v>
      </c>
      <c r="H4766" s="174">
        <f t="shared" si="1056"/>
        <v>0</v>
      </c>
      <c r="M4766" s="174">
        <f t="shared" si="1051"/>
        <v>0</v>
      </c>
      <c r="N4766" s="174">
        <f t="shared" si="1052"/>
        <v>0</v>
      </c>
      <c r="O4766" s="295">
        <f t="shared" si="1053"/>
        <v>0</v>
      </c>
      <c r="P4766" s="281">
        <f t="shared" si="1054"/>
        <v>0</v>
      </c>
    </row>
    <row r="4767" spans="1:16" x14ac:dyDescent="0.2">
      <c r="A4767" s="155">
        <v>535902</v>
      </c>
      <c r="B4767" s="156" t="s">
        <v>2213</v>
      </c>
      <c r="C4767" s="174">
        <f t="shared" si="1048"/>
        <v>0</v>
      </c>
      <c r="D4767" s="174">
        <f t="shared" si="1049"/>
        <v>0</v>
      </c>
      <c r="E4767" s="174">
        <f t="shared" si="1050"/>
        <v>0</v>
      </c>
      <c r="F4767" s="174">
        <f t="shared" si="1047"/>
        <v>0</v>
      </c>
      <c r="G4767" s="174">
        <f>+F4767-H4767</f>
        <v>0</v>
      </c>
      <c r="H4767" s="174">
        <f t="shared" si="1056"/>
        <v>0</v>
      </c>
      <c r="M4767" s="174">
        <f t="shared" si="1051"/>
        <v>0</v>
      </c>
      <c r="N4767" s="174">
        <f t="shared" si="1052"/>
        <v>0</v>
      </c>
      <c r="O4767" s="295">
        <f t="shared" si="1053"/>
        <v>0</v>
      </c>
      <c r="P4767" s="281">
        <f t="shared" si="1054"/>
        <v>0</v>
      </c>
    </row>
    <row r="4768" spans="1:16" x14ac:dyDescent="0.2">
      <c r="A4768" s="155">
        <v>535903</v>
      </c>
      <c r="B4768" s="156" t="s">
        <v>2214</v>
      </c>
      <c r="C4768" s="174">
        <f t="shared" si="1048"/>
        <v>0</v>
      </c>
      <c r="D4768" s="174">
        <f t="shared" si="1049"/>
        <v>0</v>
      </c>
      <c r="E4768" s="174">
        <f t="shared" si="1050"/>
        <v>0</v>
      </c>
      <c r="F4768" s="174">
        <f t="shared" si="1047"/>
        <v>0</v>
      </c>
      <c r="G4768" s="174">
        <f>+F4768-H4768</f>
        <v>0</v>
      </c>
      <c r="H4768" s="174">
        <f t="shared" si="1056"/>
        <v>0</v>
      </c>
      <c r="M4768" s="174">
        <f t="shared" si="1051"/>
        <v>0</v>
      </c>
      <c r="N4768" s="174">
        <f t="shared" si="1052"/>
        <v>0</v>
      </c>
      <c r="O4768" s="295">
        <f t="shared" si="1053"/>
        <v>0</v>
      </c>
      <c r="P4768" s="281">
        <f t="shared" si="1054"/>
        <v>0</v>
      </c>
    </row>
    <row r="4769" spans="1:16" x14ac:dyDescent="0.2">
      <c r="A4769" s="155">
        <v>535904</v>
      </c>
      <c r="B4769" s="156" t="s">
        <v>2215</v>
      </c>
      <c r="C4769" s="174">
        <f t="shared" si="1048"/>
        <v>0</v>
      </c>
      <c r="D4769" s="174">
        <f t="shared" si="1049"/>
        <v>0</v>
      </c>
      <c r="E4769" s="174">
        <f t="shared" si="1050"/>
        <v>0</v>
      </c>
      <c r="F4769" s="174">
        <f t="shared" si="1047"/>
        <v>0</v>
      </c>
      <c r="G4769" s="174">
        <f>+F4769-H4769</f>
        <v>0</v>
      </c>
      <c r="H4769" s="174">
        <f t="shared" si="1056"/>
        <v>0</v>
      </c>
      <c r="M4769" s="174">
        <f t="shared" si="1051"/>
        <v>0</v>
      </c>
      <c r="N4769" s="174">
        <f t="shared" si="1052"/>
        <v>0</v>
      </c>
      <c r="O4769" s="295">
        <f t="shared" si="1053"/>
        <v>0</v>
      </c>
      <c r="P4769" s="281">
        <f t="shared" si="1054"/>
        <v>0</v>
      </c>
    </row>
    <row r="4770" spans="1:16" s="171" customFormat="1" x14ac:dyDescent="0.2">
      <c r="A4770" s="180">
        <v>536000</v>
      </c>
      <c r="B4770" s="181" t="s">
        <v>771</v>
      </c>
      <c r="C4770" s="182">
        <f t="shared" si="1048"/>
        <v>5929809237</v>
      </c>
      <c r="D4770" s="182">
        <f t="shared" si="1049"/>
        <v>2773953935</v>
      </c>
      <c r="E4770" s="182">
        <f t="shared" si="1050"/>
        <v>0</v>
      </c>
      <c r="F4770" s="182">
        <f t="shared" si="1047"/>
        <v>8703763172</v>
      </c>
      <c r="G4770" s="182">
        <v>0</v>
      </c>
      <c r="H4770" s="182">
        <f t="shared" si="1056"/>
        <v>8703763172</v>
      </c>
      <c r="M4770" s="174">
        <f t="shared" si="1051"/>
        <v>8703763172</v>
      </c>
      <c r="N4770" s="174">
        <f t="shared" si="1052"/>
        <v>0</v>
      </c>
      <c r="O4770" s="295">
        <f t="shared" si="1053"/>
        <v>26111289516</v>
      </c>
      <c r="P4770" s="281">
        <f t="shared" si="1054"/>
        <v>1</v>
      </c>
    </row>
    <row r="4771" spans="1:16" x14ac:dyDescent="0.2">
      <c r="A4771" s="155">
        <v>536001</v>
      </c>
      <c r="B4771" s="156" t="s">
        <v>123</v>
      </c>
      <c r="C4771" s="174">
        <f t="shared" si="1048"/>
        <v>28149393</v>
      </c>
      <c r="D4771" s="174">
        <f t="shared" si="1049"/>
        <v>28149393</v>
      </c>
      <c r="E4771" s="174">
        <f t="shared" si="1050"/>
        <v>0</v>
      </c>
      <c r="F4771" s="174">
        <f t="shared" si="1047"/>
        <v>56298786</v>
      </c>
      <c r="G4771" s="174">
        <f t="shared" ref="G4771:G4786" si="1057">+F4771-H4771</f>
        <v>0</v>
      </c>
      <c r="H4771" s="174">
        <f t="shared" si="1056"/>
        <v>56298786</v>
      </c>
      <c r="M4771" s="174">
        <f t="shared" si="1051"/>
        <v>56298786</v>
      </c>
      <c r="N4771" s="174">
        <f t="shared" si="1052"/>
        <v>0</v>
      </c>
      <c r="O4771" s="295">
        <f t="shared" si="1053"/>
        <v>168896358</v>
      </c>
      <c r="P4771" s="281">
        <f t="shared" si="1054"/>
        <v>1</v>
      </c>
    </row>
    <row r="4772" spans="1:16" x14ac:dyDescent="0.2">
      <c r="A4772" s="155">
        <v>536002</v>
      </c>
      <c r="B4772" s="156" t="s">
        <v>124</v>
      </c>
      <c r="C4772" s="174">
        <f t="shared" si="1048"/>
        <v>0</v>
      </c>
      <c r="D4772" s="174">
        <f t="shared" si="1049"/>
        <v>0</v>
      </c>
      <c r="E4772" s="174">
        <f t="shared" si="1050"/>
        <v>0</v>
      </c>
      <c r="F4772" s="174">
        <f t="shared" si="1047"/>
        <v>0</v>
      </c>
      <c r="G4772" s="174">
        <f t="shared" si="1057"/>
        <v>0</v>
      </c>
      <c r="H4772" s="174">
        <f t="shared" si="1056"/>
        <v>0</v>
      </c>
      <c r="M4772" s="174">
        <f t="shared" si="1051"/>
        <v>0</v>
      </c>
      <c r="N4772" s="174">
        <f t="shared" si="1052"/>
        <v>0</v>
      </c>
      <c r="O4772" s="295">
        <f t="shared" si="1053"/>
        <v>0</v>
      </c>
      <c r="P4772" s="281">
        <f t="shared" si="1054"/>
        <v>0</v>
      </c>
    </row>
    <row r="4773" spans="1:16" x14ac:dyDescent="0.2">
      <c r="A4773" s="155">
        <v>536003</v>
      </c>
      <c r="B4773" s="156" t="s">
        <v>125</v>
      </c>
      <c r="C4773" s="174">
        <f t="shared" si="1048"/>
        <v>3475869</v>
      </c>
      <c r="D4773" s="174">
        <f t="shared" si="1049"/>
        <v>3475869</v>
      </c>
      <c r="E4773" s="174">
        <f t="shared" si="1050"/>
        <v>0</v>
      </c>
      <c r="F4773" s="174">
        <f t="shared" si="1047"/>
        <v>6951738</v>
      </c>
      <c r="G4773" s="174">
        <f t="shared" si="1057"/>
        <v>0</v>
      </c>
      <c r="H4773" s="174">
        <f t="shared" si="1056"/>
        <v>6951738</v>
      </c>
      <c r="M4773" s="174">
        <f t="shared" si="1051"/>
        <v>6951738</v>
      </c>
      <c r="N4773" s="174">
        <f t="shared" si="1052"/>
        <v>0</v>
      </c>
      <c r="O4773" s="295">
        <f t="shared" si="1053"/>
        <v>20855214</v>
      </c>
      <c r="P4773" s="281">
        <f t="shared" si="1054"/>
        <v>1</v>
      </c>
    </row>
    <row r="4774" spans="1:16" x14ac:dyDescent="0.2">
      <c r="A4774" s="155">
        <v>536004</v>
      </c>
      <c r="B4774" s="156" t="s">
        <v>128</v>
      </c>
      <c r="C4774" s="174">
        <f t="shared" si="1048"/>
        <v>5764391</v>
      </c>
      <c r="D4774" s="174">
        <f t="shared" si="1049"/>
        <v>5764391</v>
      </c>
      <c r="E4774" s="174">
        <f t="shared" si="1050"/>
        <v>0</v>
      </c>
      <c r="F4774" s="174">
        <f t="shared" si="1047"/>
        <v>11528782</v>
      </c>
      <c r="G4774" s="174">
        <f t="shared" si="1057"/>
        <v>0</v>
      </c>
      <c r="H4774" s="174">
        <f t="shared" si="1056"/>
        <v>11528782</v>
      </c>
      <c r="M4774" s="174">
        <f t="shared" si="1051"/>
        <v>11528782</v>
      </c>
      <c r="N4774" s="174">
        <f t="shared" si="1052"/>
        <v>0</v>
      </c>
      <c r="O4774" s="295">
        <f t="shared" si="1053"/>
        <v>34586346</v>
      </c>
      <c r="P4774" s="281">
        <f t="shared" si="1054"/>
        <v>1</v>
      </c>
    </row>
    <row r="4775" spans="1:16" x14ac:dyDescent="0.2">
      <c r="A4775" s="155">
        <v>536005</v>
      </c>
      <c r="B4775" s="156" t="s">
        <v>129</v>
      </c>
      <c r="C4775" s="174">
        <f t="shared" si="1048"/>
        <v>0</v>
      </c>
      <c r="D4775" s="174">
        <f t="shared" si="1049"/>
        <v>0</v>
      </c>
      <c r="E4775" s="174">
        <f t="shared" si="1050"/>
        <v>0</v>
      </c>
      <c r="F4775" s="174">
        <f t="shared" si="1047"/>
        <v>0</v>
      </c>
      <c r="G4775" s="174">
        <f t="shared" si="1057"/>
        <v>0</v>
      </c>
      <c r="H4775" s="174">
        <f t="shared" si="1056"/>
        <v>0</v>
      </c>
      <c r="M4775" s="174">
        <f t="shared" si="1051"/>
        <v>0</v>
      </c>
      <c r="N4775" s="174">
        <f t="shared" si="1052"/>
        <v>0</v>
      </c>
      <c r="O4775" s="295">
        <f t="shared" si="1053"/>
        <v>0</v>
      </c>
      <c r="P4775" s="281">
        <f t="shared" si="1054"/>
        <v>0</v>
      </c>
    </row>
    <row r="4776" spans="1:16" x14ac:dyDescent="0.2">
      <c r="A4776" s="155">
        <v>536006</v>
      </c>
      <c r="B4776" s="156" t="s">
        <v>135</v>
      </c>
      <c r="C4776" s="174">
        <f t="shared" si="1048"/>
        <v>3730460</v>
      </c>
      <c r="D4776" s="174">
        <f t="shared" si="1049"/>
        <v>3730460</v>
      </c>
      <c r="E4776" s="174">
        <f t="shared" si="1050"/>
        <v>0</v>
      </c>
      <c r="F4776" s="174">
        <f t="shared" si="1047"/>
        <v>7460920</v>
      </c>
      <c r="G4776" s="174">
        <f t="shared" si="1057"/>
        <v>0</v>
      </c>
      <c r="H4776" s="174">
        <f t="shared" si="1056"/>
        <v>7460920</v>
      </c>
      <c r="M4776" s="174">
        <f t="shared" si="1051"/>
        <v>7460920</v>
      </c>
      <c r="N4776" s="174">
        <f t="shared" si="1052"/>
        <v>0</v>
      </c>
      <c r="O4776" s="295">
        <f t="shared" si="1053"/>
        <v>22382760</v>
      </c>
      <c r="P4776" s="281">
        <f t="shared" si="1054"/>
        <v>1</v>
      </c>
    </row>
    <row r="4777" spans="1:16" x14ac:dyDescent="0.2">
      <c r="A4777" s="155">
        <v>536007</v>
      </c>
      <c r="B4777" s="156" t="s">
        <v>240</v>
      </c>
      <c r="C4777" s="174">
        <f t="shared" si="1048"/>
        <v>27814662</v>
      </c>
      <c r="D4777" s="174">
        <f t="shared" si="1049"/>
        <v>27814662</v>
      </c>
      <c r="E4777" s="174">
        <f t="shared" si="1050"/>
        <v>0</v>
      </c>
      <c r="F4777" s="174">
        <f t="shared" si="1047"/>
        <v>55629324</v>
      </c>
      <c r="G4777" s="174">
        <f t="shared" si="1057"/>
        <v>0</v>
      </c>
      <c r="H4777" s="174">
        <f t="shared" si="1056"/>
        <v>55629324</v>
      </c>
      <c r="M4777" s="174">
        <f t="shared" si="1051"/>
        <v>55629324</v>
      </c>
      <c r="N4777" s="174">
        <f t="shared" si="1052"/>
        <v>0</v>
      </c>
      <c r="O4777" s="295">
        <f t="shared" si="1053"/>
        <v>166887972</v>
      </c>
      <c r="P4777" s="281">
        <f t="shared" si="1054"/>
        <v>1</v>
      </c>
    </row>
    <row r="4778" spans="1:16" x14ac:dyDescent="0.2">
      <c r="A4778" s="155">
        <v>536008</v>
      </c>
      <c r="B4778" s="156" t="s">
        <v>131</v>
      </c>
      <c r="C4778" s="174">
        <f t="shared" si="1048"/>
        <v>7975843</v>
      </c>
      <c r="D4778" s="174">
        <f t="shared" si="1049"/>
        <v>7975843</v>
      </c>
      <c r="E4778" s="174">
        <f t="shared" si="1050"/>
        <v>0</v>
      </c>
      <c r="F4778" s="174">
        <f t="shared" si="1047"/>
        <v>15951686</v>
      </c>
      <c r="G4778" s="174">
        <f t="shared" si="1057"/>
        <v>0</v>
      </c>
      <c r="H4778" s="174">
        <f t="shared" si="1056"/>
        <v>15951686</v>
      </c>
      <c r="M4778" s="174">
        <f t="shared" si="1051"/>
        <v>15951686</v>
      </c>
      <c r="N4778" s="174">
        <f t="shared" si="1052"/>
        <v>0</v>
      </c>
      <c r="O4778" s="295">
        <f t="shared" si="1053"/>
        <v>47855058</v>
      </c>
      <c r="P4778" s="281">
        <f t="shared" si="1054"/>
        <v>1</v>
      </c>
    </row>
    <row r="4779" spans="1:16" x14ac:dyDescent="0.2">
      <c r="A4779" s="155">
        <v>536009</v>
      </c>
      <c r="B4779" s="156" t="s">
        <v>130</v>
      </c>
      <c r="C4779" s="174">
        <f t="shared" si="1048"/>
        <v>32583</v>
      </c>
      <c r="D4779" s="174">
        <f t="shared" si="1049"/>
        <v>32583</v>
      </c>
      <c r="E4779" s="174">
        <f t="shared" si="1050"/>
        <v>0</v>
      </c>
      <c r="F4779" s="174">
        <f t="shared" si="1047"/>
        <v>65166</v>
      </c>
      <c r="G4779" s="174">
        <f t="shared" si="1057"/>
        <v>0</v>
      </c>
      <c r="H4779" s="174">
        <f t="shared" si="1056"/>
        <v>65166</v>
      </c>
      <c r="M4779" s="174">
        <f t="shared" si="1051"/>
        <v>65166</v>
      </c>
      <c r="N4779" s="174">
        <f t="shared" si="1052"/>
        <v>0</v>
      </c>
      <c r="O4779" s="295">
        <f t="shared" si="1053"/>
        <v>195498</v>
      </c>
      <c r="P4779" s="281">
        <f t="shared" si="1054"/>
        <v>1</v>
      </c>
    </row>
    <row r="4780" spans="1:16" x14ac:dyDescent="0.2">
      <c r="A4780" s="155">
        <v>536010</v>
      </c>
      <c r="B4780" s="156" t="s">
        <v>718</v>
      </c>
      <c r="C4780" s="174">
        <f t="shared" si="1048"/>
        <v>0</v>
      </c>
      <c r="D4780" s="174">
        <f t="shared" si="1049"/>
        <v>0</v>
      </c>
      <c r="E4780" s="174">
        <f t="shared" si="1050"/>
        <v>0</v>
      </c>
      <c r="F4780" s="174">
        <f t="shared" si="1047"/>
        <v>0</v>
      </c>
      <c r="G4780" s="174">
        <f t="shared" si="1057"/>
        <v>0</v>
      </c>
      <c r="H4780" s="174">
        <f t="shared" si="1056"/>
        <v>0</v>
      </c>
      <c r="M4780" s="174">
        <f t="shared" si="1051"/>
        <v>0</v>
      </c>
      <c r="N4780" s="174">
        <f t="shared" si="1052"/>
        <v>0</v>
      </c>
      <c r="O4780" s="295">
        <f t="shared" si="1053"/>
        <v>0</v>
      </c>
      <c r="P4780" s="281">
        <f t="shared" si="1054"/>
        <v>0</v>
      </c>
    </row>
    <row r="4781" spans="1:16" x14ac:dyDescent="0.2">
      <c r="A4781" s="155">
        <v>536011</v>
      </c>
      <c r="B4781" s="156" t="s">
        <v>2146</v>
      </c>
      <c r="C4781" s="174">
        <f t="shared" si="1048"/>
        <v>0</v>
      </c>
      <c r="D4781" s="174">
        <f t="shared" si="1049"/>
        <v>0</v>
      </c>
      <c r="E4781" s="174">
        <f t="shared" si="1050"/>
        <v>0</v>
      </c>
      <c r="F4781" s="174">
        <f t="shared" si="1047"/>
        <v>0</v>
      </c>
      <c r="G4781" s="174">
        <f t="shared" si="1057"/>
        <v>0</v>
      </c>
      <c r="H4781" s="174">
        <f t="shared" si="1056"/>
        <v>0</v>
      </c>
      <c r="M4781" s="174">
        <f t="shared" si="1051"/>
        <v>0</v>
      </c>
      <c r="N4781" s="174">
        <f t="shared" si="1052"/>
        <v>0</v>
      </c>
      <c r="O4781" s="295">
        <f t="shared" si="1053"/>
        <v>0</v>
      </c>
      <c r="P4781" s="281">
        <f t="shared" si="1054"/>
        <v>0</v>
      </c>
    </row>
    <row r="4782" spans="1:16" x14ac:dyDescent="0.2">
      <c r="A4782" s="155">
        <v>536012</v>
      </c>
      <c r="B4782" s="156" t="s">
        <v>2147</v>
      </c>
      <c r="C4782" s="174">
        <f t="shared" si="1048"/>
        <v>0</v>
      </c>
      <c r="D4782" s="174">
        <f t="shared" si="1049"/>
        <v>0</v>
      </c>
      <c r="E4782" s="174">
        <f t="shared" si="1050"/>
        <v>0</v>
      </c>
      <c r="F4782" s="174">
        <f t="shared" si="1047"/>
        <v>0</v>
      </c>
      <c r="G4782" s="174">
        <f t="shared" si="1057"/>
        <v>0</v>
      </c>
      <c r="H4782" s="174">
        <f t="shared" si="1056"/>
        <v>0</v>
      </c>
      <c r="M4782" s="174">
        <f t="shared" si="1051"/>
        <v>0</v>
      </c>
      <c r="N4782" s="174">
        <f t="shared" si="1052"/>
        <v>0</v>
      </c>
      <c r="O4782" s="295">
        <f t="shared" si="1053"/>
        <v>0</v>
      </c>
      <c r="P4782" s="281">
        <f t="shared" si="1054"/>
        <v>0</v>
      </c>
    </row>
    <row r="4783" spans="1:16" x14ac:dyDescent="0.2">
      <c r="A4783" s="155">
        <v>536013</v>
      </c>
      <c r="B4783" s="156" t="s">
        <v>2148</v>
      </c>
      <c r="C4783" s="174">
        <f t="shared" si="1048"/>
        <v>18348961</v>
      </c>
      <c r="D4783" s="174">
        <f t="shared" si="1049"/>
        <v>19032353</v>
      </c>
      <c r="E4783" s="174">
        <f t="shared" si="1050"/>
        <v>0</v>
      </c>
      <c r="F4783" s="174">
        <f t="shared" si="1047"/>
        <v>37381314</v>
      </c>
      <c r="G4783" s="174">
        <f t="shared" si="1057"/>
        <v>0</v>
      </c>
      <c r="H4783" s="174">
        <f t="shared" si="1056"/>
        <v>37381314</v>
      </c>
      <c r="M4783" s="174">
        <f t="shared" si="1051"/>
        <v>37381314</v>
      </c>
      <c r="N4783" s="174">
        <f t="shared" si="1052"/>
        <v>0</v>
      </c>
      <c r="O4783" s="295">
        <f t="shared" si="1053"/>
        <v>112143942</v>
      </c>
      <c r="P4783" s="281">
        <f t="shared" si="1054"/>
        <v>1</v>
      </c>
    </row>
    <row r="4784" spans="1:16" x14ac:dyDescent="0.2">
      <c r="A4784" s="155">
        <v>536014</v>
      </c>
      <c r="B4784" s="156" t="s">
        <v>2149</v>
      </c>
      <c r="C4784" s="174">
        <f t="shared" si="1048"/>
        <v>0</v>
      </c>
      <c r="D4784" s="174">
        <f t="shared" si="1049"/>
        <v>0</v>
      </c>
      <c r="E4784" s="174">
        <f t="shared" si="1050"/>
        <v>0</v>
      </c>
      <c r="F4784" s="174">
        <f t="shared" si="1047"/>
        <v>0</v>
      </c>
      <c r="G4784" s="174">
        <f t="shared" si="1057"/>
        <v>0</v>
      </c>
      <c r="H4784" s="174">
        <f t="shared" si="1056"/>
        <v>0</v>
      </c>
      <c r="M4784" s="174">
        <f t="shared" si="1051"/>
        <v>0</v>
      </c>
      <c r="N4784" s="174">
        <f t="shared" si="1052"/>
        <v>0</v>
      </c>
      <c r="O4784" s="295">
        <f t="shared" si="1053"/>
        <v>0</v>
      </c>
      <c r="P4784" s="281">
        <f t="shared" si="1054"/>
        <v>0</v>
      </c>
    </row>
    <row r="4785" spans="1:16" x14ac:dyDescent="0.2">
      <c r="A4785" s="155">
        <v>536015</v>
      </c>
      <c r="B4785" s="156" t="s">
        <v>2150</v>
      </c>
      <c r="C4785" s="174">
        <f t="shared" si="1048"/>
        <v>89065</v>
      </c>
      <c r="D4785" s="174">
        <f t="shared" si="1049"/>
        <v>89065</v>
      </c>
      <c r="E4785" s="174">
        <f t="shared" si="1050"/>
        <v>0</v>
      </c>
      <c r="F4785" s="174">
        <f t="shared" si="1047"/>
        <v>178130</v>
      </c>
      <c r="G4785" s="174">
        <f t="shared" si="1057"/>
        <v>0</v>
      </c>
      <c r="H4785" s="174">
        <f t="shared" si="1056"/>
        <v>178130</v>
      </c>
      <c r="M4785" s="174">
        <f t="shared" si="1051"/>
        <v>178130</v>
      </c>
      <c r="N4785" s="174">
        <f t="shared" si="1052"/>
        <v>0</v>
      </c>
      <c r="O4785" s="295">
        <f t="shared" si="1053"/>
        <v>534390</v>
      </c>
      <c r="P4785" s="281">
        <f t="shared" si="1054"/>
        <v>1</v>
      </c>
    </row>
    <row r="4786" spans="1:16" x14ac:dyDescent="0.2">
      <c r="A4786" s="155">
        <v>536016</v>
      </c>
      <c r="B4786" s="156" t="s">
        <v>2151</v>
      </c>
      <c r="C4786" s="174">
        <f t="shared" si="1048"/>
        <v>5834428010</v>
      </c>
      <c r="D4786" s="174">
        <f t="shared" si="1049"/>
        <v>2677889316</v>
      </c>
      <c r="E4786" s="174">
        <f t="shared" si="1050"/>
        <v>0</v>
      </c>
      <c r="F4786" s="174">
        <f t="shared" si="1047"/>
        <v>8512317326</v>
      </c>
      <c r="G4786" s="174">
        <f t="shared" si="1057"/>
        <v>0</v>
      </c>
      <c r="H4786" s="174">
        <f t="shared" si="1056"/>
        <v>8512317326</v>
      </c>
      <c r="M4786" s="174">
        <f t="shared" si="1051"/>
        <v>8512317326</v>
      </c>
      <c r="N4786" s="174">
        <f t="shared" si="1052"/>
        <v>0</v>
      </c>
      <c r="O4786" s="295">
        <f t="shared" si="1053"/>
        <v>25536951978</v>
      </c>
      <c r="P4786" s="281">
        <f t="shared" si="1054"/>
        <v>1</v>
      </c>
    </row>
    <row r="4787" spans="1:16" x14ac:dyDescent="0.2">
      <c r="A4787" s="155">
        <v>536017</v>
      </c>
      <c r="B4787" s="156" t="s">
        <v>2916</v>
      </c>
      <c r="C4787" s="174">
        <f t="shared" si="1048"/>
        <v>0</v>
      </c>
      <c r="D4787" s="174">
        <f t="shared" si="1049"/>
        <v>0</v>
      </c>
      <c r="E4787" s="174">
        <f t="shared" si="1050"/>
        <v>0</v>
      </c>
      <c r="F4787" s="174">
        <f t="shared" ref="F4787" si="1058">+C4787+D4787-E4787</f>
        <v>0</v>
      </c>
      <c r="G4787" s="174">
        <f t="shared" ref="G4787" si="1059">+F4787-H4787</f>
        <v>0</v>
      </c>
      <c r="H4787" s="174">
        <f t="shared" ref="H4787" si="1060">+F4787</f>
        <v>0</v>
      </c>
      <c r="M4787" s="174">
        <f t="shared" si="1051"/>
        <v>0</v>
      </c>
      <c r="N4787" s="174">
        <f t="shared" si="1052"/>
        <v>0</v>
      </c>
      <c r="O4787" s="295">
        <f t="shared" si="1053"/>
        <v>0</v>
      </c>
      <c r="P4787" s="281">
        <f t="shared" si="1054"/>
        <v>0</v>
      </c>
    </row>
    <row r="4788" spans="1:16" s="171" customFormat="1" x14ac:dyDescent="0.2">
      <c r="A4788" s="180">
        <v>536200</v>
      </c>
      <c r="B4788" s="181" t="s">
        <v>2788</v>
      </c>
      <c r="C4788" s="182">
        <f t="shared" si="1048"/>
        <v>0</v>
      </c>
      <c r="D4788" s="182">
        <f t="shared" si="1049"/>
        <v>0</v>
      </c>
      <c r="E4788" s="182">
        <f t="shared" si="1050"/>
        <v>0</v>
      </c>
      <c r="F4788" s="182">
        <f t="shared" si="1047"/>
        <v>0</v>
      </c>
      <c r="G4788" s="182">
        <v>0</v>
      </c>
      <c r="H4788" s="182">
        <f t="shared" si="1056"/>
        <v>0</v>
      </c>
      <c r="M4788" s="174">
        <f t="shared" si="1051"/>
        <v>0</v>
      </c>
      <c r="N4788" s="174">
        <f t="shared" si="1052"/>
        <v>0</v>
      </c>
      <c r="O4788" s="295">
        <f t="shared" si="1053"/>
        <v>0</v>
      </c>
      <c r="P4788" s="281">
        <f t="shared" si="1054"/>
        <v>0</v>
      </c>
    </row>
    <row r="4789" spans="1:16" x14ac:dyDescent="0.2">
      <c r="A4789" s="155">
        <v>536201</v>
      </c>
      <c r="B4789" s="156" t="s">
        <v>123</v>
      </c>
      <c r="C4789" s="174">
        <f t="shared" si="1048"/>
        <v>0</v>
      </c>
      <c r="D4789" s="174">
        <f t="shared" si="1049"/>
        <v>0</v>
      </c>
      <c r="E4789" s="174">
        <f t="shared" si="1050"/>
        <v>0</v>
      </c>
      <c r="F4789" s="174">
        <f t="shared" si="1047"/>
        <v>0</v>
      </c>
      <c r="G4789" s="174">
        <f>+F4789-H4789</f>
        <v>0</v>
      </c>
      <c r="H4789" s="174">
        <f t="shared" si="1056"/>
        <v>0</v>
      </c>
      <c r="M4789" s="174">
        <f t="shared" si="1051"/>
        <v>0</v>
      </c>
      <c r="N4789" s="174">
        <f t="shared" si="1052"/>
        <v>0</v>
      </c>
      <c r="O4789" s="295">
        <f t="shared" si="1053"/>
        <v>0</v>
      </c>
      <c r="P4789" s="281">
        <f t="shared" si="1054"/>
        <v>0</v>
      </c>
    </row>
    <row r="4790" spans="1:16" s="171" customFormat="1" x14ac:dyDescent="0.2">
      <c r="A4790" s="180">
        <v>536300</v>
      </c>
      <c r="B4790" s="181" t="s">
        <v>2789</v>
      </c>
      <c r="C4790" s="182">
        <f t="shared" si="1048"/>
        <v>0</v>
      </c>
      <c r="D4790" s="182">
        <f t="shared" si="1049"/>
        <v>0</v>
      </c>
      <c r="E4790" s="182">
        <f t="shared" si="1050"/>
        <v>0</v>
      </c>
      <c r="F4790" s="182">
        <f t="shared" si="1047"/>
        <v>0</v>
      </c>
      <c r="G4790" s="182">
        <v>0</v>
      </c>
      <c r="H4790" s="182">
        <f t="shared" ref="H4790:H4821" si="1061">+F4790</f>
        <v>0</v>
      </c>
      <c r="M4790" s="174">
        <f t="shared" si="1051"/>
        <v>0</v>
      </c>
      <c r="N4790" s="174">
        <f t="shared" si="1052"/>
        <v>0</v>
      </c>
      <c r="O4790" s="295">
        <f t="shared" si="1053"/>
        <v>0</v>
      </c>
      <c r="P4790" s="281">
        <f t="shared" si="1054"/>
        <v>0</v>
      </c>
    </row>
    <row r="4791" spans="1:16" x14ac:dyDescent="0.2">
      <c r="A4791" s="155">
        <v>536301</v>
      </c>
      <c r="B4791" s="156" t="s">
        <v>2212</v>
      </c>
      <c r="C4791" s="174">
        <f t="shared" si="1048"/>
        <v>0</v>
      </c>
      <c r="D4791" s="174">
        <f t="shared" si="1049"/>
        <v>0</v>
      </c>
      <c r="E4791" s="174">
        <f t="shared" si="1050"/>
        <v>0</v>
      </c>
      <c r="F4791" s="174">
        <f t="shared" si="1047"/>
        <v>0</v>
      </c>
      <c r="G4791" s="174">
        <f>+F4791-H4791</f>
        <v>0</v>
      </c>
      <c r="H4791" s="174">
        <f t="shared" si="1061"/>
        <v>0</v>
      </c>
      <c r="M4791" s="174">
        <f t="shared" si="1051"/>
        <v>0</v>
      </c>
      <c r="N4791" s="174">
        <f t="shared" si="1052"/>
        <v>0</v>
      </c>
      <c r="O4791" s="295">
        <f t="shared" si="1053"/>
        <v>0</v>
      </c>
      <c r="P4791" s="281">
        <f t="shared" si="1054"/>
        <v>0</v>
      </c>
    </row>
    <row r="4792" spans="1:16" x14ac:dyDescent="0.2">
      <c r="A4792" s="155">
        <v>536302</v>
      </c>
      <c r="B4792" s="156" t="s">
        <v>2213</v>
      </c>
      <c r="C4792" s="174">
        <f t="shared" si="1048"/>
        <v>0</v>
      </c>
      <c r="D4792" s="174">
        <f t="shared" si="1049"/>
        <v>0</v>
      </c>
      <c r="E4792" s="174">
        <f t="shared" si="1050"/>
        <v>0</v>
      </c>
      <c r="F4792" s="174">
        <f t="shared" si="1047"/>
        <v>0</v>
      </c>
      <c r="G4792" s="174">
        <f>+F4792-H4792</f>
        <v>0</v>
      </c>
      <c r="H4792" s="174">
        <f t="shared" si="1061"/>
        <v>0</v>
      </c>
      <c r="M4792" s="174">
        <f t="shared" si="1051"/>
        <v>0</v>
      </c>
      <c r="N4792" s="174">
        <f t="shared" si="1052"/>
        <v>0</v>
      </c>
      <c r="O4792" s="295">
        <f t="shared" si="1053"/>
        <v>0</v>
      </c>
      <c r="P4792" s="281">
        <f t="shared" si="1054"/>
        <v>0</v>
      </c>
    </row>
    <row r="4793" spans="1:16" x14ac:dyDescent="0.2">
      <c r="A4793" s="155">
        <v>536303</v>
      </c>
      <c r="B4793" s="156" t="s">
        <v>2214</v>
      </c>
      <c r="C4793" s="174">
        <f t="shared" si="1048"/>
        <v>0</v>
      </c>
      <c r="D4793" s="174">
        <f t="shared" si="1049"/>
        <v>0</v>
      </c>
      <c r="E4793" s="174">
        <f t="shared" si="1050"/>
        <v>0</v>
      </c>
      <c r="F4793" s="174">
        <f t="shared" si="1047"/>
        <v>0</v>
      </c>
      <c r="G4793" s="174">
        <f>+F4793-H4793</f>
        <v>0</v>
      </c>
      <c r="H4793" s="174">
        <f t="shared" si="1061"/>
        <v>0</v>
      </c>
      <c r="M4793" s="174">
        <f t="shared" si="1051"/>
        <v>0</v>
      </c>
      <c r="N4793" s="174">
        <f t="shared" si="1052"/>
        <v>0</v>
      </c>
      <c r="O4793" s="295">
        <f t="shared" si="1053"/>
        <v>0</v>
      </c>
      <c r="P4793" s="281">
        <f t="shared" si="1054"/>
        <v>0</v>
      </c>
    </row>
    <row r="4794" spans="1:16" x14ac:dyDescent="0.2">
      <c r="A4794" s="155">
        <v>536304</v>
      </c>
      <c r="B4794" s="156" t="s">
        <v>2215</v>
      </c>
      <c r="C4794" s="174">
        <f t="shared" si="1048"/>
        <v>0</v>
      </c>
      <c r="D4794" s="174">
        <f t="shared" si="1049"/>
        <v>0</v>
      </c>
      <c r="E4794" s="174">
        <f t="shared" si="1050"/>
        <v>0</v>
      </c>
      <c r="F4794" s="174">
        <f t="shared" si="1047"/>
        <v>0</v>
      </c>
      <c r="G4794" s="174">
        <f>+F4794-H4794</f>
        <v>0</v>
      </c>
      <c r="H4794" s="174">
        <f t="shared" si="1061"/>
        <v>0</v>
      </c>
      <c r="M4794" s="174">
        <f t="shared" si="1051"/>
        <v>0</v>
      </c>
      <c r="N4794" s="174">
        <f t="shared" si="1052"/>
        <v>0</v>
      </c>
      <c r="O4794" s="295">
        <f t="shared" si="1053"/>
        <v>0</v>
      </c>
      <c r="P4794" s="281">
        <f t="shared" si="1054"/>
        <v>0</v>
      </c>
    </row>
    <row r="4795" spans="1:16" s="171" customFormat="1" x14ac:dyDescent="0.2">
      <c r="A4795" s="180">
        <v>536400</v>
      </c>
      <c r="B4795" s="465" t="s">
        <v>2931</v>
      </c>
      <c r="C4795" s="182">
        <f t="shared" si="1048"/>
        <v>40131209</v>
      </c>
      <c r="D4795" s="182">
        <f t="shared" si="1049"/>
        <v>40131209</v>
      </c>
      <c r="E4795" s="182">
        <f t="shared" si="1050"/>
        <v>0</v>
      </c>
      <c r="F4795" s="182">
        <f t="shared" si="1047"/>
        <v>80262418</v>
      </c>
      <c r="G4795" s="182">
        <v>0</v>
      </c>
      <c r="H4795" s="182">
        <f t="shared" si="1061"/>
        <v>80262418</v>
      </c>
      <c r="M4795" s="174">
        <f t="shared" si="1051"/>
        <v>80262418</v>
      </c>
      <c r="N4795" s="174">
        <f t="shared" si="1052"/>
        <v>0</v>
      </c>
      <c r="O4795" s="295">
        <f t="shared" si="1053"/>
        <v>240787254</v>
      </c>
      <c r="P4795" s="281">
        <f t="shared" si="1054"/>
        <v>1</v>
      </c>
    </row>
    <row r="4796" spans="1:16" x14ac:dyDescent="0.2">
      <c r="A4796" s="155">
        <v>536401</v>
      </c>
      <c r="B4796" s="156" t="s">
        <v>2161</v>
      </c>
      <c r="C4796" s="174">
        <f t="shared" si="1048"/>
        <v>0</v>
      </c>
      <c r="D4796" s="174">
        <f t="shared" si="1049"/>
        <v>0</v>
      </c>
      <c r="E4796" s="174">
        <f t="shared" si="1050"/>
        <v>0</v>
      </c>
      <c r="F4796" s="174">
        <f t="shared" si="1047"/>
        <v>0</v>
      </c>
      <c r="G4796" s="174">
        <f t="shared" ref="G4796:G4807" si="1062">+F4796-H4796</f>
        <v>0</v>
      </c>
      <c r="H4796" s="174">
        <f t="shared" si="1061"/>
        <v>0</v>
      </c>
      <c r="M4796" s="174">
        <f t="shared" si="1051"/>
        <v>0</v>
      </c>
      <c r="N4796" s="174">
        <f t="shared" si="1052"/>
        <v>0</v>
      </c>
      <c r="O4796" s="295">
        <f t="shared" si="1053"/>
        <v>0</v>
      </c>
      <c r="P4796" s="281">
        <f t="shared" si="1054"/>
        <v>0</v>
      </c>
    </row>
    <row r="4797" spans="1:16" x14ac:dyDescent="0.2">
      <c r="A4797" s="155">
        <v>536402</v>
      </c>
      <c r="B4797" s="156" t="s">
        <v>1006</v>
      </c>
      <c r="C4797" s="174">
        <f t="shared" si="1048"/>
        <v>0</v>
      </c>
      <c r="D4797" s="174">
        <f t="shared" si="1049"/>
        <v>0</v>
      </c>
      <c r="E4797" s="174">
        <f t="shared" si="1050"/>
        <v>0</v>
      </c>
      <c r="F4797" s="174">
        <f t="shared" si="1047"/>
        <v>0</v>
      </c>
      <c r="G4797" s="174">
        <f t="shared" si="1062"/>
        <v>0</v>
      </c>
      <c r="H4797" s="174">
        <f t="shared" si="1061"/>
        <v>0</v>
      </c>
      <c r="M4797" s="174">
        <f t="shared" si="1051"/>
        <v>0</v>
      </c>
      <c r="N4797" s="174">
        <f t="shared" si="1052"/>
        <v>0</v>
      </c>
      <c r="O4797" s="295">
        <f t="shared" si="1053"/>
        <v>0</v>
      </c>
      <c r="P4797" s="281">
        <f t="shared" si="1054"/>
        <v>0</v>
      </c>
    </row>
    <row r="4798" spans="1:16" x14ac:dyDescent="0.2">
      <c r="A4798" s="155">
        <v>536403</v>
      </c>
      <c r="B4798" s="156" t="s">
        <v>1007</v>
      </c>
      <c r="C4798" s="174">
        <f t="shared" si="1048"/>
        <v>0</v>
      </c>
      <c r="D4798" s="174">
        <f t="shared" si="1049"/>
        <v>0</v>
      </c>
      <c r="E4798" s="174">
        <f t="shared" si="1050"/>
        <v>0</v>
      </c>
      <c r="F4798" s="174">
        <f t="shared" si="1047"/>
        <v>0</v>
      </c>
      <c r="G4798" s="174">
        <f t="shared" si="1062"/>
        <v>0</v>
      </c>
      <c r="H4798" s="174">
        <f t="shared" si="1061"/>
        <v>0</v>
      </c>
      <c r="M4798" s="174">
        <f t="shared" si="1051"/>
        <v>0</v>
      </c>
      <c r="N4798" s="174">
        <f t="shared" si="1052"/>
        <v>0</v>
      </c>
      <c r="O4798" s="295">
        <f t="shared" si="1053"/>
        <v>0</v>
      </c>
      <c r="P4798" s="281">
        <f t="shared" si="1054"/>
        <v>0</v>
      </c>
    </row>
    <row r="4799" spans="1:16" x14ac:dyDescent="0.2">
      <c r="A4799" s="155">
        <v>536404</v>
      </c>
      <c r="B4799" s="156" t="s">
        <v>1012</v>
      </c>
      <c r="C4799" s="174">
        <f t="shared" si="1048"/>
        <v>0</v>
      </c>
      <c r="D4799" s="174">
        <f t="shared" si="1049"/>
        <v>0</v>
      </c>
      <c r="E4799" s="174">
        <f t="shared" si="1050"/>
        <v>0</v>
      </c>
      <c r="F4799" s="174">
        <f t="shared" si="1047"/>
        <v>0</v>
      </c>
      <c r="G4799" s="174">
        <f t="shared" si="1062"/>
        <v>0</v>
      </c>
      <c r="H4799" s="174">
        <f t="shared" si="1061"/>
        <v>0</v>
      </c>
      <c r="M4799" s="174">
        <f t="shared" si="1051"/>
        <v>0</v>
      </c>
      <c r="N4799" s="174">
        <f t="shared" si="1052"/>
        <v>0</v>
      </c>
      <c r="O4799" s="295">
        <f t="shared" si="1053"/>
        <v>0</v>
      </c>
      <c r="P4799" s="281">
        <f t="shared" si="1054"/>
        <v>0</v>
      </c>
    </row>
    <row r="4800" spans="1:16" x14ac:dyDescent="0.2">
      <c r="A4800" s="155">
        <v>536405</v>
      </c>
      <c r="B4800" s="156" t="s">
        <v>966</v>
      </c>
      <c r="C4800" s="174">
        <f t="shared" si="1048"/>
        <v>0</v>
      </c>
      <c r="D4800" s="174">
        <f t="shared" si="1049"/>
        <v>0</v>
      </c>
      <c r="E4800" s="174">
        <f t="shared" si="1050"/>
        <v>0</v>
      </c>
      <c r="F4800" s="174">
        <f t="shared" ref="F4800:F4863" si="1063">+C4800+D4800-E4800</f>
        <v>0</v>
      </c>
      <c r="G4800" s="174">
        <f t="shared" si="1062"/>
        <v>0</v>
      </c>
      <c r="H4800" s="174">
        <f t="shared" si="1061"/>
        <v>0</v>
      </c>
      <c r="M4800" s="174">
        <f t="shared" si="1051"/>
        <v>0</v>
      </c>
      <c r="N4800" s="174">
        <f t="shared" si="1052"/>
        <v>0</v>
      </c>
      <c r="O4800" s="295">
        <f t="shared" si="1053"/>
        <v>0</v>
      </c>
      <c r="P4800" s="281">
        <f t="shared" si="1054"/>
        <v>0</v>
      </c>
    </row>
    <row r="4801" spans="1:16" x14ac:dyDescent="0.2">
      <c r="A4801" s="155">
        <v>536406</v>
      </c>
      <c r="B4801" s="156" t="s">
        <v>967</v>
      </c>
      <c r="C4801" s="174">
        <f t="shared" si="1048"/>
        <v>0</v>
      </c>
      <c r="D4801" s="174">
        <f t="shared" si="1049"/>
        <v>0</v>
      </c>
      <c r="E4801" s="174">
        <f t="shared" si="1050"/>
        <v>0</v>
      </c>
      <c r="F4801" s="174">
        <f t="shared" si="1063"/>
        <v>0</v>
      </c>
      <c r="G4801" s="174">
        <f t="shared" si="1062"/>
        <v>0</v>
      </c>
      <c r="H4801" s="174">
        <f t="shared" si="1061"/>
        <v>0</v>
      </c>
      <c r="M4801" s="174">
        <f t="shared" si="1051"/>
        <v>0</v>
      </c>
      <c r="N4801" s="174">
        <f t="shared" si="1052"/>
        <v>0</v>
      </c>
      <c r="O4801" s="295">
        <f t="shared" si="1053"/>
        <v>0</v>
      </c>
      <c r="P4801" s="281">
        <f t="shared" si="1054"/>
        <v>0</v>
      </c>
    </row>
    <row r="4802" spans="1:16" x14ac:dyDescent="0.2">
      <c r="A4802" s="155">
        <v>536407</v>
      </c>
      <c r="B4802" s="156" t="s">
        <v>2164</v>
      </c>
      <c r="C4802" s="174">
        <f t="shared" si="1048"/>
        <v>0</v>
      </c>
      <c r="D4802" s="174">
        <f t="shared" si="1049"/>
        <v>0</v>
      </c>
      <c r="E4802" s="174">
        <f t="shared" si="1050"/>
        <v>0</v>
      </c>
      <c r="F4802" s="174">
        <f t="shared" si="1063"/>
        <v>0</v>
      </c>
      <c r="G4802" s="174">
        <f t="shared" si="1062"/>
        <v>0</v>
      </c>
      <c r="H4802" s="174">
        <f t="shared" si="1061"/>
        <v>0</v>
      </c>
      <c r="M4802" s="174">
        <f t="shared" si="1051"/>
        <v>0</v>
      </c>
      <c r="N4802" s="174">
        <f t="shared" si="1052"/>
        <v>0</v>
      </c>
      <c r="O4802" s="295">
        <f t="shared" si="1053"/>
        <v>0</v>
      </c>
      <c r="P4802" s="281">
        <f t="shared" si="1054"/>
        <v>0</v>
      </c>
    </row>
    <row r="4803" spans="1:16" x14ac:dyDescent="0.2">
      <c r="A4803" s="155">
        <v>536408</v>
      </c>
      <c r="B4803" s="156" t="s">
        <v>2163</v>
      </c>
      <c r="C4803" s="174">
        <f t="shared" si="1048"/>
        <v>0</v>
      </c>
      <c r="D4803" s="174">
        <f t="shared" si="1049"/>
        <v>0</v>
      </c>
      <c r="E4803" s="174">
        <f t="shared" si="1050"/>
        <v>0</v>
      </c>
      <c r="F4803" s="174">
        <f t="shared" si="1063"/>
        <v>0</v>
      </c>
      <c r="G4803" s="174">
        <f t="shared" si="1062"/>
        <v>0</v>
      </c>
      <c r="H4803" s="174">
        <f t="shared" si="1061"/>
        <v>0</v>
      </c>
      <c r="M4803" s="174">
        <f t="shared" si="1051"/>
        <v>0</v>
      </c>
      <c r="N4803" s="174">
        <f t="shared" si="1052"/>
        <v>0</v>
      </c>
      <c r="O4803" s="295">
        <f t="shared" si="1053"/>
        <v>0</v>
      </c>
      <c r="P4803" s="281">
        <f t="shared" si="1054"/>
        <v>0</v>
      </c>
    </row>
    <row r="4804" spans="1:16" x14ac:dyDescent="0.2">
      <c r="A4804" s="155">
        <v>536409</v>
      </c>
      <c r="B4804" s="156" t="s">
        <v>1011</v>
      </c>
      <c r="C4804" s="174">
        <f t="shared" si="1048"/>
        <v>0</v>
      </c>
      <c r="D4804" s="174">
        <f t="shared" si="1049"/>
        <v>0</v>
      </c>
      <c r="E4804" s="174">
        <f t="shared" si="1050"/>
        <v>0</v>
      </c>
      <c r="F4804" s="174">
        <f t="shared" si="1063"/>
        <v>0</v>
      </c>
      <c r="G4804" s="174">
        <f t="shared" si="1062"/>
        <v>0</v>
      </c>
      <c r="H4804" s="174">
        <f t="shared" si="1061"/>
        <v>0</v>
      </c>
      <c r="M4804" s="174">
        <f t="shared" si="1051"/>
        <v>0</v>
      </c>
      <c r="N4804" s="174">
        <f t="shared" si="1052"/>
        <v>0</v>
      </c>
      <c r="O4804" s="295">
        <f t="shared" si="1053"/>
        <v>0</v>
      </c>
      <c r="P4804" s="281">
        <f t="shared" si="1054"/>
        <v>0</v>
      </c>
    </row>
    <row r="4805" spans="1:16" x14ac:dyDescent="0.2">
      <c r="A4805" s="155">
        <v>536410</v>
      </c>
      <c r="B4805" s="156" t="s">
        <v>123</v>
      </c>
      <c r="C4805" s="174">
        <f t="shared" si="1048"/>
        <v>0</v>
      </c>
      <c r="D4805" s="174">
        <f t="shared" si="1049"/>
        <v>0</v>
      </c>
      <c r="E4805" s="174">
        <f t="shared" si="1050"/>
        <v>0</v>
      </c>
      <c r="F4805" s="174">
        <f t="shared" si="1063"/>
        <v>0</v>
      </c>
      <c r="G4805" s="174">
        <f t="shared" si="1062"/>
        <v>0</v>
      </c>
      <c r="H4805" s="174">
        <f t="shared" si="1061"/>
        <v>0</v>
      </c>
      <c r="M4805" s="174">
        <f t="shared" si="1051"/>
        <v>0</v>
      </c>
      <c r="N4805" s="174">
        <f t="shared" si="1052"/>
        <v>0</v>
      </c>
      <c r="O4805" s="295">
        <f t="shared" si="1053"/>
        <v>0</v>
      </c>
      <c r="P4805" s="281">
        <f t="shared" si="1054"/>
        <v>0</v>
      </c>
    </row>
    <row r="4806" spans="1:16" x14ac:dyDescent="0.2">
      <c r="A4806" s="155">
        <v>536411</v>
      </c>
      <c r="B4806" s="156" t="s">
        <v>2177</v>
      </c>
      <c r="C4806" s="174">
        <f t="shared" si="1048"/>
        <v>0</v>
      </c>
      <c r="D4806" s="174">
        <f t="shared" si="1049"/>
        <v>0</v>
      </c>
      <c r="E4806" s="174">
        <f t="shared" si="1050"/>
        <v>0</v>
      </c>
      <c r="F4806" s="174">
        <f t="shared" si="1063"/>
        <v>0</v>
      </c>
      <c r="G4806" s="174">
        <f t="shared" si="1062"/>
        <v>0</v>
      </c>
      <c r="H4806" s="174">
        <f t="shared" si="1061"/>
        <v>0</v>
      </c>
      <c r="M4806" s="174">
        <f t="shared" si="1051"/>
        <v>0</v>
      </c>
      <c r="N4806" s="174">
        <f t="shared" si="1052"/>
        <v>0</v>
      </c>
      <c r="O4806" s="295">
        <f t="shared" si="1053"/>
        <v>0</v>
      </c>
      <c r="P4806" s="281">
        <f t="shared" si="1054"/>
        <v>0</v>
      </c>
    </row>
    <row r="4807" spans="1:16" x14ac:dyDescent="0.2">
      <c r="A4807" s="155">
        <v>536490</v>
      </c>
      <c r="B4807" s="466" t="s">
        <v>1740</v>
      </c>
      <c r="C4807" s="174">
        <f t="shared" si="1048"/>
        <v>40131209</v>
      </c>
      <c r="D4807" s="174">
        <f t="shared" si="1049"/>
        <v>40131209</v>
      </c>
      <c r="E4807" s="174">
        <f t="shared" si="1050"/>
        <v>0</v>
      </c>
      <c r="F4807" s="174">
        <f t="shared" si="1063"/>
        <v>80262418</v>
      </c>
      <c r="G4807" s="174">
        <f t="shared" si="1062"/>
        <v>0</v>
      </c>
      <c r="H4807" s="174">
        <f t="shared" si="1061"/>
        <v>80262418</v>
      </c>
      <c r="M4807" s="174">
        <f t="shared" si="1051"/>
        <v>80262418</v>
      </c>
      <c r="N4807" s="174">
        <f t="shared" si="1052"/>
        <v>0</v>
      </c>
      <c r="O4807" s="295">
        <f t="shared" si="1053"/>
        <v>240787254</v>
      </c>
      <c r="P4807" s="281">
        <f t="shared" si="1054"/>
        <v>1</v>
      </c>
    </row>
    <row r="4808" spans="1:16" s="171" customFormat="1" x14ac:dyDescent="0.2">
      <c r="A4808" s="180">
        <v>536500</v>
      </c>
      <c r="B4808" s="181" t="s">
        <v>2790</v>
      </c>
      <c r="C4808" s="182">
        <f t="shared" si="1048"/>
        <v>0</v>
      </c>
      <c r="D4808" s="182">
        <f t="shared" si="1049"/>
        <v>0</v>
      </c>
      <c r="E4808" s="182">
        <f t="shared" si="1050"/>
        <v>0</v>
      </c>
      <c r="F4808" s="182">
        <f t="shared" si="1063"/>
        <v>0</v>
      </c>
      <c r="G4808" s="182">
        <v>0</v>
      </c>
      <c r="H4808" s="182">
        <f t="shared" si="1061"/>
        <v>0</v>
      </c>
      <c r="M4808" s="174">
        <f t="shared" si="1051"/>
        <v>0</v>
      </c>
      <c r="N4808" s="174">
        <f t="shared" si="1052"/>
        <v>0</v>
      </c>
      <c r="O4808" s="295">
        <f t="shared" si="1053"/>
        <v>0</v>
      </c>
      <c r="P4808" s="281">
        <f t="shared" si="1054"/>
        <v>0</v>
      </c>
    </row>
    <row r="4809" spans="1:16" x14ac:dyDescent="0.2">
      <c r="A4809" s="155">
        <v>536501</v>
      </c>
      <c r="B4809" s="156" t="s">
        <v>2162</v>
      </c>
      <c r="C4809" s="174">
        <f t="shared" ref="C4809:C4872" si="1064">IF(ISERROR(VLOOKUP($A4809,MZ_ANTERIOR,3,0)),0,VLOOKUP($A4809,MZ_ANTERIOR,3,0))</f>
        <v>0</v>
      </c>
      <c r="D4809" s="174">
        <f t="shared" ref="D4809:D4872" si="1065">IF(ISERROR(VLOOKUP($A4809,MZ_ANTERIOR,4,0)),0,VLOOKUP($A4809,MZ_ANTERIOR,4,0))</f>
        <v>0</v>
      </c>
      <c r="E4809" s="174">
        <f t="shared" ref="E4809:E4872" si="1066">IF(ISERROR(VLOOKUP($A4809,MZ_ANTERIOR,5,0)),0,VLOOKUP($A4809,MZ_ANTERIOR,5,0))</f>
        <v>0</v>
      </c>
      <c r="F4809" s="174">
        <f t="shared" si="1063"/>
        <v>0</v>
      </c>
      <c r="G4809" s="174">
        <f t="shared" ref="G4809:G4815" si="1067">+F4809-H4809</f>
        <v>0</v>
      </c>
      <c r="H4809" s="174">
        <f t="shared" si="1061"/>
        <v>0</v>
      </c>
      <c r="M4809" s="174">
        <f t="shared" si="1051"/>
        <v>0</v>
      </c>
      <c r="N4809" s="174">
        <f t="shared" si="1052"/>
        <v>0</v>
      </c>
      <c r="O4809" s="295">
        <f t="shared" si="1053"/>
        <v>0</v>
      </c>
      <c r="P4809" s="281">
        <f t="shared" si="1054"/>
        <v>0</v>
      </c>
    </row>
    <row r="4810" spans="1:16" x14ac:dyDescent="0.2">
      <c r="A4810" s="155">
        <v>536502</v>
      </c>
      <c r="B4810" s="156" t="s">
        <v>1009</v>
      </c>
      <c r="C4810" s="174">
        <f t="shared" si="1064"/>
        <v>0</v>
      </c>
      <c r="D4810" s="174">
        <f t="shared" si="1065"/>
        <v>0</v>
      </c>
      <c r="E4810" s="174">
        <f t="shared" si="1066"/>
        <v>0</v>
      </c>
      <c r="F4810" s="174">
        <f t="shared" si="1063"/>
        <v>0</v>
      </c>
      <c r="G4810" s="174">
        <f t="shared" si="1067"/>
        <v>0</v>
      </c>
      <c r="H4810" s="174">
        <f t="shared" si="1061"/>
        <v>0</v>
      </c>
      <c r="M4810" s="174">
        <f t="shared" ref="M4810:M4873" si="1068">+G4810+H4810</f>
        <v>0</v>
      </c>
      <c r="N4810" s="174">
        <f t="shared" ref="N4810:N4873" si="1069">+F4810-M4810</f>
        <v>0</v>
      </c>
      <c r="O4810" s="295">
        <f t="shared" ref="O4810:O4873" si="1070">SUM(C4810:H4810)</f>
        <v>0</v>
      </c>
      <c r="P4810" s="281">
        <f t="shared" ref="P4810:P4873" si="1071">IF(D4810&lt;&gt;0,1,IF(G4810&lt;&gt;0,2,IF(F4810&lt;&gt;0,3,IF(E4810&lt;&gt;0,4,0))))</f>
        <v>0</v>
      </c>
    </row>
    <row r="4811" spans="1:16" x14ac:dyDescent="0.2">
      <c r="A4811" s="155">
        <v>536503</v>
      </c>
      <c r="B4811" s="156" t="s">
        <v>1010</v>
      </c>
      <c r="C4811" s="174">
        <f t="shared" si="1064"/>
        <v>0</v>
      </c>
      <c r="D4811" s="174">
        <f t="shared" si="1065"/>
        <v>0</v>
      </c>
      <c r="E4811" s="174">
        <f t="shared" si="1066"/>
        <v>0</v>
      </c>
      <c r="F4811" s="174">
        <f t="shared" si="1063"/>
        <v>0</v>
      </c>
      <c r="G4811" s="174">
        <f t="shared" si="1067"/>
        <v>0</v>
      </c>
      <c r="H4811" s="174">
        <f t="shared" si="1061"/>
        <v>0</v>
      </c>
      <c r="M4811" s="174">
        <f t="shared" si="1068"/>
        <v>0</v>
      </c>
      <c r="N4811" s="174">
        <f t="shared" si="1069"/>
        <v>0</v>
      </c>
      <c r="O4811" s="295">
        <f t="shared" si="1070"/>
        <v>0</v>
      </c>
      <c r="P4811" s="281">
        <f t="shared" si="1071"/>
        <v>0</v>
      </c>
    </row>
    <row r="4812" spans="1:16" x14ac:dyDescent="0.2">
      <c r="A4812" s="155">
        <v>536504</v>
      </c>
      <c r="B4812" s="156" t="s">
        <v>2171</v>
      </c>
      <c r="C4812" s="174">
        <f t="shared" si="1064"/>
        <v>0</v>
      </c>
      <c r="D4812" s="174">
        <f t="shared" si="1065"/>
        <v>0</v>
      </c>
      <c r="E4812" s="174">
        <f t="shared" si="1066"/>
        <v>0</v>
      </c>
      <c r="F4812" s="174">
        <f t="shared" si="1063"/>
        <v>0</v>
      </c>
      <c r="G4812" s="174">
        <f t="shared" si="1067"/>
        <v>0</v>
      </c>
      <c r="H4812" s="174">
        <f t="shared" si="1061"/>
        <v>0</v>
      </c>
      <c r="M4812" s="174">
        <f t="shared" si="1068"/>
        <v>0</v>
      </c>
      <c r="N4812" s="174">
        <f t="shared" si="1069"/>
        <v>0</v>
      </c>
      <c r="O4812" s="295">
        <f t="shared" si="1070"/>
        <v>0</v>
      </c>
      <c r="P4812" s="281">
        <f t="shared" si="1071"/>
        <v>0</v>
      </c>
    </row>
    <row r="4813" spans="1:16" x14ac:dyDescent="0.2">
      <c r="A4813" s="155">
        <v>536505</v>
      </c>
      <c r="B4813" s="156" t="s">
        <v>51</v>
      </c>
      <c r="C4813" s="174">
        <f t="shared" si="1064"/>
        <v>0</v>
      </c>
      <c r="D4813" s="174">
        <f t="shared" si="1065"/>
        <v>0</v>
      </c>
      <c r="E4813" s="174">
        <f t="shared" si="1066"/>
        <v>0</v>
      </c>
      <c r="F4813" s="174">
        <f t="shared" si="1063"/>
        <v>0</v>
      </c>
      <c r="G4813" s="174">
        <f t="shared" si="1067"/>
        <v>0</v>
      </c>
      <c r="H4813" s="174">
        <f t="shared" si="1061"/>
        <v>0</v>
      </c>
      <c r="M4813" s="174">
        <f t="shared" si="1068"/>
        <v>0</v>
      </c>
      <c r="N4813" s="174">
        <f t="shared" si="1069"/>
        <v>0</v>
      </c>
      <c r="O4813" s="295">
        <f t="shared" si="1070"/>
        <v>0</v>
      </c>
      <c r="P4813" s="281">
        <f t="shared" si="1071"/>
        <v>0</v>
      </c>
    </row>
    <row r="4814" spans="1:16" x14ac:dyDescent="0.2">
      <c r="A4814" s="155">
        <v>536506</v>
      </c>
      <c r="B4814" s="156" t="s">
        <v>2172</v>
      </c>
      <c r="C4814" s="174">
        <f t="shared" si="1064"/>
        <v>0</v>
      </c>
      <c r="D4814" s="174">
        <f t="shared" si="1065"/>
        <v>0</v>
      </c>
      <c r="E4814" s="174">
        <f t="shared" si="1066"/>
        <v>0</v>
      </c>
      <c r="F4814" s="174">
        <f t="shared" si="1063"/>
        <v>0</v>
      </c>
      <c r="G4814" s="174">
        <f t="shared" si="1067"/>
        <v>0</v>
      </c>
      <c r="H4814" s="174">
        <f t="shared" si="1061"/>
        <v>0</v>
      </c>
      <c r="M4814" s="174">
        <f t="shared" si="1068"/>
        <v>0</v>
      </c>
      <c r="N4814" s="174">
        <f t="shared" si="1069"/>
        <v>0</v>
      </c>
      <c r="O4814" s="295">
        <f t="shared" si="1070"/>
        <v>0</v>
      </c>
      <c r="P4814" s="281">
        <f t="shared" si="1071"/>
        <v>0</v>
      </c>
    </row>
    <row r="4815" spans="1:16" x14ac:dyDescent="0.2">
      <c r="A4815" s="155">
        <v>536590</v>
      </c>
      <c r="B4815" s="156" t="s">
        <v>969</v>
      </c>
      <c r="C4815" s="174">
        <f t="shared" si="1064"/>
        <v>0</v>
      </c>
      <c r="D4815" s="174">
        <f t="shared" si="1065"/>
        <v>0</v>
      </c>
      <c r="E4815" s="174">
        <f t="shared" si="1066"/>
        <v>0</v>
      </c>
      <c r="F4815" s="174">
        <f t="shared" si="1063"/>
        <v>0</v>
      </c>
      <c r="G4815" s="174">
        <f t="shared" si="1067"/>
        <v>0</v>
      </c>
      <c r="H4815" s="174">
        <f t="shared" si="1061"/>
        <v>0</v>
      </c>
      <c r="M4815" s="174">
        <f t="shared" si="1068"/>
        <v>0</v>
      </c>
      <c r="N4815" s="174">
        <f t="shared" si="1069"/>
        <v>0</v>
      </c>
      <c r="O4815" s="295">
        <f t="shared" si="1070"/>
        <v>0</v>
      </c>
      <c r="P4815" s="281">
        <f t="shared" si="1071"/>
        <v>0</v>
      </c>
    </row>
    <row r="4816" spans="1:16" s="171" customFormat="1" x14ac:dyDescent="0.2">
      <c r="A4816" s="180">
        <v>536600</v>
      </c>
      <c r="B4816" s="181" t="s">
        <v>2791</v>
      </c>
      <c r="C4816" s="182">
        <f t="shared" si="1064"/>
        <v>0</v>
      </c>
      <c r="D4816" s="182">
        <f t="shared" si="1065"/>
        <v>0</v>
      </c>
      <c r="E4816" s="182">
        <f t="shared" si="1066"/>
        <v>0</v>
      </c>
      <c r="F4816" s="182">
        <f t="shared" si="1063"/>
        <v>0</v>
      </c>
      <c r="G4816" s="182">
        <v>0</v>
      </c>
      <c r="H4816" s="182">
        <f t="shared" si="1061"/>
        <v>0</v>
      </c>
      <c r="M4816" s="174">
        <f t="shared" si="1068"/>
        <v>0</v>
      </c>
      <c r="N4816" s="174">
        <f t="shared" si="1069"/>
        <v>0</v>
      </c>
      <c r="O4816" s="295">
        <f t="shared" si="1070"/>
        <v>0</v>
      </c>
      <c r="P4816" s="281">
        <f t="shared" si="1071"/>
        <v>0</v>
      </c>
    </row>
    <row r="4817" spans="1:16" x14ac:dyDescent="0.2">
      <c r="A4817" s="155">
        <v>536601</v>
      </c>
      <c r="B4817" s="156" t="s">
        <v>56</v>
      </c>
      <c r="C4817" s="174">
        <f t="shared" si="1064"/>
        <v>0</v>
      </c>
      <c r="D4817" s="174">
        <f t="shared" si="1065"/>
        <v>0</v>
      </c>
      <c r="E4817" s="174">
        <f t="shared" si="1066"/>
        <v>0</v>
      </c>
      <c r="F4817" s="174">
        <f t="shared" si="1063"/>
        <v>0</v>
      </c>
      <c r="G4817" s="174">
        <f t="shared" ref="G4817:G4824" si="1072">+F4817-H4817</f>
        <v>0</v>
      </c>
      <c r="H4817" s="174">
        <f t="shared" si="1061"/>
        <v>0</v>
      </c>
      <c r="M4817" s="174">
        <f t="shared" si="1068"/>
        <v>0</v>
      </c>
      <c r="N4817" s="174">
        <f t="shared" si="1069"/>
        <v>0</v>
      </c>
      <c r="O4817" s="295">
        <f t="shared" si="1070"/>
        <v>0</v>
      </c>
      <c r="P4817" s="281">
        <f t="shared" si="1071"/>
        <v>0</v>
      </c>
    </row>
    <row r="4818" spans="1:16" x14ac:dyDescent="0.2">
      <c r="A4818" s="155">
        <v>536602</v>
      </c>
      <c r="B4818" s="156" t="s">
        <v>547</v>
      </c>
      <c r="C4818" s="174">
        <f t="shared" si="1064"/>
        <v>0</v>
      </c>
      <c r="D4818" s="174">
        <f t="shared" si="1065"/>
        <v>0</v>
      </c>
      <c r="E4818" s="174">
        <f t="shared" si="1066"/>
        <v>0</v>
      </c>
      <c r="F4818" s="174">
        <f t="shared" si="1063"/>
        <v>0</v>
      </c>
      <c r="G4818" s="174">
        <f t="shared" si="1072"/>
        <v>0</v>
      </c>
      <c r="H4818" s="174">
        <f t="shared" si="1061"/>
        <v>0</v>
      </c>
      <c r="M4818" s="174">
        <f t="shared" si="1068"/>
        <v>0</v>
      </c>
      <c r="N4818" s="174">
        <f t="shared" si="1069"/>
        <v>0</v>
      </c>
      <c r="O4818" s="295">
        <f t="shared" si="1070"/>
        <v>0</v>
      </c>
      <c r="P4818" s="281">
        <f t="shared" si="1071"/>
        <v>0</v>
      </c>
    </row>
    <row r="4819" spans="1:16" x14ac:dyDescent="0.2">
      <c r="A4819" s="155">
        <v>536603</v>
      </c>
      <c r="B4819" s="156" t="s">
        <v>57</v>
      </c>
      <c r="C4819" s="174">
        <f t="shared" si="1064"/>
        <v>0</v>
      </c>
      <c r="D4819" s="174">
        <f t="shared" si="1065"/>
        <v>0</v>
      </c>
      <c r="E4819" s="174">
        <f t="shared" si="1066"/>
        <v>0</v>
      </c>
      <c r="F4819" s="174">
        <f t="shared" si="1063"/>
        <v>0</v>
      </c>
      <c r="G4819" s="174">
        <f t="shared" si="1072"/>
        <v>0</v>
      </c>
      <c r="H4819" s="174">
        <f t="shared" si="1061"/>
        <v>0</v>
      </c>
      <c r="M4819" s="174">
        <f t="shared" si="1068"/>
        <v>0</v>
      </c>
      <c r="N4819" s="174">
        <f t="shared" si="1069"/>
        <v>0</v>
      </c>
      <c r="O4819" s="295">
        <f t="shared" si="1070"/>
        <v>0</v>
      </c>
      <c r="P4819" s="281">
        <f t="shared" si="1071"/>
        <v>0</v>
      </c>
    </row>
    <row r="4820" spans="1:16" x14ac:dyDescent="0.2">
      <c r="A4820" s="155">
        <v>536604</v>
      </c>
      <c r="B4820" s="156" t="s">
        <v>58</v>
      </c>
      <c r="C4820" s="174">
        <f t="shared" si="1064"/>
        <v>0</v>
      </c>
      <c r="D4820" s="174">
        <f t="shared" si="1065"/>
        <v>0</v>
      </c>
      <c r="E4820" s="174">
        <f t="shared" si="1066"/>
        <v>0</v>
      </c>
      <c r="F4820" s="174">
        <f t="shared" si="1063"/>
        <v>0</v>
      </c>
      <c r="G4820" s="174">
        <f t="shared" si="1072"/>
        <v>0</v>
      </c>
      <c r="H4820" s="174">
        <f t="shared" si="1061"/>
        <v>0</v>
      </c>
      <c r="M4820" s="174">
        <f t="shared" si="1068"/>
        <v>0</v>
      </c>
      <c r="N4820" s="174">
        <f t="shared" si="1069"/>
        <v>0</v>
      </c>
      <c r="O4820" s="295">
        <f t="shared" si="1070"/>
        <v>0</v>
      </c>
      <c r="P4820" s="281">
        <f t="shared" si="1071"/>
        <v>0</v>
      </c>
    </row>
    <row r="4821" spans="1:16" x14ac:dyDescent="0.2">
      <c r="A4821" s="155">
        <v>536605</v>
      </c>
      <c r="B4821" s="156" t="s">
        <v>60</v>
      </c>
      <c r="C4821" s="174">
        <f t="shared" si="1064"/>
        <v>0</v>
      </c>
      <c r="D4821" s="174">
        <f t="shared" si="1065"/>
        <v>0</v>
      </c>
      <c r="E4821" s="174">
        <f t="shared" si="1066"/>
        <v>0</v>
      </c>
      <c r="F4821" s="174">
        <f t="shared" si="1063"/>
        <v>0</v>
      </c>
      <c r="G4821" s="174">
        <f t="shared" si="1072"/>
        <v>0</v>
      </c>
      <c r="H4821" s="174">
        <f t="shared" si="1061"/>
        <v>0</v>
      </c>
      <c r="M4821" s="174">
        <f t="shared" si="1068"/>
        <v>0</v>
      </c>
      <c r="N4821" s="174">
        <f t="shared" si="1069"/>
        <v>0</v>
      </c>
      <c r="O4821" s="295">
        <f t="shared" si="1070"/>
        <v>0</v>
      </c>
      <c r="P4821" s="281">
        <f t="shared" si="1071"/>
        <v>0</v>
      </c>
    </row>
    <row r="4822" spans="1:16" x14ac:dyDescent="0.2">
      <c r="A4822" s="155">
        <v>536606</v>
      </c>
      <c r="B4822" s="156" t="s">
        <v>2205</v>
      </c>
      <c r="C4822" s="174">
        <f t="shared" si="1064"/>
        <v>0</v>
      </c>
      <c r="D4822" s="174">
        <f t="shared" si="1065"/>
        <v>0</v>
      </c>
      <c r="E4822" s="174">
        <f t="shared" si="1066"/>
        <v>0</v>
      </c>
      <c r="F4822" s="174">
        <f t="shared" si="1063"/>
        <v>0</v>
      </c>
      <c r="G4822" s="174">
        <f t="shared" si="1072"/>
        <v>0</v>
      </c>
      <c r="H4822" s="174">
        <f t="shared" ref="H4822:H4835" si="1073">+F4822</f>
        <v>0</v>
      </c>
      <c r="M4822" s="174">
        <f t="shared" si="1068"/>
        <v>0</v>
      </c>
      <c r="N4822" s="174">
        <f t="shared" si="1069"/>
        <v>0</v>
      </c>
      <c r="O4822" s="295">
        <f t="shared" si="1070"/>
        <v>0</v>
      </c>
      <c r="P4822" s="281">
        <f t="shared" si="1071"/>
        <v>0</v>
      </c>
    </row>
    <row r="4823" spans="1:16" x14ac:dyDescent="0.2">
      <c r="A4823" s="155">
        <v>536609</v>
      </c>
      <c r="B4823" s="156" t="s">
        <v>2207</v>
      </c>
      <c r="C4823" s="174">
        <f t="shared" si="1064"/>
        <v>0</v>
      </c>
      <c r="D4823" s="174">
        <f t="shared" si="1065"/>
        <v>0</v>
      </c>
      <c r="E4823" s="174">
        <f t="shared" si="1066"/>
        <v>0</v>
      </c>
      <c r="F4823" s="174">
        <f t="shared" si="1063"/>
        <v>0</v>
      </c>
      <c r="G4823" s="174">
        <f t="shared" si="1072"/>
        <v>0</v>
      </c>
      <c r="H4823" s="174">
        <f t="shared" si="1073"/>
        <v>0</v>
      </c>
      <c r="M4823" s="174">
        <f t="shared" si="1068"/>
        <v>0</v>
      </c>
      <c r="N4823" s="174">
        <f t="shared" si="1069"/>
        <v>0</v>
      </c>
      <c r="O4823" s="295">
        <f t="shared" si="1070"/>
        <v>0</v>
      </c>
      <c r="P4823" s="281">
        <f t="shared" si="1071"/>
        <v>0</v>
      </c>
    </row>
    <row r="4824" spans="1:16" x14ac:dyDescent="0.2">
      <c r="A4824" s="155">
        <v>536690</v>
      </c>
      <c r="B4824" s="156" t="s">
        <v>62</v>
      </c>
      <c r="C4824" s="174">
        <f t="shared" si="1064"/>
        <v>0</v>
      </c>
      <c r="D4824" s="174">
        <f t="shared" si="1065"/>
        <v>0</v>
      </c>
      <c r="E4824" s="174">
        <f t="shared" si="1066"/>
        <v>0</v>
      </c>
      <c r="F4824" s="174">
        <f t="shared" si="1063"/>
        <v>0</v>
      </c>
      <c r="G4824" s="174">
        <f t="shared" si="1072"/>
        <v>0</v>
      </c>
      <c r="H4824" s="174">
        <f t="shared" si="1073"/>
        <v>0</v>
      </c>
      <c r="M4824" s="174">
        <f t="shared" si="1068"/>
        <v>0</v>
      </c>
      <c r="N4824" s="174">
        <f t="shared" si="1069"/>
        <v>0</v>
      </c>
      <c r="O4824" s="295">
        <f t="shared" si="1070"/>
        <v>0</v>
      </c>
      <c r="P4824" s="281">
        <f t="shared" si="1071"/>
        <v>0</v>
      </c>
    </row>
    <row r="4825" spans="1:16" s="171" customFormat="1" x14ac:dyDescent="0.2">
      <c r="A4825" s="180">
        <v>536800</v>
      </c>
      <c r="B4825" s="181" t="s">
        <v>2792</v>
      </c>
      <c r="C4825" s="182">
        <f t="shared" si="1064"/>
        <v>0</v>
      </c>
      <c r="D4825" s="182">
        <f t="shared" si="1065"/>
        <v>0</v>
      </c>
      <c r="E4825" s="182">
        <f t="shared" si="1066"/>
        <v>0</v>
      </c>
      <c r="F4825" s="182">
        <f t="shared" si="1063"/>
        <v>0</v>
      </c>
      <c r="G4825" s="182">
        <v>0</v>
      </c>
      <c r="H4825" s="182">
        <f t="shared" si="1073"/>
        <v>0</v>
      </c>
      <c r="M4825" s="174">
        <f t="shared" si="1068"/>
        <v>0</v>
      </c>
      <c r="N4825" s="174">
        <f t="shared" si="1069"/>
        <v>0</v>
      </c>
      <c r="O4825" s="295">
        <f t="shared" si="1070"/>
        <v>0</v>
      </c>
      <c r="P4825" s="281">
        <f t="shared" si="1071"/>
        <v>0</v>
      </c>
    </row>
    <row r="4826" spans="1:16" x14ac:dyDescent="0.2">
      <c r="A4826" s="155">
        <v>536801</v>
      </c>
      <c r="B4826" s="156" t="s">
        <v>727</v>
      </c>
      <c r="C4826" s="174">
        <f t="shared" si="1064"/>
        <v>0</v>
      </c>
      <c r="D4826" s="174">
        <f t="shared" si="1065"/>
        <v>0</v>
      </c>
      <c r="E4826" s="174">
        <f t="shared" si="1066"/>
        <v>0</v>
      </c>
      <c r="F4826" s="174">
        <f t="shared" si="1063"/>
        <v>0</v>
      </c>
      <c r="G4826" s="174">
        <f t="shared" ref="G4826:G4831" si="1074">+F4826-H4826</f>
        <v>0</v>
      </c>
      <c r="H4826" s="174">
        <f t="shared" si="1073"/>
        <v>0</v>
      </c>
      <c r="M4826" s="174">
        <f t="shared" si="1068"/>
        <v>0</v>
      </c>
      <c r="N4826" s="174">
        <f t="shared" si="1069"/>
        <v>0</v>
      </c>
      <c r="O4826" s="295">
        <f t="shared" si="1070"/>
        <v>0</v>
      </c>
      <c r="P4826" s="281">
        <f t="shared" si="1071"/>
        <v>0</v>
      </c>
    </row>
    <row r="4827" spans="1:16" x14ac:dyDescent="0.2">
      <c r="A4827" s="155">
        <v>536802</v>
      </c>
      <c r="B4827" s="156" t="s">
        <v>2377</v>
      </c>
      <c r="C4827" s="174">
        <f t="shared" si="1064"/>
        <v>0</v>
      </c>
      <c r="D4827" s="174">
        <f t="shared" si="1065"/>
        <v>0</v>
      </c>
      <c r="E4827" s="174">
        <f t="shared" si="1066"/>
        <v>0</v>
      </c>
      <c r="F4827" s="174">
        <f t="shared" si="1063"/>
        <v>0</v>
      </c>
      <c r="G4827" s="174">
        <f t="shared" si="1074"/>
        <v>0</v>
      </c>
      <c r="H4827" s="174">
        <f t="shared" si="1073"/>
        <v>0</v>
      </c>
      <c r="M4827" s="174">
        <f t="shared" si="1068"/>
        <v>0</v>
      </c>
      <c r="N4827" s="174">
        <f t="shared" si="1069"/>
        <v>0</v>
      </c>
      <c r="O4827" s="295">
        <f t="shared" si="1070"/>
        <v>0</v>
      </c>
      <c r="P4827" s="281">
        <f t="shared" si="1071"/>
        <v>0</v>
      </c>
    </row>
    <row r="4828" spans="1:16" x14ac:dyDescent="0.2">
      <c r="A4828" s="155">
        <v>536803</v>
      </c>
      <c r="B4828" s="156" t="s">
        <v>510</v>
      </c>
      <c r="C4828" s="174">
        <f t="shared" si="1064"/>
        <v>0</v>
      </c>
      <c r="D4828" s="174">
        <f t="shared" si="1065"/>
        <v>0</v>
      </c>
      <c r="E4828" s="174">
        <f t="shared" si="1066"/>
        <v>0</v>
      </c>
      <c r="F4828" s="174">
        <f t="shared" si="1063"/>
        <v>0</v>
      </c>
      <c r="G4828" s="174">
        <f t="shared" si="1074"/>
        <v>0</v>
      </c>
      <c r="H4828" s="174">
        <f t="shared" si="1073"/>
        <v>0</v>
      </c>
      <c r="M4828" s="174">
        <f t="shared" si="1068"/>
        <v>0</v>
      </c>
      <c r="N4828" s="174">
        <f t="shared" si="1069"/>
        <v>0</v>
      </c>
      <c r="O4828" s="295">
        <f t="shared" si="1070"/>
        <v>0</v>
      </c>
      <c r="P4828" s="281">
        <f t="shared" si="1071"/>
        <v>0</v>
      </c>
    </row>
    <row r="4829" spans="1:16" x14ac:dyDescent="0.2">
      <c r="A4829" s="155">
        <v>536804</v>
      </c>
      <c r="B4829" s="156" t="s">
        <v>733</v>
      </c>
      <c r="C4829" s="174">
        <f t="shared" si="1064"/>
        <v>0</v>
      </c>
      <c r="D4829" s="174">
        <f t="shared" si="1065"/>
        <v>0</v>
      </c>
      <c r="E4829" s="174">
        <f t="shared" si="1066"/>
        <v>0</v>
      </c>
      <c r="F4829" s="174">
        <f t="shared" si="1063"/>
        <v>0</v>
      </c>
      <c r="G4829" s="174">
        <f t="shared" si="1074"/>
        <v>0</v>
      </c>
      <c r="H4829" s="174">
        <f t="shared" si="1073"/>
        <v>0</v>
      </c>
      <c r="M4829" s="174">
        <f t="shared" si="1068"/>
        <v>0</v>
      </c>
      <c r="N4829" s="174">
        <f t="shared" si="1069"/>
        <v>0</v>
      </c>
      <c r="O4829" s="295">
        <f t="shared" si="1070"/>
        <v>0</v>
      </c>
      <c r="P4829" s="281">
        <f t="shared" si="1071"/>
        <v>0</v>
      </c>
    </row>
    <row r="4830" spans="1:16" x14ac:dyDescent="0.2">
      <c r="A4830" s="155">
        <v>536805</v>
      </c>
      <c r="B4830" s="156" t="s">
        <v>830</v>
      </c>
      <c r="C4830" s="174">
        <f t="shared" si="1064"/>
        <v>0</v>
      </c>
      <c r="D4830" s="174">
        <f t="shared" si="1065"/>
        <v>0</v>
      </c>
      <c r="E4830" s="174">
        <f t="shared" si="1066"/>
        <v>0</v>
      </c>
      <c r="F4830" s="174">
        <f t="shared" si="1063"/>
        <v>0</v>
      </c>
      <c r="G4830" s="174">
        <f t="shared" si="1074"/>
        <v>0</v>
      </c>
      <c r="H4830" s="174">
        <f t="shared" si="1073"/>
        <v>0</v>
      </c>
      <c r="M4830" s="174">
        <f t="shared" si="1068"/>
        <v>0</v>
      </c>
      <c r="N4830" s="174">
        <f t="shared" si="1069"/>
        <v>0</v>
      </c>
      <c r="O4830" s="295">
        <f t="shared" si="1070"/>
        <v>0</v>
      </c>
      <c r="P4830" s="281">
        <f t="shared" si="1071"/>
        <v>0</v>
      </c>
    </row>
    <row r="4831" spans="1:16" x14ac:dyDescent="0.2">
      <c r="A4831" s="155">
        <v>536890</v>
      </c>
      <c r="B4831" s="156" t="s">
        <v>2378</v>
      </c>
      <c r="C4831" s="174">
        <f t="shared" si="1064"/>
        <v>0</v>
      </c>
      <c r="D4831" s="174">
        <f t="shared" si="1065"/>
        <v>0</v>
      </c>
      <c r="E4831" s="174">
        <f t="shared" si="1066"/>
        <v>0</v>
      </c>
      <c r="F4831" s="174">
        <f t="shared" si="1063"/>
        <v>0</v>
      </c>
      <c r="G4831" s="174">
        <f t="shared" si="1074"/>
        <v>0</v>
      </c>
      <c r="H4831" s="174">
        <f t="shared" si="1073"/>
        <v>0</v>
      </c>
      <c r="M4831" s="174">
        <f t="shared" si="1068"/>
        <v>0</v>
      </c>
      <c r="N4831" s="174">
        <f t="shared" si="1069"/>
        <v>0</v>
      </c>
      <c r="O4831" s="295">
        <f t="shared" si="1070"/>
        <v>0</v>
      </c>
      <c r="P4831" s="281">
        <f t="shared" si="1071"/>
        <v>0</v>
      </c>
    </row>
    <row r="4832" spans="1:16" s="171" customFormat="1" x14ac:dyDescent="0.2">
      <c r="A4832" s="180">
        <v>536900</v>
      </c>
      <c r="B4832" s="181" t="s">
        <v>2793</v>
      </c>
      <c r="C4832" s="182">
        <f t="shared" si="1064"/>
        <v>0</v>
      </c>
      <c r="D4832" s="182">
        <f t="shared" si="1065"/>
        <v>0</v>
      </c>
      <c r="E4832" s="182">
        <f t="shared" si="1066"/>
        <v>0</v>
      </c>
      <c r="F4832" s="182">
        <f t="shared" si="1063"/>
        <v>0</v>
      </c>
      <c r="G4832" s="182">
        <v>0</v>
      </c>
      <c r="H4832" s="182">
        <f t="shared" si="1073"/>
        <v>0</v>
      </c>
      <c r="M4832" s="174">
        <f t="shared" si="1068"/>
        <v>0</v>
      </c>
      <c r="N4832" s="174">
        <f t="shared" si="1069"/>
        <v>0</v>
      </c>
      <c r="O4832" s="295">
        <f t="shared" si="1070"/>
        <v>0</v>
      </c>
      <c r="P4832" s="281">
        <f t="shared" si="1071"/>
        <v>0</v>
      </c>
    </row>
    <row r="4833" spans="1:16" x14ac:dyDescent="0.2">
      <c r="A4833" s="155">
        <v>536901</v>
      </c>
      <c r="B4833" s="156" t="s">
        <v>639</v>
      </c>
      <c r="C4833" s="174">
        <f t="shared" si="1064"/>
        <v>0</v>
      </c>
      <c r="D4833" s="174">
        <f t="shared" si="1065"/>
        <v>0</v>
      </c>
      <c r="E4833" s="174">
        <f t="shared" si="1066"/>
        <v>0</v>
      </c>
      <c r="F4833" s="174">
        <f t="shared" si="1063"/>
        <v>0</v>
      </c>
      <c r="G4833" s="174">
        <f>+F4833-H4833</f>
        <v>0</v>
      </c>
      <c r="H4833" s="174">
        <f t="shared" si="1073"/>
        <v>0</v>
      </c>
      <c r="M4833" s="174">
        <f t="shared" si="1068"/>
        <v>0</v>
      </c>
      <c r="N4833" s="174">
        <f t="shared" si="1069"/>
        <v>0</v>
      </c>
      <c r="O4833" s="295">
        <f t="shared" si="1070"/>
        <v>0</v>
      </c>
      <c r="P4833" s="281">
        <f t="shared" si="1071"/>
        <v>0</v>
      </c>
    </row>
    <row r="4834" spans="1:16" x14ac:dyDescent="0.2">
      <c r="A4834" s="155">
        <v>536902</v>
      </c>
      <c r="B4834" s="156" t="s">
        <v>1744</v>
      </c>
      <c r="C4834" s="174">
        <f t="shared" si="1064"/>
        <v>0</v>
      </c>
      <c r="D4834" s="174">
        <f t="shared" si="1065"/>
        <v>0</v>
      </c>
      <c r="E4834" s="174">
        <f t="shared" si="1066"/>
        <v>0</v>
      </c>
      <c r="F4834" s="174">
        <f t="shared" si="1063"/>
        <v>0</v>
      </c>
      <c r="G4834" s="174">
        <f>+F4834-H4834</f>
        <v>0</v>
      </c>
      <c r="H4834" s="174">
        <f t="shared" si="1073"/>
        <v>0</v>
      </c>
      <c r="M4834" s="174">
        <f t="shared" si="1068"/>
        <v>0</v>
      </c>
      <c r="N4834" s="174">
        <f t="shared" si="1069"/>
        <v>0</v>
      </c>
      <c r="O4834" s="295">
        <f t="shared" si="1070"/>
        <v>0</v>
      </c>
      <c r="P4834" s="281">
        <f t="shared" si="1071"/>
        <v>0</v>
      </c>
    </row>
    <row r="4835" spans="1:16" x14ac:dyDescent="0.2">
      <c r="A4835" s="155">
        <v>536904</v>
      </c>
      <c r="B4835" s="156" t="s">
        <v>2381</v>
      </c>
      <c r="C4835" s="174">
        <f t="shared" si="1064"/>
        <v>0</v>
      </c>
      <c r="D4835" s="174">
        <f t="shared" si="1065"/>
        <v>0</v>
      </c>
      <c r="E4835" s="174">
        <f t="shared" si="1066"/>
        <v>0</v>
      </c>
      <c r="F4835" s="174">
        <f t="shared" si="1063"/>
        <v>0</v>
      </c>
      <c r="G4835" s="174">
        <f>+F4835-H4835</f>
        <v>0</v>
      </c>
      <c r="H4835" s="174">
        <f t="shared" si="1073"/>
        <v>0</v>
      </c>
      <c r="M4835" s="174">
        <f t="shared" si="1068"/>
        <v>0</v>
      </c>
      <c r="N4835" s="174">
        <f t="shared" si="1069"/>
        <v>0</v>
      </c>
      <c r="O4835" s="295">
        <f t="shared" si="1070"/>
        <v>0</v>
      </c>
      <c r="P4835" s="281">
        <f t="shared" si="1071"/>
        <v>0</v>
      </c>
    </row>
    <row r="4836" spans="1:16" s="171" customFormat="1" x14ac:dyDescent="0.2">
      <c r="A4836" s="180">
        <v>537300</v>
      </c>
      <c r="B4836" s="181" t="s">
        <v>11</v>
      </c>
      <c r="C4836" s="182">
        <f t="shared" si="1064"/>
        <v>0</v>
      </c>
      <c r="D4836" s="182">
        <f t="shared" si="1065"/>
        <v>0</v>
      </c>
      <c r="E4836" s="182">
        <f t="shared" si="1066"/>
        <v>0</v>
      </c>
      <c r="F4836" s="182">
        <f t="shared" si="1063"/>
        <v>0</v>
      </c>
      <c r="G4836" s="183">
        <f>SUM(G4837:G4838)</f>
        <v>0</v>
      </c>
      <c r="H4836" s="183">
        <f>SUM(H4837:H4838)</f>
        <v>0</v>
      </c>
      <c r="M4836" s="174">
        <f t="shared" si="1068"/>
        <v>0</v>
      </c>
      <c r="N4836" s="174">
        <f t="shared" si="1069"/>
        <v>0</v>
      </c>
      <c r="O4836" s="295">
        <f t="shared" si="1070"/>
        <v>0</v>
      </c>
      <c r="P4836" s="281">
        <f t="shared" si="1071"/>
        <v>0</v>
      </c>
    </row>
    <row r="4837" spans="1:16" x14ac:dyDescent="0.2">
      <c r="A4837" s="155">
        <v>537301</v>
      </c>
      <c r="B4837" s="156" t="s">
        <v>770</v>
      </c>
      <c r="C4837" s="174">
        <f t="shared" si="1064"/>
        <v>0</v>
      </c>
      <c r="D4837" s="174">
        <f t="shared" si="1065"/>
        <v>0</v>
      </c>
      <c r="E4837" s="174">
        <f t="shared" si="1066"/>
        <v>0</v>
      </c>
      <c r="F4837" s="174">
        <f t="shared" si="1063"/>
        <v>0</v>
      </c>
      <c r="G4837" s="174">
        <f t="shared" ref="G4837:G4846" si="1075">+F4837-H4837</f>
        <v>0</v>
      </c>
      <c r="H4837" s="174">
        <f t="shared" ref="H4837:H4868" si="1076">+F4837</f>
        <v>0</v>
      </c>
      <c r="M4837" s="174">
        <f t="shared" si="1068"/>
        <v>0</v>
      </c>
      <c r="N4837" s="174">
        <f t="shared" si="1069"/>
        <v>0</v>
      </c>
      <c r="O4837" s="295">
        <f t="shared" si="1070"/>
        <v>0</v>
      </c>
      <c r="P4837" s="281">
        <f t="shared" si="1071"/>
        <v>0</v>
      </c>
    </row>
    <row r="4838" spans="1:16" x14ac:dyDescent="0.2">
      <c r="A4838" s="155">
        <v>537302</v>
      </c>
      <c r="B4838" s="156" t="s">
        <v>950</v>
      </c>
      <c r="C4838" s="174">
        <f t="shared" si="1064"/>
        <v>0</v>
      </c>
      <c r="D4838" s="174">
        <f t="shared" si="1065"/>
        <v>0</v>
      </c>
      <c r="E4838" s="174">
        <f t="shared" si="1066"/>
        <v>0</v>
      </c>
      <c r="F4838" s="174">
        <f t="shared" si="1063"/>
        <v>0</v>
      </c>
      <c r="G4838" s="174">
        <f t="shared" si="1075"/>
        <v>0</v>
      </c>
      <c r="H4838" s="174">
        <f t="shared" si="1076"/>
        <v>0</v>
      </c>
      <c r="M4838" s="174">
        <f t="shared" si="1068"/>
        <v>0</v>
      </c>
      <c r="N4838" s="174">
        <f t="shared" si="1069"/>
        <v>0</v>
      </c>
      <c r="O4838" s="295">
        <f t="shared" si="1070"/>
        <v>0</v>
      </c>
      <c r="P4838" s="281">
        <f t="shared" si="1071"/>
        <v>0</v>
      </c>
    </row>
    <row r="4839" spans="1:16" x14ac:dyDescent="0.2">
      <c r="A4839" s="155">
        <v>537303</v>
      </c>
      <c r="B4839" s="156" t="s">
        <v>189</v>
      </c>
      <c r="C4839" s="174">
        <f t="shared" si="1064"/>
        <v>0</v>
      </c>
      <c r="D4839" s="174">
        <f t="shared" si="1065"/>
        <v>0</v>
      </c>
      <c r="E4839" s="174">
        <f t="shared" si="1066"/>
        <v>0</v>
      </c>
      <c r="F4839" s="174">
        <f t="shared" si="1063"/>
        <v>0</v>
      </c>
      <c r="G4839" s="174">
        <f t="shared" si="1075"/>
        <v>0</v>
      </c>
      <c r="H4839" s="174">
        <f t="shared" si="1076"/>
        <v>0</v>
      </c>
      <c r="M4839" s="174">
        <f t="shared" si="1068"/>
        <v>0</v>
      </c>
      <c r="N4839" s="174">
        <f t="shared" si="1069"/>
        <v>0</v>
      </c>
      <c r="O4839" s="295">
        <f t="shared" si="1070"/>
        <v>0</v>
      </c>
      <c r="P4839" s="281">
        <f t="shared" si="1071"/>
        <v>0</v>
      </c>
    </row>
    <row r="4840" spans="1:16" x14ac:dyDescent="0.2">
      <c r="A4840" s="155">
        <v>537304</v>
      </c>
      <c r="B4840" s="156" t="s">
        <v>2389</v>
      </c>
      <c r="C4840" s="174">
        <f t="shared" si="1064"/>
        <v>0</v>
      </c>
      <c r="D4840" s="174">
        <f t="shared" si="1065"/>
        <v>0</v>
      </c>
      <c r="E4840" s="174">
        <f t="shared" si="1066"/>
        <v>0</v>
      </c>
      <c r="F4840" s="174">
        <f t="shared" si="1063"/>
        <v>0</v>
      </c>
      <c r="G4840" s="174">
        <f t="shared" si="1075"/>
        <v>0</v>
      </c>
      <c r="H4840" s="174">
        <f t="shared" si="1076"/>
        <v>0</v>
      </c>
      <c r="M4840" s="174">
        <f t="shared" si="1068"/>
        <v>0</v>
      </c>
      <c r="N4840" s="174">
        <f t="shared" si="1069"/>
        <v>0</v>
      </c>
      <c r="O4840" s="295">
        <f t="shared" si="1070"/>
        <v>0</v>
      </c>
      <c r="P4840" s="281">
        <f t="shared" si="1071"/>
        <v>0</v>
      </c>
    </row>
    <row r="4841" spans="1:16" x14ac:dyDescent="0.2">
      <c r="A4841" s="155">
        <v>537305</v>
      </c>
      <c r="B4841" s="156" t="s">
        <v>2390</v>
      </c>
      <c r="C4841" s="174">
        <f t="shared" si="1064"/>
        <v>0</v>
      </c>
      <c r="D4841" s="174">
        <f t="shared" si="1065"/>
        <v>0</v>
      </c>
      <c r="E4841" s="174">
        <f t="shared" si="1066"/>
        <v>0</v>
      </c>
      <c r="F4841" s="174">
        <f t="shared" si="1063"/>
        <v>0</v>
      </c>
      <c r="G4841" s="174">
        <f t="shared" si="1075"/>
        <v>0</v>
      </c>
      <c r="H4841" s="174">
        <f t="shared" si="1076"/>
        <v>0</v>
      </c>
      <c r="M4841" s="174">
        <f t="shared" si="1068"/>
        <v>0</v>
      </c>
      <c r="N4841" s="174">
        <f t="shared" si="1069"/>
        <v>0</v>
      </c>
      <c r="O4841" s="295">
        <f t="shared" si="1070"/>
        <v>0</v>
      </c>
      <c r="P4841" s="281">
        <f t="shared" si="1071"/>
        <v>0</v>
      </c>
    </row>
    <row r="4842" spans="1:16" x14ac:dyDescent="0.2">
      <c r="A4842" s="155">
        <v>537306</v>
      </c>
      <c r="B4842" s="156" t="s">
        <v>2391</v>
      </c>
      <c r="C4842" s="174">
        <f t="shared" si="1064"/>
        <v>0</v>
      </c>
      <c r="D4842" s="174">
        <f t="shared" si="1065"/>
        <v>0</v>
      </c>
      <c r="E4842" s="174">
        <f t="shared" si="1066"/>
        <v>0</v>
      </c>
      <c r="F4842" s="174">
        <f t="shared" si="1063"/>
        <v>0</v>
      </c>
      <c r="G4842" s="174">
        <f t="shared" si="1075"/>
        <v>0</v>
      </c>
      <c r="H4842" s="174">
        <f t="shared" si="1076"/>
        <v>0</v>
      </c>
      <c r="M4842" s="174">
        <f t="shared" si="1068"/>
        <v>0</v>
      </c>
      <c r="N4842" s="174">
        <f t="shared" si="1069"/>
        <v>0</v>
      </c>
      <c r="O4842" s="295">
        <f t="shared" si="1070"/>
        <v>0</v>
      </c>
      <c r="P4842" s="281">
        <f t="shared" si="1071"/>
        <v>0</v>
      </c>
    </row>
    <row r="4843" spans="1:16" x14ac:dyDescent="0.2">
      <c r="A4843" s="155">
        <v>537307</v>
      </c>
      <c r="B4843" s="156" t="s">
        <v>2392</v>
      </c>
      <c r="C4843" s="174">
        <f t="shared" si="1064"/>
        <v>0</v>
      </c>
      <c r="D4843" s="174">
        <f t="shared" si="1065"/>
        <v>0</v>
      </c>
      <c r="E4843" s="174">
        <f t="shared" si="1066"/>
        <v>0</v>
      </c>
      <c r="F4843" s="174">
        <f t="shared" si="1063"/>
        <v>0</v>
      </c>
      <c r="G4843" s="174">
        <f t="shared" si="1075"/>
        <v>0</v>
      </c>
      <c r="H4843" s="174">
        <f t="shared" si="1076"/>
        <v>0</v>
      </c>
      <c r="M4843" s="174">
        <f t="shared" si="1068"/>
        <v>0</v>
      </c>
      <c r="N4843" s="174">
        <f t="shared" si="1069"/>
        <v>0</v>
      </c>
      <c r="O4843" s="295">
        <f t="shared" si="1070"/>
        <v>0</v>
      </c>
      <c r="P4843" s="281">
        <f t="shared" si="1071"/>
        <v>0</v>
      </c>
    </row>
    <row r="4844" spans="1:16" x14ac:dyDescent="0.2">
      <c r="A4844" s="155">
        <v>537308</v>
      </c>
      <c r="B4844" s="156" t="s">
        <v>2397</v>
      </c>
      <c r="C4844" s="174">
        <f t="shared" si="1064"/>
        <v>0</v>
      </c>
      <c r="D4844" s="174">
        <f t="shared" si="1065"/>
        <v>0</v>
      </c>
      <c r="E4844" s="174">
        <f t="shared" si="1066"/>
        <v>0</v>
      </c>
      <c r="F4844" s="174">
        <f t="shared" si="1063"/>
        <v>0</v>
      </c>
      <c r="G4844" s="174">
        <f t="shared" si="1075"/>
        <v>0</v>
      </c>
      <c r="H4844" s="174">
        <f t="shared" si="1076"/>
        <v>0</v>
      </c>
      <c r="M4844" s="174">
        <f t="shared" si="1068"/>
        <v>0</v>
      </c>
      <c r="N4844" s="174">
        <f t="shared" si="1069"/>
        <v>0</v>
      </c>
      <c r="O4844" s="295">
        <f t="shared" si="1070"/>
        <v>0</v>
      </c>
      <c r="P4844" s="281">
        <f t="shared" si="1071"/>
        <v>0</v>
      </c>
    </row>
    <row r="4845" spans="1:16" x14ac:dyDescent="0.2">
      <c r="A4845" s="155">
        <v>537313</v>
      </c>
      <c r="B4845" s="156" t="s">
        <v>2724</v>
      </c>
      <c r="C4845" s="174">
        <f t="shared" si="1064"/>
        <v>0</v>
      </c>
      <c r="D4845" s="174">
        <f t="shared" si="1065"/>
        <v>0</v>
      </c>
      <c r="E4845" s="174">
        <f t="shared" si="1066"/>
        <v>0</v>
      </c>
      <c r="F4845" s="174">
        <f t="shared" si="1063"/>
        <v>0</v>
      </c>
      <c r="G4845" s="174">
        <f t="shared" si="1075"/>
        <v>0</v>
      </c>
      <c r="H4845" s="174">
        <f t="shared" si="1076"/>
        <v>0</v>
      </c>
      <c r="M4845" s="174">
        <f t="shared" si="1068"/>
        <v>0</v>
      </c>
      <c r="N4845" s="174">
        <f t="shared" si="1069"/>
        <v>0</v>
      </c>
      <c r="O4845" s="295">
        <f t="shared" si="1070"/>
        <v>0</v>
      </c>
      <c r="P4845" s="281">
        <f t="shared" si="1071"/>
        <v>0</v>
      </c>
    </row>
    <row r="4846" spans="1:16" x14ac:dyDescent="0.2">
      <c r="A4846" s="155">
        <v>537390</v>
      </c>
      <c r="B4846" s="156" t="s">
        <v>14</v>
      </c>
      <c r="C4846" s="174">
        <f t="shared" si="1064"/>
        <v>0</v>
      </c>
      <c r="D4846" s="174">
        <f t="shared" si="1065"/>
        <v>0</v>
      </c>
      <c r="E4846" s="174">
        <f t="shared" si="1066"/>
        <v>0</v>
      </c>
      <c r="F4846" s="174">
        <f t="shared" si="1063"/>
        <v>0</v>
      </c>
      <c r="G4846" s="174">
        <f t="shared" si="1075"/>
        <v>0</v>
      </c>
      <c r="H4846" s="174">
        <f t="shared" si="1076"/>
        <v>0</v>
      </c>
      <c r="M4846" s="174">
        <f t="shared" si="1068"/>
        <v>0</v>
      </c>
      <c r="N4846" s="174">
        <f t="shared" si="1069"/>
        <v>0</v>
      </c>
      <c r="O4846" s="295">
        <f t="shared" si="1070"/>
        <v>0</v>
      </c>
      <c r="P4846" s="281">
        <f t="shared" si="1071"/>
        <v>0</v>
      </c>
    </row>
    <row r="4847" spans="1:16" s="171" customFormat="1" x14ac:dyDescent="0.2">
      <c r="A4847" s="180">
        <v>537400</v>
      </c>
      <c r="B4847" s="181" t="s">
        <v>2794</v>
      </c>
      <c r="C4847" s="182">
        <f t="shared" si="1064"/>
        <v>0</v>
      </c>
      <c r="D4847" s="182">
        <f t="shared" si="1065"/>
        <v>0</v>
      </c>
      <c r="E4847" s="182">
        <f t="shared" si="1066"/>
        <v>0</v>
      </c>
      <c r="F4847" s="182">
        <f t="shared" si="1063"/>
        <v>0</v>
      </c>
      <c r="G4847" s="182">
        <v>0</v>
      </c>
      <c r="H4847" s="182">
        <f t="shared" si="1076"/>
        <v>0</v>
      </c>
      <c r="M4847" s="174">
        <f t="shared" si="1068"/>
        <v>0</v>
      </c>
      <c r="N4847" s="174">
        <f t="shared" si="1069"/>
        <v>0</v>
      </c>
      <c r="O4847" s="295">
        <f t="shared" si="1070"/>
        <v>0</v>
      </c>
      <c r="P4847" s="281">
        <f t="shared" si="1071"/>
        <v>0</v>
      </c>
    </row>
    <row r="4848" spans="1:16" x14ac:dyDescent="0.2">
      <c r="A4848" s="155">
        <v>537401</v>
      </c>
      <c r="B4848" s="156" t="s">
        <v>2161</v>
      </c>
      <c r="C4848" s="174">
        <f t="shared" si="1064"/>
        <v>0</v>
      </c>
      <c r="D4848" s="174">
        <f t="shared" si="1065"/>
        <v>0</v>
      </c>
      <c r="E4848" s="174">
        <f t="shared" si="1066"/>
        <v>0</v>
      </c>
      <c r="F4848" s="174">
        <f t="shared" si="1063"/>
        <v>0</v>
      </c>
      <c r="G4848" s="174">
        <f t="shared" ref="G4848:G4860" si="1077">+F4848-H4848</f>
        <v>0</v>
      </c>
      <c r="H4848" s="174">
        <f t="shared" si="1076"/>
        <v>0</v>
      </c>
      <c r="M4848" s="174">
        <f t="shared" si="1068"/>
        <v>0</v>
      </c>
      <c r="N4848" s="174">
        <f t="shared" si="1069"/>
        <v>0</v>
      </c>
      <c r="O4848" s="295">
        <f t="shared" si="1070"/>
        <v>0</v>
      </c>
      <c r="P4848" s="281">
        <f t="shared" si="1071"/>
        <v>0</v>
      </c>
    </row>
    <row r="4849" spans="1:16" x14ac:dyDescent="0.2">
      <c r="A4849" s="155">
        <v>537404</v>
      </c>
      <c r="B4849" s="156" t="s">
        <v>1006</v>
      </c>
      <c r="C4849" s="174">
        <f t="shared" si="1064"/>
        <v>0</v>
      </c>
      <c r="D4849" s="174">
        <f t="shared" si="1065"/>
        <v>0</v>
      </c>
      <c r="E4849" s="174">
        <f t="shared" si="1066"/>
        <v>0</v>
      </c>
      <c r="F4849" s="174">
        <f t="shared" si="1063"/>
        <v>0</v>
      </c>
      <c r="G4849" s="174">
        <f t="shared" si="1077"/>
        <v>0</v>
      </c>
      <c r="H4849" s="174">
        <f t="shared" si="1076"/>
        <v>0</v>
      </c>
      <c r="M4849" s="174">
        <f t="shared" si="1068"/>
        <v>0</v>
      </c>
      <c r="N4849" s="174">
        <f t="shared" si="1069"/>
        <v>0</v>
      </c>
      <c r="O4849" s="295">
        <f t="shared" si="1070"/>
        <v>0</v>
      </c>
      <c r="P4849" s="281">
        <f t="shared" si="1071"/>
        <v>0</v>
      </c>
    </row>
    <row r="4850" spans="1:16" x14ac:dyDescent="0.2">
      <c r="A4850" s="155">
        <v>537405</v>
      </c>
      <c r="B4850" s="156" t="s">
        <v>1007</v>
      </c>
      <c r="C4850" s="174">
        <f t="shared" si="1064"/>
        <v>0</v>
      </c>
      <c r="D4850" s="174">
        <f t="shared" si="1065"/>
        <v>0</v>
      </c>
      <c r="E4850" s="174">
        <f t="shared" si="1066"/>
        <v>0</v>
      </c>
      <c r="F4850" s="174">
        <f t="shared" si="1063"/>
        <v>0</v>
      </c>
      <c r="G4850" s="174">
        <f t="shared" si="1077"/>
        <v>0</v>
      </c>
      <c r="H4850" s="174">
        <f t="shared" si="1076"/>
        <v>0</v>
      </c>
      <c r="M4850" s="174">
        <f t="shared" si="1068"/>
        <v>0</v>
      </c>
      <c r="N4850" s="174">
        <f t="shared" si="1069"/>
        <v>0</v>
      </c>
      <c r="O4850" s="295">
        <f t="shared" si="1070"/>
        <v>0</v>
      </c>
      <c r="P4850" s="281">
        <f t="shared" si="1071"/>
        <v>0</v>
      </c>
    </row>
    <row r="4851" spans="1:16" x14ac:dyDescent="0.2">
      <c r="A4851" s="155">
        <v>537406</v>
      </c>
      <c r="B4851" s="156" t="s">
        <v>1012</v>
      </c>
      <c r="C4851" s="174">
        <f t="shared" si="1064"/>
        <v>0</v>
      </c>
      <c r="D4851" s="174">
        <f t="shared" si="1065"/>
        <v>0</v>
      </c>
      <c r="E4851" s="174">
        <f t="shared" si="1066"/>
        <v>0</v>
      </c>
      <c r="F4851" s="174">
        <f t="shared" si="1063"/>
        <v>0</v>
      </c>
      <c r="G4851" s="174">
        <f t="shared" si="1077"/>
        <v>0</v>
      </c>
      <c r="H4851" s="174">
        <f t="shared" si="1076"/>
        <v>0</v>
      </c>
      <c r="M4851" s="174">
        <f t="shared" si="1068"/>
        <v>0</v>
      </c>
      <c r="N4851" s="174">
        <f t="shared" si="1069"/>
        <v>0</v>
      </c>
      <c r="O4851" s="295">
        <f t="shared" si="1070"/>
        <v>0</v>
      </c>
      <c r="P4851" s="281">
        <f t="shared" si="1071"/>
        <v>0</v>
      </c>
    </row>
    <row r="4852" spans="1:16" x14ac:dyDescent="0.2">
      <c r="A4852" s="155">
        <v>537407</v>
      </c>
      <c r="B4852" s="156" t="s">
        <v>966</v>
      </c>
      <c r="C4852" s="174">
        <f t="shared" si="1064"/>
        <v>0</v>
      </c>
      <c r="D4852" s="174">
        <f t="shared" si="1065"/>
        <v>0</v>
      </c>
      <c r="E4852" s="174">
        <f t="shared" si="1066"/>
        <v>0</v>
      </c>
      <c r="F4852" s="174">
        <f t="shared" si="1063"/>
        <v>0</v>
      </c>
      <c r="G4852" s="174">
        <f t="shared" si="1077"/>
        <v>0</v>
      </c>
      <c r="H4852" s="174">
        <f t="shared" si="1076"/>
        <v>0</v>
      </c>
      <c r="M4852" s="174">
        <f t="shared" si="1068"/>
        <v>0</v>
      </c>
      <c r="N4852" s="174">
        <f t="shared" si="1069"/>
        <v>0</v>
      </c>
      <c r="O4852" s="295">
        <f t="shared" si="1070"/>
        <v>0</v>
      </c>
      <c r="P4852" s="281">
        <f t="shared" si="1071"/>
        <v>0</v>
      </c>
    </row>
    <row r="4853" spans="1:16" x14ac:dyDescent="0.2">
      <c r="A4853" s="155">
        <v>537408</v>
      </c>
      <c r="B4853" s="156" t="s">
        <v>967</v>
      </c>
      <c r="C4853" s="174">
        <f t="shared" si="1064"/>
        <v>0</v>
      </c>
      <c r="D4853" s="174">
        <f t="shared" si="1065"/>
        <v>0</v>
      </c>
      <c r="E4853" s="174">
        <f t="shared" si="1066"/>
        <v>0</v>
      </c>
      <c r="F4853" s="174">
        <f t="shared" si="1063"/>
        <v>0</v>
      </c>
      <c r="G4853" s="174">
        <f t="shared" si="1077"/>
        <v>0</v>
      </c>
      <c r="H4853" s="174">
        <f t="shared" si="1076"/>
        <v>0</v>
      </c>
      <c r="M4853" s="174">
        <f t="shared" si="1068"/>
        <v>0</v>
      </c>
      <c r="N4853" s="174">
        <f t="shared" si="1069"/>
        <v>0</v>
      </c>
      <c r="O4853" s="295">
        <f t="shared" si="1070"/>
        <v>0</v>
      </c>
      <c r="P4853" s="281">
        <f t="shared" si="1071"/>
        <v>0</v>
      </c>
    </row>
    <row r="4854" spans="1:16" x14ac:dyDescent="0.2">
      <c r="A4854" s="155">
        <v>537409</v>
      </c>
      <c r="B4854" s="156" t="s">
        <v>2164</v>
      </c>
      <c r="C4854" s="174">
        <f t="shared" si="1064"/>
        <v>0</v>
      </c>
      <c r="D4854" s="174">
        <f t="shared" si="1065"/>
        <v>0</v>
      </c>
      <c r="E4854" s="174">
        <f t="shared" si="1066"/>
        <v>0</v>
      </c>
      <c r="F4854" s="174">
        <f t="shared" si="1063"/>
        <v>0</v>
      </c>
      <c r="G4854" s="174">
        <f t="shared" si="1077"/>
        <v>0</v>
      </c>
      <c r="H4854" s="174">
        <f t="shared" si="1076"/>
        <v>0</v>
      </c>
      <c r="M4854" s="174">
        <f t="shared" si="1068"/>
        <v>0</v>
      </c>
      <c r="N4854" s="174">
        <f t="shared" si="1069"/>
        <v>0</v>
      </c>
      <c r="O4854" s="295">
        <f t="shared" si="1070"/>
        <v>0</v>
      </c>
      <c r="P4854" s="281">
        <f t="shared" si="1071"/>
        <v>0</v>
      </c>
    </row>
    <row r="4855" spans="1:16" x14ac:dyDescent="0.2">
      <c r="A4855" s="155">
        <v>537410</v>
      </c>
      <c r="B4855" s="156" t="s">
        <v>2163</v>
      </c>
      <c r="C4855" s="174">
        <f t="shared" si="1064"/>
        <v>0</v>
      </c>
      <c r="D4855" s="174">
        <f t="shared" si="1065"/>
        <v>0</v>
      </c>
      <c r="E4855" s="174">
        <f t="shared" si="1066"/>
        <v>0</v>
      </c>
      <c r="F4855" s="174">
        <f t="shared" si="1063"/>
        <v>0</v>
      </c>
      <c r="G4855" s="174">
        <f t="shared" si="1077"/>
        <v>0</v>
      </c>
      <c r="H4855" s="174">
        <f t="shared" si="1076"/>
        <v>0</v>
      </c>
      <c r="M4855" s="174">
        <f t="shared" si="1068"/>
        <v>0</v>
      </c>
      <c r="N4855" s="174">
        <f t="shared" si="1069"/>
        <v>0</v>
      </c>
      <c r="O4855" s="295">
        <f t="shared" si="1070"/>
        <v>0</v>
      </c>
      <c r="P4855" s="281">
        <f t="shared" si="1071"/>
        <v>0</v>
      </c>
    </row>
    <row r="4856" spans="1:16" x14ac:dyDescent="0.2">
      <c r="A4856" s="155">
        <v>537411</v>
      </c>
      <c r="B4856" s="156" t="s">
        <v>1011</v>
      </c>
      <c r="C4856" s="174">
        <f t="shared" si="1064"/>
        <v>0</v>
      </c>
      <c r="D4856" s="174">
        <f t="shared" si="1065"/>
        <v>0</v>
      </c>
      <c r="E4856" s="174">
        <f t="shared" si="1066"/>
        <v>0</v>
      </c>
      <c r="F4856" s="174">
        <f t="shared" si="1063"/>
        <v>0</v>
      </c>
      <c r="G4856" s="174">
        <f t="shared" si="1077"/>
        <v>0</v>
      </c>
      <c r="H4856" s="174">
        <f t="shared" si="1076"/>
        <v>0</v>
      </c>
      <c r="M4856" s="174">
        <f t="shared" si="1068"/>
        <v>0</v>
      </c>
      <c r="N4856" s="174">
        <f t="shared" si="1069"/>
        <v>0</v>
      </c>
      <c r="O4856" s="295">
        <f t="shared" si="1070"/>
        <v>0</v>
      </c>
      <c r="P4856" s="281">
        <f t="shared" si="1071"/>
        <v>0</v>
      </c>
    </row>
    <row r="4857" spans="1:16" x14ac:dyDescent="0.2">
      <c r="A4857" s="155">
        <v>537412</v>
      </c>
      <c r="B4857" s="156" t="s">
        <v>123</v>
      </c>
      <c r="C4857" s="174">
        <f t="shared" si="1064"/>
        <v>0</v>
      </c>
      <c r="D4857" s="174">
        <f t="shared" si="1065"/>
        <v>0</v>
      </c>
      <c r="E4857" s="174">
        <f t="shared" si="1066"/>
        <v>0</v>
      </c>
      <c r="F4857" s="174">
        <f t="shared" si="1063"/>
        <v>0</v>
      </c>
      <c r="G4857" s="174">
        <f t="shared" si="1077"/>
        <v>0</v>
      </c>
      <c r="H4857" s="174">
        <f t="shared" si="1076"/>
        <v>0</v>
      </c>
      <c r="M4857" s="174">
        <f t="shared" si="1068"/>
        <v>0</v>
      </c>
      <c r="N4857" s="174">
        <f t="shared" si="1069"/>
        <v>0</v>
      </c>
      <c r="O4857" s="295">
        <f t="shared" si="1070"/>
        <v>0</v>
      </c>
      <c r="P4857" s="281">
        <f t="shared" si="1071"/>
        <v>0</v>
      </c>
    </row>
    <row r="4858" spans="1:16" x14ac:dyDescent="0.2">
      <c r="A4858" s="155">
        <v>537413</v>
      </c>
      <c r="B4858" s="156" t="s">
        <v>2177</v>
      </c>
      <c r="C4858" s="174">
        <f t="shared" si="1064"/>
        <v>0</v>
      </c>
      <c r="D4858" s="174">
        <f t="shared" si="1065"/>
        <v>0</v>
      </c>
      <c r="E4858" s="174">
        <f t="shared" si="1066"/>
        <v>0</v>
      </c>
      <c r="F4858" s="174">
        <f t="shared" si="1063"/>
        <v>0</v>
      </c>
      <c r="G4858" s="174">
        <f t="shared" si="1077"/>
        <v>0</v>
      </c>
      <c r="H4858" s="174">
        <f t="shared" si="1076"/>
        <v>0</v>
      </c>
      <c r="M4858" s="174">
        <f t="shared" si="1068"/>
        <v>0</v>
      </c>
      <c r="N4858" s="174">
        <f t="shared" si="1069"/>
        <v>0</v>
      </c>
      <c r="O4858" s="295">
        <f t="shared" si="1070"/>
        <v>0</v>
      </c>
      <c r="P4858" s="281">
        <f t="shared" si="1071"/>
        <v>0</v>
      </c>
    </row>
    <row r="4859" spans="1:16" x14ac:dyDescent="0.2">
      <c r="A4859" s="155">
        <v>537414</v>
      </c>
      <c r="B4859" s="156" t="s">
        <v>143</v>
      </c>
      <c r="C4859" s="174">
        <f t="shared" si="1064"/>
        <v>0</v>
      </c>
      <c r="D4859" s="174">
        <f t="shared" si="1065"/>
        <v>0</v>
      </c>
      <c r="E4859" s="174">
        <f t="shared" si="1066"/>
        <v>0</v>
      </c>
      <c r="F4859" s="174">
        <f t="shared" si="1063"/>
        <v>0</v>
      </c>
      <c r="G4859" s="174">
        <f t="shared" si="1077"/>
        <v>0</v>
      </c>
      <c r="H4859" s="174">
        <f t="shared" si="1076"/>
        <v>0</v>
      </c>
      <c r="M4859" s="174">
        <f t="shared" si="1068"/>
        <v>0</v>
      </c>
      <c r="N4859" s="174">
        <f t="shared" si="1069"/>
        <v>0</v>
      </c>
      <c r="O4859" s="295">
        <f t="shared" si="1070"/>
        <v>0</v>
      </c>
      <c r="P4859" s="281">
        <f t="shared" si="1071"/>
        <v>0</v>
      </c>
    </row>
    <row r="4860" spans="1:16" x14ac:dyDescent="0.2">
      <c r="A4860" s="155">
        <v>537490</v>
      </c>
      <c r="B4860" s="156" t="s">
        <v>1739</v>
      </c>
      <c r="C4860" s="174">
        <f t="shared" si="1064"/>
        <v>0</v>
      </c>
      <c r="D4860" s="174">
        <f t="shared" si="1065"/>
        <v>0</v>
      </c>
      <c r="E4860" s="174">
        <f t="shared" si="1066"/>
        <v>0</v>
      </c>
      <c r="F4860" s="174">
        <f t="shared" si="1063"/>
        <v>0</v>
      </c>
      <c r="G4860" s="174">
        <f t="shared" si="1077"/>
        <v>0</v>
      </c>
      <c r="H4860" s="174">
        <f t="shared" si="1076"/>
        <v>0</v>
      </c>
      <c r="M4860" s="174">
        <f t="shared" si="1068"/>
        <v>0</v>
      </c>
      <c r="N4860" s="174">
        <f t="shared" si="1069"/>
        <v>0</v>
      </c>
      <c r="O4860" s="295">
        <f t="shared" si="1070"/>
        <v>0</v>
      </c>
      <c r="P4860" s="281">
        <f t="shared" si="1071"/>
        <v>0</v>
      </c>
    </row>
    <row r="4861" spans="1:16" s="172" customFormat="1" x14ac:dyDescent="0.2">
      <c r="A4861" s="170">
        <v>540000</v>
      </c>
      <c r="B4861" s="169" t="s">
        <v>2650</v>
      </c>
      <c r="C4861" s="189">
        <f t="shared" si="1064"/>
        <v>0</v>
      </c>
      <c r="D4861" s="189">
        <f t="shared" si="1065"/>
        <v>13702878</v>
      </c>
      <c r="E4861" s="189">
        <f t="shared" si="1066"/>
        <v>0</v>
      </c>
      <c r="F4861" s="189">
        <f t="shared" si="1063"/>
        <v>13702878</v>
      </c>
      <c r="G4861" s="189">
        <v>0</v>
      </c>
      <c r="H4861" s="189">
        <f t="shared" si="1076"/>
        <v>13702878</v>
      </c>
      <c r="M4861" s="174">
        <f t="shared" si="1068"/>
        <v>13702878</v>
      </c>
      <c r="N4861" s="174">
        <f t="shared" si="1069"/>
        <v>0</v>
      </c>
      <c r="O4861" s="295">
        <f t="shared" si="1070"/>
        <v>41108634</v>
      </c>
      <c r="P4861" s="281">
        <f t="shared" si="1071"/>
        <v>1</v>
      </c>
    </row>
    <row r="4862" spans="1:16" s="171" customFormat="1" x14ac:dyDescent="0.2">
      <c r="A4862" s="180">
        <v>540800</v>
      </c>
      <c r="B4862" s="181" t="s">
        <v>1210</v>
      </c>
      <c r="C4862" s="182">
        <f t="shared" si="1064"/>
        <v>0</v>
      </c>
      <c r="D4862" s="182">
        <f t="shared" si="1065"/>
        <v>0</v>
      </c>
      <c r="E4862" s="182">
        <f t="shared" si="1066"/>
        <v>0</v>
      </c>
      <c r="F4862" s="182">
        <f t="shared" si="1063"/>
        <v>0</v>
      </c>
      <c r="G4862" s="182">
        <v>0</v>
      </c>
      <c r="H4862" s="182">
        <f t="shared" si="1076"/>
        <v>0</v>
      </c>
      <c r="M4862" s="174">
        <f t="shared" si="1068"/>
        <v>0</v>
      </c>
      <c r="N4862" s="174">
        <f t="shared" si="1069"/>
        <v>0</v>
      </c>
      <c r="O4862" s="295">
        <f t="shared" si="1070"/>
        <v>0</v>
      </c>
      <c r="P4862" s="281">
        <f t="shared" si="1071"/>
        <v>0</v>
      </c>
    </row>
    <row r="4863" spans="1:16" x14ac:dyDescent="0.2">
      <c r="A4863" s="155">
        <v>540817</v>
      </c>
      <c r="B4863" s="156" t="s">
        <v>2651</v>
      </c>
      <c r="C4863" s="174">
        <f t="shared" si="1064"/>
        <v>0</v>
      </c>
      <c r="D4863" s="174">
        <f t="shared" si="1065"/>
        <v>0</v>
      </c>
      <c r="E4863" s="174">
        <f t="shared" si="1066"/>
        <v>0</v>
      </c>
      <c r="F4863" s="174">
        <f t="shared" si="1063"/>
        <v>0</v>
      </c>
      <c r="G4863" s="174">
        <f t="shared" ref="G4863:G4871" si="1078">+F4863-H4863</f>
        <v>0</v>
      </c>
      <c r="H4863" s="174">
        <f t="shared" si="1076"/>
        <v>0</v>
      </c>
      <c r="M4863" s="174">
        <f t="shared" si="1068"/>
        <v>0</v>
      </c>
      <c r="N4863" s="174">
        <f t="shared" si="1069"/>
        <v>0</v>
      </c>
      <c r="O4863" s="295">
        <f t="shared" si="1070"/>
        <v>0</v>
      </c>
      <c r="P4863" s="281">
        <f t="shared" si="1071"/>
        <v>0</v>
      </c>
    </row>
    <row r="4864" spans="1:16" x14ac:dyDescent="0.2">
      <c r="A4864" s="155">
        <v>540818</v>
      </c>
      <c r="B4864" s="156" t="s">
        <v>1272</v>
      </c>
      <c r="C4864" s="174">
        <f t="shared" si="1064"/>
        <v>0</v>
      </c>
      <c r="D4864" s="174">
        <f t="shared" si="1065"/>
        <v>0</v>
      </c>
      <c r="E4864" s="174">
        <f t="shared" si="1066"/>
        <v>0</v>
      </c>
      <c r="F4864" s="174">
        <f t="shared" ref="F4864:F4927" si="1079">+C4864+D4864-E4864</f>
        <v>0</v>
      </c>
      <c r="G4864" s="174">
        <f t="shared" si="1078"/>
        <v>0</v>
      </c>
      <c r="H4864" s="174">
        <f t="shared" si="1076"/>
        <v>0</v>
      </c>
      <c r="M4864" s="174">
        <f t="shared" si="1068"/>
        <v>0</v>
      </c>
      <c r="N4864" s="174">
        <f t="shared" si="1069"/>
        <v>0</v>
      </c>
      <c r="O4864" s="295">
        <f t="shared" si="1070"/>
        <v>0</v>
      </c>
      <c r="P4864" s="281">
        <f t="shared" si="1071"/>
        <v>0</v>
      </c>
    </row>
    <row r="4865" spans="1:16" x14ac:dyDescent="0.2">
      <c r="A4865" s="155">
        <v>540819</v>
      </c>
      <c r="B4865" s="156" t="s">
        <v>1273</v>
      </c>
      <c r="C4865" s="174">
        <f t="shared" si="1064"/>
        <v>0</v>
      </c>
      <c r="D4865" s="174">
        <f t="shared" si="1065"/>
        <v>0</v>
      </c>
      <c r="E4865" s="174">
        <f t="shared" si="1066"/>
        <v>0</v>
      </c>
      <c r="F4865" s="174">
        <f t="shared" si="1079"/>
        <v>0</v>
      </c>
      <c r="G4865" s="174">
        <f t="shared" si="1078"/>
        <v>0</v>
      </c>
      <c r="H4865" s="174">
        <f t="shared" si="1076"/>
        <v>0</v>
      </c>
      <c r="M4865" s="174">
        <f t="shared" si="1068"/>
        <v>0</v>
      </c>
      <c r="N4865" s="174">
        <f t="shared" si="1069"/>
        <v>0</v>
      </c>
      <c r="O4865" s="295">
        <f t="shared" si="1070"/>
        <v>0</v>
      </c>
      <c r="P4865" s="281">
        <f t="shared" si="1071"/>
        <v>0</v>
      </c>
    </row>
    <row r="4866" spans="1:16" x14ac:dyDescent="0.2">
      <c r="A4866" s="155">
        <v>540820</v>
      </c>
      <c r="B4866" s="156" t="s">
        <v>2652</v>
      </c>
      <c r="C4866" s="174">
        <f t="shared" si="1064"/>
        <v>0</v>
      </c>
      <c r="D4866" s="174">
        <f t="shared" si="1065"/>
        <v>0</v>
      </c>
      <c r="E4866" s="174">
        <f t="shared" si="1066"/>
        <v>0</v>
      </c>
      <c r="F4866" s="174">
        <f t="shared" si="1079"/>
        <v>0</v>
      </c>
      <c r="G4866" s="174">
        <f t="shared" si="1078"/>
        <v>0</v>
      </c>
      <c r="H4866" s="174">
        <f t="shared" si="1076"/>
        <v>0</v>
      </c>
      <c r="M4866" s="174">
        <f t="shared" si="1068"/>
        <v>0</v>
      </c>
      <c r="N4866" s="174">
        <f t="shared" si="1069"/>
        <v>0</v>
      </c>
      <c r="O4866" s="295">
        <f t="shared" si="1070"/>
        <v>0</v>
      </c>
      <c r="P4866" s="281">
        <f t="shared" si="1071"/>
        <v>0</v>
      </c>
    </row>
    <row r="4867" spans="1:16" x14ac:dyDescent="0.2">
      <c r="A4867" s="155">
        <v>540821</v>
      </c>
      <c r="B4867" s="156" t="s">
        <v>1274</v>
      </c>
      <c r="C4867" s="174">
        <f t="shared" si="1064"/>
        <v>0</v>
      </c>
      <c r="D4867" s="174">
        <f t="shared" si="1065"/>
        <v>0</v>
      </c>
      <c r="E4867" s="174">
        <f t="shared" si="1066"/>
        <v>0</v>
      </c>
      <c r="F4867" s="174">
        <f t="shared" si="1079"/>
        <v>0</v>
      </c>
      <c r="G4867" s="174">
        <f t="shared" si="1078"/>
        <v>0</v>
      </c>
      <c r="H4867" s="174">
        <f t="shared" si="1076"/>
        <v>0</v>
      </c>
      <c r="M4867" s="174">
        <f t="shared" si="1068"/>
        <v>0</v>
      </c>
      <c r="N4867" s="174">
        <f t="shared" si="1069"/>
        <v>0</v>
      </c>
      <c r="O4867" s="295">
        <f t="shared" si="1070"/>
        <v>0</v>
      </c>
      <c r="P4867" s="281">
        <f t="shared" si="1071"/>
        <v>0</v>
      </c>
    </row>
    <row r="4868" spans="1:16" x14ac:dyDescent="0.2">
      <c r="A4868" s="155">
        <v>540822</v>
      </c>
      <c r="B4868" s="156" t="s">
        <v>1275</v>
      </c>
      <c r="C4868" s="174">
        <f t="shared" si="1064"/>
        <v>0</v>
      </c>
      <c r="D4868" s="174">
        <f t="shared" si="1065"/>
        <v>0</v>
      </c>
      <c r="E4868" s="174">
        <f t="shared" si="1066"/>
        <v>0</v>
      </c>
      <c r="F4868" s="174">
        <f t="shared" si="1079"/>
        <v>0</v>
      </c>
      <c r="G4868" s="174">
        <f t="shared" si="1078"/>
        <v>0</v>
      </c>
      <c r="H4868" s="174">
        <f t="shared" si="1076"/>
        <v>0</v>
      </c>
      <c r="M4868" s="174">
        <f t="shared" si="1068"/>
        <v>0</v>
      </c>
      <c r="N4868" s="174">
        <f t="shared" si="1069"/>
        <v>0</v>
      </c>
      <c r="O4868" s="295">
        <f t="shared" si="1070"/>
        <v>0</v>
      </c>
      <c r="P4868" s="281">
        <f t="shared" si="1071"/>
        <v>0</v>
      </c>
    </row>
    <row r="4869" spans="1:16" x14ac:dyDescent="0.2">
      <c r="A4869" s="155">
        <v>540823</v>
      </c>
      <c r="B4869" s="156" t="s">
        <v>2653</v>
      </c>
      <c r="C4869" s="174">
        <f t="shared" si="1064"/>
        <v>0</v>
      </c>
      <c r="D4869" s="174">
        <f t="shared" si="1065"/>
        <v>0</v>
      </c>
      <c r="E4869" s="174">
        <f t="shared" si="1066"/>
        <v>0</v>
      </c>
      <c r="F4869" s="174">
        <f t="shared" si="1079"/>
        <v>0</v>
      </c>
      <c r="G4869" s="174">
        <f t="shared" si="1078"/>
        <v>0</v>
      </c>
      <c r="H4869" s="174">
        <f t="shared" ref="H4869:H4900" si="1080">+F4869</f>
        <v>0</v>
      </c>
      <c r="M4869" s="174">
        <f t="shared" si="1068"/>
        <v>0</v>
      </c>
      <c r="N4869" s="174">
        <f t="shared" si="1069"/>
        <v>0</v>
      </c>
      <c r="O4869" s="295">
        <f t="shared" si="1070"/>
        <v>0</v>
      </c>
      <c r="P4869" s="281">
        <f t="shared" si="1071"/>
        <v>0</v>
      </c>
    </row>
    <row r="4870" spans="1:16" x14ac:dyDescent="0.2">
      <c r="A4870" s="155">
        <v>540824</v>
      </c>
      <c r="B4870" s="156" t="s">
        <v>368</v>
      </c>
      <c r="C4870" s="174">
        <f t="shared" si="1064"/>
        <v>0</v>
      </c>
      <c r="D4870" s="174">
        <f t="shared" si="1065"/>
        <v>0</v>
      </c>
      <c r="E4870" s="174">
        <f t="shared" si="1066"/>
        <v>0</v>
      </c>
      <c r="F4870" s="174">
        <f t="shared" si="1079"/>
        <v>0</v>
      </c>
      <c r="G4870" s="174">
        <f t="shared" si="1078"/>
        <v>0</v>
      </c>
      <c r="H4870" s="174">
        <f t="shared" si="1080"/>
        <v>0</v>
      </c>
      <c r="M4870" s="174">
        <f t="shared" si="1068"/>
        <v>0</v>
      </c>
      <c r="N4870" s="174">
        <f t="shared" si="1069"/>
        <v>0</v>
      </c>
      <c r="O4870" s="295">
        <f t="shared" si="1070"/>
        <v>0</v>
      </c>
      <c r="P4870" s="281">
        <f t="shared" si="1071"/>
        <v>0</v>
      </c>
    </row>
    <row r="4871" spans="1:16" x14ac:dyDescent="0.2">
      <c r="A4871" s="155">
        <v>540825</v>
      </c>
      <c r="B4871" s="156" t="s">
        <v>190</v>
      </c>
      <c r="C4871" s="174">
        <f t="shared" si="1064"/>
        <v>0</v>
      </c>
      <c r="D4871" s="174">
        <f t="shared" si="1065"/>
        <v>0</v>
      </c>
      <c r="E4871" s="174">
        <f t="shared" si="1066"/>
        <v>0</v>
      </c>
      <c r="F4871" s="174">
        <f t="shared" si="1079"/>
        <v>0</v>
      </c>
      <c r="G4871" s="174">
        <f t="shared" si="1078"/>
        <v>0</v>
      </c>
      <c r="H4871" s="174">
        <f t="shared" si="1080"/>
        <v>0</v>
      </c>
      <c r="M4871" s="174">
        <f t="shared" si="1068"/>
        <v>0</v>
      </c>
      <c r="N4871" s="174">
        <f t="shared" si="1069"/>
        <v>0</v>
      </c>
      <c r="O4871" s="295">
        <f t="shared" si="1070"/>
        <v>0</v>
      </c>
      <c r="P4871" s="281">
        <f t="shared" si="1071"/>
        <v>0</v>
      </c>
    </row>
    <row r="4872" spans="1:16" s="171" customFormat="1" x14ac:dyDescent="0.2">
      <c r="A4872" s="180">
        <v>541300</v>
      </c>
      <c r="B4872" s="181" t="s">
        <v>2654</v>
      </c>
      <c r="C4872" s="182">
        <f t="shared" si="1064"/>
        <v>0</v>
      </c>
      <c r="D4872" s="182">
        <f t="shared" si="1065"/>
        <v>0</v>
      </c>
      <c r="E4872" s="182">
        <f t="shared" si="1066"/>
        <v>0</v>
      </c>
      <c r="F4872" s="182">
        <f t="shared" si="1079"/>
        <v>0</v>
      </c>
      <c r="G4872" s="182">
        <v>0</v>
      </c>
      <c r="H4872" s="182">
        <f t="shared" si="1080"/>
        <v>0</v>
      </c>
      <c r="M4872" s="174">
        <f t="shared" si="1068"/>
        <v>0</v>
      </c>
      <c r="N4872" s="174">
        <f t="shared" si="1069"/>
        <v>0</v>
      </c>
      <c r="O4872" s="295">
        <f t="shared" si="1070"/>
        <v>0</v>
      </c>
      <c r="P4872" s="281">
        <f t="shared" si="1071"/>
        <v>0</v>
      </c>
    </row>
    <row r="4873" spans="1:16" x14ac:dyDescent="0.2">
      <c r="A4873" s="155">
        <v>541301</v>
      </c>
      <c r="B4873" s="156" t="s">
        <v>2427</v>
      </c>
      <c r="C4873" s="174">
        <f t="shared" ref="C4873:C4936" si="1081">IF(ISERROR(VLOOKUP($A4873,MZ_ANTERIOR,3,0)),0,VLOOKUP($A4873,MZ_ANTERIOR,3,0))</f>
        <v>0</v>
      </c>
      <c r="D4873" s="174">
        <f t="shared" ref="D4873:D4936" si="1082">IF(ISERROR(VLOOKUP($A4873,MZ_ANTERIOR,4,0)),0,VLOOKUP($A4873,MZ_ANTERIOR,4,0))</f>
        <v>0</v>
      </c>
      <c r="E4873" s="174">
        <f t="shared" ref="E4873:E4936" si="1083">IF(ISERROR(VLOOKUP($A4873,MZ_ANTERIOR,5,0)),0,VLOOKUP($A4873,MZ_ANTERIOR,5,0))</f>
        <v>0</v>
      </c>
      <c r="F4873" s="174">
        <f t="shared" si="1079"/>
        <v>0</v>
      </c>
      <c r="G4873" s="174">
        <f t="shared" ref="G4873:G4883" si="1084">+F4873-H4873</f>
        <v>0</v>
      </c>
      <c r="H4873" s="174">
        <f t="shared" si="1080"/>
        <v>0</v>
      </c>
      <c r="M4873" s="174">
        <f t="shared" si="1068"/>
        <v>0</v>
      </c>
      <c r="N4873" s="174">
        <f t="shared" si="1069"/>
        <v>0</v>
      </c>
      <c r="O4873" s="295">
        <f t="shared" si="1070"/>
        <v>0</v>
      </c>
      <c r="P4873" s="281">
        <f t="shared" si="1071"/>
        <v>0</v>
      </c>
    </row>
    <row r="4874" spans="1:16" x14ac:dyDescent="0.2">
      <c r="A4874" s="155">
        <v>541302</v>
      </c>
      <c r="B4874" s="156" t="s">
        <v>2655</v>
      </c>
      <c r="C4874" s="174">
        <f t="shared" si="1081"/>
        <v>0</v>
      </c>
      <c r="D4874" s="174">
        <f t="shared" si="1082"/>
        <v>0</v>
      </c>
      <c r="E4874" s="174">
        <f t="shared" si="1083"/>
        <v>0</v>
      </c>
      <c r="F4874" s="174">
        <f t="shared" si="1079"/>
        <v>0</v>
      </c>
      <c r="G4874" s="174">
        <f t="shared" si="1084"/>
        <v>0</v>
      </c>
      <c r="H4874" s="174">
        <f t="shared" si="1080"/>
        <v>0</v>
      </c>
      <c r="M4874" s="174">
        <f t="shared" ref="M4874:M4937" si="1085">+G4874+H4874</f>
        <v>0</v>
      </c>
      <c r="N4874" s="174">
        <f t="shared" ref="N4874:N4937" si="1086">+F4874-M4874</f>
        <v>0</v>
      </c>
      <c r="O4874" s="295">
        <f t="shared" ref="O4874:O4937" si="1087">SUM(C4874:H4874)</f>
        <v>0</v>
      </c>
      <c r="P4874" s="281">
        <f t="shared" ref="P4874:P4937" si="1088">IF(D4874&lt;&gt;0,1,IF(G4874&lt;&gt;0,2,IF(F4874&lt;&gt;0,3,IF(E4874&lt;&gt;0,4,0))))</f>
        <v>0</v>
      </c>
    </row>
    <row r="4875" spans="1:16" x14ac:dyDescent="0.2">
      <c r="A4875" s="155">
        <v>541303</v>
      </c>
      <c r="B4875" s="156" t="s">
        <v>2656</v>
      </c>
      <c r="C4875" s="174">
        <f t="shared" si="1081"/>
        <v>0</v>
      </c>
      <c r="D4875" s="174">
        <f t="shared" si="1082"/>
        <v>0</v>
      </c>
      <c r="E4875" s="174">
        <f t="shared" si="1083"/>
        <v>0</v>
      </c>
      <c r="F4875" s="174">
        <f t="shared" si="1079"/>
        <v>0</v>
      </c>
      <c r="G4875" s="174">
        <f t="shared" si="1084"/>
        <v>0</v>
      </c>
      <c r="H4875" s="174">
        <f t="shared" si="1080"/>
        <v>0</v>
      </c>
      <c r="M4875" s="174">
        <f t="shared" si="1085"/>
        <v>0</v>
      </c>
      <c r="N4875" s="174">
        <f t="shared" si="1086"/>
        <v>0</v>
      </c>
      <c r="O4875" s="295">
        <f t="shared" si="1087"/>
        <v>0</v>
      </c>
      <c r="P4875" s="281">
        <f t="shared" si="1088"/>
        <v>0</v>
      </c>
    </row>
    <row r="4876" spans="1:16" x14ac:dyDescent="0.2">
      <c r="A4876" s="155">
        <v>541304</v>
      </c>
      <c r="B4876" s="156" t="s">
        <v>2795</v>
      </c>
      <c r="C4876" s="174">
        <f t="shared" si="1081"/>
        <v>0</v>
      </c>
      <c r="D4876" s="174">
        <f t="shared" si="1082"/>
        <v>0</v>
      </c>
      <c r="E4876" s="174">
        <f t="shared" si="1083"/>
        <v>0</v>
      </c>
      <c r="F4876" s="174">
        <f t="shared" si="1079"/>
        <v>0</v>
      </c>
      <c r="G4876" s="174">
        <f t="shared" si="1084"/>
        <v>0</v>
      </c>
      <c r="H4876" s="174">
        <f t="shared" si="1080"/>
        <v>0</v>
      </c>
      <c r="M4876" s="174">
        <f t="shared" si="1085"/>
        <v>0</v>
      </c>
      <c r="N4876" s="174">
        <f t="shared" si="1086"/>
        <v>0</v>
      </c>
      <c r="O4876" s="295">
        <f t="shared" si="1087"/>
        <v>0</v>
      </c>
      <c r="P4876" s="281">
        <f t="shared" si="1088"/>
        <v>0</v>
      </c>
    </row>
    <row r="4877" spans="1:16" x14ac:dyDescent="0.2">
      <c r="A4877" s="155">
        <v>541305</v>
      </c>
      <c r="B4877" s="156" t="s">
        <v>2658</v>
      </c>
      <c r="C4877" s="174">
        <f t="shared" si="1081"/>
        <v>0</v>
      </c>
      <c r="D4877" s="174">
        <f t="shared" si="1082"/>
        <v>0</v>
      </c>
      <c r="E4877" s="174">
        <f t="shared" si="1083"/>
        <v>0</v>
      </c>
      <c r="F4877" s="174">
        <f t="shared" si="1079"/>
        <v>0</v>
      </c>
      <c r="G4877" s="174">
        <f t="shared" si="1084"/>
        <v>0</v>
      </c>
      <c r="H4877" s="174">
        <f t="shared" si="1080"/>
        <v>0</v>
      </c>
      <c r="M4877" s="174">
        <f t="shared" si="1085"/>
        <v>0</v>
      </c>
      <c r="N4877" s="174">
        <f t="shared" si="1086"/>
        <v>0</v>
      </c>
      <c r="O4877" s="295">
        <f t="shared" si="1087"/>
        <v>0</v>
      </c>
      <c r="P4877" s="281">
        <f t="shared" si="1088"/>
        <v>0</v>
      </c>
    </row>
    <row r="4878" spans="1:16" x14ac:dyDescent="0.2">
      <c r="A4878" s="155">
        <v>541306</v>
      </c>
      <c r="B4878" s="156" t="s">
        <v>2659</v>
      </c>
      <c r="C4878" s="174">
        <f t="shared" si="1081"/>
        <v>0</v>
      </c>
      <c r="D4878" s="174">
        <f t="shared" si="1082"/>
        <v>0</v>
      </c>
      <c r="E4878" s="174">
        <f t="shared" si="1083"/>
        <v>0</v>
      </c>
      <c r="F4878" s="174">
        <f t="shared" si="1079"/>
        <v>0</v>
      </c>
      <c r="G4878" s="174">
        <f t="shared" si="1084"/>
        <v>0</v>
      </c>
      <c r="H4878" s="174">
        <f t="shared" si="1080"/>
        <v>0</v>
      </c>
      <c r="M4878" s="174">
        <f t="shared" si="1085"/>
        <v>0</v>
      </c>
      <c r="N4878" s="174">
        <f t="shared" si="1086"/>
        <v>0</v>
      </c>
      <c r="O4878" s="295">
        <f t="shared" si="1087"/>
        <v>0</v>
      </c>
      <c r="P4878" s="281">
        <f t="shared" si="1088"/>
        <v>0</v>
      </c>
    </row>
    <row r="4879" spans="1:16" x14ac:dyDescent="0.2">
      <c r="A4879" s="155">
        <v>541307</v>
      </c>
      <c r="B4879" s="156" t="s">
        <v>2660</v>
      </c>
      <c r="C4879" s="174">
        <f t="shared" si="1081"/>
        <v>0</v>
      </c>
      <c r="D4879" s="174">
        <f t="shared" si="1082"/>
        <v>0</v>
      </c>
      <c r="E4879" s="174">
        <f t="shared" si="1083"/>
        <v>0</v>
      </c>
      <c r="F4879" s="174">
        <f t="shared" si="1079"/>
        <v>0</v>
      </c>
      <c r="G4879" s="174">
        <f t="shared" si="1084"/>
        <v>0</v>
      </c>
      <c r="H4879" s="174">
        <f t="shared" si="1080"/>
        <v>0</v>
      </c>
      <c r="M4879" s="174">
        <f t="shared" si="1085"/>
        <v>0</v>
      </c>
      <c r="N4879" s="174">
        <f t="shared" si="1086"/>
        <v>0</v>
      </c>
      <c r="O4879" s="295">
        <f t="shared" si="1087"/>
        <v>0</v>
      </c>
      <c r="P4879" s="281">
        <f t="shared" si="1088"/>
        <v>0</v>
      </c>
    </row>
    <row r="4880" spans="1:16" x14ac:dyDescent="0.2">
      <c r="A4880" s="155">
        <v>541308</v>
      </c>
      <c r="B4880" s="156" t="s">
        <v>2661</v>
      </c>
      <c r="C4880" s="174">
        <f t="shared" si="1081"/>
        <v>0</v>
      </c>
      <c r="D4880" s="174">
        <f t="shared" si="1082"/>
        <v>0</v>
      </c>
      <c r="E4880" s="174">
        <f t="shared" si="1083"/>
        <v>0</v>
      </c>
      <c r="F4880" s="174">
        <f t="shared" si="1079"/>
        <v>0</v>
      </c>
      <c r="G4880" s="174">
        <f t="shared" si="1084"/>
        <v>0</v>
      </c>
      <c r="H4880" s="174">
        <f t="shared" si="1080"/>
        <v>0</v>
      </c>
      <c r="M4880" s="174">
        <f t="shared" si="1085"/>
        <v>0</v>
      </c>
      <c r="N4880" s="174">
        <f t="shared" si="1086"/>
        <v>0</v>
      </c>
      <c r="O4880" s="295">
        <f t="shared" si="1087"/>
        <v>0</v>
      </c>
      <c r="P4880" s="281">
        <f t="shared" si="1088"/>
        <v>0</v>
      </c>
    </row>
    <row r="4881" spans="1:16" x14ac:dyDescent="0.2">
      <c r="A4881" s="155">
        <v>541309</v>
      </c>
      <c r="B4881" s="156" t="s">
        <v>2662</v>
      </c>
      <c r="C4881" s="174">
        <f t="shared" si="1081"/>
        <v>0</v>
      </c>
      <c r="D4881" s="174">
        <f t="shared" si="1082"/>
        <v>0</v>
      </c>
      <c r="E4881" s="174">
        <f t="shared" si="1083"/>
        <v>0</v>
      </c>
      <c r="F4881" s="174">
        <f t="shared" si="1079"/>
        <v>0</v>
      </c>
      <c r="G4881" s="174">
        <f t="shared" si="1084"/>
        <v>0</v>
      </c>
      <c r="H4881" s="174">
        <f t="shared" si="1080"/>
        <v>0</v>
      </c>
      <c r="M4881" s="174">
        <f t="shared" si="1085"/>
        <v>0</v>
      </c>
      <c r="N4881" s="174">
        <f t="shared" si="1086"/>
        <v>0</v>
      </c>
      <c r="O4881" s="295">
        <f t="shared" si="1087"/>
        <v>0</v>
      </c>
      <c r="P4881" s="281">
        <f t="shared" si="1088"/>
        <v>0</v>
      </c>
    </row>
    <row r="4882" spans="1:16" x14ac:dyDescent="0.2">
      <c r="A4882" s="155">
        <v>541310</v>
      </c>
      <c r="B4882" s="156" t="s">
        <v>2434</v>
      </c>
      <c r="C4882" s="174">
        <f t="shared" si="1081"/>
        <v>0</v>
      </c>
      <c r="D4882" s="174">
        <f t="shared" si="1082"/>
        <v>0</v>
      </c>
      <c r="E4882" s="174">
        <f t="shared" si="1083"/>
        <v>0</v>
      </c>
      <c r="F4882" s="174">
        <f t="shared" si="1079"/>
        <v>0</v>
      </c>
      <c r="G4882" s="174">
        <f t="shared" si="1084"/>
        <v>0</v>
      </c>
      <c r="H4882" s="174">
        <f t="shared" si="1080"/>
        <v>0</v>
      </c>
      <c r="M4882" s="174">
        <f t="shared" si="1085"/>
        <v>0</v>
      </c>
      <c r="N4882" s="174">
        <f t="shared" si="1086"/>
        <v>0</v>
      </c>
      <c r="O4882" s="295">
        <f t="shared" si="1087"/>
        <v>0</v>
      </c>
      <c r="P4882" s="281">
        <f t="shared" si="1088"/>
        <v>0</v>
      </c>
    </row>
    <row r="4883" spans="1:16" x14ac:dyDescent="0.2">
      <c r="A4883" s="155">
        <v>541390</v>
      </c>
      <c r="B4883" s="156" t="s">
        <v>2664</v>
      </c>
      <c r="C4883" s="174">
        <f t="shared" si="1081"/>
        <v>0</v>
      </c>
      <c r="D4883" s="174">
        <f t="shared" si="1082"/>
        <v>0</v>
      </c>
      <c r="E4883" s="174">
        <f t="shared" si="1083"/>
        <v>0</v>
      </c>
      <c r="F4883" s="174">
        <f t="shared" si="1079"/>
        <v>0</v>
      </c>
      <c r="G4883" s="174">
        <f t="shared" si="1084"/>
        <v>0</v>
      </c>
      <c r="H4883" s="174">
        <f t="shared" si="1080"/>
        <v>0</v>
      </c>
      <c r="M4883" s="174">
        <f t="shared" si="1085"/>
        <v>0</v>
      </c>
      <c r="N4883" s="174">
        <f t="shared" si="1086"/>
        <v>0</v>
      </c>
      <c r="O4883" s="295">
        <f t="shared" si="1087"/>
        <v>0</v>
      </c>
      <c r="P4883" s="281">
        <f t="shared" si="1088"/>
        <v>0</v>
      </c>
    </row>
    <row r="4884" spans="1:16" s="171" customFormat="1" x14ac:dyDescent="0.2">
      <c r="A4884" s="180">
        <v>542100</v>
      </c>
      <c r="B4884" s="181" t="s">
        <v>2665</v>
      </c>
      <c r="C4884" s="182">
        <f t="shared" si="1081"/>
        <v>0</v>
      </c>
      <c r="D4884" s="182">
        <f t="shared" si="1082"/>
        <v>0</v>
      </c>
      <c r="E4884" s="182">
        <f t="shared" si="1083"/>
        <v>0</v>
      </c>
      <c r="F4884" s="182">
        <f t="shared" si="1079"/>
        <v>0</v>
      </c>
      <c r="G4884" s="182">
        <v>0</v>
      </c>
      <c r="H4884" s="182">
        <f t="shared" si="1080"/>
        <v>0</v>
      </c>
      <c r="M4884" s="174">
        <f t="shared" si="1085"/>
        <v>0</v>
      </c>
      <c r="N4884" s="174">
        <f t="shared" si="1086"/>
        <v>0</v>
      </c>
      <c r="O4884" s="295">
        <f t="shared" si="1087"/>
        <v>0</v>
      </c>
      <c r="P4884" s="281">
        <f t="shared" si="1088"/>
        <v>0</v>
      </c>
    </row>
    <row r="4885" spans="1:16" x14ac:dyDescent="0.2">
      <c r="A4885" s="155">
        <v>542104</v>
      </c>
      <c r="B4885" s="156" t="s">
        <v>2666</v>
      </c>
      <c r="C4885" s="174">
        <f t="shared" si="1081"/>
        <v>0</v>
      </c>
      <c r="D4885" s="174">
        <f t="shared" si="1082"/>
        <v>0</v>
      </c>
      <c r="E4885" s="174">
        <f t="shared" si="1083"/>
        <v>0</v>
      </c>
      <c r="F4885" s="174">
        <f t="shared" si="1079"/>
        <v>0</v>
      </c>
      <c r="G4885" s="174">
        <f>+F4885-H4885</f>
        <v>0</v>
      </c>
      <c r="H4885" s="174">
        <f t="shared" si="1080"/>
        <v>0</v>
      </c>
      <c r="M4885" s="174">
        <f t="shared" si="1085"/>
        <v>0</v>
      </c>
      <c r="N4885" s="174">
        <f t="shared" si="1086"/>
        <v>0</v>
      </c>
      <c r="O4885" s="295">
        <f t="shared" si="1087"/>
        <v>0</v>
      </c>
      <c r="P4885" s="281">
        <f t="shared" si="1088"/>
        <v>0</v>
      </c>
    </row>
    <row r="4886" spans="1:16" s="171" customFormat="1" x14ac:dyDescent="0.2">
      <c r="A4886" s="180">
        <v>542300</v>
      </c>
      <c r="B4886" s="181" t="s">
        <v>2667</v>
      </c>
      <c r="C4886" s="182">
        <f t="shared" si="1081"/>
        <v>0</v>
      </c>
      <c r="D4886" s="182">
        <f t="shared" si="1082"/>
        <v>0</v>
      </c>
      <c r="E4886" s="182">
        <f t="shared" si="1083"/>
        <v>0</v>
      </c>
      <c r="F4886" s="182">
        <f t="shared" si="1079"/>
        <v>0</v>
      </c>
      <c r="G4886" s="182">
        <v>0</v>
      </c>
      <c r="H4886" s="182">
        <f t="shared" si="1080"/>
        <v>0</v>
      </c>
      <c r="M4886" s="174">
        <f t="shared" si="1085"/>
        <v>0</v>
      </c>
      <c r="N4886" s="174">
        <f t="shared" si="1086"/>
        <v>0</v>
      </c>
      <c r="O4886" s="295">
        <f t="shared" si="1087"/>
        <v>0</v>
      </c>
      <c r="P4886" s="281">
        <f t="shared" si="1088"/>
        <v>0</v>
      </c>
    </row>
    <row r="4887" spans="1:16" x14ac:dyDescent="0.2">
      <c r="A4887" s="155">
        <v>542301</v>
      </c>
      <c r="B4887" s="156" t="s">
        <v>824</v>
      </c>
      <c r="C4887" s="174">
        <f t="shared" si="1081"/>
        <v>0</v>
      </c>
      <c r="D4887" s="174">
        <f t="shared" si="1082"/>
        <v>0</v>
      </c>
      <c r="E4887" s="174">
        <f t="shared" si="1083"/>
        <v>0</v>
      </c>
      <c r="F4887" s="174">
        <f t="shared" si="1079"/>
        <v>0</v>
      </c>
      <c r="G4887" s="174">
        <f t="shared" ref="G4887:G4900" si="1089">+F4887-H4887</f>
        <v>0</v>
      </c>
      <c r="H4887" s="174">
        <f t="shared" si="1080"/>
        <v>0</v>
      </c>
      <c r="M4887" s="174">
        <f t="shared" si="1085"/>
        <v>0</v>
      </c>
      <c r="N4887" s="174">
        <f t="shared" si="1086"/>
        <v>0</v>
      </c>
      <c r="O4887" s="295">
        <f t="shared" si="1087"/>
        <v>0</v>
      </c>
      <c r="P4887" s="281">
        <f t="shared" si="1088"/>
        <v>0</v>
      </c>
    </row>
    <row r="4888" spans="1:16" x14ac:dyDescent="0.2">
      <c r="A4888" s="155">
        <v>542302</v>
      </c>
      <c r="B4888" s="156" t="s">
        <v>825</v>
      </c>
      <c r="C4888" s="174">
        <f t="shared" si="1081"/>
        <v>0</v>
      </c>
      <c r="D4888" s="174">
        <f t="shared" si="1082"/>
        <v>0</v>
      </c>
      <c r="E4888" s="174">
        <f t="shared" si="1083"/>
        <v>0</v>
      </c>
      <c r="F4888" s="174">
        <f t="shared" si="1079"/>
        <v>0</v>
      </c>
      <c r="G4888" s="174">
        <f t="shared" si="1089"/>
        <v>0</v>
      </c>
      <c r="H4888" s="174">
        <f t="shared" si="1080"/>
        <v>0</v>
      </c>
      <c r="M4888" s="174">
        <f t="shared" si="1085"/>
        <v>0</v>
      </c>
      <c r="N4888" s="174">
        <f t="shared" si="1086"/>
        <v>0</v>
      </c>
      <c r="O4888" s="295">
        <f t="shared" si="1087"/>
        <v>0</v>
      </c>
      <c r="P4888" s="281">
        <f t="shared" si="1088"/>
        <v>0</v>
      </c>
    </row>
    <row r="4889" spans="1:16" x14ac:dyDescent="0.2">
      <c r="A4889" s="155">
        <v>542303</v>
      </c>
      <c r="B4889" s="156" t="s">
        <v>826</v>
      </c>
      <c r="C4889" s="174">
        <f t="shared" si="1081"/>
        <v>0</v>
      </c>
      <c r="D4889" s="174">
        <f t="shared" si="1082"/>
        <v>0</v>
      </c>
      <c r="E4889" s="174">
        <f t="shared" si="1083"/>
        <v>0</v>
      </c>
      <c r="F4889" s="174">
        <f t="shared" si="1079"/>
        <v>0</v>
      </c>
      <c r="G4889" s="174">
        <f t="shared" si="1089"/>
        <v>0</v>
      </c>
      <c r="H4889" s="174">
        <f t="shared" si="1080"/>
        <v>0</v>
      </c>
      <c r="M4889" s="174">
        <f t="shared" si="1085"/>
        <v>0</v>
      </c>
      <c r="N4889" s="174">
        <f t="shared" si="1086"/>
        <v>0</v>
      </c>
      <c r="O4889" s="295">
        <f t="shared" si="1087"/>
        <v>0</v>
      </c>
      <c r="P4889" s="281">
        <f t="shared" si="1088"/>
        <v>0</v>
      </c>
    </row>
    <row r="4890" spans="1:16" x14ac:dyDescent="0.2">
      <c r="A4890" s="155">
        <v>542304</v>
      </c>
      <c r="B4890" s="156" t="s">
        <v>827</v>
      </c>
      <c r="C4890" s="174">
        <f t="shared" si="1081"/>
        <v>0</v>
      </c>
      <c r="D4890" s="174">
        <f t="shared" si="1082"/>
        <v>0</v>
      </c>
      <c r="E4890" s="174">
        <f t="shared" si="1083"/>
        <v>0</v>
      </c>
      <c r="F4890" s="174">
        <f t="shared" si="1079"/>
        <v>0</v>
      </c>
      <c r="G4890" s="174">
        <f t="shared" si="1089"/>
        <v>0</v>
      </c>
      <c r="H4890" s="174">
        <f t="shared" si="1080"/>
        <v>0</v>
      </c>
      <c r="M4890" s="174">
        <f t="shared" si="1085"/>
        <v>0</v>
      </c>
      <c r="N4890" s="174">
        <f t="shared" si="1086"/>
        <v>0</v>
      </c>
      <c r="O4890" s="295">
        <f t="shared" si="1087"/>
        <v>0</v>
      </c>
      <c r="P4890" s="281">
        <f t="shared" si="1088"/>
        <v>0</v>
      </c>
    </row>
    <row r="4891" spans="1:16" x14ac:dyDescent="0.2">
      <c r="A4891" s="155">
        <v>542305</v>
      </c>
      <c r="B4891" s="156" t="s">
        <v>828</v>
      </c>
      <c r="C4891" s="174">
        <f t="shared" si="1081"/>
        <v>0</v>
      </c>
      <c r="D4891" s="174">
        <f t="shared" si="1082"/>
        <v>0</v>
      </c>
      <c r="E4891" s="174">
        <f t="shared" si="1083"/>
        <v>0</v>
      </c>
      <c r="F4891" s="174">
        <f t="shared" si="1079"/>
        <v>0</v>
      </c>
      <c r="G4891" s="174">
        <f t="shared" si="1089"/>
        <v>0</v>
      </c>
      <c r="H4891" s="174">
        <f t="shared" si="1080"/>
        <v>0</v>
      </c>
      <c r="M4891" s="174">
        <f t="shared" si="1085"/>
        <v>0</v>
      </c>
      <c r="N4891" s="174">
        <f t="shared" si="1086"/>
        <v>0</v>
      </c>
      <c r="O4891" s="295">
        <f t="shared" si="1087"/>
        <v>0</v>
      </c>
      <c r="P4891" s="281">
        <f t="shared" si="1088"/>
        <v>0</v>
      </c>
    </row>
    <row r="4892" spans="1:16" x14ac:dyDescent="0.2">
      <c r="A4892" s="155">
        <v>542306</v>
      </c>
      <c r="B4892" s="156" t="s">
        <v>2796</v>
      </c>
      <c r="C4892" s="174">
        <f t="shared" si="1081"/>
        <v>0</v>
      </c>
      <c r="D4892" s="174">
        <f t="shared" si="1082"/>
        <v>0</v>
      </c>
      <c r="E4892" s="174">
        <f t="shared" si="1083"/>
        <v>0</v>
      </c>
      <c r="F4892" s="174">
        <f t="shared" si="1079"/>
        <v>0</v>
      </c>
      <c r="G4892" s="174">
        <f t="shared" si="1089"/>
        <v>0</v>
      </c>
      <c r="H4892" s="174">
        <f t="shared" si="1080"/>
        <v>0</v>
      </c>
      <c r="M4892" s="174">
        <f t="shared" si="1085"/>
        <v>0</v>
      </c>
      <c r="N4892" s="174">
        <f t="shared" si="1086"/>
        <v>0</v>
      </c>
      <c r="O4892" s="295">
        <f t="shared" si="1087"/>
        <v>0</v>
      </c>
      <c r="P4892" s="281">
        <f t="shared" si="1088"/>
        <v>0</v>
      </c>
    </row>
    <row r="4893" spans="1:16" x14ac:dyDescent="0.2">
      <c r="A4893" s="155">
        <v>542307</v>
      </c>
      <c r="B4893" s="156" t="s">
        <v>2797</v>
      </c>
      <c r="C4893" s="174">
        <f t="shared" si="1081"/>
        <v>0</v>
      </c>
      <c r="D4893" s="174">
        <f t="shared" si="1082"/>
        <v>0</v>
      </c>
      <c r="E4893" s="174">
        <f t="shared" si="1083"/>
        <v>0</v>
      </c>
      <c r="F4893" s="174">
        <f t="shared" si="1079"/>
        <v>0</v>
      </c>
      <c r="G4893" s="174">
        <f t="shared" si="1089"/>
        <v>0</v>
      </c>
      <c r="H4893" s="174">
        <f t="shared" si="1080"/>
        <v>0</v>
      </c>
      <c r="M4893" s="174">
        <f t="shared" si="1085"/>
        <v>0</v>
      </c>
      <c r="N4893" s="174">
        <f t="shared" si="1086"/>
        <v>0</v>
      </c>
      <c r="O4893" s="295">
        <f t="shared" si="1087"/>
        <v>0</v>
      </c>
      <c r="P4893" s="281">
        <f t="shared" si="1088"/>
        <v>0</v>
      </c>
    </row>
    <row r="4894" spans="1:16" x14ac:dyDescent="0.2">
      <c r="A4894" s="155">
        <v>542314</v>
      </c>
      <c r="B4894" s="156" t="s">
        <v>2671</v>
      </c>
      <c r="C4894" s="174">
        <f t="shared" si="1081"/>
        <v>0</v>
      </c>
      <c r="D4894" s="174">
        <f t="shared" si="1082"/>
        <v>0</v>
      </c>
      <c r="E4894" s="174">
        <f t="shared" si="1083"/>
        <v>0</v>
      </c>
      <c r="F4894" s="174">
        <f t="shared" si="1079"/>
        <v>0</v>
      </c>
      <c r="G4894" s="174">
        <f t="shared" si="1089"/>
        <v>0</v>
      </c>
      <c r="H4894" s="174">
        <f t="shared" si="1080"/>
        <v>0</v>
      </c>
      <c r="M4894" s="174">
        <f t="shared" si="1085"/>
        <v>0</v>
      </c>
      <c r="N4894" s="174">
        <f t="shared" si="1086"/>
        <v>0</v>
      </c>
      <c r="O4894" s="295">
        <f t="shared" si="1087"/>
        <v>0</v>
      </c>
      <c r="P4894" s="281">
        <f t="shared" si="1088"/>
        <v>0</v>
      </c>
    </row>
    <row r="4895" spans="1:16" x14ac:dyDescent="0.2">
      <c r="A4895" s="155">
        <v>542315</v>
      </c>
      <c r="B4895" s="156" t="s">
        <v>2672</v>
      </c>
      <c r="C4895" s="174">
        <f t="shared" si="1081"/>
        <v>0</v>
      </c>
      <c r="D4895" s="174">
        <f t="shared" si="1082"/>
        <v>0</v>
      </c>
      <c r="E4895" s="174">
        <f t="shared" si="1083"/>
        <v>0</v>
      </c>
      <c r="F4895" s="174">
        <f t="shared" si="1079"/>
        <v>0</v>
      </c>
      <c r="G4895" s="174">
        <f t="shared" si="1089"/>
        <v>0</v>
      </c>
      <c r="H4895" s="174">
        <f t="shared" si="1080"/>
        <v>0</v>
      </c>
      <c r="M4895" s="174">
        <f t="shared" si="1085"/>
        <v>0</v>
      </c>
      <c r="N4895" s="174">
        <f t="shared" si="1086"/>
        <v>0</v>
      </c>
      <c r="O4895" s="295">
        <f t="shared" si="1087"/>
        <v>0</v>
      </c>
      <c r="P4895" s="281">
        <f t="shared" si="1088"/>
        <v>0</v>
      </c>
    </row>
    <row r="4896" spans="1:16" x14ac:dyDescent="0.2">
      <c r="A4896" s="155">
        <v>542316</v>
      </c>
      <c r="B4896" s="156" t="s">
        <v>2673</v>
      </c>
      <c r="C4896" s="174">
        <f t="shared" si="1081"/>
        <v>0</v>
      </c>
      <c r="D4896" s="174">
        <f t="shared" si="1082"/>
        <v>0</v>
      </c>
      <c r="E4896" s="174">
        <f t="shared" si="1083"/>
        <v>0</v>
      </c>
      <c r="F4896" s="174">
        <f t="shared" si="1079"/>
        <v>0</v>
      </c>
      <c r="G4896" s="174">
        <f t="shared" si="1089"/>
        <v>0</v>
      </c>
      <c r="H4896" s="174">
        <f t="shared" si="1080"/>
        <v>0</v>
      </c>
      <c r="M4896" s="174">
        <f t="shared" si="1085"/>
        <v>0</v>
      </c>
      <c r="N4896" s="174">
        <f t="shared" si="1086"/>
        <v>0</v>
      </c>
      <c r="O4896" s="295">
        <f t="shared" si="1087"/>
        <v>0</v>
      </c>
      <c r="P4896" s="281">
        <f t="shared" si="1088"/>
        <v>0</v>
      </c>
    </row>
    <row r="4897" spans="1:16" x14ac:dyDescent="0.2">
      <c r="A4897" s="155">
        <v>542318</v>
      </c>
      <c r="B4897" s="156" t="s">
        <v>2674</v>
      </c>
      <c r="C4897" s="174">
        <f t="shared" si="1081"/>
        <v>0</v>
      </c>
      <c r="D4897" s="174">
        <f t="shared" si="1082"/>
        <v>0</v>
      </c>
      <c r="E4897" s="174">
        <f t="shared" si="1083"/>
        <v>0</v>
      </c>
      <c r="F4897" s="174">
        <f t="shared" si="1079"/>
        <v>0</v>
      </c>
      <c r="G4897" s="174">
        <f t="shared" si="1089"/>
        <v>0</v>
      </c>
      <c r="H4897" s="174">
        <f t="shared" si="1080"/>
        <v>0</v>
      </c>
      <c r="M4897" s="174">
        <f t="shared" si="1085"/>
        <v>0</v>
      </c>
      <c r="N4897" s="174">
        <f t="shared" si="1086"/>
        <v>0</v>
      </c>
      <c r="O4897" s="295">
        <f t="shared" si="1087"/>
        <v>0</v>
      </c>
      <c r="P4897" s="281">
        <f t="shared" si="1088"/>
        <v>0</v>
      </c>
    </row>
    <row r="4898" spans="1:16" x14ac:dyDescent="0.2">
      <c r="A4898" s="155">
        <v>542319</v>
      </c>
      <c r="B4898" s="156" t="s">
        <v>2798</v>
      </c>
      <c r="C4898" s="174">
        <f t="shared" si="1081"/>
        <v>0</v>
      </c>
      <c r="D4898" s="174">
        <f t="shared" si="1082"/>
        <v>0</v>
      </c>
      <c r="E4898" s="174">
        <f t="shared" si="1083"/>
        <v>0</v>
      </c>
      <c r="F4898" s="174">
        <f t="shared" si="1079"/>
        <v>0</v>
      </c>
      <c r="G4898" s="174">
        <f t="shared" si="1089"/>
        <v>0</v>
      </c>
      <c r="H4898" s="174">
        <f t="shared" si="1080"/>
        <v>0</v>
      </c>
      <c r="M4898" s="174">
        <f t="shared" si="1085"/>
        <v>0</v>
      </c>
      <c r="N4898" s="174">
        <f t="shared" si="1086"/>
        <v>0</v>
      </c>
      <c r="O4898" s="295">
        <f t="shared" si="1087"/>
        <v>0</v>
      </c>
      <c r="P4898" s="281">
        <f t="shared" si="1088"/>
        <v>0</v>
      </c>
    </row>
    <row r="4899" spans="1:16" x14ac:dyDescent="0.2">
      <c r="A4899" s="155">
        <v>542320</v>
      </c>
      <c r="B4899" s="156" t="s">
        <v>194</v>
      </c>
      <c r="C4899" s="174">
        <f t="shared" si="1081"/>
        <v>0</v>
      </c>
      <c r="D4899" s="174">
        <f t="shared" si="1082"/>
        <v>0</v>
      </c>
      <c r="E4899" s="174">
        <f t="shared" si="1083"/>
        <v>0</v>
      </c>
      <c r="F4899" s="174">
        <f t="shared" si="1079"/>
        <v>0</v>
      </c>
      <c r="G4899" s="174">
        <f t="shared" si="1089"/>
        <v>0</v>
      </c>
      <c r="H4899" s="174">
        <f t="shared" si="1080"/>
        <v>0</v>
      </c>
      <c r="M4899" s="174">
        <f t="shared" si="1085"/>
        <v>0</v>
      </c>
      <c r="N4899" s="174">
        <f t="shared" si="1086"/>
        <v>0</v>
      </c>
      <c r="O4899" s="295">
        <f t="shared" si="1087"/>
        <v>0</v>
      </c>
      <c r="P4899" s="281">
        <f t="shared" si="1088"/>
        <v>0</v>
      </c>
    </row>
    <row r="4900" spans="1:16" x14ac:dyDescent="0.2">
      <c r="A4900" s="155">
        <v>542390</v>
      </c>
      <c r="B4900" s="156" t="s">
        <v>829</v>
      </c>
      <c r="C4900" s="174">
        <f t="shared" si="1081"/>
        <v>0</v>
      </c>
      <c r="D4900" s="174">
        <f t="shared" si="1082"/>
        <v>0</v>
      </c>
      <c r="E4900" s="174">
        <f t="shared" si="1083"/>
        <v>0</v>
      </c>
      <c r="F4900" s="174">
        <f t="shared" si="1079"/>
        <v>0</v>
      </c>
      <c r="G4900" s="174">
        <f t="shared" si="1089"/>
        <v>0</v>
      </c>
      <c r="H4900" s="174">
        <f t="shared" si="1080"/>
        <v>0</v>
      </c>
      <c r="M4900" s="174">
        <f t="shared" si="1085"/>
        <v>0</v>
      </c>
      <c r="N4900" s="174">
        <f t="shared" si="1086"/>
        <v>0</v>
      </c>
      <c r="O4900" s="295">
        <f t="shared" si="1087"/>
        <v>0</v>
      </c>
      <c r="P4900" s="281">
        <f t="shared" si="1088"/>
        <v>0</v>
      </c>
    </row>
    <row r="4901" spans="1:16" s="171" customFormat="1" x14ac:dyDescent="0.2">
      <c r="A4901" s="180">
        <v>542400</v>
      </c>
      <c r="B4901" s="181" t="s">
        <v>2799</v>
      </c>
      <c r="C4901" s="182">
        <f t="shared" si="1081"/>
        <v>0</v>
      </c>
      <c r="D4901" s="182">
        <f t="shared" si="1082"/>
        <v>13702878</v>
      </c>
      <c r="E4901" s="182">
        <f t="shared" si="1083"/>
        <v>0</v>
      </c>
      <c r="F4901" s="182">
        <f t="shared" si="1079"/>
        <v>13702878</v>
      </c>
      <c r="G4901" s="182">
        <v>0</v>
      </c>
      <c r="H4901" s="182">
        <f t="shared" ref="H4901:H4915" si="1090">+F4901</f>
        <v>13702878</v>
      </c>
      <c r="M4901" s="174">
        <f t="shared" si="1085"/>
        <v>13702878</v>
      </c>
      <c r="N4901" s="174">
        <f t="shared" si="1086"/>
        <v>0</v>
      </c>
      <c r="O4901" s="295">
        <f t="shared" si="1087"/>
        <v>41108634</v>
      </c>
      <c r="P4901" s="281">
        <f t="shared" si="1088"/>
        <v>1</v>
      </c>
    </row>
    <row r="4902" spans="1:16" x14ac:dyDescent="0.2">
      <c r="A4902" s="155">
        <v>542401</v>
      </c>
      <c r="B4902" s="156" t="s">
        <v>2800</v>
      </c>
      <c r="C4902" s="174">
        <f t="shared" si="1081"/>
        <v>0</v>
      </c>
      <c r="D4902" s="174">
        <f t="shared" si="1082"/>
        <v>0</v>
      </c>
      <c r="E4902" s="174">
        <f t="shared" si="1083"/>
        <v>0</v>
      </c>
      <c r="F4902" s="174">
        <f t="shared" si="1079"/>
        <v>0</v>
      </c>
      <c r="G4902" s="174">
        <f t="shared" ref="G4902:G4915" si="1091">+F4902-H4902</f>
        <v>0</v>
      </c>
      <c r="H4902" s="174">
        <f t="shared" si="1090"/>
        <v>0</v>
      </c>
      <c r="M4902" s="174">
        <f t="shared" si="1085"/>
        <v>0</v>
      </c>
      <c r="N4902" s="174">
        <f t="shared" si="1086"/>
        <v>0</v>
      </c>
      <c r="O4902" s="295">
        <f t="shared" si="1087"/>
        <v>0</v>
      </c>
      <c r="P4902" s="281">
        <f t="shared" si="1088"/>
        <v>0</v>
      </c>
    </row>
    <row r="4903" spans="1:16" x14ac:dyDescent="0.2">
      <c r="A4903" s="155">
        <v>542402</v>
      </c>
      <c r="B4903" s="156" t="s">
        <v>2801</v>
      </c>
      <c r="C4903" s="174">
        <f t="shared" si="1081"/>
        <v>0</v>
      </c>
      <c r="D4903" s="174">
        <f t="shared" si="1082"/>
        <v>0</v>
      </c>
      <c r="E4903" s="174">
        <f t="shared" si="1083"/>
        <v>0</v>
      </c>
      <c r="F4903" s="174">
        <f t="shared" si="1079"/>
        <v>0</v>
      </c>
      <c r="G4903" s="174">
        <f t="shared" si="1091"/>
        <v>0</v>
      </c>
      <c r="H4903" s="174">
        <f t="shared" si="1090"/>
        <v>0</v>
      </c>
      <c r="M4903" s="174">
        <f t="shared" si="1085"/>
        <v>0</v>
      </c>
      <c r="N4903" s="174">
        <f t="shared" si="1086"/>
        <v>0</v>
      </c>
      <c r="O4903" s="295">
        <f t="shared" si="1087"/>
        <v>0</v>
      </c>
      <c r="P4903" s="281">
        <f t="shared" si="1088"/>
        <v>0</v>
      </c>
    </row>
    <row r="4904" spans="1:16" x14ac:dyDescent="0.2">
      <c r="A4904" s="155">
        <v>542403</v>
      </c>
      <c r="B4904" s="156" t="s">
        <v>2802</v>
      </c>
      <c r="C4904" s="174">
        <f t="shared" si="1081"/>
        <v>0</v>
      </c>
      <c r="D4904" s="174">
        <f t="shared" si="1082"/>
        <v>0</v>
      </c>
      <c r="E4904" s="174">
        <f t="shared" si="1083"/>
        <v>0</v>
      </c>
      <c r="F4904" s="174">
        <f t="shared" si="1079"/>
        <v>0</v>
      </c>
      <c r="G4904" s="174">
        <f t="shared" si="1091"/>
        <v>0</v>
      </c>
      <c r="H4904" s="174">
        <f t="shared" si="1090"/>
        <v>0</v>
      </c>
      <c r="M4904" s="174">
        <f t="shared" si="1085"/>
        <v>0</v>
      </c>
      <c r="N4904" s="174">
        <f t="shared" si="1086"/>
        <v>0</v>
      </c>
      <c r="O4904" s="295">
        <f t="shared" si="1087"/>
        <v>0</v>
      </c>
      <c r="P4904" s="281">
        <f t="shared" si="1088"/>
        <v>0</v>
      </c>
    </row>
    <row r="4905" spans="1:16" x14ac:dyDescent="0.2">
      <c r="A4905" s="155">
        <v>542405</v>
      </c>
      <c r="B4905" s="156" t="s">
        <v>2259</v>
      </c>
      <c r="C4905" s="174">
        <f t="shared" si="1081"/>
        <v>0</v>
      </c>
      <c r="D4905" s="174">
        <f t="shared" si="1082"/>
        <v>0</v>
      </c>
      <c r="E4905" s="174">
        <f t="shared" si="1083"/>
        <v>0</v>
      </c>
      <c r="F4905" s="174">
        <f t="shared" si="1079"/>
        <v>0</v>
      </c>
      <c r="G4905" s="174">
        <f t="shared" si="1091"/>
        <v>0</v>
      </c>
      <c r="H4905" s="174">
        <f t="shared" si="1090"/>
        <v>0</v>
      </c>
      <c r="M4905" s="174">
        <f t="shared" si="1085"/>
        <v>0</v>
      </c>
      <c r="N4905" s="174">
        <f t="shared" si="1086"/>
        <v>0</v>
      </c>
      <c r="O4905" s="295">
        <f t="shared" si="1087"/>
        <v>0</v>
      </c>
      <c r="P4905" s="281">
        <f t="shared" si="1088"/>
        <v>0</v>
      </c>
    </row>
    <row r="4906" spans="1:16" x14ac:dyDescent="0.2">
      <c r="A4906" s="155">
        <v>542406</v>
      </c>
      <c r="B4906" s="156" t="s">
        <v>2803</v>
      </c>
      <c r="C4906" s="174">
        <f t="shared" si="1081"/>
        <v>0</v>
      </c>
      <c r="D4906" s="174">
        <f t="shared" si="1082"/>
        <v>0</v>
      </c>
      <c r="E4906" s="174">
        <f t="shared" si="1083"/>
        <v>0</v>
      </c>
      <c r="F4906" s="174">
        <f t="shared" si="1079"/>
        <v>0</v>
      </c>
      <c r="G4906" s="174">
        <f t="shared" si="1091"/>
        <v>0</v>
      </c>
      <c r="H4906" s="174">
        <f t="shared" si="1090"/>
        <v>0</v>
      </c>
      <c r="M4906" s="174">
        <f t="shared" si="1085"/>
        <v>0</v>
      </c>
      <c r="N4906" s="174">
        <f t="shared" si="1086"/>
        <v>0</v>
      </c>
      <c r="O4906" s="295">
        <f t="shared" si="1087"/>
        <v>0</v>
      </c>
      <c r="P4906" s="281">
        <f t="shared" si="1088"/>
        <v>0</v>
      </c>
    </row>
    <row r="4907" spans="1:16" s="22" customFormat="1" ht="17.100000000000001" customHeight="1" x14ac:dyDescent="0.2">
      <c r="A4907" s="155">
        <v>542407</v>
      </c>
      <c r="B4907" s="156" t="s">
        <v>2797</v>
      </c>
      <c r="C4907" s="174">
        <f t="shared" si="1081"/>
        <v>0</v>
      </c>
      <c r="D4907" s="174">
        <f t="shared" si="1082"/>
        <v>13702878</v>
      </c>
      <c r="E4907" s="174">
        <f t="shared" si="1083"/>
        <v>0</v>
      </c>
      <c r="F4907" s="174">
        <f t="shared" si="1079"/>
        <v>13702878</v>
      </c>
      <c r="G4907" s="174">
        <f t="shared" si="1091"/>
        <v>0</v>
      </c>
      <c r="H4907" s="174">
        <f t="shared" si="1090"/>
        <v>13702878</v>
      </c>
      <c r="M4907" s="174">
        <f t="shared" si="1085"/>
        <v>13702878</v>
      </c>
      <c r="N4907" s="174">
        <f t="shared" si="1086"/>
        <v>0</v>
      </c>
      <c r="O4907" s="295">
        <f t="shared" si="1087"/>
        <v>41108634</v>
      </c>
      <c r="P4907" s="281">
        <f t="shared" si="1088"/>
        <v>1</v>
      </c>
    </row>
    <row r="4908" spans="1:16" x14ac:dyDescent="0.2">
      <c r="A4908" s="155">
        <v>542408</v>
      </c>
      <c r="B4908" s="156" t="s">
        <v>2804</v>
      </c>
      <c r="C4908" s="174">
        <f t="shared" si="1081"/>
        <v>0</v>
      </c>
      <c r="D4908" s="174">
        <f t="shared" si="1082"/>
        <v>0</v>
      </c>
      <c r="E4908" s="174">
        <f t="shared" si="1083"/>
        <v>0</v>
      </c>
      <c r="F4908" s="174">
        <f t="shared" si="1079"/>
        <v>0</v>
      </c>
      <c r="G4908" s="174">
        <f t="shared" si="1091"/>
        <v>0</v>
      </c>
      <c r="H4908" s="174">
        <f t="shared" si="1090"/>
        <v>0</v>
      </c>
      <c r="M4908" s="174">
        <f t="shared" si="1085"/>
        <v>0</v>
      </c>
      <c r="N4908" s="174">
        <f t="shared" si="1086"/>
        <v>0</v>
      </c>
      <c r="O4908" s="295">
        <f t="shared" si="1087"/>
        <v>0</v>
      </c>
      <c r="P4908" s="281">
        <f t="shared" si="1088"/>
        <v>0</v>
      </c>
    </row>
    <row r="4909" spans="1:16" x14ac:dyDescent="0.2">
      <c r="A4909" s="155">
        <v>542409</v>
      </c>
      <c r="B4909" s="156" t="s">
        <v>2805</v>
      </c>
      <c r="C4909" s="174">
        <f t="shared" si="1081"/>
        <v>0</v>
      </c>
      <c r="D4909" s="174">
        <f t="shared" si="1082"/>
        <v>0</v>
      </c>
      <c r="E4909" s="174">
        <f t="shared" si="1083"/>
        <v>0</v>
      </c>
      <c r="F4909" s="174">
        <f t="shared" si="1079"/>
        <v>0</v>
      </c>
      <c r="G4909" s="174">
        <f t="shared" si="1091"/>
        <v>0</v>
      </c>
      <c r="H4909" s="174">
        <f t="shared" si="1090"/>
        <v>0</v>
      </c>
      <c r="M4909" s="174">
        <f t="shared" si="1085"/>
        <v>0</v>
      </c>
      <c r="N4909" s="174">
        <f t="shared" si="1086"/>
        <v>0</v>
      </c>
      <c r="O4909" s="295">
        <f t="shared" si="1087"/>
        <v>0</v>
      </c>
      <c r="P4909" s="281">
        <f t="shared" si="1088"/>
        <v>0</v>
      </c>
    </row>
    <row r="4910" spans="1:16" x14ac:dyDescent="0.2">
      <c r="A4910" s="155">
        <v>542410</v>
      </c>
      <c r="B4910" s="156" t="s">
        <v>2806</v>
      </c>
      <c r="C4910" s="174">
        <f t="shared" si="1081"/>
        <v>0</v>
      </c>
      <c r="D4910" s="174">
        <f t="shared" si="1082"/>
        <v>0</v>
      </c>
      <c r="E4910" s="174">
        <f t="shared" si="1083"/>
        <v>0</v>
      </c>
      <c r="F4910" s="174">
        <f t="shared" si="1079"/>
        <v>0</v>
      </c>
      <c r="G4910" s="174">
        <f t="shared" si="1091"/>
        <v>0</v>
      </c>
      <c r="H4910" s="174">
        <f t="shared" si="1090"/>
        <v>0</v>
      </c>
      <c r="M4910" s="174">
        <f t="shared" si="1085"/>
        <v>0</v>
      </c>
      <c r="N4910" s="174">
        <f t="shared" si="1086"/>
        <v>0</v>
      </c>
      <c r="O4910" s="295">
        <f t="shared" si="1087"/>
        <v>0</v>
      </c>
      <c r="P4910" s="281">
        <f t="shared" si="1088"/>
        <v>0</v>
      </c>
    </row>
    <row r="4911" spans="1:16" x14ac:dyDescent="0.2">
      <c r="A4911" s="155">
        <v>542411</v>
      </c>
      <c r="B4911" s="156" t="s">
        <v>2807</v>
      </c>
      <c r="C4911" s="174">
        <f t="shared" si="1081"/>
        <v>0</v>
      </c>
      <c r="D4911" s="174">
        <f t="shared" si="1082"/>
        <v>0</v>
      </c>
      <c r="E4911" s="174">
        <f t="shared" si="1083"/>
        <v>0</v>
      </c>
      <c r="F4911" s="174">
        <f t="shared" si="1079"/>
        <v>0</v>
      </c>
      <c r="G4911" s="174">
        <f t="shared" si="1091"/>
        <v>0</v>
      </c>
      <c r="H4911" s="174">
        <f t="shared" si="1090"/>
        <v>0</v>
      </c>
      <c r="M4911" s="174">
        <f t="shared" si="1085"/>
        <v>0</v>
      </c>
      <c r="N4911" s="174">
        <f t="shared" si="1086"/>
        <v>0</v>
      </c>
      <c r="O4911" s="295">
        <f t="shared" si="1087"/>
        <v>0</v>
      </c>
      <c r="P4911" s="281">
        <f t="shared" si="1088"/>
        <v>0</v>
      </c>
    </row>
    <row r="4912" spans="1:16" x14ac:dyDescent="0.2">
      <c r="A4912" s="155">
        <v>542412</v>
      </c>
      <c r="B4912" s="156" t="s">
        <v>637</v>
      </c>
      <c r="C4912" s="174">
        <f t="shared" si="1081"/>
        <v>0</v>
      </c>
      <c r="D4912" s="174">
        <f t="shared" si="1082"/>
        <v>0</v>
      </c>
      <c r="E4912" s="174">
        <f t="shared" si="1083"/>
        <v>0</v>
      </c>
      <c r="F4912" s="174">
        <f t="shared" si="1079"/>
        <v>0</v>
      </c>
      <c r="G4912" s="174">
        <f t="shared" si="1091"/>
        <v>0</v>
      </c>
      <c r="H4912" s="174">
        <f t="shared" si="1090"/>
        <v>0</v>
      </c>
      <c r="M4912" s="174">
        <f t="shared" si="1085"/>
        <v>0</v>
      </c>
      <c r="N4912" s="174">
        <f t="shared" si="1086"/>
        <v>0</v>
      </c>
      <c r="O4912" s="295">
        <f t="shared" si="1087"/>
        <v>0</v>
      </c>
      <c r="P4912" s="281">
        <f t="shared" si="1088"/>
        <v>0</v>
      </c>
    </row>
    <row r="4913" spans="1:16" x14ac:dyDescent="0.2">
      <c r="A4913" s="155">
        <v>542413</v>
      </c>
      <c r="B4913" s="156" t="s">
        <v>2808</v>
      </c>
      <c r="C4913" s="174">
        <f t="shared" si="1081"/>
        <v>0</v>
      </c>
      <c r="D4913" s="174">
        <f t="shared" si="1082"/>
        <v>0</v>
      </c>
      <c r="E4913" s="174">
        <f t="shared" si="1083"/>
        <v>0</v>
      </c>
      <c r="F4913" s="174">
        <f t="shared" si="1079"/>
        <v>0</v>
      </c>
      <c r="G4913" s="174">
        <f t="shared" si="1091"/>
        <v>0</v>
      </c>
      <c r="H4913" s="174">
        <f t="shared" si="1090"/>
        <v>0</v>
      </c>
      <c r="M4913" s="174">
        <f t="shared" si="1085"/>
        <v>0</v>
      </c>
      <c r="N4913" s="174">
        <f t="shared" si="1086"/>
        <v>0</v>
      </c>
      <c r="O4913" s="295">
        <f t="shared" si="1087"/>
        <v>0</v>
      </c>
      <c r="P4913" s="281">
        <f t="shared" si="1088"/>
        <v>0</v>
      </c>
    </row>
    <row r="4914" spans="1:16" x14ac:dyDescent="0.2">
      <c r="A4914" s="155">
        <v>542415</v>
      </c>
      <c r="B4914" s="156" t="s">
        <v>2261</v>
      </c>
      <c r="C4914" s="174">
        <f t="shared" si="1081"/>
        <v>0</v>
      </c>
      <c r="D4914" s="174">
        <f t="shared" si="1082"/>
        <v>0</v>
      </c>
      <c r="E4914" s="174">
        <f t="shared" si="1083"/>
        <v>0</v>
      </c>
      <c r="F4914" s="174">
        <f t="shared" si="1079"/>
        <v>0</v>
      </c>
      <c r="G4914" s="174">
        <f t="shared" si="1091"/>
        <v>0</v>
      </c>
      <c r="H4914" s="174">
        <f t="shared" si="1090"/>
        <v>0</v>
      </c>
      <c r="M4914" s="174">
        <f t="shared" si="1085"/>
        <v>0</v>
      </c>
      <c r="N4914" s="174">
        <f t="shared" si="1086"/>
        <v>0</v>
      </c>
      <c r="O4914" s="295">
        <f t="shared" si="1087"/>
        <v>0</v>
      </c>
      <c r="P4914" s="281">
        <f t="shared" si="1088"/>
        <v>0</v>
      </c>
    </row>
    <row r="4915" spans="1:16" x14ac:dyDescent="0.2">
      <c r="A4915" s="155">
        <v>542490</v>
      </c>
      <c r="B4915" s="156" t="s">
        <v>2262</v>
      </c>
      <c r="C4915" s="174">
        <f t="shared" si="1081"/>
        <v>0</v>
      </c>
      <c r="D4915" s="174">
        <f t="shared" si="1082"/>
        <v>0</v>
      </c>
      <c r="E4915" s="174">
        <f t="shared" si="1083"/>
        <v>0</v>
      </c>
      <c r="F4915" s="174">
        <f t="shared" si="1079"/>
        <v>0</v>
      </c>
      <c r="G4915" s="174">
        <f t="shared" si="1091"/>
        <v>0</v>
      </c>
      <c r="H4915" s="174">
        <f t="shared" si="1090"/>
        <v>0</v>
      </c>
      <c r="M4915" s="174">
        <f t="shared" si="1085"/>
        <v>0</v>
      </c>
      <c r="N4915" s="174">
        <f t="shared" si="1086"/>
        <v>0</v>
      </c>
      <c r="O4915" s="295">
        <f t="shared" si="1087"/>
        <v>0</v>
      </c>
      <c r="P4915" s="281">
        <f t="shared" si="1088"/>
        <v>0</v>
      </c>
    </row>
    <row r="4916" spans="1:16" s="172" customFormat="1" x14ac:dyDescent="0.2">
      <c r="A4916" s="170">
        <v>550000</v>
      </c>
      <c r="B4916" s="169" t="s">
        <v>331</v>
      </c>
      <c r="C4916" s="189">
        <f t="shared" si="1081"/>
        <v>0</v>
      </c>
      <c r="D4916" s="189">
        <f t="shared" si="1082"/>
        <v>327408680</v>
      </c>
      <c r="E4916" s="189">
        <f t="shared" si="1083"/>
        <v>0</v>
      </c>
      <c r="F4916" s="189">
        <f t="shared" si="1079"/>
        <v>327408680</v>
      </c>
      <c r="G4916" s="189">
        <f>+G4917+G4926+G4940+G4949+G4958+G4967+G4976+G4985+G4996</f>
        <v>0</v>
      </c>
      <c r="H4916" s="189">
        <f>+H4917+H4926+H4940+H4949+H4958+H4967+H4976+H4985+H4996</f>
        <v>327408680</v>
      </c>
      <c r="M4916" s="174">
        <f t="shared" si="1085"/>
        <v>327408680</v>
      </c>
      <c r="N4916" s="174">
        <f t="shared" si="1086"/>
        <v>0</v>
      </c>
      <c r="O4916" s="295">
        <f t="shared" si="1087"/>
        <v>982226040</v>
      </c>
      <c r="P4916" s="281">
        <f t="shared" si="1088"/>
        <v>1</v>
      </c>
    </row>
    <row r="4917" spans="1:16" s="171" customFormat="1" x14ac:dyDescent="0.2">
      <c r="A4917" s="180">
        <v>550100</v>
      </c>
      <c r="B4917" s="181" t="s">
        <v>332</v>
      </c>
      <c r="C4917" s="182">
        <f t="shared" si="1081"/>
        <v>0</v>
      </c>
      <c r="D4917" s="182">
        <f t="shared" si="1082"/>
        <v>0</v>
      </c>
      <c r="E4917" s="182">
        <f t="shared" si="1083"/>
        <v>0</v>
      </c>
      <c r="F4917" s="182">
        <f t="shared" si="1079"/>
        <v>0</v>
      </c>
      <c r="G4917" s="182">
        <v>0</v>
      </c>
      <c r="H4917" s="182">
        <f t="shared" ref="H4917:H4948" si="1092">+F4917</f>
        <v>0</v>
      </c>
      <c r="M4917" s="174">
        <f t="shared" si="1085"/>
        <v>0</v>
      </c>
      <c r="N4917" s="174">
        <f t="shared" si="1086"/>
        <v>0</v>
      </c>
      <c r="O4917" s="295">
        <f t="shared" si="1087"/>
        <v>0</v>
      </c>
      <c r="P4917" s="281">
        <f t="shared" si="1088"/>
        <v>0</v>
      </c>
    </row>
    <row r="4918" spans="1:16" x14ac:dyDescent="0.2">
      <c r="A4918" s="155">
        <v>550101</v>
      </c>
      <c r="B4918" s="156" t="s">
        <v>1643</v>
      </c>
      <c r="C4918" s="174">
        <f t="shared" si="1081"/>
        <v>0</v>
      </c>
      <c r="D4918" s="174">
        <f t="shared" si="1082"/>
        <v>0</v>
      </c>
      <c r="E4918" s="174">
        <f t="shared" si="1083"/>
        <v>0</v>
      </c>
      <c r="F4918" s="174">
        <f t="shared" si="1079"/>
        <v>0</v>
      </c>
      <c r="G4918" s="174">
        <f t="shared" ref="G4918:G4925" si="1093">+F4918-H4918</f>
        <v>0</v>
      </c>
      <c r="H4918" s="174">
        <f t="shared" si="1092"/>
        <v>0</v>
      </c>
      <c r="M4918" s="174">
        <f t="shared" si="1085"/>
        <v>0</v>
      </c>
      <c r="N4918" s="174">
        <f t="shared" si="1086"/>
        <v>0</v>
      </c>
      <c r="O4918" s="295">
        <f t="shared" si="1087"/>
        <v>0</v>
      </c>
      <c r="P4918" s="281">
        <f t="shared" si="1088"/>
        <v>0</v>
      </c>
    </row>
    <row r="4919" spans="1:16" x14ac:dyDescent="0.2">
      <c r="A4919" s="155">
        <v>550102</v>
      </c>
      <c r="B4919" s="156" t="s">
        <v>333</v>
      </c>
      <c r="C4919" s="174">
        <f t="shared" si="1081"/>
        <v>0</v>
      </c>
      <c r="D4919" s="174">
        <f t="shared" si="1082"/>
        <v>0</v>
      </c>
      <c r="E4919" s="174">
        <f t="shared" si="1083"/>
        <v>0</v>
      </c>
      <c r="F4919" s="174">
        <f t="shared" si="1079"/>
        <v>0</v>
      </c>
      <c r="G4919" s="174">
        <f t="shared" si="1093"/>
        <v>0</v>
      </c>
      <c r="H4919" s="174">
        <f t="shared" si="1092"/>
        <v>0</v>
      </c>
      <c r="M4919" s="174">
        <f t="shared" si="1085"/>
        <v>0</v>
      </c>
      <c r="N4919" s="174">
        <f t="shared" si="1086"/>
        <v>0</v>
      </c>
      <c r="O4919" s="295">
        <f t="shared" si="1087"/>
        <v>0</v>
      </c>
      <c r="P4919" s="281">
        <f t="shared" si="1088"/>
        <v>0</v>
      </c>
    </row>
    <row r="4920" spans="1:16" x14ac:dyDescent="0.2">
      <c r="A4920" s="155">
        <v>550103</v>
      </c>
      <c r="B4920" s="156" t="s">
        <v>1644</v>
      </c>
      <c r="C4920" s="174">
        <f t="shared" si="1081"/>
        <v>0</v>
      </c>
      <c r="D4920" s="174">
        <f t="shared" si="1082"/>
        <v>0</v>
      </c>
      <c r="E4920" s="174">
        <f t="shared" si="1083"/>
        <v>0</v>
      </c>
      <c r="F4920" s="174">
        <f t="shared" si="1079"/>
        <v>0</v>
      </c>
      <c r="G4920" s="174">
        <f t="shared" si="1093"/>
        <v>0</v>
      </c>
      <c r="H4920" s="174">
        <f t="shared" si="1092"/>
        <v>0</v>
      </c>
      <c r="M4920" s="174">
        <f t="shared" si="1085"/>
        <v>0</v>
      </c>
      <c r="N4920" s="174">
        <f t="shared" si="1086"/>
        <v>0</v>
      </c>
      <c r="O4920" s="295">
        <f t="shared" si="1087"/>
        <v>0</v>
      </c>
      <c r="P4920" s="281">
        <f t="shared" si="1088"/>
        <v>0</v>
      </c>
    </row>
    <row r="4921" spans="1:16" x14ac:dyDescent="0.2">
      <c r="A4921" s="155">
        <v>550104</v>
      </c>
      <c r="B4921" s="156" t="s">
        <v>334</v>
      </c>
      <c r="C4921" s="174">
        <f t="shared" si="1081"/>
        <v>0</v>
      </c>
      <c r="D4921" s="174">
        <f t="shared" si="1082"/>
        <v>0</v>
      </c>
      <c r="E4921" s="174">
        <f t="shared" si="1083"/>
        <v>0</v>
      </c>
      <c r="F4921" s="174">
        <f t="shared" si="1079"/>
        <v>0</v>
      </c>
      <c r="G4921" s="174">
        <f t="shared" si="1093"/>
        <v>0</v>
      </c>
      <c r="H4921" s="174">
        <f t="shared" si="1092"/>
        <v>0</v>
      </c>
      <c r="M4921" s="174">
        <f t="shared" si="1085"/>
        <v>0</v>
      </c>
      <c r="N4921" s="174">
        <f t="shared" si="1086"/>
        <v>0</v>
      </c>
      <c r="O4921" s="295">
        <f t="shared" si="1087"/>
        <v>0</v>
      </c>
      <c r="P4921" s="281">
        <f t="shared" si="1088"/>
        <v>0</v>
      </c>
    </row>
    <row r="4922" spans="1:16" x14ac:dyDescent="0.2">
      <c r="A4922" s="155">
        <v>550105</v>
      </c>
      <c r="B4922" s="156" t="s">
        <v>335</v>
      </c>
      <c r="C4922" s="174">
        <f t="shared" si="1081"/>
        <v>0</v>
      </c>
      <c r="D4922" s="174">
        <f t="shared" si="1082"/>
        <v>0</v>
      </c>
      <c r="E4922" s="174">
        <f t="shared" si="1083"/>
        <v>0</v>
      </c>
      <c r="F4922" s="174">
        <f t="shared" si="1079"/>
        <v>0</v>
      </c>
      <c r="G4922" s="174">
        <f t="shared" si="1093"/>
        <v>0</v>
      </c>
      <c r="H4922" s="174">
        <f t="shared" si="1092"/>
        <v>0</v>
      </c>
      <c r="M4922" s="174">
        <f t="shared" si="1085"/>
        <v>0</v>
      </c>
      <c r="N4922" s="174">
        <f t="shared" si="1086"/>
        <v>0</v>
      </c>
      <c r="O4922" s="295">
        <f t="shared" si="1087"/>
        <v>0</v>
      </c>
      <c r="P4922" s="281">
        <f t="shared" si="1088"/>
        <v>0</v>
      </c>
    </row>
    <row r="4923" spans="1:16" x14ac:dyDescent="0.2">
      <c r="A4923" s="155">
        <v>550106</v>
      </c>
      <c r="B4923" s="156" t="s">
        <v>336</v>
      </c>
      <c r="C4923" s="174">
        <f t="shared" si="1081"/>
        <v>0</v>
      </c>
      <c r="D4923" s="174">
        <f t="shared" si="1082"/>
        <v>0</v>
      </c>
      <c r="E4923" s="174">
        <f t="shared" si="1083"/>
        <v>0</v>
      </c>
      <c r="F4923" s="174">
        <f t="shared" si="1079"/>
        <v>0</v>
      </c>
      <c r="G4923" s="174">
        <f t="shared" si="1093"/>
        <v>0</v>
      </c>
      <c r="H4923" s="174">
        <f t="shared" si="1092"/>
        <v>0</v>
      </c>
      <c r="M4923" s="174">
        <f t="shared" si="1085"/>
        <v>0</v>
      </c>
      <c r="N4923" s="174">
        <f t="shared" si="1086"/>
        <v>0</v>
      </c>
      <c r="O4923" s="295">
        <f t="shared" si="1087"/>
        <v>0</v>
      </c>
      <c r="P4923" s="281">
        <f t="shared" si="1088"/>
        <v>0</v>
      </c>
    </row>
    <row r="4924" spans="1:16" x14ac:dyDescent="0.2">
      <c r="A4924" s="155">
        <v>550107</v>
      </c>
      <c r="B4924" s="156" t="s">
        <v>2809</v>
      </c>
      <c r="C4924" s="174">
        <f t="shared" si="1081"/>
        <v>0</v>
      </c>
      <c r="D4924" s="174">
        <f t="shared" si="1082"/>
        <v>0</v>
      </c>
      <c r="E4924" s="174">
        <f t="shared" si="1083"/>
        <v>0</v>
      </c>
      <c r="F4924" s="174">
        <f t="shared" si="1079"/>
        <v>0</v>
      </c>
      <c r="G4924" s="174">
        <f t="shared" si="1093"/>
        <v>0</v>
      </c>
      <c r="H4924" s="174">
        <f t="shared" si="1092"/>
        <v>0</v>
      </c>
      <c r="M4924" s="174">
        <f t="shared" si="1085"/>
        <v>0</v>
      </c>
      <c r="N4924" s="174">
        <f t="shared" si="1086"/>
        <v>0</v>
      </c>
      <c r="O4924" s="295">
        <f t="shared" si="1087"/>
        <v>0</v>
      </c>
      <c r="P4924" s="281">
        <f t="shared" si="1088"/>
        <v>0</v>
      </c>
    </row>
    <row r="4925" spans="1:16" x14ac:dyDescent="0.2">
      <c r="A4925" s="155">
        <v>550108</v>
      </c>
      <c r="B4925" s="156" t="s">
        <v>2537</v>
      </c>
      <c r="C4925" s="174">
        <f t="shared" si="1081"/>
        <v>0</v>
      </c>
      <c r="D4925" s="174">
        <f t="shared" si="1082"/>
        <v>0</v>
      </c>
      <c r="E4925" s="174">
        <f t="shared" si="1083"/>
        <v>0</v>
      </c>
      <c r="F4925" s="174">
        <f t="shared" si="1079"/>
        <v>0</v>
      </c>
      <c r="G4925" s="174">
        <f t="shared" si="1093"/>
        <v>0</v>
      </c>
      <c r="H4925" s="174">
        <f t="shared" si="1092"/>
        <v>0</v>
      </c>
      <c r="M4925" s="174">
        <f t="shared" si="1085"/>
        <v>0</v>
      </c>
      <c r="N4925" s="174">
        <f t="shared" si="1086"/>
        <v>0</v>
      </c>
      <c r="O4925" s="295">
        <f t="shared" si="1087"/>
        <v>0</v>
      </c>
      <c r="P4925" s="281">
        <f t="shared" si="1088"/>
        <v>0</v>
      </c>
    </row>
    <row r="4926" spans="1:16" s="171" customFormat="1" x14ac:dyDescent="0.2">
      <c r="A4926" s="180">
        <v>550200</v>
      </c>
      <c r="B4926" s="181" t="s">
        <v>337</v>
      </c>
      <c r="C4926" s="182">
        <f t="shared" si="1081"/>
        <v>0</v>
      </c>
      <c r="D4926" s="182">
        <f t="shared" si="1082"/>
        <v>0</v>
      </c>
      <c r="E4926" s="182">
        <f t="shared" si="1083"/>
        <v>0</v>
      </c>
      <c r="F4926" s="182">
        <f t="shared" si="1079"/>
        <v>0</v>
      </c>
      <c r="G4926" s="182">
        <v>0</v>
      </c>
      <c r="H4926" s="182">
        <f t="shared" si="1092"/>
        <v>0</v>
      </c>
      <c r="M4926" s="174">
        <f t="shared" si="1085"/>
        <v>0</v>
      </c>
      <c r="N4926" s="174">
        <f t="shared" si="1086"/>
        <v>0</v>
      </c>
      <c r="O4926" s="295">
        <f t="shared" si="1087"/>
        <v>0</v>
      </c>
      <c r="P4926" s="281">
        <f t="shared" si="1088"/>
        <v>0</v>
      </c>
    </row>
    <row r="4927" spans="1:16" x14ac:dyDescent="0.2">
      <c r="A4927" s="155">
        <v>550201</v>
      </c>
      <c r="B4927" s="156" t="s">
        <v>1643</v>
      </c>
      <c r="C4927" s="174">
        <f t="shared" si="1081"/>
        <v>0</v>
      </c>
      <c r="D4927" s="174">
        <f t="shared" si="1082"/>
        <v>0</v>
      </c>
      <c r="E4927" s="174">
        <f t="shared" si="1083"/>
        <v>0</v>
      </c>
      <c r="F4927" s="174">
        <f t="shared" si="1079"/>
        <v>0</v>
      </c>
      <c r="G4927" s="174">
        <f t="shared" ref="G4927:G4939" si="1094">+F4927-H4927</f>
        <v>0</v>
      </c>
      <c r="H4927" s="174">
        <f t="shared" si="1092"/>
        <v>0</v>
      </c>
      <c r="M4927" s="174">
        <f t="shared" si="1085"/>
        <v>0</v>
      </c>
      <c r="N4927" s="174">
        <f t="shared" si="1086"/>
        <v>0</v>
      </c>
      <c r="O4927" s="295">
        <f t="shared" si="1087"/>
        <v>0</v>
      </c>
      <c r="P4927" s="281">
        <f t="shared" si="1088"/>
        <v>0</v>
      </c>
    </row>
    <row r="4928" spans="1:16" x14ac:dyDescent="0.2">
      <c r="A4928" s="155">
        <v>550202</v>
      </c>
      <c r="B4928" s="156" t="s">
        <v>333</v>
      </c>
      <c r="C4928" s="174">
        <f t="shared" si="1081"/>
        <v>0</v>
      </c>
      <c r="D4928" s="174">
        <f t="shared" si="1082"/>
        <v>0</v>
      </c>
      <c r="E4928" s="174">
        <f t="shared" si="1083"/>
        <v>0</v>
      </c>
      <c r="F4928" s="174">
        <f t="shared" ref="F4928:F4991" si="1095">+C4928+D4928-E4928</f>
        <v>0</v>
      </c>
      <c r="G4928" s="174">
        <f t="shared" si="1094"/>
        <v>0</v>
      </c>
      <c r="H4928" s="174">
        <f t="shared" si="1092"/>
        <v>0</v>
      </c>
      <c r="M4928" s="174">
        <f t="shared" si="1085"/>
        <v>0</v>
      </c>
      <c r="N4928" s="174">
        <f t="shared" si="1086"/>
        <v>0</v>
      </c>
      <c r="O4928" s="295">
        <f t="shared" si="1087"/>
        <v>0</v>
      </c>
      <c r="P4928" s="281">
        <f t="shared" si="1088"/>
        <v>0</v>
      </c>
    </row>
    <row r="4929" spans="1:16" x14ac:dyDescent="0.2">
      <c r="A4929" s="155">
        <v>550203</v>
      </c>
      <c r="B4929" s="156" t="s">
        <v>1644</v>
      </c>
      <c r="C4929" s="174">
        <f t="shared" si="1081"/>
        <v>0</v>
      </c>
      <c r="D4929" s="174">
        <f t="shared" si="1082"/>
        <v>0</v>
      </c>
      <c r="E4929" s="174">
        <f t="shared" si="1083"/>
        <v>0</v>
      </c>
      <c r="F4929" s="174">
        <f t="shared" si="1095"/>
        <v>0</v>
      </c>
      <c r="G4929" s="174">
        <f t="shared" si="1094"/>
        <v>0</v>
      </c>
      <c r="H4929" s="174">
        <f t="shared" si="1092"/>
        <v>0</v>
      </c>
      <c r="M4929" s="174">
        <f t="shared" si="1085"/>
        <v>0</v>
      </c>
      <c r="N4929" s="174">
        <f t="shared" si="1086"/>
        <v>0</v>
      </c>
      <c r="O4929" s="295">
        <f t="shared" si="1087"/>
        <v>0</v>
      </c>
      <c r="P4929" s="281">
        <f t="shared" si="1088"/>
        <v>0</v>
      </c>
    </row>
    <row r="4930" spans="1:16" x14ac:dyDescent="0.2">
      <c r="A4930" s="155">
        <v>550204</v>
      </c>
      <c r="B4930" s="156" t="s">
        <v>334</v>
      </c>
      <c r="C4930" s="174">
        <f t="shared" si="1081"/>
        <v>0</v>
      </c>
      <c r="D4930" s="174">
        <f t="shared" si="1082"/>
        <v>0</v>
      </c>
      <c r="E4930" s="174">
        <f t="shared" si="1083"/>
        <v>0</v>
      </c>
      <c r="F4930" s="174">
        <f t="shared" si="1095"/>
        <v>0</v>
      </c>
      <c r="G4930" s="174">
        <f t="shared" si="1094"/>
        <v>0</v>
      </c>
      <c r="H4930" s="174">
        <f t="shared" si="1092"/>
        <v>0</v>
      </c>
      <c r="M4930" s="174">
        <f t="shared" si="1085"/>
        <v>0</v>
      </c>
      <c r="N4930" s="174">
        <f t="shared" si="1086"/>
        <v>0</v>
      </c>
      <c r="O4930" s="295">
        <f t="shared" si="1087"/>
        <v>0</v>
      </c>
      <c r="P4930" s="281">
        <f t="shared" si="1088"/>
        <v>0</v>
      </c>
    </row>
    <row r="4931" spans="1:16" x14ac:dyDescent="0.2">
      <c r="A4931" s="155">
        <v>550205</v>
      </c>
      <c r="B4931" s="156" t="s">
        <v>335</v>
      </c>
      <c r="C4931" s="174">
        <f t="shared" si="1081"/>
        <v>0</v>
      </c>
      <c r="D4931" s="174">
        <f t="shared" si="1082"/>
        <v>0</v>
      </c>
      <c r="E4931" s="174">
        <f t="shared" si="1083"/>
        <v>0</v>
      </c>
      <c r="F4931" s="174">
        <f t="shared" si="1095"/>
        <v>0</v>
      </c>
      <c r="G4931" s="174">
        <f t="shared" si="1094"/>
        <v>0</v>
      </c>
      <c r="H4931" s="174">
        <f t="shared" si="1092"/>
        <v>0</v>
      </c>
      <c r="M4931" s="174">
        <f t="shared" si="1085"/>
        <v>0</v>
      </c>
      <c r="N4931" s="174">
        <f t="shared" si="1086"/>
        <v>0</v>
      </c>
      <c r="O4931" s="295">
        <f t="shared" si="1087"/>
        <v>0</v>
      </c>
      <c r="P4931" s="281">
        <f t="shared" si="1088"/>
        <v>0</v>
      </c>
    </row>
    <row r="4932" spans="1:16" x14ac:dyDescent="0.2">
      <c r="A4932" s="155">
        <v>550206</v>
      </c>
      <c r="B4932" s="156" t="s">
        <v>336</v>
      </c>
      <c r="C4932" s="174">
        <f t="shared" si="1081"/>
        <v>0</v>
      </c>
      <c r="D4932" s="174">
        <f t="shared" si="1082"/>
        <v>0</v>
      </c>
      <c r="E4932" s="174">
        <f t="shared" si="1083"/>
        <v>0</v>
      </c>
      <c r="F4932" s="174">
        <f t="shared" si="1095"/>
        <v>0</v>
      </c>
      <c r="G4932" s="174">
        <f t="shared" si="1094"/>
        <v>0</v>
      </c>
      <c r="H4932" s="174">
        <f t="shared" si="1092"/>
        <v>0</v>
      </c>
      <c r="M4932" s="174">
        <f t="shared" si="1085"/>
        <v>0</v>
      </c>
      <c r="N4932" s="174">
        <f t="shared" si="1086"/>
        <v>0</v>
      </c>
      <c r="O4932" s="295">
        <f t="shared" si="1087"/>
        <v>0</v>
      </c>
      <c r="P4932" s="281">
        <f t="shared" si="1088"/>
        <v>0</v>
      </c>
    </row>
    <row r="4933" spans="1:16" x14ac:dyDescent="0.2">
      <c r="A4933" s="155">
        <v>550207</v>
      </c>
      <c r="B4933" s="156" t="s">
        <v>338</v>
      </c>
      <c r="C4933" s="174">
        <f t="shared" si="1081"/>
        <v>0</v>
      </c>
      <c r="D4933" s="174">
        <f t="shared" si="1082"/>
        <v>0</v>
      </c>
      <c r="E4933" s="174">
        <f t="shared" si="1083"/>
        <v>0</v>
      </c>
      <c r="F4933" s="174">
        <f t="shared" si="1095"/>
        <v>0</v>
      </c>
      <c r="G4933" s="174">
        <f t="shared" si="1094"/>
        <v>0</v>
      </c>
      <c r="H4933" s="174">
        <f t="shared" si="1092"/>
        <v>0</v>
      </c>
      <c r="M4933" s="174">
        <f t="shared" si="1085"/>
        <v>0</v>
      </c>
      <c r="N4933" s="174">
        <f t="shared" si="1086"/>
        <v>0</v>
      </c>
      <c r="O4933" s="295">
        <f t="shared" si="1087"/>
        <v>0</v>
      </c>
      <c r="P4933" s="281">
        <f t="shared" si="1088"/>
        <v>0</v>
      </c>
    </row>
    <row r="4934" spans="1:16" x14ac:dyDescent="0.2">
      <c r="A4934" s="155">
        <v>550208</v>
      </c>
      <c r="B4934" s="156" t="s">
        <v>660</v>
      </c>
      <c r="C4934" s="174">
        <f t="shared" si="1081"/>
        <v>0</v>
      </c>
      <c r="D4934" s="174">
        <f t="shared" si="1082"/>
        <v>0</v>
      </c>
      <c r="E4934" s="174">
        <f t="shared" si="1083"/>
        <v>0</v>
      </c>
      <c r="F4934" s="174">
        <f t="shared" si="1095"/>
        <v>0</v>
      </c>
      <c r="G4934" s="174">
        <f t="shared" si="1094"/>
        <v>0</v>
      </c>
      <c r="H4934" s="174">
        <f t="shared" si="1092"/>
        <v>0</v>
      </c>
      <c r="M4934" s="174">
        <f t="shared" si="1085"/>
        <v>0</v>
      </c>
      <c r="N4934" s="174">
        <f t="shared" si="1086"/>
        <v>0</v>
      </c>
      <c r="O4934" s="295">
        <f t="shared" si="1087"/>
        <v>0</v>
      </c>
      <c r="P4934" s="281">
        <f t="shared" si="1088"/>
        <v>0</v>
      </c>
    </row>
    <row r="4935" spans="1:16" x14ac:dyDescent="0.2">
      <c r="A4935" s="155">
        <v>550210</v>
      </c>
      <c r="B4935" s="156" t="s">
        <v>661</v>
      </c>
      <c r="C4935" s="174">
        <f t="shared" si="1081"/>
        <v>0</v>
      </c>
      <c r="D4935" s="174">
        <f t="shared" si="1082"/>
        <v>0</v>
      </c>
      <c r="E4935" s="174">
        <f t="shared" si="1083"/>
        <v>0</v>
      </c>
      <c r="F4935" s="174">
        <f t="shared" si="1095"/>
        <v>0</v>
      </c>
      <c r="G4935" s="174">
        <f t="shared" si="1094"/>
        <v>0</v>
      </c>
      <c r="H4935" s="174">
        <f t="shared" si="1092"/>
        <v>0</v>
      </c>
      <c r="M4935" s="174">
        <f t="shared" si="1085"/>
        <v>0</v>
      </c>
      <c r="N4935" s="174">
        <f t="shared" si="1086"/>
        <v>0</v>
      </c>
      <c r="O4935" s="295">
        <f t="shared" si="1087"/>
        <v>0</v>
      </c>
      <c r="P4935" s="281">
        <f t="shared" si="1088"/>
        <v>0</v>
      </c>
    </row>
    <row r="4936" spans="1:16" x14ac:dyDescent="0.2">
      <c r="A4936" s="155">
        <v>550211</v>
      </c>
      <c r="B4936" s="156" t="s">
        <v>339</v>
      </c>
      <c r="C4936" s="174">
        <f t="shared" si="1081"/>
        <v>0</v>
      </c>
      <c r="D4936" s="174">
        <f t="shared" si="1082"/>
        <v>0</v>
      </c>
      <c r="E4936" s="174">
        <f t="shared" si="1083"/>
        <v>0</v>
      </c>
      <c r="F4936" s="174">
        <f t="shared" si="1095"/>
        <v>0</v>
      </c>
      <c r="G4936" s="174">
        <f t="shared" si="1094"/>
        <v>0</v>
      </c>
      <c r="H4936" s="174">
        <f t="shared" si="1092"/>
        <v>0</v>
      </c>
      <c r="M4936" s="174">
        <f t="shared" si="1085"/>
        <v>0</v>
      </c>
      <c r="N4936" s="174">
        <f t="shared" si="1086"/>
        <v>0</v>
      </c>
      <c r="O4936" s="295">
        <f t="shared" si="1087"/>
        <v>0</v>
      </c>
      <c r="P4936" s="281">
        <f t="shared" si="1088"/>
        <v>0</v>
      </c>
    </row>
    <row r="4937" spans="1:16" x14ac:dyDescent="0.2">
      <c r="A4937" s="155">
        <v>550216</v>
      </c>
      <c r="B4937" s="156" t="s">
        <v>662</v>
      </c>
      <c r="C4937" s="174">
        <f t="shared" ref="C4937:C5000" si="1096">IF(ISERROR(VLOOKUP($A4937,MZ_ANTERIOR,3,0)),0,VLOOKUP($A4937,MZ_ANTERIOR,3,0))</f>
        <v>0</v>
      </c>
      <c r="D4937" s="174">
        <f t="shared" ref="D4937:D5000" si="1097">IF(ISERROR(VLOOKUP($A4937,MZ_ANTERIOR,4,0)),0,VLOOKUP($A4937,MZ_ANTERIOR,4,0))</f>
        <v>0</v>
      </c>
      <c r="E4937" s="174">
        <f t="shared" ref="E4937:E5000" si="1098">IF(ISERROR(VLOOKUP($A4937,MZ_ANTERIOR,5,0)),0,VLOOKUP($A4937,MZ_ANTERIOR,5,0))</f>
        <v>0</v>
      </c>
      <c r="F4937" s="174">
        <f t="shared" si="1095"/>
        <v>0</v>
      </c>
      <c r="G4937" s="174">
        <f t="shared" si="1094"/>
        <v>0</v>
      </c>
      <c r="H4937" s="174">
        <f t="shared" si="1092"/>
        <v>0</v>
      </c>
      <c r="M4937" s="174">
        <f t="shared" si="1085"/>
        <v>0</v>
      </c>
      <c r="N4937" s="174">
        <f t="shared" si="1086"/>
        <v>0</v>
      </c>
      <c r="O4937" s="295">
        <f t="shared" si="1087"/>
        <v>0</v>
      </c>
      <c r="P4937" s="281">
        <f t="shared" si="1088"/>
        <v>0</v>
      </c>
    </row>
    <row r="4938" spans="1:16" x14ac:dyDescent="0.2">
      <c r="A4938" s="155">
        <v>550217</v>
      </c>
      <c r="B4938" s="156" t="s">
        <v>2809</v>
      </c>
      <c r="C4938" s="174">
        <f t="shared" si="1096"/>
        <v>0</v>
      </c>
      <c r="D4938" s="174">
        <f t="shared" si="1097"/>
        <v>0</v>
      </c>
      <c r="E4938" s="174">
        <f t="shared" si="1098"/>
        <v>0</v>
      </c>
      <c r="F4938" s="174">
        <f t="shared" si="1095"/>
        <v>0</v>
      </c>
      <c r="G4938" s="174">
        <f t="shared" si="1094"/>
        <v>0</v>
      </c>
      <c r="H4938" s="174">
        <f t="shared" si="1092"/>
        <v>0</v>
      </c>
      <c r="M4938" s="174">
        <f t="shared" ref="M4938:M5001" si="1099">+G4938+H4938</f>
        <v>0</v>
      </c>
      <c r="N4938" s="174">
        <f t="shared" ref="N4938:N5001" si="1100">+F4938-M4938</f>
        <v>0</v>
      </c>
      <c r="O4938" s="295">
        <f t="shared" ref="O4938:O5001" si="1101">SUM(C4938:H4938)</f>
        <v>0</v>
      </c>
      <c r="P4938" s="281">
        <f t="shared" ref="P4938:P5001" si="1102">IF(D4938&lt;&gt;0,1,IF(G4938&lt;&gt;0,2,IF(F4938&lt;&gt;0,3,IF(E4938&lt;&gt;0,4,0))))</f>
        <v>0</v>
      </c>
    </row>
    <row r="4939" spans="1:16" x14ac:dyDescent="0.2">
      <c r="A4939" s="155">
        <v>550218</v>
      </c>
      <c r="B4939" s="156" t="s">
        <v>2537</v>
      </c>
      <c r="C4939" s="174">
        <f t="shared" si="1096"/>
        <v>0</v>
      </c>
      <c r="D4939" s="174">
        <f t="shared" si="1097"/>
        <v>0</v>
      </c>
      <c r="E4939" s="174">
        <f t="shared" si="1098"/>
        <v>0</v>
      </c>
      <c r="F4939" s="174">
        <f t="shared" si="1095"/>
        <v>0</v>
      </c>
      <c r="G4939" s="174">
        <f t="shared" si="1094"/>
        <v>0</v>
      </c>
      <c r="H4939" s="174">
        <f t="shared" si="1092"/>
        <v>0</v>
      </c>
      <c r="M4939" s="174">
        <f t="shared" si="1099"/>
        <v>0</v>
      </c>
      <c r="N4939" s="174">
        <f t="shared" si="1100"/>
        <v>0</v>
      </c>
      <c r="O4939" s="295">
        <f t="shared" si="1101"/>
        <v>0</v>
      </c>
      <c r="P4939" s="281">
        <f t="shared" si="1102"/>
        <v>0</v>
      </c>
    </row>
    <row r="4940" spans="1:16" s="171" customFormat="1" x14ac:dyDescent="0.2">
      <c r="A4940" s="180">
        <v>550300</v>
      </c>
      <c r="B4940" s="181" t="s">
        <v>2810</v>
      </c>
      <c r="C4940" s="182">
        <f t="shared" si="1096"/>
        <v>0</v>
      </c>
      <c r="D4940" s="182">
        <f t="shared" si="1097"/>
        <v>0</v>
      </c>
      <c r="E4940" s="182">
        <f t="shared" si="1098"/>
        <v>0</v>
      </c>
      <c r="F4940" s="182">
        <f t="shared" si="1095"/>
        <v>0</v>
      </c>
      <c r="G4940" s="182">
        <v>0</v>
      </c>
      <c r="H4940" s="182">
        <f t="shared" si="1092"/>
        <v>0</v>
      </c>
      <c r="M4940" s="174">
        <f t="shared" si="1099"/>
        <v>0</v>
      </c>
      <c r="N4940" s="174">
        <f t="shared" si="1100"/>
        <v>0</v>
      </c>
      <c r="O4940" s="295">
        <f t="shared" si="1101"/>
        <v>0</v>
      </c>
      <c r="P4940" s="281">
        <f t="shared" si="1102"/>
        <v>0</v>
      </c>
    </row>
    <row r="4941" spans="1:16" x14ac:dyDescent="0.2">
      <c r="A4941" s="155">
        <v>550301</v>
      </c>
      <c r="B4941" s="156" t="s">
        <v>1643</v>
      </c>
      <c r="C4941" s="174">
        <f t="shared" si="1096"/>
        <v>0</v>
      </c>
      <c r="D4941" s="174">
        <f t="shared" si="1097"/>
        <v>0</v>
      </c>
      <c r="E4941" s="174">
        <f t="shared" si="1098"/>
        <v>0</v>
      </c>
      <c r="F4941" s="174">
        <f t="shared" si="1095"/>
        <v>0</v>
      </c>
      <c r="G4941" s="174">
        <f t="shared" ref="G4941:G4948" si="1103">+F4941-H4941</f>
        <v>0</v>
      </c>
      <c r="H4941" s="174">
        <f t="shared" si="1092"/>
        <v>0</v>
      </c>
      <c r="M4941" s="174">
        <f t="shared" si="1099"/>
        <v>0</v>
      </c>
      <c r="N4941" s="174">
        <f t="shared" si="1100"/>
        <v>0</v>
      </c>
      <c r="O4941" s="295">
        <f t="shared" si="1101"/>
        <v>0</v>
      </c>
      <c r="P4941" s="281">
        <f t="shared" si="1102"/>
        <v>0</v>
      </c>
    </row>
    <row r="4942" spans="1:16" x14ac:dyDescent="0.2">
      <c r="A4942" s="155">
        <v>550302</v>
      </c>
      <c r="B4942" s="156" t="s">
        <v>333</v>
      </c>
      <c r="C4942" s="174">
        <f t="shared" si="1096"/>
        <v>0</v>
      </c>
      <c r="D4942" s="174">
        <f t="shared" si="1097"/>
        <v>0</v>
      </c>
      <c r="E4942" s="174">
        <f t="shared" si="1098"/>
        <v>0</v>
      </c>
      <c r="F4942" s="174">
        <f t="shared" si="1095"/>
        <v>0</v>
      </c>
      <c r="G4942" s="174">
        <f t="shared" si="1103"/>
        <v>0</v>
      </c>
      <c r="H4942" s="174">
        <f t="shared" si="1092"/>
        <v>0</v>
      </c>
      <c r="M4942" s="174">
        <f t="shared" si="1099"/>
        <v>0</v>
      </c>
      <c r="N4942" s="174">
        <f t="shared" si="1100"/>
        <v>0</v>
      </c>
      <c r="O4942" s="295">
        <f t="shared" si="1101"/>
        <v>0</v>
      </c>
      <c r="P4942" s="281">
        <f t="shared" si="1102"/>
        <v>0</v>
      </c>
    </row>
    <row r="4943" spans="1:16" x14ac:dyDescent="0.2">
      <c r="A4943" s="155">
        <v>550303</v>
      </c>
      <c r="B4943" s="156" t="s">
        <v>1644</v>
      </c>
      <c r="C4943" s="174">
        <f t="shared" si="1096"/>
        <v>0</v>
      </c>
      <c r="D4943" s="174">
        <f t="shared" si="1097"/>
        <v>0</v>
      </c>
      <c r="E4943" s="174">
        <f t="shared" si="1098"/>
        <v>0</v>
      </c>
      <c r="F4943" s="174">
        <f t="shared" si="1095"/>
        <v>0</v>
      </c>
      <c r="G4943" s="174">
        <f t="shared" si="1103"/>
        <v>0</v>
      </c>
      <c r="H4943" s="174">
        <f t="shared" si="1092"/>
        <v>0</v>
      </c>
      <c r="M4943" s="174">
        <f t="shared" si="1099"/>
        <v>0</v>
      </c>
      <c r="N4943" s="174">
        <f t="shared" si="1100"/>
        <v>0</v>
      </c>
      <c r="O4943" s="295">
        <f t="shared" si="1101"/>
        <v>0</v>
      </c>
      <c r="P4943" s="281">
        <f t="shared" si="1102"/>
        <v>0</v>
      </c>
    </row>
    <row r="4944" spans="1:16" x14ac:dyDescent="0.2">
      <c r="A4944" s="155">
        <v>550304</v>
      </c>
      <c r="B4944" s="156" t="s">
        <v>334</v>
      </c>
      <c r="C4944" s="174">
        <f t="shared" si="1096"/>
        <v>0</v>
      </c>
      <c r="D4944" s="174">
        <f t="shared" si="1097"/>
        <v>0</v>
      </c>
      <c r="E4944" s="174">
        <f t="shared" si="1098"/>
        <v>0</v>
      </c>
      <c r="F4944" s="174">
        <f t="shared" si="1095"/>
        <v>0</v>
      </c>
      <c r="G4944" s="174">
        <f t="shared" si="1103"/>
        <v>0</v>
      </c>
      <c r="H4944" s="174">
        <f t="shared" si="1092"/>
        <v>0</v>
      </c>
      <c r="M4944" s="174">
        <f t="shared" si="1099"/>
        <v>0</v>
      </c>
      <c r="N4944" s="174">
        <f t="shared" si="1100"/>
        <v>0</v>
      </c>
      <c r="O4944" s="295">
        <f t="shared" si="1101"/>
        <v>0</v>
      </c>
      <c r="P4944" s="281">
        <f t="shared" si="1102"/>
        <v>0</v>
      </c>
    </row>
    <row r="4945" spans="1:16" x14ac:dyDescent="0.2">
      <c r="A4945" s="155">
        <v>550305</v>
      </c>
      <c r="B4945" s="156" t="s">
        <v>335</v>
      </c>
      <c r="C4945" s="174">
        <f t="shared" si="1096"/>
        <v>0</v>
      </c>
      <c r="D4945" s="174">
        <f t="shared" si="1097"/>
        <v>0</v>
      </c>
      <c r="E4945" s="174">
        <f t="shared" si="1098"/>
        <v>0</v>
      </c>
      <c r="F4945" s="174">
        <f t="shared" si="1095"/>
        <v>0</v>
      </c>
      <c r="G4945" s="174">
        <f t="shared" si="1103"/>
        <v>0</v>
      </c>
      <c r="H4945" s="174">
        <f t="shared" si="1092"/>
        <v>0</v>
      </c>
      <c r="M4945" s="174">
        <f t="shared" si="1099"/>
        <v>0</v>
      </c>
      <c r="N4945" s="174">
        <f t="shared" si="1100"/>
        <v>0</v>
      </c>
      <c r="O4945" s="295">
        <f t="shared" si="1101"/>
        <v>0</v>
      </c>
      <c r="P4945" s="281">
        <f t="shared" si="1102"/>
        <v>0</v>
      </c>
    </row>
    <row r="4946" spans="1:16" x14ac:dyDescent="0.2">
      <c r="A4946" s="155">
        <v>550306</v>
      </c>
      <c r="B4946" s="156" t="s">
        <v>336</v>
      </c>
      <c r="C4946" s="174">
        <f t="shared" si="1096"/>
        <v>0</v>
      </c>
      <c r="D4946" s="174">
        <f t="shared" si="1097"/>
        <v>0</v>
      </c>
      <c r="E4946" s="174">
        <f t="shared" si="1098"/>
        <v>0</v>
      </c>
      <c r="F4946" s="174">
        <f t="shared" si="1095"/>
        <v>0</v>
      </c>
      <c r="G4946" s="174">
        <f t="shared" si="1103"/>
        <v>0</v>
      </c>
      <c r="H4946" s="174">
        <f t="shared" si="1092"/>
        <v>0</v>
      </c>
      <c r="M4946" s="174">
        <f t="shared" si="1099"/>
        <v>0</v>
      </c>
      <c r="N4946" s="174">
        <f t="shared" si="1100"/>
        <v>0</v>
      </c>
      <c r="O4946" s="295">
        <f t="shared" si="1101"/>
        <v>0</v>
      </c>
      <c r="P4946" s="281">
        <f t="shared" si="1102"/>
        <v>0</v>
      </c>
    </row>
    <row r="4947" spans="1:16" x14ac:dyDescent="0.2">
      <c r="A4947" s="155">
        <v>550307</v>
      </c>
      <c r="B4947" s="156" t="s">
        <v>2536</v>
      </c>
      <c r="C4947" s="174">
        <f t="shared" si="1096"/>
        <v>0</v>
      </c>
      <c r="D4947" s="174">
        <f t="shared" si="1097"/>
        <v>0</v>
      </c>
      <c r="E4947" s="174">
        <f t="shared" si="1098"/>
        <v>0</v>
      </c>
      <c r="F4947" s="174">
        <f t="shared" si="1095"/>
        <v>0</v>
      </c>
      <c r="G4947" s="174">
        <f t="shared" si="1103"/>
        <v>0</v>
      </c>
      <c r="H4947" s="174">
        <f t="shared" si="1092"/>
        <v>0</v>
      </c>
      <c r="M4947" s="174">
        <f t="shared" si="1099"/>
        <v>0</v>
      </c>
      <c r="N4947" s="174">
        <f t="shared" si="1100"/>
        <v>0</v>
      </c>
      <c r="O4947" s="295">
        <f t="shared" si="1101"/>
        <v>0</v>
      </c>
      <c r="P4947" s="281">
        <f t="shared" si="1102"/>
        <v>0</v>
      </c>
    </row>
    <row r="4948" spans="1:16" x14ac:dyDescent="0.2">
      <c r="A4948" s="155">
        <v>550308</v>
      </c>
      <c r="B4948" s="156" t="s">
        <v>2537</v>
      </c>
      <c r="C4948" s="174">
        <f t="shared" si="1096"/>
        <v>0</v>
      </c>
      <c r="D4948" s="174">
        <f t="shared" si="1097"/>
        <v>0</v>
      </c>
      <c r="E4948" s="174">
        <f t="shared" si="1098"/>
        <v>0</v>
      </c>
      <c r="F4948" s="174">
        <f t="shared" si="1095"/>
        <v>0</v>
      </c>
      <c r="G4948" s="174">
        <f t="shared" si="1103"/>
        <v>0</v>
      </c>
      <c r="H4948" s="174">
        <f t="shared" si="1092"/>
        <v>0</v>
      </c>
      <c r="M4948" s="174">
        <f t="shared" si="1099"/>
        <v>0</v>
      </c>
      <c r="N4948" s="174">
        <f t="shared" si="1100"/>
        <v>0</v>
      </c>
      <c r="O4948" s="295">
        <f t="shared" si="1101"/>
        <v>0</v>
      </c>
      <c r="P4948" s="281">
        <f t="shared" si="1102"/>
        <v>0</v>
      </c>
    </row>
    <row r="4949" spans="1:16" s="171" customFormat="1" x14ac:dyDescent="0.2">
      <c r="A4949" s="180">
        <v>550400</v>
      </c>
      <c r="B4949" s="181" t="s">
        <v>340</v>
      </c>
      <c r="C4949" s="182">
        <f t="shared" si="1096"/>
        <v>0</v>
      </c>
      <c r="D4949" s="182">
        <f t="shared" si="1097"/>
        <v>0</v>
      </c>
      <c r="E4949" s="182">
        <f t="shared" si="1098"/>
        <v>0</v>
      </c>
      <c r="F4949" s="182">
        <f t="shared" si="1095"/>
        <v>0</v>
      </c>
      <c r="G4949" s="182">
        <v>0</v>
      </c>
      <c r="H4949" s="182">
        <f t="shared" ref="H4949:H4980" si="1104">+F4949</f>
        <v>0</v>
      </c>
      <c r="M4949" s="174">
        <f t="shared" si="1099"/>
        <v>0</v>
      </c>
      <c r="N4949" s="174">
        <f t="shared" si="1100"/>
        <v>0</v>
      </c>
      <c r="O4949" s="295">
        <f t="shared" si="1101"/>
        <v>0</v>
      </c>
      <c r="P4949" s="281">
        <f t="shared" si="1102"/>
        <v>0</v>
      </c>
    </row>
    <row r="4950" spans="1:16" x14ac:dyDescent="0.2">
      <c r="A4950" s="155">
        <v>550401</v>
      </c>
      <c r="B4950" s="156" t="s">
        <v>1643</v>
      </c>
      <c r="C4950" s="174">
        <f t="shared" si="1096"/>
        <v>0</v>
      </c>
      <c r="D4950" s="174">
        <f t="shared" si="1097"/>
        <v>0</v>
      </c>
      <c r="E4950" s="174">
        <f t="shared" si="1098"/>
        <v>0</v>
      </c>
      <c r="F4950" s="174">
        <f t="shared" si="1095"/>
        <v>0</v>
      </c>
      <c r="G4950" s="174">
        <f t="shared" ref="G4950:G4957" si="1105">+F4950-H4950</f>
        <v>0</v>
      </c>
      <c r="H4950" s="174">
        <f t="shared" si="1104"/>
        <v>0</v>
      </c>
      <c r="M4950" s="174">
        <f t="shared" si="1099"/>
        <v>0</v>
      </c>
      <c r="N4950" s="174">
        <f t="shared" si="1100"/>
        <v>0</v>
      </c>
      <c r="O4950" s="295">
        <f t="shared" si="1101"/>
        <v>0</v>
      </c>
      <c r="P4950" s="281">
        <f t="shared" si="1102"/>
        <v>0</v>
      </c>
    </row>
    <row r="4951" spans="1:16" x14ac:dyDescent="0.2">
      <c r="A4951" s="155">
        <v>550402</v>
      </c>
      <c r="B4951" s="156" t="s">
        <v>333</v>
      </c>
      <c r="C4951" s="174">
        <f t="shared" si="1096"/>
        <v>0</v>
      </c>
      <c r="D4951" s="174">
        <f t="shared" si="1097"/>
        <v>0</v>
      </c>
      <c r="E4951" s="174">
        <f t="shared" si="1098"/>
        <v>0</v>
      </c>
      <c r="F4951" s="174">
        <f t="shared" si="1095"/>
        <v>0</v>
      </c>
      <c r="G4951" s="174">
        <f t="shared" si="1105"/>
        <v>0</v>
      </c>
      <c r="H4951" s="174">
        <f t="shared" si="1104"/>
        <v>0</v>
      </c>
      <c r="M4951" s="174">
        <f t="shared" si="1099"/>
        <v>0</v>
      </c>
      <c r="N4951" s="174">
        <f t="shared" si="1100"/>
        <v>0</v>
      </c>
      <c r="O4951" s="295">
        <f t="shared" si="1101"/>
        <v>0</v>
      </c>
      <c r="P4951" s="281">
        <f t="shared" si="1102"/>
        <v>0</v>
      </c>
    </row>
    <row r="4952" spans="1:16" x14ac:dyDescent="0.2">
      <c r="A4952" s="155">
        <v>550403</v>
      </c>
      <c r="B4952" s="156" t="s">
        <v>1644</v>
      </c>
      <c r="C4952" s="174">
        <f t="shared" si="1096"/>
        <v>0</v>
      </c>
      <c r="D4952" s="174">
        <f t="shared" si="1097"/>
        <v>0</v>
      </c>
      <c r="E4952" s="174">
        <f t="shared" si="1098"/>
        <v>0</v>
      </c>
      <c r="F4952" s="174">
        <f t="shared" si="1095"/>
        <v>0</v>
      </c>
      <c r="G4952" s="174">
        <f t="shared" si="1105"/>
        <v>0</v>
      </c>
      <c r="H4952" s="174">
        <f t="shared" si="1104"/>
        <v>0</v>
      </c>
      <c r="M4952" s="174">
        <f t="shared" si="1099"/>
        <v>0</v>
      </c>
      <c r="N4952" s="174">
        <f t="shared" si="1100"/>
        <v>0</v>
      </c>
      <c r="O4952" s="295">
        <f t="shared" si="1101"/>
        <v>0</v>
      </c>
      <c r="P4952" s="281">
        <f t="shared" si="1102"/>
        <v>0</v>
      </c>
    </row>
    <row r="4953" spans="1:16" x14ac:dyDescent="0.2">
      <c r="A4953" s="155">
        <v>550404</v>
      </c>
      <c r="B4953" s="156" t="s">
        <v>334</v>
      </c>
      <c r="C4953" s="174">
        <f t="shared" si="1096"/>
        <v>0</v>
      </c>
      <c r="D4953" s="174">
        <f t="shared" si="1097"/>
        <v>0</v>
      </c>
      <c r="E4953" s="174">
        <f t="shared" si="1098"/>
        <v>0</v>
      </c>
      <c r="F4953" s="174">
        <f t="shared" si="1095"/>
        <v>0</v>
      </c>
      <c r="G4953" s="174">
        <f t="shared" si="1105"/>
        <v>0</v>
      </c>
      <c r="H4953" s="174">
        <f t="shared" si="1104"/>
        <v>0</v>
      </c>
      <c r="M4953" s="174">
        <f t="shared" si="1099"/>
        <v>0</v>
      </c>
      <c r="N4953" s="174">
        <f t="shared" si="1100"/>
        <v>0</v>
      </c>
      <c r="O4953" s="295">
        <f t="shared" si="1101"/>
        <v>0</v>
      </c>
      <c r="P4953" s="281">
        <f t="shared" si="1102"/>
        <v>0</v>
      </c>
    </row>
    <row r="4954" spans="1:16" x14ac:dyDescent="0.2">
      <c r="A4954" s="155">
        <v>550405</v>
      </c>
      <c r="B4954" s="156" t="s">
        <v>335</v>
      </c>
      <c r="C4954" s="174">
        <f t="shared" si="1096"/>
        <v>0</v>
      </c>
      <c r="D4954" s="174">
        <f t="shared" si="1097"/>
        <v>0</v>
      </c>
      <c r="E4954" s="174">
        <f t="shared" si="1098"/>
        <v>0</v>
      </c>
      <c r="F4954" s="174">
        <f t="shared" si="1095"/>
        <v>0</v>
      </c>
      <c r="G4954" s="174">
        <f t="shared" si="1105"/>
        <v>0</v>
      </c>
      <c r="H4954" s="174">
        <f t="shared" si="1104"/>
        <v>0</v>
      </c>
      <c r="M4954" s="174">
        <f t="shared" si="1099"/>
        <v>0</v>
      </c>
      <c r="N4954" s="174">
        <f t="shared" si="1100"/>
        <v>0</v>
      </c>
      <c r="O4954" s="295">
        <f t="shared" si="1101"/>
        <v>0</v>
      </c>
      <c r="P4954" s="281">
        <f t="shared" si="1102"/>
        <v>0</v>
      </c>
    </row>
    <row r="4955" spans="1:16" x14ac:dyDescent="0.2">
      <c r="A4955" s="155">
        <v>550406</v>
      </c>
      <c r="B4955" s="156" t="s">
        <v>336</v>
      </c>
      <c r="C4955" s="174">
        <f t="shared" si="1096"/>
        <v>0</v>
      </c>
      <c r="D4955" s="174">
        <f t="shared" si="1097"/>
        <v>0</v>
      </c>
      <c r="E4955" s="174">
        <f t="shared" si="1098"/>
        <v>0</v>
      </c>
      <c r="F4955" s="174">
        <f t="shared" si="1095"/>
        <v>0</v>
      </c>
      <c r="G4955" s="174">
        <f t="shared" si="1105"/>
        <v>0</v>
      </c>
      <c r="H4955" s="174">
        <f t="shared" si="1104"/>
        <v>0</v>
      </c>
      <c r="M4955" s="174">
        <f t="shared" si="1099"/>
        <v>0</v>
      </c>
      <c r="N4955" s="174">
        <f t="shared" si="1100"/>
        <v>0</v>
      </c>
      <c r="O4955" s="295">
        <f t="shared" si="1101"/>
        <v>0</v>
      </c>
      <c r="P4955" s="281">
        <f t="shared" si="1102"/>
        <v>0</v>
      </c>
    </row>
    <row r="4956" spans="1:16" x14ac:dyDescent="0.2">
      <c r="A4956" s="155">
        <v>550407</v>
      </c>
      <c r="B4956" s="156" t="s">
        <v>2536</v>
      </c>
      <c r="C4956" s="174">
        <f t="shared" si="1096"/>
        <v>0</v>
      </c>
      <c r="D4956" s="174">
        <f t="shared" si="1097"/>
        <v>0</v>
      </c>
      <c r="E4956" s="174">
        <f t="shared" si="1098"/>
        <v>0</v>
      </c>
      <c r="F4956" s="174">
        <f t="shared" si="1095"/>
        <v>0</v>
      </c>
      <c r="G4956" s="174">
        <f t="shared" si="1105"/>
        <v>0</v>
      </c>
      <c r="H4956" s="174">
        <f t="shared" si="1104"/>
        <v>0</v>
      </c>
      <c r="M4956" s="174">
        <f t="shared" si="1099"/>
        <v>0</v>
      </c>
      <c r="N4956" s="174">
        <f t="shared" si="1100"/>
        <v>0</v>
      </c>
      <c r="O4956" s="295">
        <f t="shared" si="1101"/>
        <v>0</v>
      </c>
      <c r="P4956" s="281">
        <f t="shared" si="1102"/>
        <v>0</v>
      </c>
    </row>
    <row r="4957" spans="1:16" x14ac:dyDescent="0.2">
      <c r="A4957" s="155">
        <v>550408</v>
      </c>
      <c r="B4957" s="156" t="s">
        <v>2537</v>
      </c>
      <c r="C4957" s="174">
        <f t="shared" si="1096"/>
        <v>0</v>
      </c>
      <c r="D4957" s="174">
        <f t="shared" si="1097"/>
        <v>0</v>
      </c>
      <c r="E4957" s="174">
        <f t="shared" si="1098"/>
        <v>0</v>
      </c>
      <c r="F4957" s="174">
        <f t="shared" si="1095"/>
        <v>0</v>
      </c>
      <c r="G4957" s="174">
        <f t="shared" si="1105"/>
        <v>0</v>
      </c>
      <c r="H4957" s="174">
        <f t="shared" si="1104"/>
        <v>0</v>
      </c>
      <c r="M4957" s="174">
        <f t="shared" si="1099"/>
        <v>0</v>
      </c>
      <c r="N4957" s="174">
        <f t="shared" si="1100"/>
        <v>0</v>
      </c>
      <c r="O4957" s="295">
        <f t="shared" si="1101"/>
        <v>0</v>
      </c>
      <c r="P4957" s="281">
        <f t="shared" si="1102"/>
        <v>0</v>
      </c>
    </row>
    <row r="4958" spans="1:16" s="171" customFormat="1" x14ac:dyDescent="0.2">
      <c r="A4958" s="180">
        <v>550500</v>
      </c>
      <c r="B4958" s="181" t="s">
        <v>341</v>
      </c>
      <c r="C4958" s="182">
        <f t="shared" si="1096"/>
        <v>0</v>
      </c>
      <c r="D4958" s="182">
        <f t="shared" si="1097"/>
        <v>0</v>
      </c>
      <c r="E4958" s="182">
        <f t="shared" si="1098"/>
        <v>0</v>
      </c>
      <c r="F4958" s="182">
        <f t="shared" si="1095"/>
        <v>0</v>
      </c>
      <c r="G4958" s="182">
        <v>0</v>
      </c>
      <c r="H4958" s="182">
        <f t="shared" si="1104"/>
        <v>0</v>
      </c>
      <c r="M4958" s="174">
        <f t="shared" si="1099"/>
        <v>0</v>
      </c>
      <c r="N4958" s="174">
        <f t="shared" si="1100"/>
        <v>0</v>
      </c>
      <c r="O4958" s="295">
        <f t="shared" si="1101"/>
        <v>0</v>
      </c>
      <c r="P4958" s="281">
        <f t="shared" si="1102"/>
        <v>0</v>
      </c>
    </row>
    <row r="4959" spans="1:16" x14ac:dyDescent="0.2">
      <c r="A4959" s="155">
        <v>550501</v>
      </c>
      <c r="B4959" s="156" t="s">
        <v>1643</v>
      </c>
      <c r="C4959" s="174">
        <f t="shared" si="1096"/>
        <v>0</v>
      </c>
      <c r="D4959" s="174">
        <f t="shared" si="1097"/>
        <v>0</v>
      </c>
      <c r="E4959" s="174">
        <f t="shared" si="1098"/>
        <v>0</v>
      </c>
      <c r="F4959" s="174">
        <f t="shared" si="1095"/>
        <v>0</v>
      </c>
      <c r="G4959" s="174">
        <f t="shared" ref="G4959:G4966" si="1106">+F4959-H4959</f>
        <v>0</v>
      </c>
      <c r="H4959" s="174">
        <f t="shared" si="1104"/>
        <v>0</v>
      </c>
      <c r="M4959" s="174">
        <f t="shared" si="1099"/>
        <v>0</v>
      </c>
      <c r="N4959" s="174">
        <f t="shared" si="1100"/>
        <v>0</v>
      </c>
      <c r="O4959" s="295">
        <f t="shared" si="1101"/>
        <v>0</v>
      </c>
      <c r="P4959" s="281">
        <f t="shared" si="1102"/>
        <v>0</v>
      </c>
    </row>
    <row r="4960" spans="1:16" x14ac:dyDescent="0.2">
      <c r="A4960" s="155">
        <v>550502</v>
      </c>
      <c r="B4960" s="156" t="s">
        <v>333</v>
      </c>
      <c r="C4960" s="174">
        <f t="shared" si="1096"/>
        <v>0</v>
      </c>
      <c r="D4960" s="174">
        <f t="shared" si="1097"/>
        <v>0</v>
      </c>
      <c r="E4960" s="174">
        <f t="shared" si="1098"/>
        <v>0</v>
      </c>
      <c r="F4960" s="174">
        <f t="shared" si="1095"/>
        <v>0</v>
      </c>
      <c r="G4960" s="174">
        <f t="shared" si="1106"/>
        <v>0</v>
      </c>
      <c r="H4960" s="174">
        <f t="shared" si="1104"/>
        <v>0</v>
      </c>
      <c r="M4960" s="174">
        <f t="shared" si="1099"/>
        <v>0</v>
      </c>
      <c r="N4960" s="174">
        <f t="shared" si="1100"/>
        <v>0</v>
      </c>
      <c r="O4960" s="295">
        <f t="shared" si="1101"/>
        <v>0</v>
      </c>
      <c r="P4960" s="281">
        <f t="shared" si="1102"/>
        <v>0</v>
      </c>
    </row>
    <row r="4961" spans="1:16" x14ac:dyDescent="0.2">
      <c r="A4961" s="155">
        <v>550503</v>
      </c>
      <c r="B4961" s="156" t="s">
        <v>1644</v>
      </c>
      <c r="C4961" s="174">
        <f t="shared" si="1096"/>
        <v>0</v>
      </c>
      <c r="D4961" s="174">
        <f t="shared" si="1097"/>
        <v>0</v>
      </c>
      <c r="E4961" s="174">
        <f t="shared" si="1098"/>
        <v>0</v>
      </c>
      <c r="F4961" s="174">
        <f t="shared" si="1095"/>
        <v>0</v>
      </c>
      <c r="G4961" s="174">
        <f t="shared" si="1106"/>
        <v>0</v>
      </c>
      <c r="H4961" s="174">
        <f t="shared" si="1104"/>
        <v>0</v>
      </c>
      <c r="M4961" s="174">
        <f t="shared" si="1099"/>
        <v>0</v>
      </c>
      <c r="N4961" s="174">
        <f t="shared" si="1100"/>
        <v>0</v>
      </c>
      <c r="O4961" s="295">
        <f t="shared" si="1101"/>
        <v>0</v>
      </c>
      <c r="P4961" s="281">
        <f t="shared" si="1102"/>
        <v>0</v>
      </c>
    </row>
    <row r="4962" spans="1:16" x14ac:dyDescent="0.2">
      <c r="A4962" s="155">
        <v>550504</v>
      </c>
      <c r="B4962" s="156" t="s">
        <v>334</v>
      </c>
      <c r="C4962" s="174">
        <f t="shared" si="1096"/>
        <v>0</v>
      </c>
      <c r="D4962" s="174">
        <f t="shared" si="1097"/>
        <v>0</v>
      </c>
      <c r="E4962" s="174">
        <f t="shared" si="1098"/>
        <v>0</v>
      </c>
      <c r="F4962" s="174">
        <f t="shared" si="1095"/>
        <v>0</v>
      </c>
      <c r="G4962" s="174">
        <f t="shared" si="1106"/>
        <v>0</v>
      </c>
      <c r="H4962" s="174">
        <f t="shared" si="1104"/>
        <v>0</v>
      </c>
      <c r="M4962" s="174">
        <f t="shared" si="1099"/>
        <v>0</v>
      </c>
      <c r="N4962" s="174">
        <f t="shared" si="1100"/>
        <v>0</v>
      </c>
      <c r="O4962" s="295">
        <f t="shared" si="1101"/>
        <v>0</v>
      </c>
      <c r="P4962" s="281">
        <f t="shared" si="1102"/>
        <v>0</v>
      </c>
    </row>
    <row r="4963" spans="1:16" x14ac:dyDescent="0.2">
      <c r="A4963" s="155">
        <v>550505</v>
      </c>
      <c r="B4963" s="156" t="s">
        <v>335</v>
      </c>
      <c r="C4963" s="174">
        <f t="shared" si="1096"/>
        <v>0</v>
      </c>
      <c r="D4963" s="174">
        <f t="shared" si="1097"/>
        <v>0</v>
      </c>
      <c r="E4963" s="174">
        <f t="shared" si="1098"/>
        <v>0</v>
      </c>
      <c r="F4963" s="174">
        <f t="shared" si="1095"/>
        <v>0</v>
      </c>
      <c r="G4963" s="174">
        <f t="shared" si="1106"/>
        <v>0</v>
      </c>
      <c r="H4963" s="174">
        <f t="shared" si="1104"/>
        <v>0</v>
      </c>
      <c r="M4963" s="174">
        <f t="shared" si="1099"/>
        <v>0</v>
      </c>
      <c r="N4963" s="174">
        <f t="shared" si="1100"/>
        <v>0</v>
      </c>
      <c r="O4963" s="295">
        <f t="shared" si="1101"/>
        <v>0</v>
      </c>
      <c r="P4963" s="281">
        <f t="shared" si="1102"/>
        <v>0</v>
      </c>
    </row>
    <row r="4964" spans="1:16" x14ac:dyDescent="0.2">
      <c r="A4964" s="155">
        <v>550506</v>
      </c>
      <c r="B4964" s="156" t="s">
        <v>336</v>
      </c>
      <c r="C4964" s="174">
        <f t="shared" si="1096"/>
        <v>0</v>
      </c>
      <c r="D4964" s="174">
        <f t="shared" si="1097"/>
        <v>0</v>
      </c>
      <c r="E4964" s="174">
        <f t="shared" si="1098"/>
        <v>0</v>
      </c>
      <c r="F4964" s="174">
        <f t="shared" si="1095"/>
        <v>0</v>
      </c>
      <c r="G4964" s="174">
        <f t="shared" si="1106"/>
        <v>0</v>
      </c>
      <c r="H4964" s="174">
        <f t="shared" si="1104"/>
        <v>0</v>
      </c>
      <c r="M4964" s="174">
        <f t="shared" si="1099"/>
        <v>0</v>
      </c>
      <c r="N4964" s="174">
        <f t="shared" si="1100"/>
        <v>0</v>
      </c>
      <c r="O4964" s="295">
        <f t="shared" si="1101"/>
        <v>0</v>
      </c>
      <c r="P4964" s="281">
        <f t="shared" si="1102"/>
        <v>0</v>
      </c>
    </row>
    <row r="4965" spans="1:16" x14ac:dyDescent="0.2">
      <c r="A4965" s="155">
        <v>550507</v>
      </c>
      <c r="B4965" s="156" t="s">
        <v>2536</v>
      </c>
      <c r="C4965" s="174">
        <f t="shared" si="1096"/>
        <v>0</v>
      </c>
      <c r="D4965" s="174">
        <f t="shared" si="1097"/>
        <v>0</v>
      </c>
      <c r="E4965" s="174">
        <f t="shared" si="1098"/>
        <v>0</v>
      </c>
      <c r="F4965" s="174">
        <f t="shared" si="1095"/>
        <v>0</v>
      </c>
      <c r="G4965" s="174">
        <f t="shared" si="1106"/>
        <v>0</v>
      </c>
      <c r="H4965" s="174">
        <f t="shared" si="1104"/>
        <v>0</v>
      </c>
      <c r="M4965" s="174">
        <f t="shared" si="1099"/>
        <v>0</v>
      </c>
      <c r="N4965" s="174">
        <f t="shared" si="1100"/>
        <v>0</v>
      </c>
      <c r="O4965" s="295">
        <f t="shared" si="1101"/>
        <v>0</v>
      </c>
      <c r="P4965" s="281">
        <f t="shared" si="1102"/>
        <v>0</v>
      </c>
    </row>
    <row r="4966" spans="1:16" x14ac:dyDescent="0.2">
      <c r="A4966" s="155">
        <v>550508</v>
      </c>
      <c r="B4966" s="156" t="s">
        <v>2537</v>
      </c>
      <c r="C4966" s="174">
        <f t="shared" si="1096"/>
        <v>0</v>
      </c>
      <c r="D4966" s="174">
        <f t="shared" si="1097"/>
        <v>0</v>
      </c>
      <c r="E4966" s="174">
        <f t="shared" si="1098"/>
        <v>0</v>
      </c>
      <c r="F4966" s="174">
        <f t="shared" si="1095"/>
        <v>0</v>
      </c>
      <c r="G4966" s="174">
        <f t="shared" si="1106"/>
        <v>0</v>
      </c>
      <c r="H4966" s="174">
        <f t="shared" si="1104"/>
        <v>0</v>
      </c>
      <c r="M4966" s="174">
        <f t="shared" si="1099"/>
        <v>0</v>
      </c>
      <c r="N4966" s="174">
        <f t="shared" si="1100"/>
        <v>0</v>
      </c>
      <c r="O4966" s="295">
        <f t="shared" si="1101"/>
        <v>0</v>
      </c>
      <c r="P4966" s="281">
        <f t="shared" si="1102"/>
        <v>0</v>
      </c>
    </row>
    <row r="4967" spans="1:16" s="171" customFormat="1" x14ac:dyDescent="0.2">
      <c r="A4967" s="180">
        <v>550600</v>
      </c>
      <c r="B4967" s="181" t="s">
        <v>342</v>
      </c>
      <c r="C4967" s="182">
        <f t="shared" si="1096"/>
        <v>0</v>
      </c>
      <c r="D4967" s="182">
        <f t="shared" si="1097"/>
        <v>0</v>
      </c>
      <c r="E4967" s="182">
        <f t="shared" si="1098"/>
        <v>0</v>
      </c>
      <c r="F4967" s="182">
        <f t="shared" si="1095"/>
        <v>0</v>
      </c>
      <c r="G4967" s="182">
        <v>0</v>
      </c>
      <c r="H4967" s="182">
        <f t="shared" si="1104"/>
        <v>0</v>
      </c>
      <c r="M4967" s="174">
        <f t="shared" si="1099"/>
        <v>0</v>
      </c>
      <c r="N4967" s="174">
        <f t="shared" si="1100"/>
        <v>0</v>
      </c>
      <c r="O4967" s="295">
        <f t="shared" si="1101"/>
        <v>0</v>
      </c>
      <c r="P4967" s="281">
        <f t="shared" si="1102"/>
        <v>0</v>
      </c>
    </row>
    <row r="4968" spans="1:16" x14ac:dyDescent="0.2">
      <c r="A4968" s="155">
        <v>550601</v>
      </c>
      <c r="B4968" s="156" t="s">
        <v>1643</v>
      </c>
      <c r="C4968" s="174">
        <f t="shared" si="1096"/>
        <v>0</v>
      </c>
      <c r="D4968" s="174">
        <f t="shared" si="1097"/>
        <v>0</v>
      </c>
      <c r="E4968" s="174">
        <f t="shared" si="1098"/>
        <v>0</v>
      </c>
      <c r="F4968" s="174">
        <f t="shared" si="1095"/>
        <v>0</v>
      </c>
      <c r="G4968" s="174">
        <f t="shared" ref="G4968:G4975" si="1107">+F4968-H4968</f>
        <v>0</v>
      </c>
      <c r="H4968" s="174">
        <f t="shared" si="1104"/>
        <v>0</v>
      </c>
      <c r="M4968" s="174">
        <f t="shared" si="1099"/>
        <v>0</v>
      </c>
      <c r="N4968" s="174">
        <f t="shared" si="1100"/>
        <v>0</v>
      </c>
      <c r="O4968" s="295">
        <f t="shared" si="1101"/>
        <v>0</v>
      </c>
      <c r="P4968" s="281">
        <f t="shared" si="1102"/>
        <v>0</v>
      </c>
    </row>
    <row r="4969" spans="1:16" x14ac:dyDescent="0.2">
      <c r="A4969" s="155">
        <v>550602</v>
      </c>
      <c r="B4969" s="156" t="s">
        <v>333</v>
      </c>
      <c r="C4969" s="174">
        <f t="shared" si="1096"/>
        <v>0</v>
      </c>
      <c r="D4969" s="174">
        <f t="shared" si="1097"/>
        <v>0</v>
      </c>
      <c r="E4969" s="174">
        <f t="shared" si="1098"/>
        <v>0</v>
      </c>
      <c r="F4969" s="174">
        <f t="shared" si="1095"/>
        <v>0</v>
      </c>
      <c r="G4969" s="174">
        <f t="shared" si="1107"/>
        <v>0</v>
      </c>
      <c r="H4969" s="174">
        <f t="shared" si="1104"/>
        <v>0</v>
      </c>
      <c r="M4969" s="174">
        <f t="shared" si="1099"/>
        <v>0</v>
      </c>
      <c r="N4969" s="174">
        <f t="shared" si="1100"/>
        <v>0</v>
      </c>
      <c r="O4969" s="295">
        <f t="shared" si="1101"/>
        <v>0</v>
      </c>
      <c r="P4969" s="281">
        <f t="shared" si="1102"/>
        <v>0</v>
      </c>
    </row>
    <row r="4970" spans="1:16" x14ac:dyDescent="0.2">
      <c r="A4970" s="155">
        <v>550603</v>
      </c>
      <c r="B4970" s="156" t="s">
        <v>1644</v>
      </c>
      <c r="C4970" s="174">
        <f t="shared" si="1096"/>
        <v>0</v>
      </c>
      <c r="D4970" s="174">
        <f t="shared" si="1097"/>
        <v>0</v>
      </c>
      <c r="E4970" s="174">
        <f t="shared" si="1098"/>
        <v>0</v>
      </c>
      <c r="F4970" s="174">
        <f t="shared" si="1095"/>
        <v>0</v>
      </c>
      <c r="G4970" s="174">
        <f t="shared" si="1107"/>
        <v>0</v>
      </c>
      <c r="H4970" s="174">
        <f t="shared" si="1104"/>
        <v>0</v>
      </c>
      <c r="M4970" s="174">
        <f t="shared" si="1099"/>
        <v>0</v>
      </c>
      <c r="N4970" s="174">
        <f t="shared" si="1100"/>
        <v>0</v>
      </c>
      <c r="O4970" s="295">
        <f t="shared" si="1101"/>
        <v>0</v>
      </c>
      <c r="P4970" s="281">
        <f t="shared" si="1102"/>
        <v>0</v>
      </c>
    </row>
    <row r="4971" spans="1:16" x14ac:dyDescent="0.2">
      <c r="A4971" s="155">
        <v>550604</v>
      </c>
      <c r="B4971" s="156" t="s">
        <v>334</v>
      </c>
      <c r="C4971" s="174">
        <f t="shared" si="1096"/>
        <v>0</v>
      </c>
      <c r="D4971" s="174">
        <f t="shared" si="1097"/>
        <v>0</v>
      </c>
      <c r="E4971" s="174">
        <f t="shared" si="1098"/>
        <v>0</v>
      </c>
      <c r="F4971" s="174">
        <f t="shared" si="1095"/>
        <v>0</v>
      </c>
      <c r="G4971" s="174">
        <f t="shared" si="1107"/>
        <v>0</v>
      </c>
      <c r="H4971" s="174">
        <f t="shared" si="1104"/>
        <v>0</v>
      </c>
      <c r="M4971" s="174">
        <f t="shared" si="1099"/>
        <v>0</v>
      </c>
      <c r="N4971" s="174">
        <f t="shared" si="1100"/>
        <v>0</v>
      </c>
      <c r="O4971" s="295">
        <f t="shared" si="1101"/>
        <v>0</v>
      </c>
      <c r="P4971" s="281">
        <f t="shared" si="1102"/>
        <v>0</v>
      </c>
    </row>
    <row r="4972" spans="1:16" x14ac:dyDescent="0.2">
      <c r="A4972" s="155">
        <v>550605</v>
      </c>
      <c r="B4972" s="156" t="s">
        <v>335</v>
      </c>
      <c r="C4972" s="174">
        <f t="shared" si="1096"/>
        <v>0</v>
      </c>
      <c r="D4972" s="174">
        <f t="shared" si="1097"/>
        <v>0</v>
      </c>
      <c r="E4972" s="174">
        <f t="shared" si="1098"/>
        <v>0</v>
      </c>
      <c r="F4972" s="174">
        <f t="shared" si="1095"/>
        <v>0</v>
      </c>
      <c r="G4972" s="174">
        <f t="shared" si="1107"/>
        <v>0</v>
      </c>
      <c r="H4972" s="174">
        <f t="shared" si="1104"/>
        <v>0</v>
      </c>
      <c r="M4972" s="174">
        <f t="shared" si="1099"/>
        <v>0</v>
      </c>
      <c r="N4972" s="174">
        <f t="shared" si="1100"/>
        <v>0</v>
      </c>
      <c r="O4972" s="295">
        <f t="shared" si="1101"/>
        <v>0</v>
      </c>
      <c r="P4972" s="281">
        <f t="shared" si="1102"/>
        <v>0</v>
      </c>
    </row>
    <row r="4973" spans="1:16" x14ac:dyDescent="0.2">
      <c r="A4973" s="155">
        <v>550606</v>
      </c>
      <c r="B4973" s="156" t="s">
        <v>336</v>
      </c>
      <c r="C4973" s="174">
        <f t="shared" si="1096"/>
        <v>0</v>
      </c>
      <c r="D4973" s="174">
        <f t="shared" si="1097"/>
        <v>0</v>
      </c>
      <c r="E4973" s="174">
        <f t="shared" si="1098"/>
        <v>0</v>
      </c>
      <c r="F4973" s="174">
        <f t="shared" si="1095"/>
        <v>0</v>
      </c>
      <c r="G4973" s="174">
        <f t="shared" si="1107"/>
        <v>0</v>
      </c>
      <c r="H4973" s="174">
        <f t="shared" si="1104"/>
        <v>0</v>
      </c>
      <c r="M4973" s="174">
        <f t="shared" si="1099"/>
        <v>0</v>
      </c>
      <c r="N4973" s="174">
        <f t="shared" si="1100"/>
        <v>0</v>
      </c>
      <c r="O4973" s="295">
        <f t="shared" si="1101"/>
        <v>0</v>
      </c>
      <c r="P4973" s="281">
        <f t="shared" si="1102"/>
        <v>0</v>
      </c>
    </row>
    <row r="4974" spans="1:16" x14ac:dyDescent="0.2">
      <c r="A4974" s="155">
        <v>550607</v>
      </c>
      <c r="B4974" s="156" t="s">
        <v>2536</v>
      </c>
      <c r="C4974" s="174">
        <f t="shared" si="1096"/>
        <v>0</v>
      </c>
      <c r="D4974" s="174">
        <f t="shared" si="1097"/>
        <v>0</v>
      </c>
      <c r="E4974" s="174">
        <f t="shared" si="1098"/>
        <v>0</v>
      </c>
      <c r="F4974" s="174">
        <f t="shared" si="1095"/>
        <v>0</v>
      </c>
      <c r="G4974" s="174">
        <f t="shared" si="1107"/>
        <v>0</v>
      </c>
      <c r="H4974" s="174">
        <f t="shared" si="1104"/>
        <v>0</v>
      </c>
      <c r="M4974" s="174">
        <f t="shared" si="1099"/>
        <v>0</v>
      </c>
      <c r="N4974" s="174">
        <f t="shared" si="1100"/>
        <v>0</v>
      </c>
      <c r="O4974" s="295">
        <f t="shared" si="1101"/>
        <v>0</v>
      </c>
      <c r="P4974" s="281">
        <f t="shared" si="1102"/>
        <v>0</v>
      </c>
    </row>
    <row r="4975" spans="1:16" x14ac:dyDescent="0.2">
      <c r="A4975" s="155">
        <v>550608</v>
      </c>
      <c r="B4975" s="156" t="s">
        <v>2537</v>
      </c>
      <c r="C4975" s="174">
        <f t="shared" si="1096"/>
        <v>0</v>
      </c>
      <c r="D4975" s="174">
        <f t="shared" si="1097"/>
        <v>0</v>
      </c>
      <c r="E4975" s="174">
        <f t="shared" si="1098"/>
        <v>0</v>
      </c>
      <c r="F4975" s="174">
        <f t="shared" si="1095"/>
        <v>0</v>
      </c>
      <c r="G4975" s="174">
        <f t="shared" si="1107"/>
        <v>0</v>
      </c>
      <c r="H4975" s="174">
        <f t="shared" si="1104"/>
        <v>0</v>
      </c>
      <c r="M4975" s="174">
        <f t="shared" si="1099"/>
        <v>0</v>
      </c>
      <c r="N4975" s="174">
        <f t="shared" si="1100"/>
        <v>0</v>
      </c>
      <c r="O4975" s="295">
        <f t="shared" si="1101"/>
        <v>0</v>
      </c>
      <c r="P4975" s="281">
        <f t="shared" si="1102"/>
        <v>0</v>
      </c>
    </row>
    <row r="4976" spans="1:16" s="171" customFormat="1" x14ac:dyDescent="0.2">
      <c r="A4976" s="180">
        <v>550700</v>
      </c>
      <c r="B4976" s="181" t="s">
        <v>343</v>
      </c>
      <c r="C4976" s="182">
        <f t="shared" si="1096"/>
        <v>0</v>
      </c>
      <c r="D4976" s="182">
        <f t="shared" si="1097"/>
        <v>327408680</v>
      </c>
      <c r="E4976" s="182">
        <f t="shared" si="1098"/>
        <v>0</v>
      </c>
      <c r="F4976" s="182">
        <f t="shared" si="1095"/>
        <v>327408680</v>
      </c>
      <c r="G4976" s="182">
        <v>0</v>
      </c>
      <c r="H4976" s="182">
        <f t="shared" si="1104"/>
        <v>327408680</v>
      </c>
      <c r="M4976" s="174">
        <f t="shared" si="1099"/>
        <v>327408680</v>
      </c>
      <c r="N4976" s="174">
        <f t="shared" si="1100"/>
        <v>0</v>
      </c>
      <c r="O4976" s="295">
        <f t="shared" si="1101"/>
        <v>982226040</v>
      </c>
      <c r="P4976" s="281">
        <f t="shared" si="1102"/>
        <v>1</v>
      </c>
    </row>
    <row r="4977" spans="1:16" x14ac:dyDescent="0.2">
      <c r="A4977" s="155">
        <v>550701</v>
      </c>
      <c r="B4977" s="156" t="s">
        <v>1643</v>
      </c>
      <c r="C4977" s="174">
        <f t="shared" si="1096"/>
        <v>0</v>
      </c>
      <c r="D4977" s="174">
        <f t="shared" si="1097"/>
        <v>0</v>
      </c>
      <c r="E4977" s="174">
        <f t="shared" si="1098"/>
        <v>0</v>
      </c>
      <c r="F4977" s="174">
        <f t="shared" si="1095"/>
        <v>0</v>
      </c>
      <c r="G4977" s="174">
        <f t="shared" ref="G4977:G4984" si="1108">+F4977-H4977</f>
        <v>0</v>
      </c>
      <c r="H4977" s="174">
        <f t="shared" si="1104"/>
        <v>0</v>
      </c>
      <c r="M4977" s="174">
        <f t="shared" si="1099"/>
        <v>0</v>
      </c>
      <c r="N4977" s="174">
        <f t="shared" si="1100"/>
        <v>0</v>
      </c>
      <c r="O4977" s="295">
        <f t="shared" si="1101"/>
        <v>0</v>
      </c>
      <c r="P4977" s="281">
        <f t="shared" si="1102"/>
        <v>0</v>
      </c>
    </row>
    <row r="4978" spans="1:16" x14ac:dyDescent="0.2">
      <c r="A4978" s="155">
        <v>550702</v>
      </c>
      <c r="B4978" s="156" t="s">
        <v>333</v>
      </c>
      <c r="C4978" s="174">
        <f t="shared" si="1096"/>
        <v>0</v>
      </c>
      <c r="D4978" s="174">
        <f t="shared" si="1097"/>
        <v>0</v>
      </c>
      <c r="E4978" s="174">
        <f t="shared" si="1098"/>
        <v>0</v>
      </c>
      <c r="F4978" s="174">
        <f t="shared" si="1095"/>
        <v>0</v>
      </c>
      <c r="G4978" s="174">
        <f t="shared" si="1108"/>
        <v>0</v>
      </c>
      <c r="H4978" s="174">
        <f t="shared" si="1104"/>
        <v>0</v>
      </c>
      <c r="M4978" s="174">
        <f t="shared" si="1099"/>
        <v>0</v>
      </c>
      <c r="N4978" s="174">
        <f t="shared" si="1100"/>
        <v>0</v>
      </c>
      <c r="O4978" s="295">
        <f t="shared" si="1101"/>
        <v>0</v>
      </c>
      <c r="P4978" s="281">
        <f t="shared" si="1102"/>
        <v>0</v>
      </c>
    </row>
    <row r="4979" spans="1:16" x14ac:dyDescent="0.2">
      <c r="A4979" s="155">
        <v>550703</v>
      </c>
      <c r="B4979" s="156" t="s">
        <v>1644</v>
      </c>
      <c r="C4979" s="174">
        <f t="shared" si="1096"/>
        <v>0</v>
      </c>
      <c r="D4979" s="174">
        <f t="shared" si="1097"/>
        <v>0</v>
      </c>
      <c r="E4979" s="174">
        <f t="shared" si="1098"/>
        <v>0</v>
      </c>
      <c r="F4979" s="174">
        <f t="shared" si="1095"/>
        <v>0</v>
      </c>
      <c r="G4979" s="174">
        <f t="shared" si="1108"/>
        <v>0</v>
      </c>
      <c r="H4979" s="174">
        <f t="shared" si="1104"/>
        <v>0</v>
      </c>
      <c r="M4979" s="174">
        <f t="shared" si="1099"/>
        <v>0</v>
      </c>
      <c r="N4979" s="174">
        <f t="shared" si="1100"/>
        <v>0</v>
      </c>
      <c r="O4979" s="295">
        <f t="shared" si="1101"/>
        <v>0</v>
      </c>
      <c r="P4979" s="281">
        <f t="shared" si="1102"/>
        <v>0</v>
      </c>
    </row>
    <row r="4980" spans="1:16" x14ac:dyDescent="0.2">
      <c r="A4980" s="155">
        <v>550704</v>
      </c>
      <c r="B4980" s="156" t="s">
        <v>334</v>
      </c>
      <c r="C4980" s="174">
        <f t="shared" si="1096"/>
        <v>0</v>
      </c>
      <c r="D4980" s="174">
        <f t="shared" si="1097"/>
        <v>0</v>
      </c>
      <c r="E4980" s="174">
        <f t="shared" si="1098"/>
        <v>0</v>
      </c>
      <c r="F4980" s="174">
        <f t="shared" si="1095"/>
        <v>0</v>
      </c>
      <c r="G4980" s="174">
        <f t="shared" si="1108"/>
        <v>0</v>
      </c>
      <c r="H4980" s="174">
        <f t="shared" si="1104"/>
        <v>0</v>
      </c>
      <c r="M4980" s="174">
        <f t="shared" si="1099"/>
        <v>0</v>
      </c>
      <c r="N4980" s="174">
        <f t="shared" si="1100"/>
        <v>0</v>
      </c>
      <c r="O4980" s="295">
        <f t="shared" si="1101"/>
        <v>0</v>
      </c>
      <c r="P4980" s="281">
        <f t="shared" si="1102"/>
        <v>0</v>
      </c>
    </row>
    <row r="4981" spans="1:16" x14ac:dyDescent="0.2">
      <c r="A4981" s="155">
        <v>550705</v>
      </c>
      <c r="B4981" s="156" t="s">
        <v>335</v>
      </c>
      <c r="C4981" s="174">
        <f t="shared" si="1096"/>
        <v>0</v>
      </c>
      <c r="D4981" s="174">
        <f t="shared" si="1097"/>
        <v>0</v>
      </c>
      <c r="E4981" s="174">
        <f t="shared" si="1098"/>
        <v>0</v>
      </c>
      <c r="F4981" s="174">
        <f t="shared" si="1095"/>
        <v>0</v>
      </c>
      <c r="G4981" s="174">
        <f t="shared" si="1108"/>
        <v>0</v>
      </c>
      <c r="H4981" s="174">
        <f t="shared" ref="H4981:H5012" si="1109">+F4981</f>
        <v>0</v>
      </c>
      <c r="M4981" s="174">
        <f t="shared" si="1099"/>
        <v>0</v>
      </c>
      <c r="N4981" s="174">
        <f t="shared" si="1100"/>
        <v>0</v>
      </c>
      <c r="O4981" s="295">
        <f t="shared" si="1101"/>
        <v>0</v>
      </c>
      <c r="P4981" s="281">
        <f t="shared" si="1102"/>
        <v>0</v>
      </c>
    </row>
    <row r="4982" spans="1:16" x14ac:dyDescent="0.2">
      <c r="A4982" s="155">
        <v>550706</v>
      </c>
      <c r="B4982" s="156" t="s">
        <v>336</v>
      </c>
      <c r="C4982" s="174">
        <f t="shared" si="1096"/>
        <v>0</v>
      </c>
      <c r="D4982" s="174">
        <f t="shared" si="1097"/>
        <v>327408680</v>
      </c>
      <c r="E4982" s="174">
        <f t="shared" si="1098"/>
        <v>0</v>
      </c>
      <c r="F4982" s="174">
        <f t="shared" si="1095"/>
        <v>327408680</v>
      </c>
      <c r="G4982" s="174">
        <f t="shared" si="1108"/>
        <v>0</v>
      </c>
      <c r="H4982" s="174">
        <f t="shared" si="1109"/>
        <v>327408680</v>
      </c>
      <c r="M4982" s="174">
        <f t="shared" si="1099"/>
        <v>327408680</v>
      </c>
      <c r="N4982" s="174">
        <f t="shared" si="1100"/>
        <v>0</v>
      </c>
      <c r="O4982" s="295">
        <f t="shared" si="1101"/>
        <v>982226040</v>
      </c>
      <c r="P4982" s="281">
        <f t="shared" si="1102"/>
        <v>1</v>
      </c>
    </row>
    <row r="4983" spans="1:16" x14ac:dyDescent="0.2">
      <c r="A4983" s="155">
        <v>550707</v>
      </c>
      <c r="B4983" s="156" t="s">
        <v>2536</v>
      </c>
      <c r="C4983" s="174">
        <f t="shared" si="1096"/>
        <v>0</v>
      </c>
      <c r="D4983" s="174">
        <f t="shared" si="1097"/>
        <v>0</v>
      </c>
      <c r="E4983" s="174">
        <f t="shared" si="1098"/>
        <v>0</v>
      </c>
      <c r="F4983" s="174">
        <f t="shared" si="1095"/>
        <v>0</v>
      </c>
      <c r="G4983" s="174">
        <f t="shared" si="1108"/>
        <v>0</v>
      </c>
      <c r="H4983" s="174">
        <f t="shared" si="1109"/>
        <v>0</v>
      </c>
      <c r="M4983" s="174">
        <f t="shared" si="1099"/>
        <v>0</v>
      </c>
      <c r="N4983" s="174">
        <f t="shared" si="1100"/>
        <v>0</v>
      </c>
      <c r="O4983" s="295">
        <f t="shared" si="1101"/>
        <v>0</v>
      </c>
      <c r="P4983" s="281">
        <f t="shared" si="1102"/>
        <v>0</v>
      </c>
    </row>
    <row r="4984" spans="1:16" x14ac:dyDescent="0.2">
      <c r="A4984" s="155">
        <v>550708</v>
      </c>
      <c r="B4984" s="156" t="s">
        <v>2537</v>
      </c>
      <c r="C4984" s="174">
        <f t="shared" si="1096"/>
        <v>0</v>
      </c>
      <c r="D4984" s="174">
        <f t="shared" si="1097"/>
        <v>0</v>
      </c>
      <c r="E4984" s="174">
        <f t="shared" si="1098"/>
        <v>0</v>
      </c>
      <c r="F4984" s="174">
        <f t="shared" si="1095"/>
        <v>0</v>
      </c>
      <c r="G4984" s="174">
        <f t="shared" si="1108"/>
        <v>0</v>
      </c>
      <c r="H4984" s="174">
        <f t="shared" si="1109"/>
        <v>0</v>
      </c>
      <c r="M4984" s="174">
        <f t="shared" si="1099"/>
        <v>0</v>
      </c>
      <c r="N4984" s="174">
        <f t="shared" si="1100"/>
        <v>0</v>
      </c>
      <c r="O4984" s="295">
        <f t="shared" si="1101"/>
        <v>0</v>
      </c>
      <c r="P4984" s="281">
        <f t="shared" si="1102"/>
        <v>0</v>
      </c>
    </row>
    <row r="4985" spans="1:16" s="171" customFormat="1" x14ac:dyDescent="0.2">
      <c r="A4985" s="180">
        <v>550800</v>
      </c>
      <c r="B4985" s="181" t="s">
        <v>344</v>
      </c>
      <c r="C4985" s="182">
        <f t="shared" si="1096"/>
        <v>0</v>
      </c>
      <c r="D4985" s="182">
        <f t="shared" si="1097"/>
        <v>0</v>
      </c>
      <c r="E4985" s="182">
        <f t="shared" si="1098"/>
        <v>0</v>
      </c>
      <c r="F4985" s="182">
        <f t="shared" si="1095"/>
        <v>0</v>
      </c>
      <c r="G4985" s="182">
        <v>0</v>
      </c>
      <c r="H4985" s="182">
        <f t="shared" si="1109"/>
        <v>0</v>
      </c>
      <c r="M4985" s="174">
        <f t="shared" si="1099"/>
        <v>0</v>
      </c>
      <c r="N4985" s="174">
        <f t="shared" si="1100"/>
        <v>0</v>
      </c>
      <c r="O4985" s="295">
        <f t="shared" si="1101"/>
        <v>0</v>
      </c>
      <c r="P4985" s="281">
        <f t="shared" si="1102"/>
        <v>0</v>
      </c>
    </row>
    <row r="4986" spans="1:16" x14ac:dyDescent="0.2">
      <c r="A4986" s="155">
        <v>550801</v>
      </c>
      <c r="B4986" s="156" t="s">
        <v>345</v>
      </c>
      <c r="C4986" s="174">
        <f t="shared" si="1096"/>
        <v>0</v>
      </c>
      <c r="D4986" s="174">
        <f t="shared" si="1097"/>
        <v>0</v>
      </c>
      <c r="E4986" s="174">
        <f t="shared" si="1098"/>
        <v>0</v>
      </c>
      <c r="F4986" s="174">
        <f t="shared" si="1095"/>
        <v>0</v>
      </c>
      <c r="G4986" s="174">
        <f t="shared" ref="G4986:G4995" si="1110">+F4986-H4986</f>
        <v>0</v>
      </c>
      <c r="H4986" s="174">
        <f t="shared" si="1109"/>
        <v>0</v>
      </c>
      <c r="M4986" s="174">
        <f t="shared" si="1099"/>
        <v>0</v>
      </c>
      <c r="N4986" s="174">
        <f t="shared" si="1100"/>
        <v>0</v>
      </c>
      <c r="O4986" s="295">
        <f t="shared" si="1101"/>
        <v>0</v>
      </c>
      <c r="P4986" s="281">
        <f t="shared" si="1102"/>
        <v>0</v>
      </c>
    </row>
    <row r="4987" spans="1:16" x14ac:dyDescent="0.2">
      <c r="A4987" s="155">
        <v>550802</v>
      </c>
      <c r="B4987" s="156" t="s">
        <v>346</v>
      </c>
      <c r="C4987" s="174">
        <f t="shared" si="1096"/>
        <v>0</v>
      </c>
      <c r="D4987" s="174">
        <f t="shared" si="1097"/>
        <v>0</v>
      </c>
      <c r="E4987" s="174">
        <f t="shared" si="1098"/>
        <v>0</v>
      </c>
      <c r="F4987" s="174">
        <f t="shared" si="1095"/>
        <v>0</v>
      </c>
      <c r="G4987" s="174">
        <f t="shared" si="1110"/>
        <v>0</v>
      </c>
      <c r="H4987" s="174">
        <f t="shared" si="1109"/>
        <v>0</v>
      </c>
      <c r="M4987" s="174">
        <f t="shared" si="1099"/>
        <v>0</v>
      </c>
      <c r="N4987" s="174">
        <f t="shared" si="1100"/>
        <v>0</v>
      </c>
      <c r="O4987" s="295">
        <f t="shared" si="1101"/>
        <v>0</v>
      </c>
      <c r="P4987" s="281">
        <f t="shared" si="1102"/>
        <v>0</v>
      </c>
    </row>
    <row r="4988" spans="1:16" x14ac:dyDescent="0.2">
      <c r="A4988" s="155">
        <v>550803</v>
      </c>
      <c r="B4988" s="156" t="s">
        <v>347</v>
      </c>
      <c r="C4988" s="174">
        <f t="shared" si="1096"/>
        <v>0</v>
      </c>
      <c r="D4988" s="174">
        <f t="shared" si="1097"/>
        <v>0</v>
      </c>
      <c r="E4988" s="174">
        <f t="shared" si="1098"/>
        <v>0</v>
      </c>
      <c r="F4988" s="174">
        <f t="shared" si="1095"/>
        <v>0</v>
      </c>
      <c r="G4988" s="174">
        <f t="shared" si="1110"/>
        <v>0</v>
      </c>
      <c r="H4988" s="174">
        <f t="shared" si="1109"/>
        <v>0</v>
      </c>
      <c r="M4988" s="174">
        <f t="shared" si="1099"/>
        <v>0</v>
      </c>
      <c r="N4988" s="174">
        <f t="shared" si="1100"/>
        <v>0</v>
      </c>
      <c r="O4988" s="295">
        <f t="shared" si="1101"/>
        <v>0</v>
      </c>
      <c r="P4988" s="281">
        <f t="shared" si="1102"/>
        <v>0</v>
      </c>
    </row>
    <row r="4989" spans="1:16" x14ac:dyDescent="0.2">
      <c r="A4989" s="155">
        <v>550804</v>
      </c>
      <c r="B4989" s="156" t="s">
        <v>348</v>
      </c>
      <c r="C4989" s="174">
        <f t="shared" si="1096"/>
        <v>0</v>
      </c>
      <c r="D4989" s="174">
        <f t="shared" si="1097"/>
        <v>0</v>
      </c>
      <c r="E4989" s="174">
        <f t="shared" si="1098"/>
        <v>0</v>
      </c>
      <c r="F4989" s="174">
        <f t="shared" si="1095"/>
        <v>0</v>
      </c>
      <c r="G4989" s="174">
        <f t="shared" si="1110"/>
        <v>0</v>
      </c>
      <c r="H4989" s="174">
        <f t="shared" si="1109"/>
        <v>0</v>
      </c>
      <c r="M4989" s="174">
        <f t="shared" si="1099"/>
        <v>0</v>
      </c>
      <c r="N4989" s="174">
        <f t="shared" si="1100"/>
        <v>0</v>
      </c>
      <c r="O4989" s="295">
        <f t="shared" si="1101"/>
        <v>0</v>
      </c>
      <c r="P4989" s="281">
        <f t="shared" si="1102"/>
        <v>0</v>
      </c>
    </row>
    <row r="4990" spans="1:16" x14ac:dyDescent="0.2">
      <c r="A4990" s="155">
        <v>550805</v>
      </c>
      <c r="B4990" s="156" t="s">
        <v>349</v>
      </c>
      <c r="C4990" s="174">
        <f t="shared" si="1096"/>
        <v>0</v>
      </c>
      <c r="D4990" s="174">
        <f t="shared" si="1097"/>
        <v>0</v>
      </c>
      <c r="E4990" s="174">
        <f t="shared" si="1098"/>
        <v>0</v>
      </c>
      <c r="F4990" s="174">
        <f t="shared" si="1095"/>
        <v>0</v>
      </c>
      <c r="G4990" s="174">
        <f t="shared" si="1110"/>
        <v>0</v>
      </c>
      <c r="H4990" s="174">
        <f t="shared" si="1109"/>
        <v>0</v>
      </c>
      <c r="M4990" s="174">
        <f t="shared" si="1099"/>
        <v>0</v>
      </c>
      <c r="N4990" s="174">
        <f t="shared" si="1100"/>
        <v>0</v>
      </c>
      <c r="O4990" s="295">
        <f t="shared" si="1101"/>
        <v>0</v>
      </c>
      <c r="P4990" s="281">
        <f t="shared" si="1102"/>
        <v>0</v>
      </c>
    </row>
    <row r="4991" spans="1:16" x14ac:dyDescent="0.2">
      <c r="A4991" s="155">
        <v>550806</v>
      </c>
      <c r="B4991" s="156" t="s">
        <v>1645</v>
      </c>
      <c r="C4991" s="174">
        <f t="shared" si="1096"/>
        <v>0</v>
      </c>
      <c r="D4991" s="174">
        <f t="shared" si="1097"/>
        <v>0</v>
      </c>
      <c r="E4991" s="174">
        <f t="shared" si="1098"/>
        <v>0</v>
      </c>
      <c r="F4991" s="174">
        <f t="shared" si="1095"/>
        <v>0</v>
      </c>
      <c r="G4991" s="174">
        <f t="shared" si="1110"/>
        <v>0</v>
      </c>
      <c r="H4991" s="174">
        <f t="shared" si="1109"/>
        <v>0</v>
      </c>
      <c r="M4991" s="174">
        <f t="shared" si="1099"/>
        <v>0</v>
      </c>
      <c r="N4991" s="174">
        <f t="shared" si="1100"/>
        <v>0</v>
      </c>
      <c r="O4991" s="295">
        <f t="shared" si="1101"/>
        <v>0</v>
      </c>
      <c r="P4991" s="281">
        <f t="shared" si="1102"/>
        <v>0</v>
      </c>
    </row>
    <row r="4992" spans="1:16" x14ac:dyDescent="0.2">
      <c r="A4992" s="155">
        <v>550807</v>
      </c>
      <c r="B4992" s="156" t="s">
        <v>1148</v>
      </c>
      <c r="C4992" s="174">
        <f t="shared" si="1096"/>
        <v>0</v>
      </c>
      <c r="D4992" s="174">
        <f t="shared" si="1097"/>
        <v>0</v>
      </c>
      <c r="E4992" s="174">
        <f t="shared" si="1098"/>
        <v>0</v>
      </c>
      <c r="F4992" s="174">
        <f t="shared" ref="F4992:F5055" si="1111">+C4992+D4992-E4992</f>
        <v>0</v>
      </c>
      <c r="G4992" s="174">
        <f t="shared" si="1110"/>
        <v>0</v>
      </c>
      <c r="H4992" s="174">
        <f t="shared" si="1109"/>
        <v>0</v>
      </c>
      <c r="M4992" s="174">
        <f t="shared" si="1099"/>
        <v>0</v>
      </c>
      <c r="N4992" s="174">
        <f t="shared" si="1100"/>
        <v>0</v>
      </c>
      <c r="O4992" s="295">
        <f t="shared" si="1101"/>
        <v>0</v>
      </c>
      <c r="P4992" s="281">
        <f t="shared" si="1102"/>
        <v>0</v>
      </c>
    </row>
    <row r="4993" spans="1:16" x14ac:dyDescent="0.2">
      <c r="A4993" s="155">
        <v>550808</v>
      </c>
      <c r="B4993" s="156" t="s">
        <v>1147</v>
      </c>
      <c r="C4993" s="174">
        <f t="shared" si="1096"/>
        <v>0</v>
      </c>
      <c r="D4993" s="174">
        <f t="shared" si="1097"/>
        <v>0</v>
      </c>
      <c r="E4993" s="174">
        <f t="shared" si="1098"/>
        <v>0</v>
      </c>
      <c r="F4993" s="174">
        <f t="shared" si="1111"/>
        <v>0</v>
      </c>
      <c r="G4993" s="174">
        <f t="shared" si="1110"/>
        <v>0</v>
      </c>
      <c r="H4993" s="174">
        <f t="shared" si="1109"/>
        <v>0</v>
      </c>
      <c r="M4993" s="174">
        <f t="shared" si="1099"/>
        <v>0</v>
      </c>
      <c r="N4993" s="174">
        <f t="shared" si="1100"/>
        <v>0</v>
      </c>
      <c r="O4993" s="295">
        <f t="shared" si="1101"/>
        <v>0</v>
      </c>
      <c r="P4993" s="281">
        <f t="shared" si="1102"/>
        <v>0</v>
      </c>
    </row>
    <row r="4994" spans="1:16" x14ac:dyDescent="0.2">
      <c r="A4994" s="155">
        <v>550809</v>
      </c>
      <c r="B4994" s="156" t="s">
        <v>350</v>
      </c>
      <c r="C4994" s="174">
        <f t="shared" si="1096"/>
        <v>0</v>
      </c>
      <c r="D4994" s="174">
        <f t="shared" si="1097"/>
        <v>0</v>
      </c>
      <c r="E4994" s="174">
        <f t="shared" si="1098"/>
        <v>0</v>
      </c>
      <c r="F4994" s="174">
        <f t="shared" si="1111"/>
        <v>0</v>
      </c>
      <c r="G4994" s="174">
        <f t="shared" si="1110"/>
        <v>0</v>
      </c>
      <c r="H4994" s="174">
        <f t="shared" si="1109"/>
        <v>0</v>
      </c>
      <c r="M4994" s="174">
        <f t="shared" si="1099"/>
        <v>0</v>
      </c>
      <c r="N4994" s="174">
        <f t="shared" si="1100"/>
        <v>0</v>
      </c>
      <c r="O4994" s="295">
        <f t="shared" si="1101"/>
        <v>0</v>
      </c>
      <c r="P4994" s="281">
        <f t="shared" si="1102"/>
        <v>0</v>
      </c>
    </row>
    <row r="4995" spans="1:16" x14ac:dyDescent="0.2">
      <c r="A4995" s="155">
        <v>550890</v>
      </c>
      <c r="B4995" s="156" t="s">
        <v>351</v>
      </c>
      <c r="C4995" s="174">
        <f t="shared" si="1096"/>
        <v>0</v>
      </c>
      <c r="D4995" s="174">
        <f t="shared" si="1097"/>
        <v>0</v>
      </c>
      <c r="E4995" s="174">
        <f t="shared" si="1098"/>
        <v>0</v>
      </c>
      <c r="F4995" s="174">
        <f t="shared" si="1111"/>
        <v>0</v>
      </c>
      <c r="G4995" s="174">
        <f t="shared" si="1110"/>
        <v>0</v>
      </c>
      <c r="H4995" s="174">
        <f t="shared" si="1109"/>
        <v>0</v>
      </c>
      <c r="M4995" s="174">
        <f t="shared" si="1099"/>
        <v>0</v>
      </c>
      <c r="N4995" s="174">
        <f t="shared" si="1100"/>
        <v>0</v>
      </c>
      <c r="O4995" s="295">
        <f t="shared" si="1101"/>
        <v>0</v>
      </c>
      <c r="P4995" s="281">
        <f t="shared" si="1102"/>
        <v>0</v>
      </c>
    </row>
    <row r="4996" spans="1:16" s="171" customFormat="1" x14ac:dyDescent="0.2">
      <c r="A4996" s="180">
        <v>555000</v>
      </c>
      <c r="B4996" s="181" t="s">
        <v>422</v>
      </c>
      <c r="C4996" s="182">
        <f t="shared" si="1096"/>
        <v>0</v>
      </c>
      <c r="D4996" s="182">
        <f t="shared" si="1097"/>
        <v>0</v>
      </c>
      <c r="E4996" s="182">
        <f t="shared" si="1098"/>
        <v>0</v>
      </c>
      <c r="F4996" s="182">
        <f t="shared" si="1111"/>
        <v>0</v>
      </c>
      <c r="G4996" s="182">
        <v>0</v>
      </c>
      <c r="H4996" s="182">
        <f t="shared" si="1109"/>
        <v>0</v>
      </c>
      <c r="M4996" s="174">
        <f t="shared" si="1099"/>
        <v>0</v>
      </c>
      <c r="N4996" s="174">
        <f t="shared" si="1100"/>
        <v>0</v>
      </c>
      <c r="O4996" s="295">
        <f t="shared" si="1101"/>
        <v>0</v>
      </c>
      <c r="P4996" s="281">
        <f t="shared" si="1102"/>
        <v>0</v>
      </c>
    </row>
    <row r="4997" spans="1:16" x14ac:dyDescent="0.2">
      <c r="A4997" s="155">
        <v>555001</v>
      </c>
      <c r="B4997" s="156" t="s">
        <v>352</v>
      </c>
      <c r="C4997" s="174">
        <f t="shared" si="1096"/>
        <v>0</v>
      </c>
      <c r="D4997" s="174">
        <f t="shared" si="1097"/>
        <v>0</v>
      </c>
      <c r="E4997" s="174">
        <f t="shared" si="1098"/>
        <v>0</v>
      </c>
      <c r="F4997" s="174">
        <f t="shared" si="1111"/>
        <v>0</v>
      </c>
      <c r="G4997" s="174">
        <f t="shared" ref="G4997:G5011" si="1112">+F4997-H4997</f>
        <v>0</v>
      </c>
      <c r="H4997" s="174">
        <f t="shared" si="1109"/>
        <v>0</v>
      </c>
      <c r="M4997" s="174">
        <f t="shared" si="1099"/>
        <v>0</v>
      </c>
      <c r="N4997" s="174">
        <f t="shared" si="1100"/>
        <v>0</v>
      </c>
      <c r="O4997" s="295">
        <f t="shared" si="1101"/>
        <v>0</v>
      </c>
      <c r="P4997" s="281">
        <f t="shared" si="1102"/>
        <v>0</v>
      </c>
    </row>
    <row r="4998" spans="1:16" x14ac:dyDescent="0.2">
      <c r="A4998" s="155">
        <v>555002</v>
      </c>
      <c r="B4998" s="156" t="s">
        <v>353</v>
      </c>
      <c r="C4998" s="174">
        <f t="shared" si="1096"/>
        <v>0</v>
      </c>
      <c r="D4998" s="174">
        <f t="shared" si="1097"/>
        <v>0</v>
      </c>
      <c r="E4998" s="174">
        <f t="shared" si="1098"/>
        <v>0</v>
      </c>
      <c r="F4998" s="174">
        <f t="shared" si="1111"/>
        <v>0</v>
      </c>
      <c r="G4998" s="174">
        <f t="shared" si="1112"/>
        <v>0</v>
      </c>
      <c r="H4998" s="174">
        <f t="shared" si="1109"/>
        <v>0</v>
      </c>
      <c r="M4998" s="174">
        <f t="shared" si="1099"/>
        <v>0</v>
      </c>
      <c r="N4998" s="174">
        <f t="shared" si="1100"/>
        <v>0</v>
      </c>
      <c r="O4998" s="295">
        <f t="shared" si="1101"/>
        <v>0</v>
      </c>
      <c r="P4998" s="281">
        <f t="shared" si="1102"/>
        <v>0</v>
      </c>
    </row>
    <row r="4999" spans="1:16" x14ac:dyDescent="0.2">
      <c r="A4999" s="155">
        <v>555003</v>
      </c>
      <c r="B4999" s="156" t="s">
        <v>354</v>
      </c>
      <c r="C4999" s="174">
        <f t="shared" si="1096"/>
        <v>0</v>
      </c>
      <c r="D4999" s="174">
        <f t="shared" si="1097"/>
        <v>0</v>
      </c>
      <c r="E4999" s="174">
        <f t="shared" si="1098"/>
        <v>0</v>
      </c>
      <c r="F4999" s="174">
        <f t="shared" si="1111"/>
        <v>0</v>
      </c>
      <c r="G4999" s="174">
        <f t="shared" si="1112"/>
        <v>0</v>
      </c>
      <c r="H4999" s="174">
        <f t="shared" si="1109"/>
        <v>0</v>
      </c>
      <c r="M4999" s="174">
        <f t="shared" si="1099"/>
        <v>0</v>
      </c>
      <c r="N4999" s="174">
        <f t="shared" si="1100"/>
        <v>0</v>
      </c>
      <c r="O4999" s="295">
        <f t="shared" si="1101"/>
        <v>0</v>
      </c>
      <c r="P4999" s="281">
        <f t="shared" si="1102"/>
        <v>0</v>
      </c>
    </row>
    <row r="5000" spans="1:16" x14ac:dyDescent="0.2">
      <c r="A5000" s="155">
        <v>555005</v>
      </c>
      <c r="B5000" s="156" t="s">
        <v>355</v>
      </c>
      <c r="C5000" s="174">
        <f t="shared" si="1096"/>
        <v>0</v>
      </c>
      <c r="D5000" s="174">
        <f t="shared" si="1097"/>
        <v>0</v>
      </c>
      <c r="E5000" s="174">
        <f t="shared" si="1098"/>
        <v>0</v>
      </c>
      <c r="F5000" s="174">
        <f t="shared" si="1111"/>
        <v>0</v>
      </c>
      <c r="G5000" s="174">
        <f t="shared" si="1112"/>
        <v>0</v>
      </c>
      <c r="H5000" s="174">
        <f t="shared" si="1109"/>
        <v>0</v>
      </c>
      <c r="M5000" s="174">
        <f t="shared" si="1099"/>
        <v>0</v>
      </c>
      <c r="N5000" s="174">
        <f t="shared" si="1100"/>
        <v>0</v>
      </c>
      <c r="O5000" s="295">
        <f t="shared" si="1101"/>
        <v>0</v>
      </c>
      <c r="P5000" s="281">
        <f t="shared" si="1102"/>
        <v>0</v>
      </c>
    </row>
    <row r="5001" spans="1:16" x14ac:dyDescent="0.2">
      <c r="A5001" s="155">
        <v>555006</v>
      </c>
      <c r="B5001" s="156" t="s">
        <v>428</v>
      </c>
      <c r="C5001" s="174">
        <f t="shared" ref="C5001:C5064" si="1113">IF(ISERROR(VLOOKUP($A5001,MZ_ANTERIOR,3,0)),0,VLOOKUP($A5001,MZ_ANTERIOR,3,0))</f>
        <v>0</v>
      </c>
      <c r="D5001" s="174">
        <f t="shared" ref="D5001:D5064" si="1114">IF(ISERROR(VLOOKUP($A5001,MZ_ANTERIOR,4,0)),0,VLOOKUP($A5001,MZ_ANTERIOR,4,0))</f>
        <v>0</v>
      </c>
      <c r="E5001" s="174">
        <f t="shared" ref="E5001:E5064" si="1115">IF(ISERROR(VLOOKUP($A5001,MZ_ANTERIOR,5,0)),0,VLOOKUP($A5001,MZ_ANTERIOR,5,0))</f>
        <v>0</v>
      </c>
      <c r="F5001" s="174">
        <f t="shared" si="1111"/>
        <v>0</v>
      </c>
      <c r="G5001" s="174">
        <f t="shared" si="1112"/>
        <v>0</v>
      </c>
      <c r="H5001" s="174">
        <f t="shared" si="1109"/>
        <v>0</v>
      </c>
      <c r="M5001" s="174">
        <f t="shared" si="1099"/>
        <v>0</v>
      </c>
      <c r="N5001" s="174">
        <f t="shared" si="1100"/>
        <v>0</v>
      </c>
      <c r="O5001" s="295">
        <f t="shared" si="1101"/>
        <v>0</v>
      </c>
      <c r="P5001" s="281">
        <f t="shared" si="1102"/>
        <v>0</v>
      </c>
    </row>
    <row r="5002" spans="1:16" x14ac:dyDescent="0.2">
      <c r="A5002" s="155">
        <v>555007</v>
      </c>
      <c r="B5002" s="156" t="s">
        <v>429</v>
      </c>
      <c r="C5002" s="174">
        <f t="shared" si="1113"/>
        <v>0</v>
      </c>
      <c r="D5002" s="174">
        <f t="shared" si="1114"/>
        <v>0</v>
      </c>
      <c r="E5002" s="174">
        <f t="shared" si="1115"/>
        <v>0</v>
      </c>
      <c r="F5002" s="174">
        <f t="shared" si="1111"/>
        <v>0</v>
      </c>
      <c r="G5002" s="174">
        <f t="shared" si="1112"/>
        <v>0</v>
      </c>
      <c r="H5002" s="174">
        <f t="shared" si="1109"/>
        <v>0</v>
      </c>
      <c r="M5002" s="174">
        <f t="shared" ref="M5002:M5065" si="1116">+G5002+H5002</f>
        <v>0</v>
      </c>
      <c r="N5002" s="174">
        <f t="shared" ref="N5002:N5065" si="1117">+F5002-M5002</f>
        <v>0</v>
      </c>
      <c r="O5002" s="295">
        <f t="shared" ref="O5002:O5065" si="1118">SUM(C5002:H5002)</f>
        <v>0</v>
      </c>
      <c r="P5002" s="281">
        <f t="shared" ref="P5002:P5065" si="1119">IF(D5002&lt;&gt;0,1,IF(G5002&lt;&gt;0,2,IF(F5002&lt;&gt;0,3,IF(E5002&lt;&gt;0,4,0))))</f>
        <v>0</v>
      </c>
    </row>
    <row r="5003" spans="1:16" x14ac:dyDescent="0.2">
      <c r="A5003" s="155">
        <v>555008</v>
      </c>
      <c r="B5003" s="156" t="s">
        <v>77</v>
      </c>
      <c r="C5003" s="174">
        <f t="shared" si="1113"/>
        <v>0</v>
      </c>
      <c r="D5003" s="174">
        <f t="shared" si="1114"/>
        <v>0</v>
      </c>
      <c r="E5003" s="174">
        <f t="shared" si="1115"/>
        <v>0</v>
      </c>
      <c r="F5003" s="174">
        <f t="shared" si="1111"/>
        <v>0</v>
      </c>
      <c r="G5003" s="174">
        <f t="shared" si="1112"/>
        <v>0</v>
      </c>
      <c r="H5003" s="174">
        <f t="shared" si="1109"/>
        <v>0</v>
      </c>
      <c r="M5003" s="174">
        <f t="shared" si="1116"/>
        <v>0</v>
      </c>
      <c r="N5003" s="174">
        <f t="shared" si="1117"/>
        <v>0</v>
      </c>
      <c r="O5003" s="295">
        <f t="shared" si="1118"/>
        <v>0</v>
      </c>
      <c r="P5003" s="281">
        <f t="shared" si="1119"/>
        <v>0</v>
      </c>
    </row>
    <row r="5004" spans="1:16" x14ac:dyDescent="0.2">
      <c r="A5004" s="155">
        <v>555009</v>
      </c>
      <c r="B5004" s="156" t="s">
        <v>78</v>
      </c>
      <c r="C5004" s="174">
        <f t="shared" si="1113"/>
        <v>0</v>
      </c>
      <c r="D5004" s="174">
        <f t="shared" si="1114"/>
        <v>0</v>
      </c>
      <c r="E5004" s="174">
        <f t="shared" si="1115"/>
        <v>0</v>
      </c>
      <c r="F5004" s="174">
        <f t="shared" si="1111"/>
        <v>0</v>
      </c>
      <c r="G5004" s="174">
        <f t="shared" si="1112"/>
        <v>0</v>
      </c>
      <c r="H5004" s="174">
        <f t="shared" si="1109"/>
        <v>0</v>
      </c>
      <c r="M5004" s="174">
        <f t="shared" si="1116"/>
        <v>0</v>
      </c>
      <c r="N5004" s="174">
        <f t="shared" si="1117"/>
        <v>0</v>
      </c>
      <c r="O5004" s="295">
        <f t="shared" si="1118"/>
        <v>0</v>
      </c>
      <c r="P5004" s="281">
        <f t="shared" si="1119"/>
        <v>0</v>
      </c>
    </row>
    <row r="5005" spans="1:16" x14ac:dyDescent="0.2">
      <c r="A5005" s="155">
        <v>555010</v>
      </c>
      <c r="B5005" s="156" t="s">
        <v>79</v>
      </c>
      <c r="C5005" s="174">
        <f t="shared" si="1113"/>
        <v>0</v>
      </c>
      <c r="D5005" s="174">
        <f t="shared" si="1114"/>
        <v>0</v>
      </c>
      <c r="E5005" s="174">
        <f t="shared" si="1115"/>
        <v>0</v>
      </c>
      <c r="F5005" s="174">
        <f t="shared" si="1111"/>
        <v>0</v>
      </c>
      <c r="G5005" s="174">
        <f t="shared" si="1112"/>
        <v>0</v>
      </c>
      <c r="H5005" s="174">
        <f t="shared" si="1109"/>
        <v>0</v>
      </c>
      <c r="M5005" s="174">
        <f t="shared" si="1116"/>
        <v>0</v>
      </c>
      <c r="N5005" s="174">
        <f t="shared" si="1117"/>
        <v>0</v>
      </c>
      <c r="O5005" s="295">
        <f t="shared" si="1118"/>
        <v>0</v>
      </c>
      <c r="P5005" s="281">
        <f t="shared" si="1119"/>
        <v>0</v>
      </c>
    </row>
    <row r="5006" spans="1:16" x14ac:dyDescent="0.2">
      <c r="A5006" s="155">
        <v>555011</v>
      </c>
      <c r="B5006" s="156" t="s">
        <v>80</v>
      </c>
      <c r="C5006" s="174">
        <f t="shared" si="1113"/>
        <v>0</v>
      </c>
      <c r="D5006" s="174">
        <f t="shared" si="1114"/>
        <v>0</v>
      </c>
      <c r="E5006" s="174">
        <f t="shared" si="1115"/>
        <v>0</v>
      </c>
      <c r="F5006" s="174">
        <f t="shared" si="1111"/>
        <v>0</v>
      </c>
      <c r="G5006" s="174">
        <f t="shared" si="1112"/>
        <v>0</v>
      </c>
      <c r="H5006" s="174">
        <f t="shared" si="1109"/>
        <v>0</v>
      </c>
      <c r="M5006" s="174">
        <f t="shared" si="1116"/>
        <v>0</v>
      </c>
      <c r="N5006" s="174">
        <f t="shared" si="1117"/>
        <v>0</v>
      </c>
      <c r="O5006" s="295">
        <f t="shared" si="1118"/>
        <v>0</v>
      </c>
      <c r="P5006" s="281">
        <f t="shared" si="1119"/>
        <v>0</v>
      </c>
    </row>
    <row r="5007" spans="1:16" x14ac:dyDescent="0.2">
      <c r="A5007" s="155">
        <v>555012</v>
      </c>
      <c r="B5007" s="156" t="s">
        <v>81</v>
      </c>
      <c r="C5007" s="174">
        <f t="shared" si="1113"/>
        <v>0</v>
      </c>
      <c r="D5007" s="174">
        <f t="shared" si="1114"/>
        <v>0</v>
      </c>
      <c r="E5007" s="174">
        <f t="shared" si="1115"/>
        <v>0</v>
      </c>
      <c r="F5007" s="174">
        <f t="shared" si="1111"/>
        <v>0</v>
      </c>
      <c r="G5007" s="174">
        <f t="shared" si="1112"/>
        <v>0</v>
      </c>
      <c r="H5007" s="174">
        <f t="shared" si="1109"/>
        <v>0</v>
      </c>
      <c r="M5007" s="174">
        <f t="shared" si="1116"/>
        <v>0</v>
      </c>
      <c r="N5007" s="174">
        <f t="shared" si="1117"/>
        <v>0</v>
      </c>
      <c r="O5007" s="295">
        <f t="shared" si="1118"/>
        <v>0</v>
      </c>
      <c r="P5007" s="281">
        <f t="shared" si="1119"/>
        <v>0</v>
      </c>
    </row>
    <row r="5008" spans="1:16" x14ac:dyDescent="0.2">
      <c r="A5008" s="155">
        <v>555013</v>
      </c>
      <c r="B5008" s="156" t="s">
        <v>82</v>
      </c>
      <c r="C5008" s="174">
        <f t="shared" si="1113"/>
        <v>0</v>
      </c>
      <c r="D5008" s="174">
        <f t="shared" si="1114"/>
        <v>0</v>
      </c>
      <c r="E5008" s="174">
        <f t="shared" si="1115"/>
        <v>0</v>
      </c>
      <c r="F5008" s="174">
        <f t="shared" si="1111"/>
        <v>0</v>
      </c>
      <c r="G5008" s="174">
        <f t="shared" si="1112"/>
        <v>0</v>
      </c>
      <c r="H5008" s="174">
        <f t="shared" si="1109"/>
        <v>0</v>
      </c>
      <c r="M5008" s="174">
        <f t="shared" si="1116"/>
        <v>0</v>
      </c>
      <c r="N5008" s="174">
        <f t="shared" si="1117"/>
        <v>0</v>
      </c>
      <c r="O5008" s="295">
        <f t="shared" si="1118"/>
        <v>0</v>
      </c>
      <c r="P5008" s="281">
        <f t="shared" si="1119"/>
        <v>0</v>
      </c>
    </row>
    <row r="5009" spans="1:16" x14ac:dyDescent="0.2">
      <c r="A5009" s="155">
        <v>555014</v>
      </c>
      <c r="B5009" s="156" t="s">
        <v>430</v>
      </c>
      <c r="C5009" s="174">
        <f t="shared" si="1113"/>
        <v>0</v>
      </c>
      <c r="D5009" s="174">
        <f t="shared" si="1114"/>
        <v>0</v>
      </c>
      <c r="E5009" s="174">
        <f t="shared" si="1115"/>
        <v>0</v>
      </c>
      <c r="F5009" s="174">
        <f t="shared" si="1111"/>
        <v>0</v>
      </c>
      <c r="G5009" s="174">
        <f t="shared" si="1112"/>
        <v>0</v>
      </c>
      <c r="H5009" s="174">
        <f t="shared" si="1109"/>
        <v>0</v>
      </c>
      <c r="M5009" s="174">
        <f t="shared" si="1116"/>
        <v>0</v>
      </c>
      <c r="N5009" s="174">
        <f t="shared" si="1117"/>
        <v>0</v>
      </c>
      <c r="O5009" s="295">
        <f t="shared" si="1118"/>
        <v>0</v>
      </c>
      <c r="P5009" s="281">
        <f t="shared" si="1119"/>
        <v>0</v>
      </c>
    </row>
    <row r="5010" spans="1:16" x14ac:dyDescent="0.2">
      <c r="A5010" s="155">
        <v>555015</v>
      </c>
      <c r="B5010" s="156" t="s">
        <v>431</v>
      </c>
      <c r="C5010" s="174">
        <f t="shared" si="1113"/>
        <v>0</v>
      </c>
      <c r="D5010" s="174">
        <f t="shared" si="1114"/>
        <v>0</v>
      </c>
      <c r="E5010" s="174">
        <f t="shared" si="1115"/>
        <v>0</v>
      </c>
      <c r="F5010" s="174">
        <f t="shared" si="1111"/>
        <v>0</v>
      </c>
      <c r="G5010" s="174">
        <f t="shared" si="1112"/>
        <v>0</v>
      </c>
      <c r="H5010" s="174">
        <f t="shared" si="1109"/>
        <v>0</v>
      </c>
      <c r="M5010" s="174">
        <f t="shared" si="1116"/>
        <v>0</v>
      </c>
      <c r="N5010" s="174">
        <f t="shared" si="1117"/>
        <v>0</v>
      </c>
      <c r="O5010" s="295">
        <f t="shared" si="1118"/>
        <v>0</v>
      </c>
      <c r="P5010" s="281">
        <f t="shared" si="1119"/>
        <v>0</v>
      </c>
    </row>
    <row r="5011" spans="1:16" x14ac:dyDescent="0.2">
      <c r="A5011" s="155">
        <v>555090</v>
      </c>
      <c r="B5011" s="156" t="s">
        <v>356</v>
      </c>
      <c r="C5011" s="174">
        <f t="shared" si="1113"/>
        <v>0</v>
      </c>
      <c r="D5011" s="174">
        <f t="shared" si="1114"/>
        <v>0</v>
      </c>
      <c r="E5011" s="174">
        <f t="shared" si="1115"/>
        <v>0</v>
      </c>
      <c r="F5011" s="174">
        <f t="shared" si="1111"/>
        <v>0</v>
      </c>
      <c r="G5011" s="174">
        <f t="shared" si="1112"/>
        <v>0</v>
      </c>
      <c r="H5011" s="174">
        <f t="shared" si="1109"/>
        <v>0</v>
      </c>
      <c r="M5011" s="174">
        <f t="shared" si="1116"/>
        <v>0</v>
      </c>
      <c r="N5011" s="174">
        <f t="shared" si="1117"/>
        <v>0</v>
      </c>
      <c r="O5011" s="295">
        <f t="shared" si="1118"/>
        <v>0</v>
      </c>
      <c r="P5011" s="281">
        <f t="shared" si="1119"/>
        <v>0</v>
      </c>
    </row>
    <row r="5012" spans="1:16" s="172" customFormat="1" x14ac:dyDescent="0.2">
      <c r="A5012" s="170">
        <v>560000</v>
      </c>
      <c r="B5012" s="169" t="s">
        <v>2811</v>
      </c>
      <c r="C5012" s="189">
        <f t="shared" si="1113"/>
        <v>0</v>
      </c>
      <c r="D5012" s="189">
        <f t="shared" si="1114"/>
        <v>0</v>
      </c>
      <c r="E5012" s="189">
        <f t="shared" si="1115"/>
        <v>0</v>
      </c>
      <c r="F5012" s="189">
        <f t="shared" si="1111"/>
        <v>0</v>
      </c>
      <c r="G5012" s="189">
        <v>0</v>
      </c>
      <c r="H5012" s="189">
        <f t="shared" si="1109"/>
        <v>0</v>
      </c>
      <c r="M5012" s="174">
        <f t="shared" si="1116"/>
        <v>0</v>
      </c>
      <c r="N5012" s="174">
        <f t="shared" si="1117"/>
        <v>0</v>
      </c>
      <c r="O5012" s="295">
        <f t="shared" si="1118"/>
        <v>0</v>
      </c>
      <c r="P5012" s="281">
        <f t="shared" si="1119"/>
        <v>0</v>
      </c>
    </row>
    <row r="5013" spans="1:16" s="171" customFormat="1" x14ac:dyDescent="0.2">
      <c r="A5013" s="180">
        <v>561300</v>
      </c>
      <c r="B5013" s="181" t="s">
        <v>702</v>
      </c>
      <c r="C5013" s="182">
        <f t="shared" si="1113"/>
        <v>0</v>
      </c>
      <c r="D5013" s="182">
        <f t="shared" si="1114"/>
        <v>0</v>
      </c>
      <c r="E5013" s="182">
        <f t="shared" si="1115"/>
        <v>0</v>
      </c>
      <c r="F5013" s="182">
        <f t="shared" si="1111"/>
        <v>0</v>
      </c>
      <c r="G5013" s="182">
        <v>0</v>
      </c>
      <c r="H5013" s="182">
        <f t="shared" ref="H5013:H5044" si="1120">+F5013</f>
        <v>0</v>
      </c>
      <c r="M5013" s="174">
        <f t="shared" si="1116"/>
        <v>0</v>
      </c>
      <c r="N5013" s="174">
        <f t="shared" si="1117"/>
        <v>0</v>
      </c>
      <c r="O5013" s="295">
        <f t="shared" si="1118"/>
        <v>0</v>
      </c>
      <c r="P5013" s="281">
        <f t="shared" si="1119"/>
        <v>0</v>
      </c>
    </row>
    <row r="5014" spans="1:16" x14ac:dyDescent="0.2">
      <c r="A5014" s="155">
        <v>561301</v>
      </c>
      <c r="B5014" s="156" t="s">
        <v>703</v>
      </c>
      <c r="C5014" s="174">
        <f t="shared" si="1113"/>
        <v>0</v>
      </c>
      <c r="D5014" s="174">
        <f t="shared" si="1114"/>
        <v>0</v>
      </c>
      <c r="E5014" s="174">
        <f t="shared" si="1115"/>
        <v>0</v>
      </c>
      <c r="F5014" s="174">
        <f t="shared" si="1111"/>
        <v>0</v>
      </c>
      <c r="G5014" s="174">
        <f t="shared" ref="G5014:G5035" si="1121">+F5014-H5014</f>
        <v>0</v>
      </c>
      <c r="H5014" s="174">
        <f t="shared" si="1120"/>
        <v>0</v>
      </c>
      <c r="M5014" s="174">
        <f t="shared" si="1116"/>
        <v>0</v>
      </c>
      <c r="N5014" s="174">
        <f t="shared" si="1117"/>
        <v>0</v>
      </c>
      <c r="O5014" s="295">
        <f t="shared" si="1118"/>
        <v>0</v>
      </c>
      <c r="P5014" s="281">
        <f t="shared" si="1119"/>
        <v>0</v>
      </c>
    </row>
    <row r="5015" spans="1:16" x14ac:dyDescent="0.2">
      <c r="A5015" s="155">
        <v>561302</v>
      </c>
      <c r="B5015" s="156" t="s">
        <v>2812</v>
      </c>
      <c r="C5015" s="174">
        <f t="shared" si="1113"/>
        <v>0</v>
      </c>
      <c r="D5015" s="174">
        <f t="shared" si="1114"/>
        <v>0</v>
      </c>
      <c r="E5015" s="174">
        <f t="shared" si="1115"/>
        <v>0</v>
      </c>
      <c r="F5015" s="174">
        <f t="shared" si="1111"/>
        <v>0</v>
      </c>
      <c r="G5015" s="174">
        <f t="shared" si="1121"/>
        <v>0</v>
      </c>
      <c r="H5015" s="174">
        <f t="shared" si="1120"/>
        <v>0</v>
      </c>
      <c r="M5015" s="174">
        <f t="shared" si="1116"/>
        <v>0</v>
      </c>
      <c r="N5015" s="174">
        <f t="shared" si="1117"/>
        <v>0</v>
      </c>
      <c r="O5015" s="295">
        <f t="shared" si="1118"/>
        <v>0</v>
      </c>
      <c r="P5015" s="281">
        <f t="shared" si="1119"/>
        <v>0</v>
      </c>
    </row>
    <row r="5016" spans="1:16" x14ac:dyDescent="0.2">
      <c r="A5016" s="155">
        <v>561303</v>
      </c>
      <c r="B5016" s="156" t="s">
        <v>2314</v>
      </c>
      <c r="C5016" s="174">
        <f t="shared" si="1113"/>
        <v>0</v>
      </c>
      <c r="D5016" s="174">
        <f t="shared" si="1114"/>
        <v>0</v>
      </c>
      <c r="E5016" s="174">
        <f t="shared" si="1115"/>
        <v>0</v>
      </c>
      <c r="F5016" s="174">
        <f t="shared" si="1111"/>
        <v>0</v>
      </c>
      <c r="G5016" s="174">
        <f t="shared" si="1121"/>
        <v>0</v>
      </c>
      <c r="H5016" s="174">
        <f t="shared" si="1120"/>
        <v>0</v>
      </c>
      <c r="M5016" s="174">
        <f t="shared" si="1116"/>
        <v>0</v>
      </c>
      <c r="N5016" s="174">
        <f t="shared" si="1117"/>
        <v>0</v>
      </c>
      <c r="O5016" s="295">
        <f t="shared" si="1118"/>
        <v>0</v>
      </c>
      <c r="P5016" s="281">
        <f t="shared" si="1119"/>
        <v>0</v>
      </c>
    </row>
    <row r="5017" spans="1:16" x14ac:dyDescent="0.2">
      <c r="A5017" s="155">
        <v>561304</v>
      </c>
      <c r="B5017" s="156" t="s">
        <v>705</v>
      </c>
      <c r="C5017" s="174">
        <f t="shared" si="1113"/>
        <v>0</v>
      </c>
      <c r="D5017" s="174">
        <f t="shared" si="1114"/>
        <v>0</v>
      </c>
      <c r="E5017" s="174">
        <f t="shared" si="1115"/>
        <v>0</v>
      </c>
      <c r="F5017" s="174">
        <f t="shared" si="1111"/>
        <v>0</v>
      </c>
      <c r="G5017" s="174">
        <f t="shared" si="1121"/>
        <v>0</v>
      </c>
      <c r="H5017" s="174">
        <f t="shared" si="1120"/>
        <v>0</v>
      </c>
      <c r="M5017" s="174">
        <f t="shared" si="1116"/>
        <v>0</v>
      </c>
      <c r="N5017" s="174">
        <f t="shared" si="1117"/>
        <v>0</v>
      </c>
      <c r="O5017" s="295">
        <f t="shared" si="1118"/>
        <v>0</v>
      </c>
      <c r="P5017" s="281">
        <f t="shared" si="1119"/>
        <v>0</v>
      </c>
    </row>
    <row r="5018" spans="1:16" x14ac:dyDescent="0.2">
      <c r="A5018" s="155">
        <v>561305</v>
      </c>
      <c r="B5018" s="156" t="s">
        <v>706</v>
      </c>
      <c r="C5018" s="174">
        <f t="shared" si="1113"/>
        <v>0</v>
      </c>
      <c r="D5018" s="174">
        <f t="shared" si="1114"/>
        <v>0</v>
      </c>
      <c r="E5018" s="174">
        <f t="shared" si="1115"/>
        <v>0</v>
      </c>
      <c r="F5018" s="174">
        <f t="shared" si="1111"/>
        <v>0</v>
      </c>
      <c r="G5018" s="174">
        <f t="shared" si="1121"/>
        <v>0</v>
      </c>
      <c r="H5018" s="174">
        <f t="shared" si="1120"/>
        <v>0</v>
      </c>
      <c r="M5018" s="174">
        <f t="shared" si="1116"/>
        <v>0</v>
      </c>
      <c r="N5018" s="174">
        <f t="shared" si="1117"/>
        <v>0</v>
      </c>
      <c r="O5018" s="295">
        <f t="shared" si="1118"/>
        <v>0</v>
      </c>
      <c r="P5018" s="281">
        <f t="shared" si="1119"/>
        <v>0</v>
      </c>
    </row>
    <row r="5019" spans="1:16" x14ac:dyDescent="0.2">
      <c r="A5019" s="155">
        <v>561306</v>
      </c>
      <c r="B5019" s="156" t="s">
        <v>707</v>
      </c>
      <c r="C5019" s="174">
        <f t="shared" si="1113"/>
        <v>0</v>
      </c>
      <c r="D5019" s="174">
        <f t="shared" si="1114"/>
        <v>0</v>
      </c>
      <c r="E5019" s="174">
        <f t="shared" si="1115"/>
        <v>0</v>
      </c>
      <c r="F5019" s="174">
        <f t="shared" si="1111"/>
        <v>0</v>
      </c>
      <c r="G5019" s="174">
        <f t="shared" si="1121"/>
        <v>0</v>
      </c>
      <c r="H5019" s="174">
        <f t="shared" si="1120"/>
        <v>0</v>
      </c>
      <c r="M5019" s="174">
        <f t="shared" si="1116"/>
        <v>0</v>
      </c>
      <c r="N5019" s="174">
        <f t="shared" si="1117"/>
        <v>0</v>
      </c>
      <c r="O5019" s="295">
        <f t="shared" si="1118"/>
        <v>0</v>
      </c>
      <c r="P5019" s="281">
        <f t="shared" si="1119"/>
        <v>0</v>
      </c>
    </row>
    <row r="5020" spans="1:16" x14ac:dyDescent="0.2">
      <c r="A5020" s="155">
        <v>561307</v>
      </c>
      <c r="B5020" s="156" t="s">
        <v>895</v>
      </c>
      <c r="C5020" s="174">
        <f t="shared" si="1113"/>
        <v>0</v>
      </c>
      <c r="D5020" s="174">
        <f t="shared" si="1114"/>
        <v>0</v>
      </c>
      <c r="E5020" s="174">
        <f t="shared" si="1115"/>
        <v>0</v>
      </c>
      <c r="F5020" s="174">
        <f t="shared" si="1111"/>
        <v>0</v>
      </c>
      <c r="G5020" s="174">
        <f t="shared" si="1121"/>
        <v>0</v>
      </c>
      <c r="H5020" s="174">
        <f t="shared" si="1120"/>
        <v>0</v>
      </c>
      <c r="M5020" s="174">
        <f t="shared" si="1116"/>
        <v>0</v>
      </c>
      <c r="N5020" s="174">
        <f t="shared" si="1117"/>
        <v>0</v>
      </c>
      <c r="O5020" s="295">
        <f t="shared" si="1118"/>
        <v>0</v>
      </c>
      <c r="P5020" s="281">
        <f t="shared" si="1119"/>
        <v>0</v>
      </c>
    </row>
    <row r="5021" spans="1:16" x14ac:dyDescent="0.2">
      <c r="A5021" s="155">
        <v>561308</v>
      </c>
      <c r="B5021" s="156" t="s">
        <v>896</v>
      </c>
      <c r="C5021" s="174">
        <f t="shared" si="1113"/>
        <v>0</v>
      </c>
      <c r="D5021" s="174">
        <f t="shared" si="1114"/>
        <v>0</v>
      </c>
      <c r="E5021" s="174">
        <f t="shared" si="1115"/>
        <v>0</v>
      </c>
      <c r="F5021" s="174">
        <f t="shared" si="1111"/>
        <v>0</v>
      </c>
      <c r="G5021" s="174">
        <f t="shared" si="1121"/>
        <v>0</v>
      </c>
      <c r="H5021" s="174">
        <f t="shared" si="1120"/>
        <v>0</v>
      </c>
      <c r="M5021" s="174">
        <f t="shared" si="1116"/>
        <v>0</v>
      </c>
      <c r="N5021" s="174">
        <f t="shared" si="1117"/>
        <v>0</v>
      </c>
      <c r="O5021" s="295">
        <f t="shared" si="1118"/>
        <v>0</v>
      </c>
      <c r="P5021" s="281">
        <f t="shared" si="1119"/>
        <v>0</v>
      </c>
    </row>
    <row r="5022" spans="1:16" x14ac:dyDescent="0.2">
      <c r="A5022" s="155">
        <v>561309</v>
      </c>
      <c r="B5022" s="156" t="s">
        <v>2316</v>
      </c>
      <c r="C5022" s="174">
        <f t="shared" si="1113"/>
        <v>0</v>
      </c>
      <c r="D5022" s="174">
        <f t="shared" si="1114"/>
        <v>0</v>
      </c>
      <c r="E5022" s="174">
        <f t="shared" si="1115"/>
        <v>0</v>
      </c>
      <c r="F5022" s="174">
        <f t="shared" si="1111"/>
        <v>0</v>
      </c>
      <c r="G5022" s="174">
        <f t="shared" si="1121"/>
        <v>0</v>
      </c>
      <c r="H5022" s="174">
        <f t="shared" si="1120"/>
        <v>0</v>
      </c>
      <c r="M5022" s="174">
        <f t="shared" si="1116"/>
        <v>0</v>
      </c>
      <c r="N5022" s="174">
        <f t="shared" si="1117"/>
        <v>0</v>
      </c>
      <c r="O5022" s="295">
        <f t="shared" si="1118"/>
        <v>0</v>
      </c>
      <c r="P5022" s="281">
        <f t="shared" si="1119"/>
        <v>0</v>
      </c>
    </row>
    <row r="5023" spans="1:16" x14ac:dyDescent="0.2">
      <c r="A5023" s="155">
        <v>561310</v>
      </c>
      <c r="B5023" s="156" t="s">
        <v>898</v>
      </c>
      <c r="C5023" s="174">
        <f t="shared" si="1113"/>
        <v>0</v>
      </c>
      <c r="D5023" s="174">
        <f t="shared" si="1114"/>
        <v>0</v>
      </c>
      <c r="E5023" s="174">
        <f t="shared" si="1115"/>
        <v>0</v>
      </c>
      <c r="F5023" s="174">
        <f t="shared" si="1111"/>
        <v>0</v>
      </c>
      <c r="G5023" s="174">
        <f t="shared" si="1121"/>
        <v>0</v>
      </c>
      <c r="H5023" s="174">
        <f t="shared" si="1120"/>
        <v>0</v>
      </c>
      <c r="M5023" s="174">
        <f t="shared" si="1116"/>
        <v>0</v>
      </c>
      <c r="N5023" s="174">
        <f t="shared" si="1117"/>
        <v>0</v>
      </c>
      <c r="O5023" s="295">
        <f t="shared" si="1118"/>
        <v>0</v>
      </c>
      <c r="P5023" s="281">
        <f t="shared" si="1119"/>
        <v>0</v>
      </c>
    </row>
    <row r="5024" spans="1:16" x14ac:dyDescent="0.2">
      <c r="A5024" s="155">
        <v>561311</v>
      </c>
      <c r="B5024" s="156" t="s">
        <v>2317</v>
      </c>
      <c r="C5024" s="174">
        <f t="shared" si="1113"/>
        <v>0</v>
      </c>
      <c r="D5024" s="174">
        <f t="shared" si="1114"/>
        <v>0</v>
      </c>
      <c r="E5024" s="174">
        <f t="shared" si="1115"/>
        <v>0</v>
      </c>
      <c r="F5024" s="174">
        <f t="shared" si="1111"/>
        <v>0</v>
      </c>
      <c r="G5024" s="174">
        <f t="shared" si="1121"/>
        <v>0</v>
      </c>
      <c r="H5024" s="174">
        <f t="shared" si="1120"/>
        <v>0</v>
      </c>
      <c r="M5024" s="174">
        <f t="shared" si="1116"/>
        <v>0</v>
      </c>
      <c r="N5024" s="174">
        <f t="shared" si="1117"/>
        <v>0</v>
      </c>
      <c r="O5024" s="295">
        <f t="shared" si="1118"/>
        <v>0</v>
      </c>
      <c r="P5024" s="281">
        <f t="shared" si="1119"/>
        <v>0</v>
      </c>
    </row>
    <row r="5025" spans="1:16" x14ac:dyDescent="0.2">
      <c r="A5025" s="155">
        <v>561312</v>
      </c>
      <c r="B5025" s="156" t="s">
        <v>2813</v>
      </c>
      <c r="C5025" s="174">
        <f t="shared" si="1113"/>
        <v>0</v>
      </c>
      <c r="D5025" s="174">
        <f t="shared" si="1114"/>
        <v>0</v>
      </c>
      <c r="E5025" s="174">
        <f t="shared" si="1115"/>
        <v>0</v>
      </c>
      <c r="F5025" s="174">
        <f t="shared" si="1111"/>
        <v>0</v>
      </c>
      <c r="G5025" s="174">
        <f t="shared" si="1121"/>
        <v>0</v>
      </c>
      <c r="H5025" s="174">
        <f t="shared" si="1120"/>
        <v>0</v>
      </c>
      <c r="M5025" s="174">
        <f t="shared" si="1116"/>
        <v>0</v>
      </c>
      <c r="N5025" s="174">
        <f t="shared" si="1117"/>
        <v>0</v>
      </c>
      <c r="O5025" s="295">
        <f t="shared" si="1118"/>
        <v>0</v>
      </c>
      <c r="P5025" s="281">
        <f t="shared" si="1119"/>
        <v>0</v>
      </c>
    </row>
    <row r="5026" spans="1:16" x14ac:dyDescent="0.2">
      <c r="A5026" s="155">
        <v>561315</v>
      </c>
      <c r="B5026" s="156" t="s">
        <v>902</v>
      </c>
      <c r="C5026" s="174">
        <f t="shared" si="1113"/>
        <v>0</v>
      </c>
      <c r="D5026" s="174">
        <f t="shared" si="1114"/>
        <v>0</v>
      </c>
      <c r="E5026" s="174">
        <f t="shared" si="1115"/>
        <v>0</v>
      </c>
      <c r="F5026" s="174">
        <f t="shared" si="1111"/>
        <v>0</v>
      </c>
      <c r="G5026" s="174">
        <f t="shared" si="1121"/>
        <v>0</v>
      </c>
      <c r="H5026" s="174">
        <f t="shared" si="1120"/>
        <v>0</v>
      </c>
      <c r="M5026" s="174">
        <f t="shared" si="1116"/>
        <v>0</v>
      </c>
      <c r="N5026" s="174">
        <f t="shared" si="1117"/>
        <v>0</v>
      </c>
      <c r="O5026" s="295">
        <f t="shared" si="1118"/>
        <v>0</v>
      </c>
      <c r="P5026" s="281">
        <f t="shared" si="1119"/>
        <v>0</v>
      </c>
    </row>
    <row r="5027" spans="1:16" x14ac:dyDescent="0.2">
      <c r="A5027" s="155">
        <v>561316</v>
      </c>
      <c r="B5027" s="156" t="s">
        <v>903</v>
      </c>
      <c r="C5027" s="174">
        <f t="shared" si="1113"/>
        <v>0</v>
      </c>
      <c r="D5027" s="174">
        <f t="shared" si="1114"/>
        <v>0</v>
      </c>
      <c r="E5027" s="174">
        <f t="shared" si="1115"/>
        <v>0</v>
      </c>
      <c r="F5027" s="174">
        <f t="shared" si="1111"/>
        <v>0</v>
      </c>
      <c r="G5027" s="174">
        <f t="shared" si="1121"/>
        <v>0</v>
      </c>
      <c r="H5027" s="174">
        <f t="shared" si="1120"/>
        <v>0</v>
      </c>
      <c r="M5027" s="174">
        <f t="shared" si="1116"/>
        <v>0</v>
      </c>
      <c r="N5027" s="174">
        <f t="shared" si="1117"/>
        <v>0</v>
      </c>
      <c r="O5027" s="295">
        <f t="shared" si="1118"/>
        <v>0</v>
      </c>
      <c r="P5027" s="281">
        <f t="shared" si="1119"/>
        <v>0</v>
      </c>
    </row>
    <row r="5028" spans="1:16" x14ac:dyDescent="0.2">
      <c r="A5028" s="155">
        <v>561317</v>
      </c>
      <c r="B5028" s="156" t="s">
        <v>904</v>
      </c>
      <c r="C5028" s="174">
        <f t="shared" si="1113"/>
        <v>0</v>
      </c>
      <c r="D5028" s="174">
        <f t="shared" si="1114"/>
        <v>0</v>
      </c>
      <c r="E5028" s="174">
        <f t="shared" si="1115"/>
        <v>0</v>
      </c>
      <c r="F5028" s="174">
        <f t="shared" si="1111"/>
        <v>0</v>
      </c>
      <c r="G5028" s="174">
        <f t="shared" si="1121"/>
        <v>0</v>
      </c>
      <c r="H5028" s="174">
        <f t="shared" si="1120"/>
        <v>0</v>
      </c>
      <c r="M5028" s="174">
        <f t="shared" si="1116"/>
        <v>0</v>
      </c>
      <c r="N5028" s="174">
        <f t="shared" si="1117"/>
        <v>0</v>
      </c>
      <c r="O5028" s="295">
        <f t="shared" si="1118"/>
        <v>0</v>
      </c>
      <c r="P5028" s="281">
        <f t="shared" si="1119"/>
        <v>0</v>
      </c>
    </row>
    <row r="5029" spans="1:16" x14ac:dyDescent="0.2">
      <c r="A5029" s="155">
        <v>561318</v>
      </c>
      <c r="B5029" s="156" t="s">
        <v>1970</v>
      </c>
      <c r="C5029" s="174">
        <f t="shared" si="1113"/>
        <v>0</v>
      </c>
      <c r="D5029" s="174">
        <f t="shared" si="1114"/>
        <v>0</v>
      </c>
      <c r="E5029" s="174">
        <f t="shared" si="1115"/>
        <v>0</v>
      </c>
      <c r="F5029" s="174">
        <f t="shared" si="1111"/>
        <v>0</v>
      </c>
      <c r="G5029" s="174">
        <f t="shared" si="1121"/>
        <v>0</v>
      </c>
      <c r="H5029" s="174">
        <f t="shared" si="1120"/>
        <v>0</v>
      </c>
      <c r="M5029" s="174">
        <f t="shared" si="1116"/>
        <v>0</v>
      </c>
      <c r="N5029" s="174">
        <f t="shared" si="1117"/>
        <v>0</v>
      </c>
      <c r="O5029" s="295">
        <f t="shared" si="1118"/>
        <v>0</v>
      </c>
      <c r="P5029" s="281">
        <f t="shared" si="1119"/>
        <v>0</v>
      </c>
    </row>
    <row r="5030" spans="1:16" x14ac:dyDescent="0.2">
      <c r="A5030" s="155">
        <v>561319</v>
      </c>
      <c r="B5030" s="156" t="s">
        <v>2639</v>
      </c>
      <c r="C5030" s="174">
        <f t="shared" si="1113"/>
        <v>0</v>
      </c>
      <c r="D5030" s="174">
        <f t="shared" si="1114"/>
        <v>0</v>
      </c>
      <c r="E5030" s="174">
        <f t="shared" si="1115"/>
        <v>0</v>
      </c>
      <c r="F5030" s="174">
        <f t="shared" si="1111"/>
        <v>0</v>
      </c>
      <c r="G5030" s="174">
        <f t="shared" si="1121"/>
        <v>0</v>
      </c>
      <c r="H5030" s="174">
        <f t="shared" si="1120"/>
        <v>0</v>
      </c>
      <c r="M5030" s="174">
        <f t="shared" si="1116"/>
        <v>0</v>
      </c>
      <c r="N5030" s="174">
        <f t="shared" si="1117"/>
        <v>0</v>
      </c>
      <c r="O5030" s="295">
        <f t="shared" si="1118"/>
        <v>0</v>
      </c>
      <c r="P5030" s="281">
        <f t="shared" si="1119"/>
        <v>0</v>
      </c>
    </row>
    <row r="5031" spans="1:16" x14ac:dyDescent="0.2">
      <c r="A5031" s="155">
        <v>561320</v>
      </c>
      <c r="B5031" s="156" t="s">
        <v>2393</v>
      </c>
      <c r="C5031" s="174">
        <f t="shared" si="1113"/>
        <v>0</v>
      </c>
      <c r="D5031" s="174">
        <f t="shared" si="1114"/>
        <v>0</v>
      </c>
      <c r="E5031" s="174">
        <f t="shared" si="1115"/>
        <v>0</v>
      </c>
      <c r="F5031" s="174">
        <f t="shared" si="1111"/>
        <v>0</v>
      </c>
      <c r="G5031" s="174">
        <f t="shared" si="1121"/>
        <v>0</v>
      </c>
      <c r="H5031" s="174">
        <f t="shared" si="1120"/>
        <v>0</v>
      </c>
      <c r="M5031" s="174">
        <f t="shared" si="1116"/>
        <v>0</v>
      </c>
      <c r="N5031" s="174">
        <f t="shared" si="1117"/>
        <v>0</v>
      </c>
      <c r="O5031" s="295">
        <f t="shared" si="1118"/>
        <v>0</v>
      </c>
      <c r="P5031" s="281">
        <f t="shared" si="1119"/>
        <v>0</v>
      </c>
    </row>
    <row r="5032" spans="1:16" x14ac:dyDescent="0.2">
      <c r="A5032" s="155">
        <v>561321</v>
      </c>
      <c r="B5032" s="156" t="s">
        <v>2394</v>
      </c>
      <c r="C5032" s="174">
        <f t="shared" si="1113"/>
        <v>0</v>
      </c>
      <c r="D5032" s="174">
        <f t="shared" si="1114"/>
        <v>0</v>
      </c>
      <c r="E5032" s="174">
        <f t="shared" si="1115"/>
        <v>0</v>
      </c>
      <c r="F5032" s="174">
        <f t="shared" si="1111"/>
        <v>0</v>
      </c>
      <c r="G5032" s="174">
        <f t="shared" si="1121"/>
        <v>0</v>
      </c>
      <c r="H5032" s="174">
        <f t="shared" si="1120"/>
        <v>0</v>
      </c>
      <c r="M5032" s="174">
        <f t="shared" si="1116"/>
        <v>0</v>
      </c>
      <c r="N5032" s="174">
        <f t="shared" si="1117"/>
        <v>0</v>
      </c>
      <c r="O5032" s="295">
        <f t="shared" si="1118"/>
        <v>0</v>
      </c>
      <c r="P5032" s="281">
        <f t="shared" si="1119"/>
        <v>0</v>
      </c>
    </row>
    <row r="5033" spans="1:16" x14ac:dyDescent="0.2">
      <c r="A5033" s="155">
        <v>561322</v>
      </c>
      <c r="B5033" s="156" t="s">
        <v>2395</v>
      </c>
      <c r="C5033" s="174">
        <f t="shared" si="1113"/>
        <v>0</v>
      </c>
      <c r="D5033" s="174">
        <f t="shared" si="1114"/>
        <v>0</v>
      </c>
      <c r="E5033" s="174">
        <f t="shared" si="1115"/>
        <v>0</v>
      </c>
      <c r="F5033" s="174">
        <f t="shared" si="1111"/>
        <v>0</v>
      </c>
      <c r="G5033" s="174">
        <f t="shared" si="1121"/>
        <v>0</v>
      </c>
      <c r="H5033" s="174">
        <f t="shared" si="1120"/>
        <v>0</v>
      </c>
      <c r="M5033" s="174">
        <f t="shared" si="1116"/>
        <v>0</v>
      </c>
      <c r="N5033" s="174">
        <f t="shared" si="1117"/>
        <v>0</v>
      </c>
      <c r="O5033" s="295">
        <f t="shared" si="1118"/>
        <v>0</v>
      </c>
      <c r="P5033" s="281">
        <f t="shared" si="1119"/>
        <v>0</v>
      </c>
    </row>
    <row r="5034" spans="1:16" x14ac:dyDescent="0.2">
      <c r="A5034" s="155">
        <v>561323</v>
      </c>
      <c r="B5034" s="156" t="s">
        <v>2396</v>
      </c>
      <c r="C5034" s="174">
        <f t="shared" si="1113"/>
        <v>0</v>
      </c>
      <c r="D5034" s="174">
        <f t="shared" si="1114"/>
        <v>0</v>
      </c>
      <c r="E5034" s="174">
        <f t="shared" si="1115"/>
        <v>0</v>
      </c>
      <c r="F5034" s="174">
        <f t="shared" si="1111"/>
        <v>0</v>
      </c>
      <c r="G5034" s="174">
        <f t="shared" si="1121"/>
        <v>0</v>
      </c>
      <c r="H5034" s="174">
        <f t="shared" si="1120"/>
        <v>0</v>
      </c>
      <c r="M5034" s="174">
        <f t="shared" si="1116"/>
        <v>0</v>
      </c>
      <c r="N5034" s="174">
        <f t="shared" si="1117"/>
        <v>0</v>
      </c>
      <c r="O5034" s="295">
        <f t="shared" si="1118"/>
        <v>0</v>
      </c>
      <c r="P5034" s="281">
        <f t="shared" si="1119"/>
        <v>0</v>
      </c>
    </row>
    <row r="5035" spans="1:16" x14ac:dyDescent="0.2">
      <c r="A5035" s="155">
        <v>561390</v>
      </c>
      <c r="B5035" s="156" t="s">
        <v>1703</v>
      </c>
      <c r="C5035" s="174">
        <f t="shared" si="1113"/>
        <v>0</v>
      </c>
      <c r="D5035" s="174">
        <f t="shared" si="1114"/>
        <v>0</v>
      </c>
      <c r="E5035" s="174">
        <f t="shared" si="1115"/>
        <v>0</v>
      </c>
      <c r="F5035" s="174">
        <f t="shared" si="1111"/>
        <v>0</v>
      </c>
      <c r="G5035" s="174">
        <f t="shared" si="1121"/>
        <v>0</v>
      </c>
      <c r="H5035" s="174">
        <f t="shared" si="1120"/>
        <v>0</v>
      </c>
      <c r="M5035" s="174">
        <f t="shared" si="1116"/>
        <v>0</v>
      </c>
      <c r="N5035" s="174">
        <f t="shared" si="1117"/>
        <v>0</v>
      </c>
      <c r="O5035" s="295">
        <f t="shared" si="1118"/>
        <v>0</v>
      </c>
      <c r="P5035" s="281">
        <f t="shared" si="1119"/>
        <v>0</v>
      </c>
    </row>
    <row r="5036" spans="1:16" s="171" customFormat="1" x14ac:dyDescent="0.2">
      <c r="A5036" s="180">
        <v>561800</v>
      </c>
      <c r="B5036" s="181" t="s">
        <v>669</v>
      </c>
      <c r="C5036" s="182">
        <f t="shared" si="1113"/>
        <v>0</v>
      </c>
      <c r="D5036" s="182">
        <f t="shared" si="1114"/>
        <v>0</v>
      </c>
      <c r="E5036" s="182">
        <f t="shared" si="1115"/>
        <v>0</v>
      </c>
      <c r="F5036" s="182">
        <f t="shared" si="1111"/>
        <v>0</v>
      </c>
      <c r="G5036" s="182">
        <v>0</v>
      </c>
      <c r="H5036" s="182">
        <f t="shared" si="1120"/>
        <v>0</v>
      </c>
      <c r="M5036" s="174">
        <f t="shared" si="1116"/>
        <v>0</v>
      </c>
      <c r="N5036" s="174">
        <f t="shared" si="1117"/>
        <v>0</v>
      </c>
      <c r="O5036" s="295">
        <f t="shared" si="1118"/>
        <v>0</v>
      </c>
      <c r="P5036" s="281">
        <f t="shared" si="1119"/>
        <v>0</v>
      </c>
    </row>
    <row r="5037" spans="1:16" x14ac:dyDescent="0.2">
      <c r="A5037" s="155">
        <v>561802</v>
      </c>
      <c r="B5037" s="156" t="s">
        <v>1603</v>
      </c>
      <c r="C5037" s="174">
        <f t="shared" si="1113"/>
        <v>0</v>
      </c>
      <c r="D5037" s="174">
        <f t="shared" si="1114"/>
        <v>0</v>
      </c>
      <c r="E5037" s="174">
        <f t="shared" si="1115"/>
        <v>0</v>
      </c>
      <c r="F5037" s="174">
        <f t="shared" si="1111"/>
        <v>0</v>
      </c>
      <c r="G5037" s="174">
        <f t="shared" ref="G5037:G5044" si="1122">+F5037-H5037</f>
        <v>0</v>
      </c>
      <c r="H5037" s="174">
        <f t="shared" si="1120"/>
        <v>0</v>
      </c>
      <c r="M5037" s="174">
        <f t="shared" si="1116"/>
        <v>0</v>
      </c>
      <c r="N5037" s="174">
        <f t="shared" si="1117"/>
        <v>0</v>
      </c>
      <c r="O5037" s="295">
        <f t="shared" si="1118"/>
        <v>0</v>
      </c>
      <c r="P5037" s="281">
        <f t="shared" si="1119"/>
        <v>0</v>
      </c>
    </row>
    <row r="5038" spans="1:16" x14ac:dyDescent="0.2">
      <c r="A5038" s="155">
        <v>561804</v>
      </c>
      <c r="B5038" s="156" t="s">
        <v>1604</v>
      </c>
      <c r="C5038" s="174">
        <f t="shared" si="1113"/>
        <v>0</v>
      </c>
      <c r="D5038" s="174">
        <f t="shared" si="1114"/>
        <v>0</v>
      </c>
      <c r="E5038" s="174">
        <f t="shared" si="1115"/>
        <v>0</v>
      </c>
      <c r="F5038" s="174">
        <f t="shared" si="1111"/>
        <v>0</v>
      </c>
      <c r="G5038" s="174">
        <f t="shared" si="1122"/>
        <v>0</v>
      </c>
      <c r="H5038" s="174">
        <f t="shared" si="1120"/>
        <v>0</v>
      </c>
      <c r="M5038" s="174">
        <f t="shared" si="1116"/>
        <v>0</v>
      </c>
      <c r="N5038" s="174">
        <f t="shared" si="1117"/>
        <v>0</v>
      </c>
      <c r="O5038" s="295">
        <f t="shared" si="1118"/>
        <v>0</v>
      </c>
      <c r="P5038" s="281">
        <f t="shared" si="1119"/>
        <v>0</v>
      </c>
    </row>
    <row r="5039" spans="1:16" x14ac:dyDescent="0.2">
      <c r="A5039" s="155">
        <v>561805</v>
      </c>
      <c r="B5039" s="156" t="s">
        <v>1605</v>
      </c>
      <c r="C5039" s="174">
        <f t="shared" si="1113"/>
        <v>0</v>
      </c>
      <c r="D5039" s="174">
        <f t="shared" si="1114"/>
        <v>0</v>
      </c>
      <c r="E5039" s="174">
        <f t="shared" si="1115"/>
        <v>0</v>
      </c>
      <c r="F5039" s="174">
        <f t="shared" si="1111"/>
        <v>0</v>
      </c>
      <c r="G5039" s="174">
        <f t="shared" si="1122"/>
        <v>0</v>
      </c>
      <c r="H5039" s="174">
        <f t="shared" si="1120"/>
        <v>0</v>
      </c>
      <c r="M5039" s="174">
        <f t="shared" si="1116"/>
        <v>0</v>
      </c>
      <c r="N5039" s="174">
        <f t="shared" si="1117"/>
        <v>0</v>
      </c>
      <c r="O5039" s="295">
        <f t="shared" si="1118"/>
        <v>0</v>
      </c>
      <c r="P5039" s="281">
        <f t="shared" si="1119"/>
        <v>0</v>
      </c>
    </row>
    <row r="5040" spans="1:16" x14ac:dyDescent="0.2">
      <c r="A5040" s="155">
        <v>561807</v>
      </c>
      <c r="B5040" s="156" t="s">
        <v>1606</v>
      </c>
      <c r="C5040" s="174">
        <f t="shared" si="1113"/>
        <v>0</v>
      </c>
      <c r="D5040" s="174">
        <f t="shared" si="1114"/>
        <v>0</v>
      </c>
      <c r="E5040" s="174">
        <f t="shared" si="1115"/>
        <v>0</v>
      </c>
      <c r="F5040" s="174">
        <f t="shared" si="1111"/>
        <v>0</v>
      </c>
      <c r="G5040" s="174">
        <f t="shared" si="1122"/>
        <v>0</v>
      </c>
      <c r="H5040" s="174">
        <f t="shared" si="1120"/>
        <v>0</v>
      </c>
      <c r="M5040" s="174">
        <f t="shared" si="1116"/>
        <v>0</v>
      </c>
      <c r="N5040" s="174">
        <f t="shared" si="1117"/>
        <v>0</v>
      </c>
      <c r="O5040" s="295">
        <f t="shared" si="1118"/>
        <v>0</v>
      </c>
      <c r="P5040" s="281">
        <f t="shared" si="1119"/>
        <v>0</v>
      </c>
    </row>
    <row r="5041" spans="1:16" x14ac:dyDescent="0.2">
      <c r="A5041" s="155">
        <v>561808</v>
      </c>
      <c r="B5041" s="156" t="s">
        <v>220</v>
      </c>
      <c r="C5041" s="174">
        <f t="shared" si="1113"/>
        <v>0</v>
      </c>
      <c r="D5041" s="174">
        <f t="shared" si="1114"/>
        <v>0</v>
      </c>
      <c r="E5041" s="174">
        <f t="shared" si="1115"/>
        <v>0</v>
      </c>
      <c r="F5041" s="174">
        <f t="shared" si="1111"/>
        <v>0</v>
      </c>
      <c r="G5041" s="174">
        <f t="shared" si="1122"/>
        <v>0</v>
      </c>
      <c r="H5041" s="174">
        <f t="shared" si="1120"/>
        <v>0</v>
      </c>
      <c r="M5041" s="174">
        <f t="shared" si="1116"/>
        <v>0</v>
      </c>
      <c r="N5041" s="174">
        <f t="shared" si="1117"/>
        <v>0</v>
      </c>
      <c r="O5041" s="295">
        <f t="shared" si="1118"/>
        <v>0</v>
      </c>
      <c r="P5041" s="281">
        <f t="shared" si="1119"/>
        <v>0</v>
      </c>
    </row>
    <row r="5042" spans="1:16" x14ac:dyDescent="0.2">
      <c r="A5042" s="155">
        <v>561809</v>
      </c>
      <c r="B5042" s="156" t="s">
        <v>1607</v>
      </c>
      <c r="C5042" s="174">
        <f t="shared" si="1113"/>
        <v>0</v>
      </c>
      <c r="D5042" s="174">
        <f t="shared" si="1114"/>
        <v>0</v>
      </c>
      <c r="E5042" s="174">
        <f t="shared" si="1115"/>
        <v>0</v>
      </c>
      <c r="F5042" s="174">
        <f t="shared" si="1111"/>
        <v>0</v>
      </c>
      <c r="G5042" s="174">
        <f t="shared" si="1122"/>
        <v>0</v>
      </c>
      <c r="H5042" s="174">
        <f t="shared" si="1120"/>
        <v>0</v>
      </c>
      <c r="M5042" s="174">
        <f t="shared" si="1116"/>
        <v>0</v>
      </c>
      <c r="N5042" s="174">
        <f t="shared" si="1117"/>
        <v>0</v>
      </c>
      <c r="O5042" s="295">
        <f t="shared" si="1118"/>
        <v>0</v>
      </c>
      <c r="P5042" s="281">
        <f t="shared" si="1119"/>
        <v>0</v>
      </c>
    </row>
    <row r="5043" spans="1:16" x14ac:dyDescent="0.2">
      <c r="A5043" s="155">
        <v>561810</v>
      </c>
      <c r="B5043" s="156" t="s">
        <v>189</v>
      </c>
      <c r="C5043" s="174">
        <f t="shared" si="1113"/>
        <v>0</v>
      </c>
      <c r="D5043" s="174">
        <f t="shared" si="1114"/>
        <v>0</v>
      </c>
      <c r="E5043" s="174">
        <f t="shared" si="1115"/>
        <v>0</v>
      </c>
      <c r="F5043" s="174">
        <f t="shared" si="1111"/>
        <v>0</v>
      </c>
      <c r="G5043" s="174">
        <f t="shared" si="1122"/>
        <v>0</v>
      </c>
      <c r="H5043" s="174">
        <f t="shared" si="1120"/>
        <v>0</v>
      </c>
      <c r="M5043" s="174">
        <f t="shared" si="1116"/>
        <v>0</v>
      </c>
      <c r="N5043" s="174">
        <f t="shared" si="1117"/>
        <v>0</v>
      </c>
      <c r="O5043" s="295">
        <f t="shared" si="1118"/>
        <v>0</v>
      </c>
      <c r="P5043" s="281">
        <f t="shared" si="1119"/>
        <v>0</v>
      </c>
    </row>
    <row r="5044" spans="1:16" x14ac:dyDescent="0.2">
      <c r="A5044" s="155">
        <v>561890</v>
      </c>
      <c r="B5044" s="156" t="s">
        <v>1608</v>
      </c>
      <c r="C5044" s="174">
        <f t="shared" si="1113"/>
        <v>0</v>
      </c>
      <c r="D5044" s="174">
        <f t="shared" si="1114"/>
        <v>0</v>
      </c>
      <c r="E5044" s="174">
        <f t="shared" si="1115"/>
        <v>0</v>
      </c>
      <c r="F5044" s="174">
        <f t="shared" si="1111"/>
        <v>0</v>
      </c>
      <c r="G5044" s="174">
        <f t="shared" si="1122"/>
        <v>0</v>
      </c>
      <c r="H5044" s="174">
        <f t="shared" si="1120"/>
        <v>0</v>
      </c>
      <c r="M5044" s="174">
        <f t="shared" si="1116"/>
        <v>0</v>
      </c>
      <c r="N5044" s="174">
        <f t="shared" si="1117"/>
        <v>0</v>
      </c>
      <c r="O5044" s="295">
        <f t="shared" si="1118"/>
        <v>0</v>
      </c>
      <c r="P5044" s="281">
        <f t="shared" si="1119"/>
        <v>0</v>
      </c>
    </row>
    <row r="5045" spans="1:16" s="172" customFormat="1" x14ac:dyDescent="0.2">
      <c r="A5045" s="170">
        <v>570000</v>
      </c>
      <c r="B5045" s="169" t="s">
        <v>831</v>
      </c>
      <c r="C5045" s="189">
        <f t="shared" si="1113"/>
        <v>0</v>
      </c>
      <c r="D5045" s="189">
        <f t="shared" si="1114"/>
        <v>0</v>
      </c>
      <c r="E5045" s="189">
        <f t="shared" si="1115"/>
        <v>0</v>
      </c>
      <c r="F5045" s="189">
        <f t="shared" si="1111"/>
        <v>0</v>
      </c>
      <c r="G5045" s="189">
        <v>0</v>
      </c>
      <c r="H5045" s="189">
        <f t="shared" ref="H5045:H5061" si="1123">+F5045</f>
        <v>0</v>
      </c>
      <c r="M5045" s="174">
        <f t="shared" si="1116"/>
        <v>0</v>
      </c>
      <c r="N5045" s="174">
        <f t="shared" si="1117"/>
        <v>0</v>
      </c>
      <c r="O5045" s="295">
        <f t="shared" si="1118"/>
        <v>0</v>
      </c>
      <c r="P5045" s="281">
        <f t="shared" si="1119"/>
        <v>0</v>
      </c>
    </row>
    <row r="5046" spans="1:16" s="171" customFormat="1" x14ac:dyDescent="0.2">
      <c r="A5046" s="180">
        <v>570500</v>
      </c>
      <c r="B5046" s="181" t="s">
        <v>357</v>
      </c>
      <c r="C5046" s="182">
        <f t="shared" si="1113"/>
        <v>0</v>
      </c>
      <c r="D5046" s="182">
        <f t="shared" si="1114"/>
        <v>0</v>
      </c>
      <c r="E5046" s="182">
        <f t="shared" si="1115"/>
        <v>0</v>
      </c>
      <c r="F5046" s="182">
        <f t="shared" si="1111"/>
        <v>0</v>
      </c>
      <c r="G5046" s="182">
        <v>0</v>
      </c>
      <c r="H5046" s="182">
        <f t="shared" si="1123"/>
        <v>0</v>
      </c>
      <c r="M5046" s="174">
        <f t="shared" si="1116"/>
        <v>0</v>
      </c>
      <c r="N5046" s="174">
        <f t="shared" si="1117"/>
        <v>0</v>
      </c>
      <c r="O5046" s="295">
        <f t="shared" si="1118"/>
        <v>0</v>
      </c>
      <c r="P5046" s="281">
        <f t="shared" si="1119"/>
        <v>0</v>
      </c>
    </row>
    <row r="5047" spans="1:16" x14ac:dyDescent="0.2">
      <c r="A5047" s="155">
        <v>570508</v>
      </c>
      <c r="B5047" s="156" t="s">
        <v>833</v>
      </c>
      <c r="C5047" s="174">
        <f t="shared" si="1113"/>
        <v>0</v>
      </c>
      <c r="D5047" s="174">
        <f t="shared" si="1114"/>
        <v>0</v>
      </c>
      <c r="E5047" s="174">
        <f t="shared" si="1115"/>
        <v>0</v>
      </c>
      <c r="F5047" s="174">
        <f t="shared" si="1111"/>
        <v>0</v>
      </c>
      <c r="G5047" s="174">
        <f>+F5047-H5047</f>
        <v>0</v>
      </c>
      <c r="H5047" s="174">
        <f t="shared" si="1123"/>
        <v>0</v>
      </c>
      <c r="M5047" s="174">
        <f t="shared" si="1116"/>
        <v>0</v>
      </c>
      <c r="N5047" s="174">
        <f t="shared" si="1117"/>
        <v>0</v>
      </c>
      <c r="O5047" s="295">
        <f t="shared" si="1118"/>
        <v>0</v>
      </c>
      <c r="P5047" s="281">
        <f t="shared" si="1119"/>
        <v>0</v>
      </c>
    </row>
    <row r="5048" spans="1:16" x14ac:dyDescent="0.2">
      <c r="A5048" s="155">
        <v>570509</v>
      </c>
      <c r="B5048" s="156" t="s">
        <v>834</v>
      </c>
      <c r="C5048" s="174">
        <f t="shared" si="1113"/>
        <v>0</v>
      </c>
      <c r="D5048" s="174">
        <f t="shared" si="1114"/>
        <v>0</v>
      </c>
      <c r="E5048" s="174">
        <f t="shared" si="1115"/>
        <v>0</v>
      </c>
      <c r="F5048" s="174">
        <f t="shared" si="1111"/>
        <v>0</v>
      </c>
      <c r="G5048" s="174">
        <f>+F5048-H5048</f>
        <v>0</v>
      </c>
      <c r="H5048" s="174">
        <f t="shared" si="1123"/>
        <v>0</v>
      </c>
      <c r="M5048" s="174">
        <f t="shared" si="1116"/>
        <v>0</v>
      </c>
      <c r="N5048" s="174">
        <f t="shared" si="1117"/>
        <v>0</v>
      </c>
      <c r="O5048" s="295">
        <f t="shared" si="1118"/>
        <v>0</v>
      </c>
      <c r="P5048" s="281">
        <f t="shared" si="1119"/>
        <v>0</v>
      </c>
    </row>
    <row r="5049" spans="1:16" x14ac:dyDescent="0.2">
      <c r="A5049" s="155">
        <v>570510</v>
      </c>
      <c r="B5049" s="156" t="s">
        <v>835</v>
      </c>
      <c r="C5049" s="174">
        <f t="shared" si="1113"/>
        <v>0</v>
      </c>
      <c r="D5049" s="174">
        <f t="shared" si="1114"/>
        <v>0</v>
      </c>
      <c r="E5049" s="174">
        <f t="shared" si="1115"/>
        <v>0</v>
      </c>
      <c r="F5049" s="174">
        <f t="shared" si="1111"/>
        <v>0</v>
      </c>
      <c r="G5049" s="174">
        <f>+F5049-H5049</f>
        <v>0</v>
      </c>
      <c r="H5049" s="174">
        <f t="shared" si="1123"/>
        <v>0</v>
      </c>
      <c r="M5049" s="174">
        <f t="shared" si="1116"/>
        <v>0</v>
      </c>
      <c r="N5049" s="174">
        <f t="shared" si="1117"/>
        <v>0</v>
      </c>
      <c r="O5049" s="295">
        <f t="shared" si="1118"/>
        <v>0</v>
      </c>
      <c r="P5049" s="281">
        <f t="shared" si="1119"/>
        <v>0</v>
      </c>
    </row>
    <row r="5050" spans="1:16" s="171" customFormat="1" x14ac:dyDescent="0.2">
      <c r="A5050" s="180">
        <v>572000</v>
      </c>
      <c r="B5050" s="181" t="s">
        <v>2676</v>
      </c>
      <c r="C5050" s="182">
        <f t="shared" si="1113"/>
        <v>0</v>
      </c>
      <c r="D5050" s="182">
        <f t="shared" si="1114"/>
        <v>0</v>
      </c>
      <c r="E5050" s="182">
        <f t="shared" si="1115"/>
        <v>0</v>
      </c>
      <c r="F5050" s="182">
        <f t="shared" si="1111"/>
        <v>0</v>
      </c>
      <c r="G5050" s="182">
        <v>0</v>
      </c>
      <c r="H5050" s="182">
        <f t="shared" si="1123"/>
        <v>0</v>
      </c>
      <c r="M5050" s="174">
        <f t="shared" si="1116"/>
        <v>0</v>
      </c>
      <c r="N5050" s="174">
        <f t="shared" si="1117"/>
        <v>0</v>
      </c>
      <c r="O5050" s="295">
        <f t="shared" si="1118"/>
        <v>0</v>
      </c>
      <c r="P5050" s="281">
        <f t="shared" si="1119"/>
        <v>0</v>
      </c>
    </row>
    <row r="5051" spans="1:16" x14ac:dyDescent="0.2">
      <c r="A5051" s="155">
        <v>572080</v>
      </c>
      <c r="B5051" s="156" t="s">
        <v>1247</v>
      </c>
      <c r="C5051" s="174">
        <f t="shared" si="1113"/>
        <v>0</v>
      </c>
      <c r="D5051" s="174">
        <f t="shared" si="1114"/>
        <v>0</v>
      </c>
      <c r="E5051" s="174">
        <f t="shared" si="1115"/>
        <v>0</v>
      </c>
      <c r="F5051" s="174">
        <f t="shared" si="1111"/>
        <v>0</v>
      </c>
      <c r="G5051" s="174">
        <f>+F5051-H5051</f>
        <v>0</v>
      </c>
      <c r="H5051" s="174">
        <f t="shared" si="1123"/>
        <v>0</v>
      </c>
      <c r="M5051" s="174">
        <f t="shared" si="1116"/>
        <v>0</v>
      </c>
      <c r="N5051" s="174">
        <f t="shared" si="1117"/>
        <v>0</v>
      </c>
      <c r="O5051" s="295">
        <f t="shared" si="1118"/>
        <v>0</v>
      </c>
      <c r="P5051" s="281">
        <f t="shared" si="1119"/>
        <v>0</v>
      </c>
    </row>
    <row r="5052" spans="1:16" x14ac:dyDescent="0.2">
      <c r="A5052" s="155">
        <v>572081</v>
      </c>
      <c r="B5052" s="156" t="s">
        <v>358</v>
      </c>
      <c r="C5052" s="174">
        <f t="shared" si="1113"/>
        <v>0</v>
      </c>
      <c r="D5052" s="174">
        <f t="shared" si="1114"/>
        <v>0</v>
      </c>
      <c r="E5052" s="174">
        <f t="shared" si="1115"/>
        <v>0</v>
      </c>
      <c r="F5052" s="174">
        <f t="shared" si="1111"/>
        <v>0</v>
      </c>
      <c r="G5052" s="174">
        <f>+F5052-H5052</f>
        <v>0</v>
      </c>
      <c r="H5052" s="174">
        <f t="shared" si="1123"/>
        <v>0</v>
      </c>
      <c r="M5052" s="174">
        <f t="shared" si="1116"/>
        <v>0</v>
      </c>
      <c r="N5052" s="174">
        <f t="shared" si="1117"/>
        <v>0</v>
      </c>
      <c r="O5052" s="295">
        <f t="shared" si="1118"/>
        <v>0</v>
      </c>
      <c r="P5052" s="281">
        <f t="shared" si="1119"/>
        <v>0</v>
      </c>
    </row>
    <row r="5053" spans="1:16" s="171" customFormat="1" x14ac:dyDescent="0.2">
      <c r="A5053" s="180">
        <v>572200</v>
      </c>
      <c r="B5053" s="181" t="s">
        <v>837</v>
      </c>
      <c r="C5053" s="182">
        <f t="shared" si="1113"/>
        <v>0</v>
      </c>
      <c r="D5053" s="182">
        <f t="shared" si="1114"/>
        <v>0</v>
      </c>
      <c r="E5053" s="182">
        <f t="shared" si="1115"/>
        <v>0</v>
      </c>
      <c r="F5053" s="182">
        <f t="shared" si="1111"/>
        <v>0</v>
      </c>
      <c r="G5053" s="182">
        <v>0</v>
      </c>
      <c r="H5053" s="182">
        <f t="shared" si="1123"/>
        <v>0</v>
      </c>
      <c r="M5053" s="174">
        <f t="shared" si="1116"/>
        <v>0</v>
      </c>
      <c r="N5053" s="174">
        <f t="shared" si="1117"/>
        <v>0</v>
      </c>
      <c r="O5053" s="295">
        <f t="shared" si="1118"/>
        <v>0</v>
      </c>
      <c r="P5053" s="281">
        <f t="shared" si="1119"/>
        <v>0</v>
      </c>
    </row>
    <row r="5054" spans="1:16" x14ac:dyDescent="0.2">
      <c r="A5054" s="155">
        <v>572201</v>
      </c>
      <c r="B5054" s="156" t="s">
        <v>838</v>
      </c>
      <c r="C5054" s="174">
        <f t="shared" si="1113"/>
        <v>0</v>
      </c>
      <c r="D5054" s="174">
        <f t="shared" si="1114"/>
        <v>0</v>
      </c>
      <c r="E5054" s="174">
        <f t="shared" si="1115"/>
        <v>0</v>
      </c>
      <c r="F5054" s="174">
        <f t="shared" si="1111"/>
        <v>0</v>
      </c>
      <c r="G5054" s="174">
        <f t="shared" ref="G5054:G5061" si="1124">+F5054-H5054</f>
        <v>0</v>
      </c>
      <c r="H5054" s="174">
        <f t="shared" si="1123"/>
        <v>0</v>
      </c>
      <c r="M5054" s="174">
        <f t="shared" si="1116"/>
        <v>0</v>
      </c>
      <c r="N5054" s="174">
        <f t="shared" si="1117"/>
        <v>0</v>
      </c>
      <c r="O5054" s="295">
        <f t="shared" si="1118"/>
        <v>0</v>
      </c>
      <c r="P5054" s="281">
        <f t="shared" si="1119"/>
        <v>0</v>
      </c>
    </row>
    <row r="5055" spans="1:16" x14ac:dyDescent="0.2">
      <c r="A5055" s="155">
        <v>572203</v>
      </c>
      <c r="B5055" s="156" t="s">
        <v>559</v>
      </c>
      <c r="C5055" s="174">
        <f t="shared" si="1113"/>
        <v>0</v>
      </c>
      <c r="D5055" s="174">
        <f t="shared" si="1114"/>
        <v>0</v>
      </c>
      <c r="E5055" s="174">
        <f t="shared" si="1115"/>
        <v>0</v>
      </c>
      <c r="F5055" s="174">
        <f t="shared" si="1111"/>
        <v>0</v>
      </c>
      <c r="G5055" s="174">
        <f t="shared" si="1124"/>
        <v>0</v>
      </c>
      <c r="H5055" s="174">
        <f t="shared" si="1123"/>
        <v>0</v>
      </c>
      <c r="M5055" s="174">
        <f t="shared" si="1116"/>
        <v>0</v>
      </c>
      <c r="N5055" s="174">
        <f t="shared" si="1117"/>
        <v>0</v>
      </c>
      <c r="O5055" s="295">
        <f t="shared" si="1118"/>
        <v>0</v>
      </c>
      <c r="P5055" s="281">
        <f t="shared" si="1119"/>
        <v>0</v>
      </c>
    </row>
    <row r="5056" spans="1:16" x14ac:dyDescent="0.2">
      <c r="A5056" s="155">
        <v>572205</v>
      </c>
      <c r="B5056" s="156" t="s">
        <v>839</v>
      </c>
      <c r="C5056" s="174">
        <f t="shared" si="1113"/>
        <v>0</v>
      </c>
      <c r="D5056" s="174">
        <f t="shared" si="1114"/>
        <v>0</v>
      </c>
      <c r="E5056" s="174">
        <f t="shared" si="1115"/>
        <v>0</v>
      </c>
      <c r="F5056" s="174">
        <f t="shared" ref="F5056:F5119" si="1125">+C5056+D5056-E5056</f>
        <v>0</v>
      </c>
      <c r="G5056" s="174">
        <f t="shared" si="1124"/>
        <v>0</v>
      </c>
      <c r="H5056" s="174">
        <f t="shared" si="1123"/>
        <v>0</v>
      </c>
      <c r="M5056" s="174">
        <f t="shared" si="1116"/>
        <v>0</v>
      </c>
      <c r="N5056" s="174">
        <f t="shared" si="1117"/>
        <v>0</v>
      </c>
      <c r="O5056" s="295">
        <f t="shared" si="1118"/>
        <v>0</v>
      </c>
      <c r="P5056" s="281">
        <f t="shared" si="1119"/>
        <v>0</v>
      </c>
    </row>
    <row r="5057" spans="1:16" x14ac:dyDescent="0.2">
      <c r="A5057" s="155">
        <v>572207</v>
      </c>
      <c r="B5057" s="156" t="s">
        <v>840</v>
      </c>
      <c r="C5057" s="174">
        <f t="shared" si="1113"/>
        <v>0</v>
      </c>
      <c r="D5057" s="174">
        <f t="shared" si="1114"/>
        <v>0</v>
      </c>
      <c r="E5057" s="174">
        <f t="shared" si="1115"/>
        <v>0</v>
      </c>
      <c r="F5057" s="174">
        <f t="shared" si="1125"/>
        <v>0</v>
      </c>
      <c r="G5057" s="174">
        <f t="shared" si="1124"/>
        <v>0</v>
      </c>
      <c r="H5057" s="174">
        <f t="shared" si="1123"/>
        <v>0</v>
      </c>
      <c r="M5057" s="174">
        <f t="shared" si="1116"/>
        <v>0</v>
      </c>
      <c r="N5057" s="174">
        <f t="shared" si="1117"/>
        <v>0</v>
      </c>
      <c r="O5057" s="295">
        <f t="shared" si="1118"/>
        <v>0</v>
      </c>
      <c r="P5057" s="281">
        <f t="shared" si="1119"/>
        <v>0</v>
      </c>
    </row>
    <row r="5058" spans="1:16" x14ac:dyDescent="0.2">
      <c r="A5058" s="155">
        <v>572209</v>
      </c>
      <c r="B5058" s="156" t="s">
        <v>841</v>
      </c>
      <c r="C5058" s="174">
        <f t="shared" si="1113"/>
        <v>0</v>
      </c>
      <c r="D5058" s="174">
        <f t="shared" si="1114"/>
        <v>0</v>
      </c>
      <c r="E5058" s="174">
        <f t="shared" si="1115"/>
        <v>0</v>
      </c>
      <c r="F5058" s="174">
        <f t="shared" si="1125"/>
        <v>0</v>
      </c>
      <c r="G5058" s="174">
        <f t="shared" si="1124"/>
        <v>0</v>
      </c>
      <c r="H5058" s="174">
        <f t="shared" si="1123"/>
        <v>0</v>
      </c>
      <c r="M5058" s="174">
        <f t="shared" si="1116"/>
        <v>0</v>
      </c>
      <c r="N5058" s="174">
        <f t="shared" si="1117"/>
        <v>0</v>
      </c>
      <c r="O5058" s="295">
        <f t="shared" si="1118"/>
        <v>0</v>
      </c>
      <c r="P5058" s="281">
        <f t="shared" si="1119"/>
        <v>0</v>
      </c>
    </row>
    <row r="5059" spans="1:16" x14ac:dyDescent="0.2">
      <c r="A5059" s="155">
        <v>572210</v>
      </c>
      <c r="B5059" s="156" t="s">
        <v>842</v>
      </c>
      <c r="C5059" s="174">
        <f t="shared" si="1113"/>
        <v>0</v>
      </c>
      <c r="D5059" s="174">
        <f t="shared" si="1114"/>
        <v>0</v>
      </c>
      <c r="E5059" s="174">
        <f t="shared" si="1115"/>
        <v>0</v>
      </c>
      <c r="F5059" s="174">
        <f t="shared" si="1125"/>
        <v>0</v>
      </c>
      <c r="G5059" s="174">
        <f t="shared" si="1124"/>
        <v>0</v>
      </c>
      <c r="H5059" s="174">
        <f t="shared" si="1123"/>
        <v>0</v>
      </c>
      <c r="M5059" s="174">
        <f t="shared" si="1116"/>
        <v>0</v>
      </c>
      <c r="N5059" s="174">
        <f t="shared" si="1117"/>
        <v>0</v>
      </c>
      <c r="O5059" s="295">
        <f t="shared" si="1118"/>
        <v>0</v>
      </c>
      <c r="P5059" s="281">
        <f t="shared" si="1119"/>
        <v>0</v>
      </c>
    </row>
    <row r="5060" spans="1:16" x14ac:dyDescent="0.2">
      <c r="A5060" s="155">
        <v>572211</v>
      </c>
      <c r="B5060" s="156" t="s">
        <v>843</v>
      </c>
      <c r="C5060" s="174">
        <f t="shared" si="1113"/>
        <v>0</v>
      </c>
      <c r="D5060" s="174">
        <f t="shared" si="1114"/>
        <v>0</v>
      </c>
      <c r="E5060" s="174">
        <f t="shared" si="1115"/>
        <v>0</v>
      </c>
      <c r="F5060" s="174">
        <f t="shared" si="1125"/>
        <v>0</v>
      </c>
      <c r="G5060" s="174">
        <f t="shared" si="1124"/>
        <v>0</v>
      </c>
      <c r="H5060" s="174">
        <f t="shared" si="1123"/>
        <v>0</v>
      </c>
      <c r="M5060" s="174">
        <f t="shared" si="1116"/>
        <v>0</v>
      </c>
      <c r="N5060" s="174">
        <f t="shared" si="1117"/>
        <v>0</v>
      </c>
      <c r="O5060" s="295">
        <f t="shared" si="1118"/>
        <v>0</v>
      </c>
      <c r="P5060" s="281">
        <f t="shared" si="1119"/>
        <v>0</v>
      </c>
    </row>
    <row r="5061" spans="1:16" x14ac:dyDescent="0.2">
      <c r="A5061" s="155">
        <v>572290</v>
      </c>
      <c r="B5061" s="156" t="s">
        <v>2677</v>
      </c>
      <c r="C5061" s="174">
        <f t="shared" si="1113"/>
        <v>0</v>
      </c>
      <c r="D5061" s="174">
        <f t="shared" si="1114"/>
        <v>0</v>
      </c>
      <c r="E5061" s="174">
        <f t="shared" si="1115"/>
        <v>0</v>
      </c>
      <c r="F5061" s="174">
        <f t="shared" si="1125"/>
        <v>0</v>
      </c>
      <c r="G5061" s="174">
        <f t="shared" si="1124"/>
        <v>0</v>
      </c>
      <c r="H5061" s="174">
        <f t="shared" si="1123"/>
        <v>0</v>
      </c>
      <c r="M5061" s="174">
        <f t="shared" si="1116"/>
        <v>0</v>
      </c>
      <c r="N5061" s="174">
        <f t="shared" si="1117"/>
        <v>0</v>
      </c>
      <c r="O5061" s="295">
        <f t="shared" si="1118"/>
        <v>0</v>
      </c>
      <c r="P5061" s="281">
        <f t="shared" si="1119"/>
        <v>0</v>
      </c>
    </row>
    <row r="5062" spans="1:16" s="172" customFormat="1" x14ac:dyDescent="0.2">
      <c r="A5062" s="170">
        <v>580000</v>
      </c>
      <c r="B5062" s="169" t="s">
        <v>359</v>
      </c>
      <c r="C5062" s="189">
        <f t="shared" si="1113"/>
        <v>15917321</v>
      </c>
      <c r="D5062" s="189">
        <f t="shared" si="1114"/>
        <v>318425327</v>
      </c>
      <c r="E5062" s="189">
        <f t="shared" si="1115"/>
        <v>0</v>
      </c>
      <c r="F5062" s="189">
        <f t="shared" si="1125"/>
        <v>334342648</v>
      </c>
      <c r="G5062" s="189">
        <f>+G5063+G5069+G5088+G5131+G5136+G5141+G5146+G5149+G5154+G5157+G5176+G5201+G5257+G5263+G5279</f>
        <v>0</v>
      </c>
      <c r="H5062" s="189">
        <f>+H5063+H5069+H5088+H5131+H5136+H5141+H5146+H5149+H5154+H5157+H5176+H5201+H5257+H5263+H5279</f>
        <v>334342648</v>
      </c>
      <c r="M5062" s="174">
        <f t="shared" si="1116"/>
        <v>334342648</v>
      </c>
      <c r="N5062" s="174">
        <f t="shared" si="1117"/>
        <v>0</v>
      </c>
      <c r="O5062" s="295">
        <f t="shared" si="1118"/>
        <v>1003027944</v>
      </c>
      <c r="P5062" s="281">
        <f t="shared" si="1119"/>
        <v>1</v>
      </c>
    </row>
    <row r="5063" spans="1:16" s="171" customFormat="1" x14ac:dyDescent="0.2">
      <c r="A5063" s="180">
        <v>580200</v>
      </c>
      <c r="B5063" s="181" t="s">
        <v>361</v>
      </c>
      <c r="C5063" s="182">
        <f t="shared" si="1113"/>
        <v>11361</v>
      </c>
      <c r="D5063" s="182">
        <f t="shared" si="1114"/>
        <v>11361</v>
      </c>
      <c r="E5063" s="182">
        <f t="shared" si="1115"/>
        <v>0</v>
      </c>
      <c r="F5063" s="182">
        <f t="shared" si="1125"/>
        <v>22722</v>
      </c>
      <c r="G5063" s="182">
        <v>0</v>
      </c>
      <c r="H5063" s="182">
        <f t="shared" ref="H5063:H5126" si="1126">+F5063</f>
        <v>22722</v>
      </c>
      <c r="M5063" s="174">
        <f t="shared" si="1116"/>
        <v>22722</v>
      </c>
      <c r="N5063" s="174">
        <f t="shared" si="1117"/>
        <v>0</v>
      </c>
      <c r="O5063" s="295">
        <f t="shared" si="1118"/>
        <v>68166</v>
      </c>
      <c r="P5063" s="281">
        <f t="shared" si="1119"/>
        <v>1</v>
      </c>
    </row>
    <row r="5064" spans="1:16" x14ac:dyDescent="0.2">
      <c r="A5064" s="155">
        <v>580206</v>
      </c>
      <c r="B5064" s="156" t="s">
        <v>360</v>
      </c>
      <c r="C5064" s="174">
        <f t="shared" si="1113"/>
        <v>0</v>
      </c>
      <c r="D5064" s="174">
        <f t="shared" si="1114"/>
        <v>0</v>
      </c>
      <c r="E5064" s="174">
        <f t="shared" si="1115"/>
        <v>0</v>
      </c>
      <c r="F5064" s="174">
        <f t="shared" si="1125"/>
        <v>0</v>
      </c>
      <c r="G5064" s="174">
        <f>+F5064-H5064</f>
        <v>0</v>
      </c>
      <c r="H5064" s="174">
        <f t="shared" si="1126"/>
        <v>0</v>
      </c>
      <c r="M5064" s="174">
        <f t="shared" si="1116"/>
        <v>0</v>
      </c>
      <c r="N5064" s="174">
        <f t="shared" si="1117"/>
        <v>0</v>
      </c>
      <c r="O5064" s="295">
        <f t="shared" si="1118"/>
        <v>0</v>
      </c>
      <c r="P5064" s="281">
        <f t="shared" si="1119"/>
        <v>0</v>
      </c>
    </row>
    <row r="5065" spans="1:16" x14ac:dyDescent="0.2">
      <c r="A5065" s="155">
        <v>580237</v>
      </c>
      <c r="B5065" s="156" t="s">
        <v>1736</v>
      </c>
      <c r="C5065" s="174">
        <f t="shared" ref="C5065:C5128" si="1127">IF(ISERROR(VLOOKUP($A5065,MZ_ANTERIOR,3,0)),0,VLOOKUP($A5065,MZ_ANTERIOR,3,0))</f>
        <v>11361</v>
      </c>
      <c r="D5065" s="174">
        <f t="shared" ref="D5065:D5128" si="1128">IF(ISERROR(VLOOKUP($A5065,MZ_ANTERIOR,4,0)),0,VLOOKUP($A5065,MZ_ANTERIOR,4,0))</f>
        <v>11361</v>
      </c>
      <c r="E5065" s="174">
        <f t="shared" ref="E5065:E5128" si="1129">IF(ISERROR(VLOOKUP($A5065,MZ_ANTERIOR,5,0)),0,VLOOKUP($A5065,MZ_ANTERIOR,5,0))</f>
        <v>0</v>
      </c>
      <c r="F5065" s="174">
        <f t="shared" si="1125"/>
        <v>22722</v>
      </c>
      <c r="G5065" s="174">
        <f>+F5065-H5065</f>
        <v>0</v>
      </c>
      <c r="H5065" s="174">
        <f t="shared" si="1126"/>
        <v>22722</v>
      </c>
      <c r="M5065" s="174">
        <f t="shared" si="1116"/>
        <v>22722</v>
      </c>
      <c r="N5065" s="174">
        <f t="shared" si="1117"/>
        <v>0</v>
      </c>
      <c r="O5065" s="295">
        <f t="shared" si="1118"/>
        <v>68166</v>
      </c>
      <c r="P5065" s="281">
        <f t="shared" si="1119"/>
        <v>1</v>
      </c>
    </row>
    <row r="5066" spans="1:16" x14ac:dyDescent="0.2">
      <c r="A5066" s="155">
        <v>580239</v>
      </c>
      <c r="B5066" s="156" t="s">
        <v>2192</v>
      </c>
      <c r="C5066" s="174">
        <f t="shared" si="1127"/>
        <v>0</v>
      </c>
      <c r="D5066" s="174">
        <f t="shared" si="1128"/>
        <v>0</v>
      </c>
      <c r="E5066" s="174">
        <f t="shared" si="1129"/>
        <v>0</v>
      </c>
      <c r="F5066" s="174">
        <f t="shared" si="1125"/>
        <v>0</v>
      </c>
      <c r="G5066" s="174">
        <f>+F5066-H5066</f>
        <v>0</v>
      </c>
      <c r="H5066" s="174">
        <f t="shared" si="1126"/>
        <v>0</v>
      </c>
      <c r="M5066" s="174">
        <f t="shared" ref="M5066:M5129" si="1130">+G5066+H5066</f>
        <v>0</v>
      </c>
      <c r="N5066" s="174">
        <f t="shared" ref="N5066:N5129" si="1131">+F5066-M5066</f>
        <v>0</v>
      </c>
      <c r="O5066" s="295">
        <f t="shared" ref="O5066:O5129" si="1132">SUM(C5066:H5066)</f>
        <v>0</v>
      </c>
      <c r="P5066" s="281">
        <f t="shared" ref="P5066:P5129" si="1133">IF(D5066&lt;&gt;0,1,IF(G5066&lt;&gt;0,2,IF(F5066&lt;&gt;0,3,IF(E5066&lt;&gt;0,4,0))))</f>
        <v>0</v>
      </c>
    </row>
    <row r="5067" spans="1:16" x14ac:dyDescent="0.2">
      <c r="A5067" s="155">
        <v>580240</v>
      </c>
      <c r="B5067" s="156" t="s">
        <v>2814</v>
      </c>
      <c r="C5067" s="174">
        <f t="shared" si="1127"/>
        <v>0</v>
      </c>
      <c r="D5067" s="174">
        <f t="shared" si="1128"/>
        <v>0</v>
      </c>
      <c r="E5067" s="174">
        <f t="shared" si="1129"/>
        <v>0</v>
      </c>
      <c r="F5067" s="174">
        <f t="shared" si="1125"/>
        <v>0</v>
      </c>
      <c r="G5067" s="174">
        <f>+F5067-H5067</f>
        <v>0</v>
      </c>
      <c r="H5067" s="174">
        <f t="shared" si="1126"/>
        <v>0</v>
      </c>
      <c r="M5067" s="174">
        <f t="shared" si="1130"/>
        <v>0</v>
      </c>
      <c r="N5067" s="174">
        <f t="shared" si="1131"/>
        <v>0</v>
      </c>
      <c r="O5067" s="295">
        <f t="shared" si="1132"/>
        <v>0</v>
      </c>
      <c r="P5067" s="281">
        <f t="shared" si="1133"/>
        <v>0</v>
      </c>
    </row>
    <row r="5068" spans="1:16" x14ac:dyDescent="0.2">
      <c r="A5068" s="155">
        <v>580290</v>
      </c>
      <c r="B5068" s="156" t="s">
        <v>362</v>
      </c>
      <c r="C5068" s="174">
        <f t="shared" si="1127"/>
        <v>0</v>
      </c>
      <c r="D5068" s="174">
        <f t="shared" si="1128"/>
        <v>0</v>
      </c>
      <c r="E5068" s="174">
        <f t="shared" si="1129"/>
        <v>0</v>
      </c>
      <c r="F5068" s="174">
        <f t="shared" si="1125"/>
        <v>0</v>
      </c>
      <c r="G5068" s="174">
        <f>+F5068-H5068</f>
        <v>0</v>
      </c>
      <c r="H5068" s="174">
        <f t="shared" si="1126"/>
        <v>0</v>
      </c>
      <c r="M5068" s="174">
        <f t="shared" si="1130"/>
        <v>0</v>
      </c>
      <c r="N5068" s="174">
        <f t="shared" si="1131"/>
        <v>0</v>
      </c>
      <c r="O5068" s="295">
        <f t="shared" si="1132"/>
        <v>0</v>
      </c>
      <c r="P5068" s="281">
        <f t="shared" si="1133"/>
        <v>0</v>
      </c>
    </row>
    <row r="5069" spans="1:16" s="171" customFormat="1" x14ac:dyDescent="0.2">
      <c r="A5069" s="180">
        <v>580300</v>
      </c>
      <c r="B5069" s="181" t="s">
        <v>245</v>
      </c>
      <c r="C5069" s="182">
        <f t="shared" si="1127"/>
        <v>0</v>
      </c>
      <c r="D5069" s="182">
        <f t="shared" si="1128"/>
        <v>0</v>
      </c>
      <c r="E5069" s="182">
        <f t="shared" si="1129"/>
        <v>0</v>
      </c>
      <c r="F5069" s="182">
        <f t="shared" si="1125"/>
        <v>0</v>
      </c>
      <c r="G5069" s="182">
        <v>0</v>
      </c>
      <c r="H5069" s="182">
        <f t="shared" si="1126"/>
        <v>0</v>
      </c>
      <c r="M5069" s="174">
        <f t="shared" si="1130"/>
        <v>0</v>
      </c>
      <c r="N5069" s="174">
        <f t="shared" si="1131"/>
        <v>0</v>
      </c>
      <c r="O5069" s="295">
        <f t="shared" si="1132"/>
        <v>0</v>
      </c>
      <c r="P5069" s="281">
        <f t="shared" si="1133"/>
        <v>0</v>
      </c>
    </row>
    <row r="5070" spans="1:16" x14ac:dyDescent="0.2">
      <c r="A5070" s="155">
        <v>580301</v>
      </c>
      <c r="B5070" s="156" t="s">
        <v>2186</v>
      </c>
      <c r="C5070" s="174">
        <f t="shared" si="1127"/>
        <v>0</v>
      </c>
      <c r="D5070" s="174">
        <f t="shared" si="1128"/>
        <v>0</v>
      </c>
      <c r="E5070" s="174">
        <f t="shared" si="1129"/>
        <v>0</v>
      </c>
      <c r="F5070" s="174">
        <f t="shared" si="1125"/>
        <v>0</v>
      </c>
      <c r="G5070" s="174">
        <f t="shared" ref="G5070:G5087" si="1134">+F5070-H5070</f>
        <v>0</v>
      </c>
      <c r="H5070" s="174">
        <f t="shared" si="1126"/>
        <v>0</v>
      </c>
      <c r="M5070" s="174">
        <f t="shared" si="1130"/>
        <v>0</v>
      </c>
      <c r="N5070" s="174">
        <f t="shared" si="1131"/>
        <v>0</v>
      </c>
      <c r="O5070" s="295">
        <f t="shared" si="1132"/>
        <v>0</v>
      </c>
      <c r="P5070" s="281">
        <f t="shared" si="1133"/>
        <v>0</v>
      </c>
    </row>
    <row r="5071" spans="1:16" x14ac:dyDescent="0.2">
      <c r="A5071" s="155">
        <v>580302</v>
      </c>
      <c r="B5071" s="156" t="s">
        <v>1983</v>
      </c>
      <c r="C5071" s="174">
        <f t="shared" si="1127"/>
        <v>0</v>
      </c>
      <c r="D5071" s="174">
        <f t="shared" si="1128"/>
        <v>0</v>
      </c>
      <c r="E5071" s="174">
        <f t="shared" si="1129"/>
        <v>0</v>
      </c>
      <c r="F5071" s="174">
        <f t="shared" si="1125"/>
        <v>0</v>
      </c>
      <c r="G5071" s="174">
        <f t="shared" si="1134"/>
        <v>0</v>
      </c>
      <c r="H5071" s="174">
        <f t="shared" si="1126"/>
        <v>0</v>
      </c>
      <c r="M5071" s="174">
        <f t="shared" si="1130"/>
        <v>0</v>
      </c>
      <c r="N5071" s="174">
        <f t="shared" si="1131"/>
        <v>0</v>
      </c>
      <c r="O5071" s="295">
        <f t="shared" si="1132"/>
        <v>0</v>
      </c>
      <c r="P5071" s="281">
        <f t="shared" si="1133"/>
        <v>0</v>
      </c>
    </row>
    <row r="5072" spans="1:16" x14ac:dyDescent="0.2">
      <c r="A5072" s="155">
        <v>580303</v>
      </c>
      <c r="B5072" s="156" t="s">
        <v>2086</v>
      </c>
      <c r="C5072" s="174">
        <f t="shared" si="1127"/>
        <v>0</v>
      </c>
      <c r="D5072" s="174">
        <f t="shared" si="1128"/>
        <v>0</v>
      </c>
      <c r="E5072" s="174">
        <f t="shared" si="1129"/>
        <v>0</v>
      </c>
      <c r="F5072" s="174">
        <f t="shared" si="1125"/>
        <v>0</v>
      </c>
      <c r="G5072" s="174">
        <f t="shared" si="1134"/>
        <v>0</v>
      </c>
      <c r="H5072" s="174">
        <f t="shared" si="1126"/>
        <v>0</v>
      </c>
      <c r="M5072" s="174">
        <f t="shared" si="1130"/>
        <v>0</v>
      </c>
      <c r="N5072" s="174">
        <f t="shared" si="1131"/>
        <v>0</v>
      </c>
      <c r="O5072" s="295">
        <f t="shared" si="1132"/>
        <v>0</v>
      </c>
      <c r="P5072" s="281">
        <f t="shared" si="1133"/>
        <v>0</v>
      </c>
    </row>
    <row r="5073" spans="1:16" x14ac:dyDescent="0.2">
      <c r="A5073" s="155">
        <v>580312</v>
      </c>
      <c r="B5073" s="156" t="s">
        <v>246</v>
      </c>
      <c r="C5073" s="174">
        <f t="shared" si="1127"/>
        <v>0</v>
      </c>
      <c r="D5073" s="174">
        <f t="shared" si="1128"/>
        <v>0</v>
      </c>
      <c r="E5073" s="174">
        <f t="shared" si="1129"/>
        <v>0</v>
      </c>
      <c r="F5073" s="174">
        <f t="shared" si="1125"/>
        <v>0</v>
      </c>
      <c r="G5073" s="174">
        <f t="shared" si="1134"/>
        <v>0</v>
      </c>
      <c r="H5073" s="174">
        <f t="shared" si="1126"/>
        <v>0</v>
      </c>
      <c r="M5073" s="174">
        <f t="shared" si="1130"/>
        <v>0</v>
      </c>
      <c r="N5073" s="174">
        <f t="shared" si="1131"/>
        <v>0</v>
      </c>
      <c r="O5073" s="295">
        <f t="shared" si="1132"/>
        <v>0</v>
      </c>
      <c r="P5073" s="281">
        <f t="shared" si="1133"/>
        <v>0</v>
      </c>
    </row>
    <row r="5074" spans="1:16" x14ac:dyDescent="0.2">
      <c r="A5074" s="155">
        <v>580313</v>
      </c>
      <c r="B5074" s="156" t="s">
        <v>247</v>
      </c>
      <c r="C5074" s="174">
        <f t="shared" si="1127"/>
        <v>0</v>
      </c>
      <c r="D5074" s="174">
        <f t="shared" si="1128"/>
        <v>0</v>
      </c>
      <c r="E5074" s="174">
        <f t="shared" si="1129"/>
        <v>0</v>
      </c>
      <c r="F5074" s="174">
        <f t="shared" si="1125"/>
        <v>0</v>
      </c>
      <c r="G5074" s="174">
        <f t="shared" si="1134"/>
        <v>0</v>
      </c>
      <c r="H5074" s="174">
        <f t="shared" si="1126"/>
        <v>0</v>
      </c>
      <c r="M5074" s="174">
        <f t="shared" si="1130"/>
        <v>0</v>
      </c>
      <c r="N5074" s="174">
        <f t="shared" si="1131"/>
        <v>0</v>
      </c>
      <c r="O5074" s="295">
        <f t="shared" si="1132"/>
        <v>0</v>
      </c>
      <c r="P5074" s="281">
        <f t="shared" si="1133"/>
        <v>0</v>
      </c>
    </row>
    <row r="5075" spans="1:16" x14ac:dyDescent="0.2">
      <c r="A5075" s="155">
        <v>580336</v>
      </c>
      <c r="B5075" s="156" t="s">
        <v>1109</v>
      </c>
      <c r="C5075" s="174">
        <f t="shared" si="1127"/>
        <v>0</v>
      </c>
      <c r="D5075" s="174">
        <f t="shared" si="1128"/>
        <v>0</v>
      </c>
      <c r="E5075" s="174">
        <f t="shared" si="1129"/>
        <v>0</v>
      </c>
      <c r="F5075" s="174">
        <f t="shared" si="1125"/>
        <v>0</v>
      </c>
      <c r="G5075" s="174">
        <f t="shared" si="1134"/>
        <v>0</v>
      </c>
      <c r="H5075" s="174">
        <f t="shared" si="1126"/>
        <v>0</v>
      </c>
      <c r="M5075" s="174">
        <f t="shared" si="1130"/>
        <v>0</v>
      </c>
      <c r="N5075" s="174">
        <f t="shared" si="1131"/>
        <v>0</v>
      </c>
      <c r="O5075" s="295">
        <f t="shared" si="1132"/>
        <v>0</v>
      </c>
      <c r="P5075" s="281">
        <f t="shared" si="1133"/>
        <v>0</v>
      </c>
    </row>
    <row r="5076" spans="1:16" x14ac:dyDescent="0.2">
      <c r="A5076" s="155">
        <v>580337</v>
      </c>
      <c r="B5076" s="156" t="s">
        <v>2706</v>
      </c>
      <c r="C5076" s="174">
        <f t="shared" si="1127"/>
        <v>0</v>
      </c>
      <c r="D5076" s="174">
        <f t="shared" si="1128"/>
        <v>0</v>
      </c>
      <c r="E5076" s="174">
        <f t="shared" si="1129"/>
        <v>0</v>
      </c>
      <c r="F5076" s="174">
        <f t="shared" si="1125"/>
        <v>0</v>
      </c>
      <c r="G5076" s="174">
        <f t="shared" si="1134"/>
        <v>0</v>
      </c>
      <c r="H5076" s="174">
        <f t="shared" si="1126"/>
        <v>0</v>
      </c>
      <c r="M5076" s="174">
        <f t="shared" si="1130"/>
        <v>0</v>
      </c>
      <c r="N5076" s="174">
        <f t="shared" si="1131"/>
        <v>0</v>
      </c>
      <c r="O5076" s="295">
        <f t="shared" si="1132"/>
        <v>0</v>
      </c>
      <c r="P5076" s="281">
        <f t="shared" si="1133"/>
        <v>0</v>
      </c>
    </row>
    <row r="5077" spans="1:16" x14ac:dyDescent="0.2">
      <c r="A5077" s="155">
        <v>580338</v>
      </c>
      <c r="B5077" s="156" t="s">
        <v>2707</v>
      </c>
      <c r="C5077" s="174">
        <f t="shared" si="1127"/>
        <v>0</v>
      </c>
      <c r="D5077" s="174">
        <f t="shared" si="1128"/>
        <v>0</v>
      </c>
      <c r="E5077" s="174">
        <f t="shared" si="1129"/>
        <v>0</v>
      </c>
      <c r="F5077" s="174">
        <f t="shared" si="1125"/>
        <v>0</v>
      </c>
      <c r="G5077" s="174">
        <f t="shared" si="1134"/>
        <v>0</v>
      </c>
      <c r="H5077" s="174">
        <f t="shared" si="1126"/>
        <v>0</v>
      </c>
      <c r="M5077" s="174">
        <f t="shared" si="1130"/>
        <v>0</v>
      </c>
      <c r="N5077" s="174">
        <f t="shared" si="1131"/>
        <v>0</v>
      </c>
      <c r="O5077" s="295">
        <f t="shared" si="1132"/>
        <v>0</v>
      </c>
      <c r="P5077" s="281">
        <f t="shared" si="1133"/>
        <v>0</v>
      </c>
    </row>
    <row r="5078" spans="1:16" x14ac:dyDescent="0.2">
      <c r="A5078" s="155">
        <v>580339</v>
      </c>
      <c r="B5078" s="156" t="s">
        <v>2708</v>
      </c>
      <c r="C5078" s="174">
        <f t="shared" si="1127"/>
        <v>0</v>
      </c>
      <c r="D5078" s="174">
        <f t="shared" si="1128"/>
        <v>0</v>
      </c>
      <c r="E5078" s="174">
        <f t="shared" si="1129"/>
        <v>0</v>
      </c>
      <c r="F5078" s="174">
        <f t="shared" si="1125"/>
        <v>0</v>
      </c>
      <c r="G5078" s="174">
        <f t="shared" si="1134"/>
        <v>0</v>
      </c>
      <c r="H5078" s="174">
        <f t="shared" si="1126"/>
        <v>0</v>
      </c>
      <c r="M5078" s="174">
        <f t="shared" si="1130"/>
        <v>0</v>
      </c>
      <c r="N5078" s="174">
        <f t="shared" si="1131"/>
        <v>0</v>
      </c>
      <c r="O5078" s="295">
        <f t="shared" si="1132"/>
        <v>0</v>
      </c>
      <c r="P5078" s="281">
        <f t="shared" si="1133"/>
        <v>0</v>
      </c>
    </row>
    <row r="5079" spans="1:16" x14ac:dyDescent="0.2">
      <c r="A5079" s="155">
        <v>580340</v>
      </c>
      <c r="B5079" s="156" t="s">
        <v>2709</v>
      </c>
      <c r="C5079" s="174">
        <f t="shared" si="1127"/>
        <v>0</v>
      </c>
      <c r="D5079" s="174">
        <f t="shared" si="1128"/>
        <v>0</v>
      </c>
      <c r="E5079" s="174">
        <f t="shared" si="1129"/>
        <v>0</v>
      </c>
      <c r="F5079" s="174">
        <f t="shared" si="1125"/>
        <v>0</v>
      </c>
      <c r="G5079" s="174">
        <f t="shared" si="1134"/>
        <v>0</v>
      </c>
      <c r="H5079" s="174">
        <f t="shared" si="1126"/>
        <v>0</v>
      </c>
      <c r="M5079" s="174">
        <f t="shared" si="1130"/>
        <v>0</v>
      </c>
      <c r="N5079" s="174">
        <f t="shared" si="1131"/>
        <v>0</v>
      </c>
      <c r="O5079" s="295">
        <f t="shared" si="1132"/>
        <v>0</v>
      </c>
      <c r="P5079" s="281">
        <f t="shared" si="1133"/>
        <v>0</v>
      </c>
    </row>
    <row r="5080" spans="1:16" x14ac:dyDescent="0.2">
      <c r="A5080" s="155">
        <v>580341</v>
      </c>
      <c r="B5080" s="156" t="s">
        <v>2710</v>
      </c>
      <c r="C5080" s="174">
        <f t="shared" si="1127"/>
        <v>0</v>
      </c>
      <c r="D5080" s="174">
        <f t="shared" si="1128"/>
        <v>0</v>
      </c>
      <c r="E5080" s="174">
        <f t="shared" si="1129"/>
        <v>0</v>
      </c>
      <c r="F5080" s="174">
        <f t="shared" si="1125"/>
        <v>0</v>
      </c>
      <c r="G5080" s="174">
        <f t="shared" si="1134"/>
        <v>0</v>
      </c>
      <c r="H5080" s="174">
        <f t="shared" si="1126"/>
        <v>0</v>
      </c>
      <c r="M5080" s="174">
        <f t="shared" si="1130"/>
        <v>0</v>
      </c>
      <c r="N5080" s="174">
        <f t="shared" si="1131"/>
        <v>0</v>
      </c>
      <c r="O5080" s="295">
        <f t="shared" si="1132"/>
        <v>0</v>
      </c>
      <c r="P5080" s="281">
        <f t="shared" si="1133"/>
        <v>0</v>
      </c>
    </row>
    <row r="5081" spans="1:16" x14ac:dyDescent="0.2">
      <c r="A5081" s="155">
        <v>580342</v>
      </c>
      <c r="B5081" s="156" t="s">
        <v>2711</v>
      </c>
      <c r="C5081" s="174">
        <f t="shared" si="1127"/>
        <v>0</v>
      </c>
      <c r="D5081" s="174">
        <f t="shared" si="1128"/>
        <v>0</v>
      </c>
      <c r="E5081" s="174">
        <f t="shared" si="1129"/>
        <v>0</v>
      </c>
      <c r="F5081" s="174">
        <f t="shared" si="1125"/>
        <v>0</v>
      </c>
      <c r="G5081" s="174">
        <f t="shared" si="1134"/>
        <v>0</v>
      </c>
      <c r="H5081" s="174">
        <f t="shared" si="1126"/>
        <v>0</v>
      </c>
      <c r="M5081" s="174">
        <f t="shared" si="1130"/>
        <v>0</v>
      </c>
      <c r="N5081" s="174">
        <f t="shared" si="1131"/>
        <v>0</v>
      </c>
      <c r="O5081" s="295">
        <f t="shared" si="1132"/>
        <v>0</v>
      </c>
      <c r="P5081" s="281">
        <f t="shared" si="1133"/>
        <v>0</v>
      </c>
    </row>
    <row r="5082" spans="1:16" x14ac:dyDescent="0.2">
      <c r="A5082" s="155">
        <v>580343</v>
      </c>
      <c r="B5082" s="156" t="s">
        <v>2712</v>
      </c>
      <c r="C5082" s="174">
        <f t="shared" si="1127"/>
        <v>0</v>
      </c>
      <c r="D5082" s="174">
        <f t="shared" si="1128"/>
        <v>0</v>
      </c>
      <c r="E5082" s="174">
        <f t="shared" si="1129"/>
        <v>0</v>
      </c>
      <c r="F5082" s="174">
        <f t="shared" si="1125"/>
        <v>0</v>
      </c>
      <c r="G5082" s="174">
        <f t="shared" si="1134"/>
        <v>0</v>
      </c>
      <c r="H5082" s="174">
        <f t="shared" si="1126"/>
        <v>0</v>
      </c>
      <c r="M5082" s="174">
        <f t="shared" si="1130"/>
        <v>0</v>
      </c>
      <c r="N5082" s="174">
        <f t="shared" si="1131"/>
        <v>0</v>
      </c>
      <c r="O5082" s="295">
        <f t="shared" si="1132"/>
        <v>0</v>
      </c>
      <c r="P5082" s="281">
        <f t="shared" si="1133"/>
        <v>0</v>
      </c>
    </row>
    <row r="5083" spans="1:16" x14ac:dyDescent="0.2">
      <c r="A5083" s="155">
        <v>580344</v>
      </c>
      <c r="B5083" s="156" t="s">
        <v>2713</v>
      </c>
      <c r="C5083" s="174">
        <f t="shared" si="1127"/>
        <v>0</v>
      </c>
      <c r="D5083" s="174">
        <f t="shared" si="1128"/>
        <v>0</v>
      </c>
      <c r="E5083" s="174">
        <f t="shared" si="1129"/>
        <v>0</v>
      </c>
      <c r="F5083" s="174">
        <f t="shared" si="1125"/>
        <v>0</v>
      </c>
      <c r="G5083" s="174">
        <f t="shared" si="1134"/>
        <v>0</v>
      </c>
      <c r="H5083" s="174">
        <f t="shared" si="1126"/>
        <v>0</v>
      </c>
      <c r="M5083" s="174">
        <f t="shared" si="1130"/>
        <v>0</v>
      </c>
      <c r="N5083" s="174">
        <f t="shared" si="1131"/>
        <v>0</v>
      </c>
      <c r="O5083" s="295">
        <f t="shared" si="1132"/>
        <v>0</v>
      </c>
      <c r="P5083" s="281">
        <f t="shared" si="1133"/>
        <v>0</v>
      </c>
    </row>
    <row r="5084" spans="1:16" x14ac:dyDescent="0.2">
      <c r="A5084" s="155">
        <v>580345</v>
      </c>
      <c r="B5084" s="156" t="s">
        <v>2714</v>
      </c>
      <c r="C5084" s="174">
        <f t="shared" si="1127"/>
        <v>0</v>
      </c>
      <c r="D5084" s="174">
        <f t="shared" si="1128"/>
        <v>0</v>
      </c>
      <c r="E5084" s="174">
        <f t="shared" si="1129"/>
        <v>0</v>
      </c>
      <c r="F5084" s="174">
        <f t="shared" si="1125"/>
        <v>0</v>
      </c>
      <c r="G5084" s="174">
        <f t="shared" si="1134"/>
        <v>0</v>
      </c>
      <c r="H5084" s="174">
        <f t="shared" si="1126"/>
        <v>0</v>
      </c>
      <c r="M5084" s="174">
        <f t="shared" si="1130"/>
        <v>0</v>
      </c>
      <c r="N5084" s="174">
        <f t="shared" si="1131"/>
        <v>0</v>
      </c>
      <c r="O5084" s="295">
        <f t="shared" si="1132"/>
        <v>0</v>
      </c>
      <c r="P5084" s="281">
        <f t="shared" si="1133"/>
        <v>0</v>
      </c>
    </row>
    <row r="5085" spans="1:16" x14ac:dyDescent="0.2">
      <c r="A5085" s="155">
        <v>580346</v>
      </c>
      <c r="B5085" s="156" t="s">
        <v>1175</v>
      </c>
      <c r="C5085" s="174">
        <f t="shared" si="1127"/>
        <v>0</v>
      </c>
      <c r="D5085" s="174">
        <f t="shared" si="1128"/>
        <v>0</v>
      </c>
      <c r="E5085" s="174">
        <f t="shared" si="1129"/>
        <v>0</v>
      </c>
      <c r="F5085" s="174">
        <f t="shared" si="1125"/>
        <v>0</v>
      </c>
      <c r="G5085" s="174">
        <f t="shared" si="1134"/>
        <v>0</v>
      </c>
      <c r="H5085" s="174">
        <f t="shared" si="1126"/>
        <v>0</v>
      </c>
      <c r="M5085" s="174">
        <f t="shared" si="1130"/>
        <v>0</v>
      </c>
      <c r="N5085" s="174">
        <f t="shared" si="1131"/>
        <v>0</v>
      </c>
      <c r="O5085" s="295">
        <f t="shared" si="1132"/>
        <v>0</v>
      </c>
      <c r="P5085" s="281">
        <f t="shared" si="1133"/>
        <v>0</v>
      </c>
    </row>
    <row r="5086" spans="1:16" x14ac:dyDescent="0.2">
      <c r="A5086" s="155">
        <v>580349</v>
      </c>
      <c r="B5086" s="156" t="s">
        <v>1244</v>
      </c>
      <c r="C5086" s="174">
        <f t="shared" si="1127"/>
        <v>0</v>
      </c>
      <c r="D5086" s="174">
        <f t="shared" si="1128"/>
        <v>0</v>
      </c>
      <c r="E5086" s="174">
        <f t="shared" si="1129"/>
        <v>0</v>
      </c>
      <c r="F5086" s="174">
        <f t="shared" si="1125"/>
        <v>0</v>
      </c>
      <c r="G5086" s="174">
        <f t="shared" si="1134"/>
        <v>0</v>
      </c>
      <c r="H5086" s="174">
        <f t="shared" si="1126"/>
        <v>0</v>
      </c>
      <c r="M5086" s="174">
        <f t="shared" si="1130"/>
        <v>0</v>
      </c>
      <c r="N5086" s="174">
        <f t="shared" si="1131"/>
        <v>0</v>
      </c>
      <c r="O5086" s="295">
        <f t="shared" si="1132"/>
        <v>0</v>
      </c>
      <c r="P5086" s="281">
        <f t="shared" si="1133"/>
        <v>0</v>
      </c>
    </row>
    <row r="5087" spans="1:16" x14ac:dyDescent="0.2">
      <c r="A5087" s="155">
        <v>580390</v>
      </c>
      <c r="B5087" s="156" t="s">
        <v>248</v>
      </c>
      <c r="C5087" s="174">
        <f t="shared" si="1127"/>
        <v>0</v>
      </c>
      <c r="D5087" s="174">
        <f t="shared" si="1128"/>
        <v>0</v>
      </c>
      <c r="E5087" s="174">
        <f t="shared" si="1129"/>
        <v>0</v>
      </c>
      <c r="F5087" s="174">
        <f t="shared" si="1125"/>
        <v>0</v>
      </c>
      <c r="G5087" s="174">
        <f t="shared" si="1134"/>
        <v>0</v>
      </c>
      <c r="H5087" s="174">
        <f t="shared" si="1126"/>
        <v>0</v>
      </c>
      <c r="M5087" s="174">
        <f t="shared" si="1130"/>
        <v>0</v>
      </c>
      <c r="N5087" s="174">
        <f t="shared" si="1131"/>
        <v>0</v>
      </c>
      <c r="O5087" s="295">
        <f t="shared" si="1132"/>
        <v>0</v>
      </c>
      <c r="P5087" s="281">
        <f t="shared" si="1133"/>
        <v>0</v>
      </c>
    </row>
    <row r="5088" spans="1:16" s="171" customFormat="1" x14ac:dyDescent="0.2">
      <c r="A5088" s="180">
        <v>580400</v>
      </c>
      <c r="B5088" s="181" t="s">
        <v>844</v>
      </c>
      <c r="C5088" s="182">
        <f t="shared" si="1127"/>
        <v>15905956</v>
      </c>
      <c r="D5088" s="182">
        <f t="shared" si="1128"/>
        <v>318413966</v>
      </c>
      <c r="E5088" s="182">
        <f t="shared" si="1129"/>
        <v>0</v>
      </c>
      <c r="F5088" s="182">
        <f t="shared" si="1125"/>
        <v>334319922</v>
      </c>
      <c r="G5088" s="182">
        <v>0</v>
      </c>
      <c r="H5088" s="182">
        <f t="shared" si="1126"/>
        <v>334319922</v>
      </c>
      <c r="M5088" s="174">
        <f t="shared" si="1130"/>
        <v>334319922</v>
      </c>
      <c r="N5088" s="174">
        <f t="shared" si="1131"/>
        <v>0</v>
      </c>
      <c r="O5088" s="295">
        <f t="shared" si="1132"/>
        <v>1002959766</v>
      </c>
      <c r="P5088" s="281">
        <f t="shared" si="1133"/>
        <v>1</v>
      </c>
    </row>
    <row r="5089" spans="1:16" x14ac:dyDescent="0.2">
      <c r="A5089" s="155">
        <v>580401</v>
      </c>
      <c r="B5089" s="156" t="s">
        <v>2815</v>
      </c>
      <c r="C5089" s="174">
        <f t="shared" si="1127"/>
        <v>15830152</v>
      </c>
      <c r="D5089" s="174">
        <f t="shared" si="1128"/>
        <v>318305026</v>
      </c>
      <c r="E5089" s="174">
        <f t="shared" si="1129"/>
        <v>0</v>
      </c>
      <c r="F5089" s="174">
        <f t="shared" si="1125"/>
        <v>334135178</v>
      </c>
      <c r="G5089" s="174">
        <f t="shared" ref="G5089:G5130" si="1135">+F5089-H5089</f>
        <v>0</v>
      </c>
      <c r="H5089" s="174">
        <f t="shared" si="1126"/>
        <v>334135178</v>
      </c>
      <c r="M5089" s="174">
        <f t="shared" si="1130"/>
        <v>334135178</v>
      </c>
      <c r="N5089" s="174">
        <f t="shared" si="1131"/>
        <v>0</v>
      </c>
      <c r="O5089" s="295">
        <f t="shared" si="1132"/>
        <v>1002405534</v>
      </c>
      <c r="P5089" s="281">
        <f t="shared" si="1133"/>
        <v>1</v>
      </c>
    </row>
    <row r="5090" spans="1:16" x14ac:dyDescent="0.2">
      <c r="A5090" s="155">
        <v>580402</v>
      </c>
      <c r="B5090" s="156" t="s">
        <v>2816</v>
      </c>
      <c r="C5090" s="174">
        <f t="shared" si="1127"/>
        <v>0</v>
      </c>
      <c r="D5090" s="174">
        <f t="shared" si="1128"/>
        <v>0</v>
      </c>
      <c r="E5090" s="174">
        <f t="shared" si="1129"/>
        <v>0</v>
      </c>
      <c r="F5090" s="174">
        <f t="shared" si="1125"/>
        <v>0</v>
      </c>
      <c r="G5090" s="174">
        <f t="shared" si="1135"/>
        <v>0</v>
      </c>
      <c r="H5090" s="174">
        <f t="shared" si="1126"/>
        <v>0</v>
      </c>
      <c r="M5090" s="174">
        <f t="shared" si="1130"/>
        <v>0</v>
      </c>
      <c r="N5090" s="174">
        <f t="shared" si="1131"/>
        <v>0</v>
      </c>
      <c r="O5090" s="295">
        <f t="shared" si="1132"/>
        <v>0</v>
      </c>
      <c r="P5090" s="281">
        <f t="shared" si="1133"/>
        <v>0</v>
      </c>
    </row>
    <row r="5091" spans="1:16" x14ac:dyDescent="0.2">
      <c r="A5091" s="155">
        <v>580403</v>
      </c>
      <c r="B5091" s="156" t="s">
        <v>363</v>
      </c>
      <c r="C5091" s="174">
        <f t="shared" si="1127"/>
        <v>0</v>
      </c>
      <c r="D5091" s="174">
        <f t="shared" si="1128"/>
        <v>0</v>
      </c>
      <c r="E5091" s="174">
        <f t="shared" si="1129"/>
        <v>0</v>
      </c>
      <c r="F5091" s="174">
        <f t="shared" si="1125"/>
        <v>0</v>
      </c>
      <c r="G5091" s="174">
        <f t="shared" si="1135"/>
        <v>0</v>
      </c>
      <c r="H5091" s="174">
        <f t="shared" si="1126"/>
        <v>0</v>
      </c>
      <c r="M5091" s="174">
        <f t="shared" si="1130"/>
        <v>0</v>
      </c>
      <c r="N5091" s="174">
        <f t="shared" si="1131"/>
        <v>0</v>
      </c>
      <c r="O5091" s="295">
        <f t="shared" si="1132"/>
        <v>0</v>
      </c>
      <c r="P5091" s="281">
        <f t="shared" si="1133"/>
        <v>0</v>
      </c>
    </row>
    <row r="5092" spans="1:16" x14ac:dyDescent="0.2">
      <c r="A5092" s="155">
        <v>580404</v>
      </c>
      <c r="B5092" s="156" t="s">
        <v>417</v>
      </c>
      <c r="C5092" s="174">
        <f t="shared" si="1127"/>
        <v>0</v>
      </c>
      <c r="D5092" s="174">
        <f t="shared" si="1128"/>
        <v>0</v>
      </c>
      <c r="E5092" s="174">
        <f t="shared" si="1129"/>
        <v>0</v>
      </c>
      <c r="F5092" s="174">
        <f t="shared" si="1125"/>
        <v>0</v>
      </c>
      <c r="G5092" s="174">
        <f t="shared" si="1135"/>
        <v>0</v>
      </c>
      <c r="H5092" s="174">
        <f t="shared" si="1126"/>
        <v>0</v>
      </c>
      <c r="M5092" s="174">
        <f t="shared" si="1130"/>
        <v>0</v>
      </c>
      <c r="N5092" s="174">
        <f t="shared" si="1131"/>
        <v>0</v>
      </c>
      <c r="O5092" s="295">
        <f t="shared" si="1132"/>
        <v>0</v>
      </c>
      <c r="P5092" s="281">
        <f t="shared" si="1133"/>
        <v>0</v>
      </c>
    </row>
    <row r="5093" spans="1:16" x14ac:dyDescent="0.2">
      <c r="A5093" s="155">
        <v>580405</v>
      </c>
      <c r="B5093" s="156" t="s">
        <v>1642</v>
      </c>
      <c r="C5093" s="174">
        <f t="shared" si="1127"/>
        <v>0</v>
      </c>
      <c r="D5093" s="174">
        <f t="shared" si="1128"/>
        <v>0</v>
      </c>
      <c r="E5093" s="174">
        <f t="shared" si="1129"/>
        <v>0</v>
      </c>
      <c r="F5093" s="174">
        <f t="shared" si="1125"/>
        <v>0</v>
      </c>
      <c r="G5093" s="174">
        <f t="shared" si="1135"/>
        <v>0</v>
      </c>
      <c r="H5093" s="174">
        <f t="shared" si="1126"/>
        <v>0</v>
      </c>
      <c r="M5093" s="174">
        <f t="shared" si="1130"/>
        <v>0</v>
      </c>
      <c r="N5093" s="174">
        <f t="shared" si="1131"/>
        <v>0</v>
      </c>
      <c r="O5093" s="295">
        <f t="shared" si="1132"/>
        <v>0</v>
      </c>
      <c r="P5093" s="281">
        <f t="shared" si="1133"/>
        <v>0</v>
      </c>
    </row>
    <row r="5094" spans="1:16" x14ac:dyDescent="0.2">
      <c r="A5094" s="155">
        <v>580406</v>
      </c>
      <c r="B5094" s="156" t="s">
        <v>364</v>
      </c>
      <c r="C5094" s="174">
        <f t="shared" si="1127"/>
        <v>0</v>
      </c>
      <c r="D5094" s="174">
        <f t="shared" si="1128"/>
        <v>0</v>
      </c>
      <c r="E5094" s="174">
        <f t="shared" si="1129"/>
        <v>0</v>
      </c>
      <c r="F5094" s="174">
        <f t="shared" si="1125"/>
        <v>0</v>
      </c>
      <c r="G5094" s="174">
        <f t="shared" si="1135"/>
        <v>0</v>
      </c>
      <c r="H5094" s="174">
        <f t="shared" si="1126"/>
        <v>0</v>
      </c>
      <c r="M5094" s="174">
        <f t="shared" si="1130"/>
        <v>0</v>
      </c>
      <c r="N5094" s="174">
        <f t="shared" si="1131"/>
        <v>0</v>
      </c>
      <c r="O5094" s="295">
        <f t="shared" si="1132"/>
        <v>0</v>
      </c>
      <c r="P5094" s="281">
        <f t="shared" si="1133"/>
        <v>0</v>
      </c>
    </row>
    <row r="5095" spans="1:16" x14ac:dyDescent="0.2">
      <c r="A5095" s="155">
        <v>580407</v>
      </c>
      <c r="B5095" s="156" t="s">
        <v>2817</v>
      </c>
      <c r="C5095" s="174">
        <f t="shared" si="1127"/>
        <v>0</v>
      </c>
      <c r="D5095" s="174">
        <f t="shared" si="1128"/>
        <v>0</v>
      </c>
      <c r="E5095" s="174">
        <f t="shared" si="1129"/>
        <v>0</v>
      </c>
      <c r="F5095" s="174">
        <f t="shared" si="1125"/>
        <v>0</v>
      </c>
      <c r="G5095" s="174">
        <f t="shared" si="1135"/>
        <v>0</v>
      </c>
      <c r="H5095" s="174">
        <f t="shared" si="1126"/>
        <v>0</v>
      </c>
      <c r="M5095" s="174">
        <f t="shared" si="1130"/>
        <v>0</v>
      </c>
      <c r="N5095" s="174">
        <f t="shared" si="1131"/>
        <v>0</v>
      </c>
      <c r="O5095" s="295">
        <f t="shared" si="1132"/>
        <v>0</v>
      </c>
      <c r="P5095" s="281">
        <f t="shared" si="1133"/>
        <v>0</v>
      </c>
    </row>
    <row r="5096" spans="1:16" x14ac:dyDescent="0.2">
      <c r="A5096" s="155">
        <v>580408</v>
      </c>
      <c r="B5096" s="156" t="s">
        <v>2818</v>
      </c>
      <c r="C5096" s="174">
        <f t="shared" si="1127"/>
        <v>0</v>
      </c>
      <c r="D5096" s="174">
        <f t="shared" si="1128"/>
        <v>0</v>
      </c>
      <c r="E5096" s="174">
        <f t="shared" si="1129"/>
        <v>0</v>
      </c>
      <c r="F5096" s="174">
        <f t="shared" si="1125"/>
        <v>0</v>
      </c>
      <c r="G5096" s="174">
        <f t="shared" si="1135"/>
        <v>0</v>
      </c>
      <c r="H5096" s="174">
        <f t="shared" si="1126"/>
        <v>0</v>
      </c>
      <c r="M5096" s="174">
        <f t="shared" si="1130"/>
        <v>0</v>
      </c>
      <c r="N5096" s="174">
        <f t="shared" si="1131"/>
        <v>0</v>
      </c>
      <c r="O5096" s="295">
        <f t="shared" si="1132"/>
        <v>0</v>
      </c>
      <c r="P5096" s="281">
        <f t="shared" si="1133"/>
        <v>0</v>
      </c>
    </row>
    <row r="5097" spans="1:16" x14ac:dyDescent="0.2">
      <c r="A5097" s="155">
        <v>580409</v>
      </c>
      <c r="B5097" s="156" t="s">
        <v>2819</v>
      </c>
      <c r="C5097" s="174">
        <f t="shared" si="1127"/>
        <v>0</v>
      </c>
      <c r="D5097" s="174">
        <f t="shared" si="1128"/>
        <v>0</v>
      </c>
      <c r="E5097" s="174">
        <f t="shared" si="1129"/>
        <v>0</v>
      </c>
      <c r="F5097" s="174">
        <f t="shared" si="1125"/>
        <v>0</v>
      </c>
      <c r="G5097" s="174">
        <f t="shared" si="1135"/>
        <v>0</v>
      </c>
      <c r="H5097" s="174">
        <f t="shared" si="1126"/>
        <v>0</v>
      </c>
      <c r="M5097" s="174">
        <f t="shared" si="1130"/>
        <v>0</v>
      </c>
      <c r="N5097" s="174">
        <f t="shared" si="1131"/>
        <v>0</v>
      </c>
      <c r="O5097" s="295">
        <f t="shared" si="1132"/>
        <v>0</v>
      </c>
      <c r="P5097" s="281">
        <f t="shared" si="1133"/>
        <v>0</v>
      </c>
    </row>
    <row r="5098" spans="1:16" x14ac:dyDescent="0.2">
      <c r="A5098" s="155">
        <v>580410</v>
      </c>
      <c r="B5098" s="156" t="s">
        <v>2820</v>
      </c>
      <c r="C5098" s="174">
        <f t="shared" si="1127"/>
        <v>0</v>
      </c>
      <c r="D5098" s="174">
        <f t="shared" si="1128"/>
        <v>0</v>
      </c>
      <c r="E5098" s="174">
        <f t="shared" si="1129"/>
        <v>0</v>
      </c>
      <c r="F5098" s="174">
        <f t="shared" si="1125"/>
        <v>0</v>
      </c>
      <c r="G5098" s="174">
        <f t="shared" si="1135"/>
        <v>0</v>
      </c>
      <c r="H5098" s="174">
        <f t="shared" si="1126"/>
        <v>0</v>
      </c>
      <c r="M5098" s="174">
        <f t="shared" si="1130"/>
        <v>0</v>
      </c>
      <c r="N5098" s="174">
        <f t="shared" si="1131"/>
        <v>0</v>
      </c>
      <c r="O5098" s="295">
        <f t="shared" si="1132"/>
        <v>0</v>
      </c>
      <c r="P5098" s="281">
        <f t="shared" si="1133"/>
        <v>0</v>
      </c>
    </row>
    <row r="5099" spans="1:16" x14ac:dyDescent="0.2">
      <c r="A5099" s="155">
        <v>580411</v>
      </c>
      <c r="B5099" s="156" t="s">
        <v>2821</v>
      </c>
      <c r="C5099" s="174">
        <f t="shared" si="1127"/>
        <v>0</v>
      </c>
      <c r="D5099" s="174">
        <f t="shared" si="1128"/>
        <v>0</v>
      </c>
      <c r="E5099" s="174">
        <f t="shared" si="1129"/>
        <v>0</v>
      </c>
      <c r="F5099" s="174">
        <f t="shared" si="1125"/>
        <v>0</v>
      </c>
      <c r="G5099" s="174">
        <f t="shared" si="1135"/>
        <v>0</v>
      </c>
      <c r="H5099" s="174">
        <f t="shared" si="1126"/>
        <v>0</v>
      </c>
      <c r="M5099" s="174">
        <f t="shared" si="1130"/>
        <v>0</v>
      </c>
      <c r="N5099" s="174">
        <f t="shared" si="1131"/>
        <v>0</v>
      </c>
      <c r="O5099" s="295">
        <f t="shared" si="1132"/>
        <v>0</v>
      </c>
      <c r="P5099" s="281">
        <f t="shared" si="1133"/>
        <v>0</v>
      </c>
    </row>
    <row r="5100" spans="1:16" x14ac:dyDescent="0.2">
      <c r="A5100" s="155">
        <v>580412</v>
      </c>
      <c r="B5100" s="156" t="s">
        <v>2822</v>
      </c>
      <c r="C5100" s="174">
        <f t="shared" si="1127"/>
        <v>0</v>
      </c>
      <c r="D5100" s="174">
        <f t="shared" si="1128"/>
        <v>0</v>
      </c>
      <c r="E5100" s="174">
        <f t="shared" si="1129"/>
        <v>0</v>
      </c>
      <c r="F5100" s="174">
        <f t="shared" si="1125"/>
        <v>0</v>
      </c>
      <c r="G5100" s="174">
        <f t="shared" si="1135"/>
        <v>0</v>
      </c>
      <c r="H5100" s="174">
        <f t="shared" si="1126"/>
        <v>0</v>
      </c>
      <c r="M5100" s="174">
        <f t="shared" si="1130"/>
        <v>0</v>
      </c>
      <c r="N5100" s="174">
        <f t="shared" si="1131"/>
        <v>0</v>
      </c>
      <c r="O5100" s="295">
        <f t="shared" si="1132"/>
        <v>0</v>
      </c>
      <c r="P5100" s="281">
        <f t="shared" si="1133"/>
        <v>0</v>
      </c>
    </row>
    <row r="5101" spans="1:16" x14ac:dyDescent="0.2">
      <c r="A5101" s="155">
        <v>580413</v>
      </c>
      <c r="B5101" s="156" t="s">
        <v>2820</v>
      </c>
      <c r="C5101" s="174">
        <f t="shared" si="1127"/>
        <v>0</v>
      </c>
      <c r="D5101" s="174">
        <f t="shared" si="1128"/>
        <v>0</v>
      </c>
      <c r="E5101" s="174">
        <f t="shared" si="1129"/>
        <v>0</v>
      </c>
      <c r="F5101" s="174">
        <f t="shared" si="1125"/>
        <v>0</v>
      </c>
      <c r="G5101" s="174">
        <f t="shared" si="1135"/>
        <v>0</v>
      </c>
      <c r="H5101" s="174">
        <f t="shared" si="1126"/>
        <v>0</v>
      </c>
      <c r="M5101" s="174">
        <f t="shared" si="1130"/>
        <v>0</v>
      </c>
      <c r="N5101" s="174">
        <f t="shared" si="1131"/>
        <v>0</v>
      </c>
      <c r="O5101" s="295">
        <f t="shared" si="1132"/>
        <v>0</v>
      </c>
      <c r="P5101" s="281">
        <f t="shared" si="1133"/>
        <v>0</v>
      </c>
    </row>
    <row r="5102" spans="1:16" x14ac:dyDescent="0.2">
      <c r="A5102" s="155">
        <v>580414</v>
      </c>
      <c r="B5102" s="156" t="s">
        <v>2822</v>
      </c>
      <c r="C5102" s="174">
        <f t="shared" si="1127"/>
        <v>0</v>
      </c>
      <c r="D5102" s="174">
        <f t="shared" si="1128"/>
        <v>0</v>
      </c>
      <c r="E5102" s="174">
        <f t="shared" si="1129"/>
        <v>0</v>
      </c>
      <c r="F5102" s="174">
        <f t="shared" si="1125"/>
        <v>0</v>
      </c>
      <c r="G5102" s="174">
        <f t="shared" si="1135"/>
        <v>0</v>
      </c>
      <c r="H5102" s="174">
        <f t="shared" si="1126"/>
        <v>0</v>
      </c>
      <c r="M5102" s="174">
        <f t="shared" si="1130"/>
        <v>0</v>
      </c>
      <c r="N5102" s="174">
        <f t="shared" si="1131"/>
        <v>0</v>
      </c>
      <c r="O5102" s="295">
        <f t="shared" si="1132"/>
        <v>0</v>
      </c>
      <c r="P5102" s="281">
        <f t="shared" si="1133"/>
        <v>0</v>
      </c>
    </row>
    <row r="5103" spans="1:16" x14ac:dyDescent="0.2">
      <c r="A5103" s="155">
        <v>580415</v>
      </c>
      <c r="B5103" s="156" t="s">
        <v>2823</v>
      </c>
      <c r="C5103" s="174">
        <f t="shared" si="1127"/>
        <v>0</v>
      </c>
      <c r="D5103" s="174">
        <f t="shared" si="1128"/>
        <v>0</v>
      </c>
      <c r="E5103" s="174">
        <f t="shared" si="1129"/>
        <v>0</v>
      </c>
      <c r="F5103" s="174">
        <f t="shared" si="1125"/>
        <v>0</v>
      </c>
      <c r="G5103" s="174">
        <f t="shared" si="1135"/>
        <v>0</v>
      </c>
      <c r="H5103" s="174">
        <f t="shared" si="1126"/>
        <v>0</v>
      </c>
      <c r="M5103" s="174">
        <f t="shared" si="1130"/>
        <v>0</v>
      </c>
      <c r="N5103" s="174">
        <f t="shared" si="1131"/>
        <v>0</v>
      </c>
      <c r="O5103" s="295">
        <f t="shared" si="1132"/>
        <v>0</v>
      </c>
      <c r="P5103" s="281">
        <f t="shared" si="1133"/>
        <v>0</v>
      </c>
    </row>
    <row r="5104" spans="1:16" x14ac:dyDescent="0.2">
      <c r="A5104" s="155">
        <v>580416</v>
      </c>
      <c r="B5104" s="156" t="s">
        <v>2824</v>
      </c>
      <c r="C5104" s="174">
        <f t="shared" si="1127"/>
        <v>0</v>
      </c>
      <c r="D5104" s="174">
        <f t="shared" si="1128"/>
        <v>0</v>
      </c>
      <c r="E5104" s="174">
        <f t="shared" si="1129"/>
        <v>0</v>
      </c>
      <c r="F5104" s="174">
        <f t="shared" si="1125"/>
        <v>0</v>
      </c>
      <c r="G5104" s="174">
        <f t="shared" si="1135"/>
        <v>0</v>
      </c>
      <c r="H5104" s="174">
        <f t="shared" si="1126"/>
        <v>0</v>
      </c>
      <c r="M5104" s="174">
        <f t="shared" si="1130"/>
        <v>0</v>
      </c>
      <c r="N5104" s="174">
        <f t="shared" si="1131"/>
        <v>0</v>
      </c>
      <c r="O5104" s="295">
        <f t="shared" si="1132"/>
        <v>0</v>
      </c>
      <c r="P5104" s="281">
        <f t="shared" si="1133"/>
        <v>0</v>
      </c>
    </row>
    <row r="5105" spans="1:16" x14ac:dyDescent="0.2">
      <c r="A5105" s="155">
        <v>580417</v>
      </c>
      <c r="B5105" s="156" t="s">
        <v>2825</v>
      </c>
      <c r="C5105" s="174">
        <f t="shared" si="1127"/>
        <v>0</v>
      </c>
      <c r="D5105" s="174">
        <f t="shared" si="1128"/>
        <v>0</v>
      </c>
      <c r="E5105" s="174">
        <f t="shared" si="1129"/>
        <v>0</v>
      </c>
      <c r="F5105" s="174">
        <f t="shared" si="1125"/>
        <v>0</v>
      </c>
      <c r="G5105" s="174">
        <f t="shared" si="1135"/>
        <v>0</v>
      </c>
      <c r="H5105" s="174">
        <f t="shared" si="1126"/>
        <v>0</v>
      </c>
      <c r="M5105" s="174">
        <f t="shared" si="1130"/>
        <v>0</v>
      </c>
      <c r="N5105" s="174">
        <f t="shared" si="1131"/>
        <v>0</v>
      </c>
      <c r="O5105" s="295">
        <f t="shared" si="1132"/>
        <v>0</v>
      </c>
      <c r="P5105" s="281">
        <f t="shared" si="1133"/>
        <v>0</v>
      </c>
    </row>
    <row r="5106" spans="1:16" x14ac:dyDescent="0.2">
      <c r="A5106" s="155">
        <v>580418</v>
      </c>
      <c r="B5106" s="156" t="s">
        <v>2826</v>
      </c>
      <c r="C5106" s="174">
        <f t="shared" si="1127"/>
        <v>0</v>
      </c>
      <c r="D5106" s="174">
        <f t="shared" si="1128"/>
        <v>0</v>
      </c>
      <c r="E5106" s="174">
        <f t="shared" si="1129"/>
        <v>0</v>
      </c>
      <c r="F5106" s="174">
        <f t="shared" si="1125"/>
        <v>0</v>
      </c>
      <c r="G5106" s="174">
        <f t="shared" si="1135"/>
        <v>0</v>
      </c>
      <c r="H5106" s="174">
        <f t="shared" si="1126"/>
        <v>0</v>
      </c>
      <c r="M5106" s="174">
        <f t="shared" si="1130"/>
        <v>0</v>
      </c>
      <c r="N5106" s="174">
        <f t="shared" si="1131"/>
        <v>0</v>
      </c>
      <c r="O5106" s="295">
        <f t="shared" si="1132"/>
        <v>0</v>
      </c>
      <c r="P5106" s="281">
        <f t="shared" si="1133"/>
        <v>0</v>
      </c>
    </row>
    <row r="5107" spans="1:16" x14ac:dyDescent="0.2">
      <c r="A5107" s="155">
        <v>580419</v>
      </c>
      <c r="B5107" s="156" t="s">
        <v>2827</v>
      </c>
      <c r="C5107" s="174">
        <f t="shared" si="1127"/>
        <v>0</v>
      </c>
      <c r="D5107" s="174">
        <f t="shared" si="1128"/>
        <v>0</v>
      </c>
      <c r="E5107" s="174">
        <f t="shared" si="1129"/>
        <v>0</v>
      </c>
      <c r="F5107" s="174">
        <f t="shared" si="1125"/>
        <v>0</v>
      </c>
      <c r="G5107" s="174">
        <f t="shared" si="1135"/>
        <v>0</v>
      </c>
      <c r="H5107" s="174">
        <f t="shared" si="1126"/>
        <v>0</v>
      </c>
      <c r="M5107" s="174">
        <f t="shared" si="1130"/>
        <v>0</v>
      </c>
      <c r="N5107" s="174">
        <f t="shared" si="1131"/>
        <v>0</v>
      </c>
      <c r="O5107" s="295">
        <f t="shared" si="1132"/>
        <v>0</v>
      </c>
      <c r="P5107" s="281">
        <f t="shared" si="1133"/>
        <v>0</v>
      </c>
    </row>
    <row r="5108" spans="1:16" x14ac:dyDescent="0.2">
      <c r="A5108" s="155">
        <v>580420</v>
      </c>
      <c r="B5108" s="156" t="s">
        <v>2828</v>
      </c>
      <c r="C5108" s="174">
        <f t="shared" si="1127"/>
        <v>0</v>
      </c>
      <c r="D5108" s="174">
        <f t="shared" si="1128"/>
        <v>0</v>
      </c>
      <c r="E5108" s="174">
        <f t="shared" si="1129"/>
        <v>0</v>
      </c>
      <c r="F5108" s="174">
        <f t="shared" si="1125"/>
        <v>0</v>
      </c>
      <c r="G5108" s="174">
        <f t="shared" si="1135"/>
        <v>0</v>
      </c>
      <c r="H5108" s="174">
        <f t="shared" si="1126"/>
        <v>0</v>
      </c>
      <c r="M5108" s="174">
        <f t="shared" si="1130"/>
        <v>0</v>
      </c>
      <c r="N5108" s="174">
        <f t="shared" si="1131"/>
        <v>0</v>
      </c>
      <c r="O5108" s="295">
        <f t="shared" si="1132"/>
        <v>0</v>
      </c>
      <c r="P5108" s="281">
        <f t="shared" si="1133"/>
        <v>0</v>
      </c>
    </row>
    <row r="5109" spans="1:16" x14ac:dyDescent="0.2">
      <c r="A5109" s="155">
        <v>580423</v>
      </c>
      <c r="B5109" s="156" t="s">
        <v>2829</v>
      </c>
      <c r="C5109" s="174">
        <f t="shared" si="1127"/>
        <v>0</v>
      </c>
      <c r="D5109" s="174">
        <f t="shared" si="1128"/>
        <v>0</v>
      </c>
      <c r="E5109" s="174">
        <f t="shared" si="1129"/>
        <v>0</v>
      </c>
      <c r="F5109" s="174">
        <f t="shared" si="1125"/>
        <v>0</v>
      </c>
      <c r="G5109" s="174">
        <f t="shared" si="1135"/>
        <v>0</v>
      </c>
      <c r="H5109" s="174">
        <f t="shared" si="1126"/>
        <v>0</v>
      </c>
      <c r="M5109" s="174">
        <f t="shared" si="1130"/>
        <v>0</v>
      </c>
      <c r="N5109" s="174">
        <f t="shared" si="1131"/>
        <v>0</v>
      </c>
      <c r="O5109" s="295">
        <f t="shared" si="1132"/>
        <v>0</v>
      </c>
      <c r="P5109" s="281">
        <f t="shared" si="1133"/>
        <v>0</v>
      </c>
    </row>
    <row r="5110" spans="1:16" x14ac:dyDescent="0.2">
      <c r="A5110" s="155">
        <v>580426</v>
      </c>
      <c r="B5110" s="156" t="s">
        <v>2830</v>
      </c>
      <c r="C5110" s="174">
        <f t="shared" si="1127"/>
        <v>0</v>
      </c>
      <c r="D5110" s="174">
        <f t="shared" si="1128"/>
        <v>0</v>
      </c>
      <c r="E5110" s="174">
        <f t="shared" si="1129"/>
        <v>0</v>
      </c>
      <c r="F5110" s="174">
        <f t="shared" si="1125"/>
        <v>0</v>
      </c>
      <c r="G5110" s="174">
        <f t="shared" si="1135"/>
        <v>0</v>
      </c>
      <c r="H5110" s="174">
        <f t="shared" si="1126"/>
        <v>0</v>
      </c>
      <c r="M5110" s="174">
        <f t="shared" si="1130"/>
        <v>0</v>
      </c>
      <c r="N5110" s="174">
        <f t="shared" si="1131"/>
        <v>0</v>
      </c>
      <c r="O5110" s="295">
        <f t="shared" si="1132"/>
        <v>0</v>
      </c>
      <c r="P5110" s="281">
        <f t="shared" si="1133"/>
        <v>0</v>
      </c>
    </row>
    <row r="5111" spans="1:16" x14ac:dyDescent="0.2">
      <c r="A5111" s="155">
        <v>580427</v>
      </c>
      <c r="B5111" s="156" t="s">
        <v>2831</v>
      </c>
      <c r="C5111" s="174">
        <f t="shared" si="1127"/>
        <v>0</v>
      </c>
      <c r="D5111" s="174">
        <f t="shared" si="1128"/>
        <v>0</v>
      </c>
      <c r="E5111" s="174">
        <f t="shared" si="1129"/>
        <v>0</v>
      </c>
      <c r="F5111" s="174">
        <f t="shared" si="1125"/>
        <v>0</v>
      </c>
      <c r="G5111" s="174">
        <f t="shared" si="1135"/>
        <v>0</v>
      </c>
      <c r="H5111" s="174">
        <f t="shared" si="1126"/>
        <v>0</v>
      </c>
      <c r="M5111" s="174">
        <f t="shared" si="1130"/>
        <v>0</v>
      </c>
      <c r="N5111" s="174">
        <f t="shared" si="1131"/>
        <v>0</v>
      </c>
      <c r="O5111" s="295">
        <f t="shared" si="1132"/>
        <v>0</v>
      </c>
      <c r="P5111" s="281">
        <f t="shared" si="1133"/>
        <v>0</v>
      </c>
    </row>
    <row r="5112" spans="1:16" x14ac:dyDescent="0.2">
      <c r="A5112" s="155">
        <v>580428</v>
      </c>
      <c r="B5112" s="156" t="s">
        <v>2832</v>
      </c>
      <c r="C5112" s="174">
        <f t="shared" si="1127"/>
        <v>0</v>
      </c>
      <c r="D5112" s="174">
        <f t="shared" si="1128"/>
        <v>0</v>
      </c>
      <c r="E5112" s="174">
        <f t="shared" si="1129"/>
        <v>0</v>
      </c>
      <c r="F5112" s="174">
        <f t="shared" si="1125"/>
        <v>0</v>
      </c>
      <c r="G5112" s="174">
        <f t="shared" si="1135"/>
        <v>0</v>
      </c>
      <c r="H5112" s="174">
        <f t="shared" si="1126"/>
        <v>0</v>
      </c>
      <c r="M5112" s="174">
        <f t="shared" si="1130"/>
        <v>0</v>
      </c>
      <c r="N5112" s="174">
        <f t="shared" si="1131"/>
        <v>0</v>
      </c>
      <c r="O5112" s="295">
        <f t="shared" si="1132"/>
        <v>0</v>
      </c>
      <c r="P5112" s="281">
        <f t="shared" si="1133"/>
        <v>0</v>
      </c>
    </row>
    <row r="5113" spans="1:16" x14ac:dyDescent="0.2">
      <c r="A5113" s="155">
        <v>580429</v>
      </c>
      <c r="B5113" s="156" t="s">
        <v>2833</v>
      </c>
      <c r="C5113" s="174">
        <f t="shared" si="1127"/>
        <v>0</v>
      </c>
      <c r="D5113" s="174">
        <f t="shared" si="1128"/>
        <v>0</v>
      </c>
      <c r="E5113" s="174">
        <f t="shared" si="1129"/>
        <v>0</v>
      </c>
      <c r="F5113" s="174">
        <f t="shared" si="1125"/>
        <v>0</v>
      </c>
      <c r="G5113" s="174">
        <f t="shared" si="1135"/>
        <v>0</v>
      </c>
      <c r="H5113" s="174">
        <f t="shared" si="1126"/>
        <v>0</v>
      </c>
      <c r="M5113" s="174">
        <f t="shared" si="1130"/>
        <v>0</v>
      </c>
      <c r="N5113" s="174">
        <f t="shared" si="1131"/>
        <v>0</v>
      </c>
      <c r="O5113" s="295">
        <f t="shared" si="1132"/>
        <v>0</v>
      </c>
      <c r="P5113" s="281">
        <f t="shared" si="1133"/>
        <v>0</v>
      </c>
    </row>
    <row r="5114" spans="1:16" x14ac:dyDescent="0.2">
      <c r="A5114" s="155">
        <v>580430</v>
      </c>
      <c r="B5114" s="156" t="s">
        <v>2834</v>
      </c>
      <c r="C5114" s="174">
        <f t="shared" si="1127"/>
        <v>0</v>
      </c>
      <c r="D5114" s="174">
        <f t="shared" si="1128"/>
        <v>0</v>
      </c>
      <c r="E5114" s="174">
        <f t="shared" si="1129"/>
        <v>0</v>
      </c>
      <c r="F5114" s="174">
        <f t="shared" si="1125"/>
        <v>0</v>
      </c>
      <c r="G5114" s="174">
        <f t="shared" si="1135"/>
        <v>0</v>
      </c>
      <c r="H5114" s="174">
        <f t="shared" si="1126"/>
        <v>0</v>
      </c>
      <c r="M5114" s="174">
        <f t="shared" si="1130"/>
        <v>0</v>
      </c>
      <c r="N5114" s="174">
        <f t="shared" si="1131"/>
        <v>0</v>
      </c>
      <c r="O5114" s="295">
        <f t="shared" si="1132"/>
        <v>0</v>
      </c>
      <c r="P5114" s="281">
        <f t="shared" si="1133"/>
        <v>0</v>
      </c>
    </row>
    <row r="5115" spans="1:16" x14ac:dyDescent="0.2">
      <c r="A5115" s="155">
        <v>580431</v>
      </c>
      <c r="B5115" s="156" t="s">
        <v>2835</v>
      </c>
      <c r="C5115" s="174">
        <f t="shared" si="1127"/>
        <v>0</v>
      </c>
      <c r="D5115" s="174">
        <f t="shared" si="1128"/>
        <v>0</v>
      </c>
      <c r="E5115" s="174">
        <f t="shared" si="1129"/>
        <v>0</v>
      </c>
      <c r="F5115" s="174">
        <f t="shared" si="1125"/>
        <v>0</v>
      </c>
      <c r="G5115" s="174">
        <f t="shared" si="1135"/>
        <v>0</v>
      </c>
      <c r="H5115" s="174">
        <f t="shared" si="1126"/>
        <v>0</v>
      </c>
      <c r="M5115" s="174">
        <f t="shared" si="1130"/>
        <v>0</v>
      </c>
      <c r="N5115" s="174">
        <f t="shared" si="1131"/>
        <v>0</v>
      </c>
      <c r="O5115" s="295">
        <f t="shared" si="1132"/>
        <v>0</v>
      </c>
      <c r="P5115" s="281">
        <f t="shared" si="1133"/>
        <v>0</v>
      </c>
    </row>
    <row r="5116" spans="1:16" x14ac:dyDescent="0.2">
      <c r="A5116" s="155">
        <v>580432</v>
      </c>
      <c r="B5116" s="156" t="s">
        <v>2836</v>
      </c>
      <c r="C5116" s="174">
        <f t="shared" si="1127"/>
        <v>0</v>
      </c>
      <c r="D5116" s="174">
        <f t="shared" si="1128"/>
        <v>0</v>
      </c>
      <c r="E5116" s="174">
        <f t="shared" si="1129"/>
        <v>0</v>
      </c>
      <c r="F5116" s="174">
        <f t="shared" si="1125"/>
        <v>0</v>
      </c>
      <c r="G5116" s="174">
        <f t="shared" si="1135"/>
        <v>0</v>
      </c>
      <c r="H5116" s="174">
        <f t="shared" si="1126"/>
        <v>0</v>
      </c>
      <c r="M5116" s="174">
        <f t="shared" si="1130"/>
        <v>0</v>
      </c>
      <c r="N5116" s="174">
        <f t="shared" si="1131"/>
        <v>0</v>
      </c>
      <c r="O5116" s="295">
        <f t="shared" si="1132"/>
        <v>0</v>
      </c>
      <c r="P5116" s="281">
        <f t="shared" si="1133"/>
        <v>0</v>
      </c>
    </row>
    <row r="5117" spans="1:16" x14ac:dyDescent="0.2">
      <c r="A5117" s="155">
        <v>580433</v>
      </c>
      <c r="B5117" s="156" t="s">
        <v>2837</v>
      </c>
      <c r="C5117" s="174">
        <f t="shared" si="1127"/>
        <v>0</v>
      </c>
      <c r="D5117" s="174">
        <f t="shared" si="1128"/>
        <v>0</v>
      </c>
      <c r="E5117" s="174">
        <f t="shared" si="1129"/>
        <v>0</v>
      </c>
      <c r="F5117" s="174">
        <f t="shared" si="1125"/>
        <v>0</v>
      </c>
      <c r="G5117" s="174">
        <f t="shared" si="1135"/>
        <v>0</v>
      </c>
      <c r="H5117" s="174">
        <f t="shared" si="1126"/>
        <v>0</v>
      </c>
      <c r="M5117" s="174">
        <f t="shared" si="1130"/>
        <v>0</v>
      </c>
      <c r="N5117" s="174">
        <f t="shared" si="1131"/>
        <v>0</v>
      </c>
      <c r="O5117" s="295">
        <f t="shared" si="1132"/>
        <v>0</v>
      </c>
      <c r="P5117" s="281">
        <f t="shared" si="1133"/>
        <v>0</v>
      </c>
    </row>
    <row r="5118" spans="1:16" x14ac:dyDescent="0.2">
      <c r="A5118" s="155">
        <v>580434</v>
      </c>
      <c r="B5118" s="156" t="s">
        <v>2838</v>
      </c>
      <c r="C5118" s="174">
        <f t="shared" si="1127"/>
        <v>0</v>
      </c>
      <c r="D5118" s="174">
        <f t="shared" si="1128"/>
        <v>0</v>
      </c>
      <c r="E5118" s="174">
        <f t="shared" si="1129"/>
        <v>0</v>
      </c>
      <c r="F5118" s="174">
        <f t="shared" si="1125"/>
        <v>0</v>
      </c>
      <c r="G5118" s="174">
        <f t="shared" si="1135"/>
        <v>0</v>
      </c>
      <c r="H5118" s="174">
        <f t="shared" si="1126"/>
        <v>0</v>
      </c>
      <c r="M5118" s="174">
        <f t="shared" si="1130"/>
        <v>0</v>
      </c>
      <c r="N5118" s="174">
        <f t="shared" si="1131"/>
        <v>0</v>
      </c>
      <c r="O5118" s="295">
        <f t="shared" si="1132"/>
        <v>0</v>
      </c>
      <c r="P5118" s="281">
        <f t="shared" si="1133"/>
        <v>0</v>
      </c>
    </row>
    <row r="5119" spans="1:16" x14ac:dyDescent="0.2">
      <c r="A5119" s="155">
        <v>580435</v>
      </c>
      <c r="B5119" s="156" t="s">
        <v>2839</v>
      </c>
      <c r="C5119" s="174">
        <f t="shared" si="1127"/>
        <v>0</v>
      </c>
      <c r="D5119" s="174">
        <f t="shared" si="1128"/>
        <v>0</v>
      </c>
      <c r="E5119" s="174">
        <f t="shared" si="1129"/>
        <v>0</v>
      </c>
      <c r="F5119" s="174">
        <f t="shared" si="1125"/>
        <v>0</v>
      </c>
      <c r="G5119" s="174">
        <f t="shared" si="1135"/>
        <v>0</v>
      </c>
      <c r="H5119" s="174">
        <f t="shared" si="1126"/>
        <v>0</v>
      </c>
      <c r="M5119" s="174">
        <f t="shared" si="1130"/>
        <v>0</v>
      </c>
      <c r="N5119" s="174">
        <f t="shared" si="1131"/>
        <v>0</v>
      </c>
      <c r="O5119" s="295">
        <f t="shared" si="1132"/>
        <v>0</v>
      </c>
      <c r="P5119" s="281">
        <f t="shared" si="1133"/>
        <v>0</v>
      </c>
    </row>
    <row r="5120" spans="1:16" x14ac:dyDescent="0.2">
      <c r="A5120" s="155">
        <v>580436</v>
      </c>
      <c r="B5120" s="156" t="s">
        <v>2840</v>
      </c>
      <c r="C5120" s="174">
        <f t="shared" si="1127"/>
        <v>0</v>
      </c>
      <c r="D5120" s="174">
        <f t="shared" si="1128"/>
        <v>0</v>
      </c>
      <c r="E5120" s="174">
        <f t="shared" si="1129"/>
        <v>0</v>
      </c>
      <c r="F5120" s="174">
        <f t="shared" ref="F5120:F5183" si="1136">+C5120+D5120-E5120</f>
        <v>0</v>
      </c>
      <c r="G5120" s="174">
        <f t="shared" si="1135"/>
        <v>0</v>
      </c>
      <c r="H5120" s="174">
        <f t="shared" si="1126"/>
        <v>0</v>
      </c>
      <c r="M5120" s="174">
        <f t="shared" si="1130"/>
        <v>0</v>
      </c>
      <c r="N5120" s="174">
        <f t="shared" si="1131"/>
        <v>0</v>
      </c>
      <c r="O5120" s="295">
        <f t="shared" si="1132"/>
        <v>0</v>
      </c>
      <c r="P5120" s="281">
        <f t="shared" si="1133"/>
        <v>0</v>
      </c>
    </row>
    <row r="5121" spans="1:16" x14ac:dyDescent="0.2">
      <c r="A5121" s="155">
        <v>580437</v>
      </c>
      <c r="B5121" s="156" t="s">
        <v>2841</v>
      </c>
      <c r="C5121" s="174">
        <f t="shared" si="1127"/>
        <v>0</v>
      </c>
      <c r="D5121" s="174">
        <f t="shared" si="1128"/>
        <v>0</v>
      </c>
      <c r="E5121" s="174">
        <f t="shared" si="1129"/>
        <v>0</v>
      </c>
      <c r="F5121" s="174">
        <f t="shared" si="1136"/>
        <v>0</v>
      </c>
      <c r="G5121" s="174">
        <f t="shared" si="1135"/>
        <v>0</v>
      </c>
      <c r="H5121" s="174">
        <f t="shared" si="1126"/>
        <v>0</v>
      </c>
      <c r="M5121" s="174">
        <f t="shared" si="1130"/>
        <v>0</v>
      </c>
      <c r="N5121" s="174">
        <f t="shared" si="1131"/>
        <v>0</v>
      </c>
      <c r="O5121" s="295">
        <f t="shared" si="1132"/>
        <v>0</v>
      </c>
      <c r="P5121" s="281">
        <f t="shared" si="1133"/>
        <v>0</v>
      </c>
    </row>
    <row r="5122" spans="1:16" x14ac:dyDescent="0.2">
      <c r="A5122" s="155">
        <v>580438</v>
      </c>
      <c r="B5122" s="156" t="s">
        <v>2842</v>
      </c>
      <c r="C5122" s="174">
        <f t="shared" si="1127"/>
        <v>0</v>
      </c>
      <c r="D5122" s="174">
        <f t="shared" si="1128"/>
        <v>0</v>
      </c>
      <c r="E5122" s="174">
        <f t="shared" si="1129"/>
        <v>0</v>
      </c>
      <c r="F5122" s="174">
        <f t="shared" si="1136"/>
        <v>0</v>
      </c>
      <c r="G5122" s="174">
        <f t="shared" si="1135"/>
        <v>0</v>
      </c>
      <c r="H5122" s="174">
        <f t="shared" si="1126"/>
        <v>0</v>
      </c>
      <c r="M5122" s="174">
        <f t="shared" si="1130"/>
        <v>0</v>
      </c>
      <c r="N5122" s="174">
        <f t="shared" si="1131"/>
        <v>0</v>
      </c>
      <c r="O5122" s="295">
        <f t="shared" si="1132"/>
        <v>0</v>
      </c>
      <c r="P5122" s="281">
        <f t="shared" si="1133"/>
        <v>0</v>
      </c>
    </row>
    <row r="5123" spans="1:16" x14ac:dyDescent="0.2">
      <c r="A5123" s="155">
        <v>580439</v>
      </c>
      <c r="B5123" s="156" t="s">
        <v>1601</v>
      </c>
      <c r="C5123" s="174">
        <f t="shared" si="1127"/>
        <v>0</v>
      </c>
      <c r="D5123" s="174">
        <f t="shared" si="1128"/>
        <v>0</v>
      </c>
      <c r="E5123" s="174">
        <f t="shared" si="1129"/>
        <v>0</v>
      </c>
      <c r="F5123" s="174">
        <f t="shared" si="1136"/>
        <v>0</v>
      </c>
      <c r="G5123" s="174">
        <f t="shared" si="1135"/>
        <v>0</v>
      </c>
      <c r="H5123" s="174">
        <f t="shared" si="1126"/>
        <v>0</v>
      </c>
      <c r="M5123" s="174">
        <f t="shared" si="1130"/>
        <v>0</v>
      </c>
      <c r="N5123" s="174">
        <f t="shared" si="1131"/>
        <v>0</v>
      </c>
      <c r="O5123" s="295">
        <f t="shared" si="1132"/>
        <v>0</v>
      </c>
      <c r="P5123" s="281">
        <f t="shared" si="1133"/>
        <v>0</v>
      </c>
    </row>
    <row r="5124" spans="1:16" x14ac:dyDescent="0.2">
      <c r="A5124" s="155">
        <v>580443</v>
      </c>
      <c r="B5124" s="156" t="s">
        <v>2843</v>
      </c>
      <c r="C5124" s="174">
        <f t="shared" si="1127"/>
        <v>0</v>
      </c>
      <c r="D5124" s="174">
        <f t="shared" si="1128"/>
        <v>0</v>
      </c>
      <c r="E5124" s="174">
        <f t="shared" si="1129"/>
        <v>0</v>
      </c>
      <c r="F5124" s="174">
        <f t="shared" si="1136"/>
        <v>0</v>
      </c>
      <c r="G5124" s="174">
        <f t="shared" si="1135"/>
        <v>0</v>
      </c>
      <c r="H5124" s="174">
        <f t="shared" si="1126"/>
        <v>0</v>
      </c>
      <c r="M5124" s="174">
        <f t="shared" si="1130"/>
        <v>0</v>
      </c>
      <c r="N5124" s="174">
        <f t="shared" si="1131"/>
        <v>0</v>
      </c>
      <c r="O5124" s="295">
        <f t="shared" si="1132"/>
        <v>0</v>
      </c>
      <c r="P5124" s="281">
        <f t="shared" si="1133"/>
        <v>0</v>
      </c>
    </row>
    <row r="5125" spans="1:16" x14ac:dyDescent="0.2">
      <c r="A5125" s="155">
        <v>580444</v>
      </c>
      <c r="B5125" s="156" t="s">
        <v>2702</v>
      </c>
      <c r="C5125" s="174">
        <f t="shared" si="1127"/>
        <v>0</v>
      </c>
      <c r="D5125" s="174">
        <f t="shared" si="1128"/>
        <v>0</v>
      </c>
      <c r="E5125" s="174">
        <f t="shared" si="1129"/>
        <v>0</v>
      </c>
      <c r="F5125" s="174">
        <f t="shared" si="1136"/>
        <v>0</v>
      </c>
      <c r="G5125" s="174">
        <f t="shared" si="1135"/>
        <v>0</v>
      </c>
      <c r="H5125" s="174">
        <f t="shared" si="1126"/>
        <v>0</v>
      </c>
      <c r="M5125" s="174">
        <f t="shared" si="1130"/>
        <v>0</v>
      </c>
      <c r="N5125" s="174">
        <f t="shared" si="1131"/>
        <v>0</v>
      </c>
      <c r="O5125" s="295">
        <f t="shared" si="1132"/>
        <v>0</v>
      </c>
      <c r="P5125" s="281">
        <f t="shared" si="1133"/>
        <v>0</v>
      </c>
    </row>
    <row r="5126" spans="1:16" x14ac:dyDescent="0.2">
      <c r="A5126" s="155">
        <v>580445</v>
      </c>
      <c r="B5126" s="156" t="s">
        <v>365</v>
      </c>
      <c r="C5126" s="174">
        <f t="shared" si="1127"/>
        <v>0</v>
      </c>
      <c r="D5126" s="174">
        <f t="shared" si="1128"/>
        <v>0</v>
      </c>
      <c r="E5126" s="174">
        <f t="shared" si="1129"/>
        <v>0</v>
      </c>
      <c r="F5126" s="174">
        <f t="shared" si="1136"/>
        <v>0</v>
      </c>
      <c r="G5126" s="174">
        <f t="shared" si="1135"/>
        <v>0</v>
      </c>
      <c r="H5126" s="174">
        <f t="shared" si="1126"/>
        <v>0</v>
      </c>
      <c r="M5126" s="174">
        <f t="shared" si="1130"/>
        <v>0</v>
      </c>
      <c r="N5126" s="174">
        <f t="shared" si="1131"/>
        <v>0</v>
      </c>
      <c r="O5126" s="295">
        <f t="shared" si="1132"/>
        <v>0</v>
      </c>
      <c r="P5126" s="281">
        <f t="shared" si="1133"/>
        <v>0</v>
      </c>
    </row>
    <row r="5127" spans="1:16" x14ac:dyDescent="0.2">
      <c r="A5127" s="155">
        <v>580447</v>
      </c>
      <c r="B5127" s="156" t="s">
        <v>2844</v>
      </c>
      <c r="C5127" s="174">
        <f t="shared" si="1127"/>
        <v>0</v>
      </c>
      <c r="D5127" s="174">
        <f t="shared" si="1128"/>
        <v>0</v>
      </c>
      <c r="E5127" s="174">
        <f t="shared" si="1129"/>
        <v>0</v>
      </c>
      <c r="F5127" s="174">
        <f t="shared" si="1136"/>
        <v>0</v>
      </c>
      <c r="G5127" s="174">
        <f t="shared" si="1135"/>
        <v>0</v>
      </c>
      <c r="H5127" s="174">
        <f t="shared" ref="H5127:H5190" si="1137">+F5127</f>
        <v>0</v>
      </c>
      <c r="M5127" s="174">
        <f t="shared" si="1130"/>
        <v>0</v>
      </c>
      <c r="N5127" s="174">
        <f t="shared" si="1131"/>
        <v>0</v>
      </c>
      <c r="O5127" s="295">
        <f t="shared" si="1132"/>
        <v>0</v>
      </c>
      <c r="P5127" s="281">
        <f t="shared" si="1133"/>
        <v>0</v>
      </c>
    </row>
    <row r="5128" spans="1:16" x14ac:dyDescent="0.2">
      <c r="A5128" s="155">
        <v>580448</v>
      </c>
      <c r="B5128" s="156" t="s">
        <v>2845</v>
      </c>
      <c r="C5128" s="174">
        <f t="shared" si="1127"/>
        <v>0</v>
      </c>
      <c r="D5128" s="174">
        <f t="shared" si="1128"/>
        <v>0</v>
      </c>
      <c r="E5128" s="174">
        <f t="shared" si="1129"/>
        <v>0</v>
      </c>
      <c r="F5128" s="174">
        <f t="shared" si="1136"/>
        <v>0</v>
      </c>
      <c r="G5128" s="174">
        <f t="shared" si="1135"/>
        <v>0</v>
      </c>
      <c r="H5128" s="174">
        <f t="shared" si="1137"/>
        <v>0</v>
      </c>
      <c r="M5128" s="174">
        <f t="shared" si="1130"/>
        <v>0</v>
      </c>
      <c r="N5128" s="174">
        <f t="shared" si="1131"/>
        <v>0</v>
      </c>
      <c r="O5128" s="295">
        <f t="shared" si="1132"/>
        <v>0</v>
      </c>
      <c r="P5128" s="281">
        <f t="shared" si="1133"/>
        <v>0</v>
      </c>
    </row>
    <row r="5129" spans="1:16" x14ac:dyDescent="0.2">
      <c r="A5129" s="155">
        <v>580450</v>
      </c>
      <c r="B5129" s="156" t="s">
        <v>2846</v>
      </c>
      <c r="C5129" s="174">
        <f t="shared" ref="C5129:C5192" si="1138">IF(ISERROR(VLOOKUP($A5129,MZ_ANTERIOR,3,0)),0,VLOOKUP($A5129,MZ_ANTERIOR,3,0))</f>
        <v>0</v>
      </c>
      <c r="D5129" s="174">
        <f t="shared" ref="D5129:D5192" si="1139">IF(ISERROR(VLOOKUP($A5129,MZ_ANTERIOR,4,0)),0,VLOOKUP($A5129,MZ_ANTERIOR,4,0))</f>
        <v>0</v>
      </c>
      <c r="E5129" s="174">
        <f t="shared" ref="E5129:E5192" si="1140">IF(ISERROR(VLOOKUP($A5129,MZ_ANTERIOR,5,0)),0,VLOOKUP($A5129,MZ_ANTERIOR,5,0))</f>
        <v>0</v>
      </c>
      <c r="F5129" s="174">
        <f t="shared" si="1136"/>
        <v>0</v>
      </c>
      <c r="G5129" s="174">
        <f t="shared" si="1135"/>
        <v>0</v>
      </c>
      <c r="H5129" s="174">
        <f t="shared" si="1137"/>
        <v>0</v>
      </c>
      <c r="M5129" s="174">
        <f t="shared" si="1130"/>
        <v>0</v>
      </c>
      <c r="N5129" s="174">
        <f t="shared" si="1131"/>
        <v>0</v>
      </c>
      <c r="O5129" s="295">
        <f t="shared" si="1132"/>
        <v>0</v>
      </c>
      <c r="P5129" s="281">
        <f t="shared" si="1133"/>
        <v>0</v>
      </c>
    </row>
    <row r="5130" spans="1:16" x14ac:dyDescent="0.2">
      <c r="A5130" s="155">
        <v>580490</v>
      </c>
      <c r="B5130" s="156" t="s">
        <v>419</v>
      </c>
      <c r="C5130" s="174">
        <f t="shared" si="1138"/>
        <v>75804</v>
      </c>
      <c r="D5130" s="174">
        <f t="shared" si="1139"/>
        <v>108940</v>
      </c>
      <c r="E5130" s="174">
        <f t="shared" si="1140"/>
        <v>0</v>
      </c>
      <c r="F5130" s="174">
        <f t="shared" si="1136"/>
        <v>184744</v>
      </c>
      <c r="G5130" s="174">
        <f t="shared" si="1135"/>
        <v>0</v>
      </c>
      <c r="H5130" s="174">
        <f t="shared" si="1137"/>
        <v>184744</v>
      </c>
      <c r="M5130" s="174">
        <f t="shared" ref="M5130:M5193" si="1141">+G5130+H5130</f>
        <v>184744</v>
      </c>
      <c r="N5130" s="174">
        <f t="shared" ref="N5130:N5193" si="1142">+F5130-M5130</f>
        <v>0</v>
      </c>
      <c r="O5130" s="295">
        <f t="shared" ref="O5130:O5193" si="1143">SUM(C5130:H5130)</f>
        <v>554232</v>
      </c>
      <c r="P5130" s="281">
        <f t="shared" ref="P5130:P5193" si="1144">IF(D5130&lt;&gt;0,1,IF(G5130&lt;&gt;0,2,IF(F5130&lt;&gt;0,3,IF(E5130&lt;&gt;0,4,0))))</f>
        <v>1</v>
      </c>
    </row>
    <row r="5131" spans="1:16" s="171" customFormat="1" x14ac:dyDescent="0.2">
      <c r="A5131" s="180">
        <v>581100</v>
      </c>
      <c r="B5131" s="181" t="s">
        <v>2847</v>
      </c>
      <c r="C5131" s="182">
        <f t="shared" si="1138"/>
        <v>0</v>
      </c>
      <c r="D5131" s="182">
        <f t="shared" si="1139"/>
        <v>0</v>
      </c>
      <c r="E5131" s="182">
        <f t="shared" si="1140"/>
        <v>0</v>
      </c>
      <c r="F5131" s="182">
        <f t="shared" si="1136"/>
        <v>0</v>
      </c>
      <c r="G5131" s="182">
        <v>0</v>
      </c>
      <c r="H5131" s="182">
        <f t="shared" si="1137"/>
        <v>0</v>
      </c>
      <c r="M5131" s="174">
        <f t="shared" si="1141"/>
        <v>0</v>
      </c>
      <c r="N5131" s="174">
        <f t="shared" si="1142"/>
        <v>0</v>
      </c>
      <c r="O5131" s="295">
        <f t="shared" si="1143"/>
        <v>0</v>
      </c>
      <c r="P5131" s="281">
        <f t="shared" si="1144"/>
        <v>0</v>
      </c>
    </row>
    <row r="5132" spans="1:16" x14ac:dyDescent="0.2">
      <c r="A5132" s="155">
        <v>581101</v>
      </c>
      <c r="B5132" s="156" t="s">
        <v>1668</v>
      </c>
      <c r="C5132" s="174">
        <f t="shared" si="1138"/>
        <v>0</v>
      </c>
      <c r="D5132" s="174">
        <f t="shared" si="1139"/>
        <v>0</v>
      </c>
      <c r="E5132" s="174">
        <f t="shared" si="1140"/>
        <v>0</v>
      </c>
      <c r="F5132" s="174">
        <f t="shared" si="1136"/>
        <v>0</v>
      </c>
      <c r="G5132" s="174">
        <f>+F5132-H5132</f>
        <v>0</v>
      </c>
      <c r="H5132" s="174">
        <f t="shared" si="1137"/>
        <v>0</v>
      </c>
      <c r="M5132" s="174">
        <f t="shared" si="1141"/>
        <v>0</v>
      </c>
      <c r="N5132" s="174">
        <f t="shared" si="1142"/>
        <v>0</v>
      </c>
      <c r="O5132" s="295">
        <f t="shared" si="1143"/>
        <v>0</v>
      </c>
      <c r="P5132" s="281">
        <f t="shared" si="1144"/>
        <v>0</v>
      </c>
    </row>
    <row r="5133" spans="1:16" x14ac:dyDescent="0.2">
      <c r="A5133" s="155">
        <v>581103</v>
      </c>
      <c r="B5133" s="156" t="s">
        <v>1833</v>
      </c>
      <c r="C5133" s="174">
        <f t="shared" si="1138"/>
        <v>0</v>
      </c>
      <c r="D5133" s="174">
        <f t="shared" si="1139"/>
        <v>0</v>
      </c>
      <c r="E5133" s="174">
        <f t="shared" si="1140"/>
        <v>0</v>
      </c>
      <c r="F5133" s="174">
        <f t="shared" si="1136"/>
        <v>0</v>
      </c>
      <c r="G5133" s="174">
        <f>+F5133-H5133</f>
        <v>0</v>
      </c>
      <c r="H5133" s="174">
        <f t="shared" si="1137"/>
        <v>0</v>
      </c>
      <c r="M5133" s="174">
        <f t="shared" si="1141"/>
        <v>0</v>
      </c>
      <c r="N5133" s="174">
        <f t="shared" si="1142"/>
        <v>0</v>
      </c>
      <c r="O5133" s="295">
        <f t="shared" si="1143"/>
        <v>0</v>
      </c>
      <c r="P5133" s="281">
        <f t="shared" si="1144"/>
        <v>0</v>
      </c>
    </row>
    <row r="5134" spans="1:16" x14ac:dyDescent="0.2">
      <c r="A5134" s="155">
        <v>581104</v>
      </c>
      <c r="B5134" s="156" t="s">
        <v>1670</v>
      </c>
      <c r="C5134" s="174">
        <f t="shared" si="1138"/>
        <v>0</v>
      </c>
      <c r="D5134" s="174">
        <f t="shared" si="1139"/>
        <v>0</v>
      </c>
      <c r="E5134" s="174">
        <f t="shared" si="1140"/>
        <v>0</v>
      </c>
      <c r="F5134" s="174">
        <f t="shared" si="1136"/>
        <v>0</v>
      </c>
      <c r="G5134" s="174">
        <f>+F5134-H5134</f>
        <v>0</v>
      </c>
      <c r="H5134" s="174">
        <f t="shared" si="1137"/>
        <v>0</v>
      </c>
      <c r="M5134" s="174">
        <f t="shared" si="1141"/>
        <v>0</v>
      </c>
      <c r="N5134" s="174">
        <f t="shared" si="1142"/>
        <v>0</v>
      </c>
      <c r="O5134" s="295">
        <f t="shared" si="1143"/>
        <v>0</v>
      </c>
      <c r="P5134" s="281">
        <f t="shared" si="1144"/>
        <v>0</v>
      </c>
    </row>
    <row r="5135" spans="1:16" x14ac:dyDescent="0.2">
      <c r="A5135" s="155">
        <v>581105</v>
      </c>
      <c r="B5135" s="156" t="s">
        <v>1671</v>
      </c>
      <c r="C5135" s="174">
        <f t="shared" si="1138"/>
        <v>0</v>
      </c>
      <c r="D5135" s="174">
        <f t="shared" si="1139"/>
        <v>0</v>
      </c>
      <c r="E5135" s="174">
        <f t="shared" si="1140"/>
        <v>0</v>
      </c>
      <c r="F5135" s="174">
        <f t="shared" si="1136"/>
        <v>0</v>
      </c>
      <c r="G5135" s="174">
        <f>+F5135-H5135</f>
        <v>0</v>
      </c>
      <c r="H5135" s="174">
        <f t="shared" si="1137"/>
        <v>0</v>
      </c>
      <c r="M5135" s="174">
        <f t="shared" si="1141"/>
        <v>0</v>
      </c>
      <c r="N5135" s="174">
        <f t="shared" si="1142"/>
        <v>0</v>
      </c>
      <c r="O5135" s="295">
        <f t="shared" si="1143"/>
        <v>0</v>
      </c>
      <c r="P5135" s="281">
        <f t="shared" si="1144"/>
        <v>0</v>
      </c>
    </row>
    <row r="5136" spans="1:16" s="171" customFormat="1" x14ac:dyDescent="0.2">
      <c r="A5136" s="180">
        <v>581200</v>
      </c>
      <c r="B5136" s="181" t="s">
        <v>2847</v>
      </c>
      <c r="C5136" s="182">
        <f t="shared" si="1138"/>
        <v>0</v>
      </c>
      <c r="D5136" s="182">
        <f t="shared" si="1139"/>
        <v>0</v>
      </c>
      <c r="E5136" s="182">
        <f t="shared" si="1140"/>
        <v>0</v>
      </c>
      <c r="F5136" s="182">
        <f t="shared" si="1136"/>
        <v>0</v>
      </c>
      <c r="G5136" s="182">
        <v>0</v>
      </c>
      <c r="H5136" s="182">
        <f t="shared" si="1137"/>
        <v>0</v>
      </c>
      <c r="M5136" s="174">
        <f t="shared" si="1141"/>
        <v>0</v>
      </c>
      <c r="N5136" s="174">
        <f t="shared" si="1142"/>
        <v>0</v>
      </c>
      <c r="O5136" s="295">
        <f t="shared" si="1143"/>
        <v>0</v>
      </c>
      <c r="P5136" s="281">
        <f t="shared" si="1144"/>
        <v>0</v>
      </c>
    </row>
    <row r="5137" spans="1:16" x14ac:dyDescent="0.2">
      <c r="A5137" s="155">
        <v>581201</v>
      </c>
      <c r="B5137" s="156" t="s">
        <v>1668</v>
      </c>
      <c r="C5137" s="174">
        <f t="shared" si="1138"/>
        <v>0</v>
      </c>
      <c r="D5137" s="174">
        <f t="shared" si="1139"/>
        <v>0</v>
      </c>
      <c r="E5137" s="174">
        <f t="shared" si="1140"/>
        <v>0</v>
      </c>
      <c r="F5137" s="174">
        <f t="shared" si="1136"/>
        <v>0</v>
      </c>
      <c r="G5137" s="174">
        <f>+F5137-H5137</f>
        <v>0</v>
      </c>
      <c r="H5137" s="174">
        <f t="shared" si="1137"/>
        <v>0</v>
      </c>
      <c r="M5137" s="174">
        <f t="shared" si="1141"/>
        <v>0</v>
      </c>
      <c r="N5137" s="174">
        <f t="shared" si="1142"/>
        <v>0</v>
      </c>
      <c r="O5137" s="295">
        <f t="shared" si="1143"/>
        <v>0</v>
      </c>
      <c r="P5137" s="281">
        <f t="shared" si="1144"/>
        <v>0</v>
      </c>
    </row>
    <row r="5138" spans="1:16" x14ac:dyDescent="0.2">
      <c r="A5138" s="155">
        <v>581203</v>
      </c>
      <c r="B5138" s="156" t="s">
        <v>1833</v>
      </c>
      <c r="C5138" s="174">
        <f t="shared" si="1138"/>
        <v>0</v>
      </c>
      <c r="D5138" s="174">
        <f t="shared" si="1139"/>
        <v>0</v>
      </c>
      <c r="E5138" s="174">
        <f t="shared" si="1140"/>
        <v>0</v>
      </c>
      <c r="F5138" s="174">
        <f t="shared" si="1136"/>
        <v>0</v>
      </c>
      <c r="G5138" s="174">
        <f>+F5138-H5138</f>
        <v>0</v>
      </c>
      <c r="H5138" s="174">
        <f t="shared" si="1137"/>
        <v>0</v>
      </c>
      <c r="M5138" s="174">
        <f t="shared" si="1141"/>
        <v>0</v>
      </c>
      <c r="N5138" s="174">
        <f t="shared" si="1142"/>
        <v>0</v>
      </c>
      <c r="O5138" s="295">
        <f t="shared" si="1143"/>
        <v>0</v>
      </c>
      <c r="P5138" s="281">
        <f t="shared" si="1144"/>
        <v>0</v>
      </c>
    </row>
    <row r="5139" spans="1:16" x14ac:dyDescent="0.2">
      <c r="A5139" s="155">
        <v>581204</v>
      </c>
      <c r="B5139" s="156" t="s">
        <v>1670</v>
      </c>
      <c r="C5139" s="174">
        <f t="shared" si="1138"/>
        <v>0</v>
      </c>
      <c r="D5139" s="174">
        <f t="shared" si="1139"/>
        <v>0</v>
      </c>
      <c r="E5139" s="174">
        <f t="shared" si="1140"/>
        <v>0</v>
      </c>
      <c r="F5139" s="174">
        <f t="shared" si="1136"/>
        <v>0</v>
      </c>
      <c r="G5139" s="174">
        <f>+F5139-H5139</f>
        <v>0</v>
      </c>
      <c r="H5139" s="174">
        <f t="shared" si="1137"/>
        <v>0</v>
      </c>
      <c r="M5139" s="174">
        <f t="shared" si="1141"/>
        <v>0</v>
      </c>
      <c r="N5139" s="174">
        <f t="shared" si="1142"/>
        <v>0</v>
      </c>
      <c r="O5139" s="295">
        <f t="shared" si="1143"/>
        <v>0</v>
      </c>
      <c r="P5139" s="281">
        <f t="shared" si="1144"/>
        <v>0</v>
      </c>
    </row>
    <row r="5140" spans="1:16" x14ac:dyDescent="0.2">
      <c r="A5140" s="155">
        <v>581205</v>
      </c>
      <c r="B5140" s="156" t="s">
        <v>1671</v>
      </c>
      <c r="C5140" s="174">
        <f t="shared" si="1138"/>
        <v>0</v>
      </c>
      <c r="D5140" s="174">
        <f t="shared" si="1139"/>
        <v>0</v>
      </c>
      <c r="E5140" s="174">
        <f t="shared" si="1140"/>
        <v>0</v>
      </c>
      <c r="F5140" s="174">
        <f t="shared" si="1136"/>
        <v>0</v>
      </c>
      <c r="G5140" s="174">
        <f>+F5140-H5140</f>
        <v>0</v>
      </c>
      <c r="H5140" s="174">
        <f t="shared" si="1137"/>
        <v>0</v>
      </c>
      <c r="M5140" s="174">
        <f t="shared" si="1141"/>
        <v>0</v>
      </c>
      <c r="N5140" s="174">
        <f t="shared" si="1142"/>
        <v>0</v>
      </c>
      <c r="O5140" s="295">
        <f t="shared" si="1143"/>
        <v>0</v>
      </c>
      <c r="P5140" s="281">
        <f t="shared" si="1144"/>
        <v>0</v>
      </c>
    </row>
    <row r="5141" spans="1:16" s="171" customFormat="1" x14ac:dyDescent="0.2">
      <c r="A5141" s="180">
        <v>581300</v>
      </c>
      <c r="B5141" s="181" t="s">
        <v>2847</v>
      </c>
      <c r="C5141" s="182">
        <f t="shared" si="1138"/>
        <v>0</v>
      </c>
      <c r="D5141" s="182">
        <f t="shared" si="1139"/>
        <v>0</v>
      </c>
      <c r="E5141" s="182">
        <f t="shared" si="1140"/>
        <v>0</v>
      </c>
      <c r="F5141" s="182">
        <f t="shared" si="1136"/>
        <v>0</v>
      </c>
      <c r="G5141" s="182">
        <v>0</v>
      </c>
      <c r="H5141" s="182">
        <f t="shared" si="1137"/>
        <v>0</v>
      </c>
      <c r="M5141" s="174">
        <f t="shared" si="1141"/>
        <v>0</v>
      </c>
      <c r="N5141" s="174">
        <f t="shared" si="1142"/>
        <v>0</v>
      </c>
      <c r="O5141" s="295">
        <f t="shared" si="1143"/>
        <v>0</v>
      </c>
      <c r="P5141" s="281">
        <f t="shared" si="1144"/>
        <v>0</v>
      </c>
    </row>
    <row r="5142" spans="1:16" x14ac:dyDescent="0.2">
      <c r="A5142" s="155">
        <v>581301</v>
      </c>
      <c r="B5142" s="156" t="s">
        <v>1668</v>
      </c>
      <c r="C5142" s="174">
        <f t="shared" si="1138"/>
        <v>0</v>
      </c>
      <c r="D5142" s="174">
        <f t="shared" si="1139"/>
        <v>0</v>
      </c>
      <c r="E5142" s="174">
        <f t="shared" si="1140"/>
        <v>0</v>
      </c>
      <c r="F5142" s="174">
        <f t="shared" si="1136"/>
        <v>0</v>
      </c>
      <c r="G5142" s="174">
        <f>+F5142-H5142</f>
        <v>0</v>
      </c>
      <c r="H5142" s="174">
        <f t="shared" si="1137"/>
        <v>0</v>
      </c>
      <c r="M5142" s="174">
        <f t="shared" si="1141"/>
        <v>0</v>
      </c>
      <c r="N5142" s="174">
        <f t="shared" si="1142"/>
        <v>0</v>
      </c>
      <c r="O5142" s="295">
        <f t="shared" si="1143"/>
        <v>0</v>
      </c>
      <c r="P5142" s="281">
        <f t="shared" si="1144"/>
        <v>0</v>
      </c>
    </row>
    <row r="5143" spans="1:16" x14ac:dyDescent="0.2">
      <c r="A5143" s="155">
        <v>581303</v>
      </c>
      <c r="B5143" s="156" t="s">
        <v>1833</v>
      </c>
      <c r="C5143" s="174">
        <f t="shared" si="1138"/>
        <v>0</v>
      </c>
      <c r="D5143" s="174">
        <f t="shared" si="1139"/>
        <v>0</v>
      </c>
      <c r="E5143" s="174">
        <f t="shared" si="1140"/>
        <v>0</v>
      </c>
      <c r="F5143" s="174">
        <f t="shared" si="1136"/>
        <v>0</v>
      </c>
      <c r="G5143" s="174">
        <f>+F5143-H5143</f>
        <v>0</v>
      </c>
      <c r="H5143" s="174">
        <f t="shared" si="1137"/>
        <v>0</v>
      </c>
      <c r="M5143" s="174">
        <f t="shared" si="1141"/>
        <v>0</v>
      </c>
      <c r="N5143" s="174">
        <f t="shared" si="1142"/>
        <v>0</v>
      </c>
      <c r="O5143" s="295">
        <f t="shared" si="1143"/>
        <v>0</v>
      </c>
      <c r="P5143" s="281">
        <f t="shared" si="1144"/>
        <v>0</v>
      </c>
    </row>
    <row r="5144" spans="1:16" x14ac:dyDescent="0.2">
      <c r="A5144" s="155">
        <v>581304</v>
      </c>
      <c r="B5144" s="156" t="s">
        <v>1670</v>
      </c>
      <c r="C5144" s="174">
        <f t="shared" si="1138"/>
        <v>0</v>
      </c>
      <c r="D5144" s="174">
        <f t="shared" si="1139"/>
        <v>0</v>
      </c>
      <c r="E5144" s="174">
        <f t="shared" si="1140"/>
        <v>0</v>
      </c>
      <c r="F5144" s="174">
        <f t="shared" si="1136"/>
        <v>0</v>
      </c>
      <c r="G5144" s="174">
        <f>+F5144-H5144</f>
        <v>0</v>
      </c>
      <c r="H5144" s="174">
        <f t="shared" si="1137"/>
        <v>0</v>
      </c>
      <c r="M5144" s="174">
        <f t="shared" si="1141"/>
        <v>0</v>
      </c>
      <c r="N5144" s="174">
        <f t="shared" si="1142"/>
        <v>0</v>
      </c>
      <c r="O5144" s="295">
        <f t="shared" si="1143"/>
        <v>0</v>
      </c>
      <c r="P5144" s="281">
        <f t="shared" si="1144"/>
        <v>0</v>
      </c>
    </row>
    <row r="5145" spans="1:16" x14ac:dyDescent="0.2">
      <c r="A5145" s="155">
        <v>581305</v>
      </c>
      <c r="B5145" s="156" t="s">
        <v>1671</v>
      </c>
      <c r="C5145" s="174">
        <f t="shared" si="1138"/>
        <v>0</v>
      </c>
      <c r="D5145" s="174">
        <f t="shared" si="1139"/>
        <v>0</v>
      </c>
      <c r="E5145" s="174">
        <f t="shared" si="1140"/>
        <v>0</v>
      </c>
      <c r="F5145" s="174">
        <f t="shared" si="1136"/>
        <v>0</v>
      </c>
      <c r="G5145" s="174">
        <f>+F5145-H5145</f>
        <v>0</v>
      </c>
      <c r="H5145" s="174">
        <f t="shared" si="1137"/>
        <v>0</v>
      </c>
      <c r="M5145" s="174">
        <f t="shared" si="1141"/>
        <v>0</v>
      </c>
      <c r="N5145" s="174">
        <f t="shared" si="1142"/>
        <v>0</v>
      </c>
      <c r="O5145" s="295">
        <f t="shared" si="1143"/>
        <v>0</v>
      </c>
      <c r="P5145" s="281">
        <f t="shared" si="1144"/>
        <v>0</v>
      </c>
    </row>
    <row r="5146" spans="1:16" s="171" customFormat="1" x14ac:dyDescent="0.2">
      <c r="A5146" s="180">
        <v>581600</v>
      </c>
      <c r="B5146" s="181" t="s">
        <v>2848</v>
      </c>
      <c r="C5146" s="182">
        <f t="shared" si="1138"/>
        <v>0</v>
      </c>
      <c r="D5146" s="182">
        <f t="shared" si="1139"/>
        <v>0</v>
      </c>
      <c r="E5146" s="182">
        <f t="shared" si="1140"/>
        <v>0</v>
      </c>
      <c r="F5146" s="182">
        <f t="shared" si="1136"/>
        <v>0</v>
      </c>
      <c r="G5146" s="182">
        <v>0</v>
      </c>
      <c r="H5146" s="182">
        <f t="shared" si="1137"/>
        <v>0</v>
      </c>
      <c r="M5146" s="174">
        <f t="shared" si="1141"/>
        <v>0</v>
      </c>
      <c r="N5146" s="174">
        <f t="shared" si="1142"/>
        <v>0</v>
      </c>
      <c r="O5146" s="295">
        <f t="shared" si="1143"/>
        <v>0</v>
      </c>
      <c r="P5146" s="281">
        <f t="shared" si="1144"/>
        <v>0</v>
      </c>
    </row>
    <row r="5147" spans="1:16" x14ac:dyDescent="0.2">
      <c r="A5147" s="155">
        <v>581601</v>
      </c>
      <c r="B5147" s="156" t="s">
        <v>2734</v>
      </c>
      <c r="C5147" s="174">
        <f t="shared" si="1138"/>
        <v>0</v>
      </c>
      <c r="D5147" s="174">
        <f t="shared" si="1139"/>
        <v>0</v>
      </c>
      <c r="E5147" s="174">
        <f t="shared" si="1140"/>
        <v>0</v>
      </c>
      <c r="F5147" s="174">
        <f t="shared" si="1136"/>
        <v>0</v>
      </c>
      <c r="G5147" s="174">
        <f>+F5147-H5147</f>
        <v>0</v>
      </c>
      <c r="H5147" s="174">
        <f t="shared" si="1137"/>
        <v>0</v>
      </c>
      <c r="M5147" s="174">
        <f t="shared" si="1141"/>
        <v>0</v>
      </c>
      <c r="N5147" s="174">
        <f t="shared" si="1142"/>
        <v>0</v>
      </c>
      <c r="O5147" s="295">
        <f t="shared" si="1143"/>
        <v>0</v>
      </c>
      <c r="P5147" s="281">
        <f t="shared" si="1144"/>
        <v>0</v>
      </c>
    </row>
    <row r="5148" spans="1:16" x14ac:dyDescent="0.2">
      <c r="A5148" s="155">
        <v>581602</v>
      </c>
      <c r="B5148" s="156" t="s">
        <v>2735</v>
      </c>
      <c r="C5148" s="174">
        <f t="shared" si="1138"/>
        <v>0</v>
      </c>
      <c r="D5148" s="174">
        <f t="shared" si="1139"/>
        <v>0</v>
      </c>
      <c r="E5148" s="174">
        <f t="shared" si="1140"/>
        <v>0</v>
      </c>
      <c r="F5148" s="174">
        <f t="shared" si="1136"/>
        <v>0</v>
      </c>
      <c r="G5148" s="174">
        <f>+F5148-H5148</f>
        <v>0</v>
      </c>
      <c r="H5148" s="174">
        <f t="shared" si="1137"/>
        <v>0</v>
      </c>
      <c r="M5148" s="174">
        <f t="shared" si="1141"/>
        <v>0</v>
      </c>
      <c r="N5148" s="174">
        <f t="shared" si="1142"/>
        <v>0</v>
      </c>
      <c r="O5148" s="295">
        <f t="shared" si="1143"/>
        <v>0</v>
      </c>
      <c r="P5148" s="281">
        <f t="shared" si="1144"/>
        <v>0</v>
      </c>
    </row>
    <row r="5149" spans="1:16" s="171" customFormat="1" x14ac:dyDescent="0.2">
      <c r="A5149" s="180">
        <v>582000</v>
      </c>
      <c r="B5149" s="181" t="s">
        <v>2849</v>
      </c>
      <c r="C5149" s="182">
        <f t="shared" si="1138"/>
        <v>0</v>
      </c>
      <c r="D5149" s="182">
        <f t="shared" si="1139"/>
        <v>0</v>
      </c>
      <c r="E5149" s="182">
        <f t="shared" si="1140"/>
        <v>0</v>
      </c>
      <c r="F5149" s="182">
        <f t="shared" si="1136"/>
        <v>0</v>
      </c>
      <c r="G5149" s="182">
        <v>0</v>
      </c>
      <c r="H5149" s="182">
        <f t="shared" si="1137"/>
        <v>0</v>
      </c>
      <c r="M5149" s="174">
        <f t="shared" si="1141"/>
        <v>0</v>
      </c>
      <c r="N5149" s="174">
        <f t="shared" si="1142"/>
        <v>0</v>
      </c>
      <c r="O5149" s="295">
        <f t="shared" si="1143"/>
        <v>0</v>
      </c>
      <c r="P5149" s="281">
        <f t="shared" si="1144"/>
        <v>0</v>
      </c>
    </row>
    <row r="5150" spans="1:16" x14ac:dyDescent="0.2">
      <c r="A5150" s="155">
        <v>582001</v>
      </c>
      <c r="B5150" s="156" t="s">
        <v>2212</v>
      </c>
      <c r="C5150" s="174">
        <f t="shared" si="1138"/>
        <v>0</v>
      </c>
      <c r="D5150" s="174">
        <f t="shared" si="1139"/>
        <v>0</v>
      </c>
      <c r="E5150" s="174">
        <f t="shared" si="1140"/>
        <v>0</v>
      </c>
      <c r="F5150" s="174">
        <f t="shared" si="1136"/>
        <v>0</v>
      </c>
      <c r="G5150" s="174">
        <f>+F5150-H5150</f>
        <v>0</v>
      </c>
      <c r="H5150" s="174">
        <f t="shared" si="1137"/>
        <v>0</v>
      </c>
      <c r="M5150" s="174">
        <f t="shared" si="1141"/>
        <v>0</v>
      </c>
      <c r="N5150" s="174">
        <f t="shared" si="1142"/>
        <v>0</v>
      </c>
      <c r="O5150" s="295">
        <f t="shared" si="1143"/>
        <v>0</v>
      </c>
      <c r="P5150" s="281">
        <f t="shared" si="1144"/>
        <v>0</v>
      </c>
    </row>
    <row r="5151" spans="1:16" x14ac:dyDescent="0.2">
      <c r="A5151" s="155">
        <v>582002</v>
      </c>
      <c r="B5151" s="156" t="s">
        <v>2213</v>
      </c>
      <c r="C5151" s="174">
        <f t="shared" si="1138"/>
        <v>0</v>
      </c>
      <c r="D5151" s="174">
        <f t="shared" si="1139"/>
        <v>0</v>
      </c>
      <c r="E5151" s="174">
        <f t="shared" si="1140"/>
        <v>0</v>
      </c>
      <c r="F5151" s="174">
        <f t="shared" si="1136"/>
        <v>0</v>
      </c>
      <c r="G5151" s="174">
        <f>+F5151-H5151</f>
        <v>0</v>
      </c>
      <c r="H5151" s="174">
        <f t="shared" si="1137"/>
        <v>0</v>
      </c>
      <c r="M5151" s="174">
        <f t="shared" si="1141"/>
        <v>0</v>
      </c>
      <c r="N5151" s="174">
        <f t="shared" si="1142"/>
        <v>0</v>
      </c>
      <c r="O5151" s="295">
        <f t="shared" si="1143"/>
        <v>0</v>
      </c>
      <c r="P5151" s="281">
        <f t="shared" si="1144"/>
        <v>0</v>
      </c>
    </row>
    <row r="5152" spans="1:16" x14ac:dyDescent="0.2">
      <c r="A5152" s="155">
        <v>582003</v>
      </c>
      <c r="B5152" s="156" t="s">
        <v>2214</v>
      </c>
      <c r="C5152" s="174">
        <f t="shared" si="1138"/>
        <v>0</v>
      </c>
      <c r="D5152" s="174">
        <f t="shared" si="1139"/>
        <v>0</v>
      </c>
      <c r="E5152" s="174">
        <f t="shared" si="1140"/>
        <v>0</v>
      </c>
      <c r="F5152" s="174">
        <f t="shared" si="1136"/>
        <v>0</v>
      </c>
      <c r="G5152" s="174">
        <f>+F5152-H5152</f>
        <v>0</v>
      </c>
      <c r="H5152" s="174">
        <f t="shared" si="1137"/>
        <v>0</v>
      </c>
      <c r="M5152" s="174">
        <f t="shared" si="1141"/>
        <v>0</v>
      </c>
      <c r="N5152" s="174">
        <f t="shared" si="1142"/>
        <v>0</v>
      </c>
      <c r="O5152" s="295">
        <f t="shared" si="1143"/>
        <v>0</v>
      </c>
      <c r="P5152" s="281">
        <f t="shared" si="1144"/>
        <v>0</v>
      </c>
    </row>
    <row r="5153" spans="1:16" x14ac:dyDescent="0.2">
      <c r="A5153" s="155">
        <v>582004</v>
      </c>
      <c r="B5153" s="156" t="s">
        <v>2215</v>
      </c>
      <c r="C5153" s="174">
        <f t="shared" si="1138"/>
        <v>0</v>
      </c>
      <c r="D5153" s="174">
        <f t="shared" si="1139"/>
        <v>0</v>
      </c>
      <c r="E5153" s="174">
        <f t="shared" si="1140"/>
        <v>0</v>
      </c>
      <c r="F5153" s="174">
        <f t="shared" si="1136"/>
        <v>0</v>
      </c>
      <c r="G5153" s="174">
        <f>+F5153-H5153</f>
        <v>0</v>
      </c>
      <c r="H5153" s="174">
        <f t="shared" si="1137"/>
        <v>0</v>
      </c>
      <c r="M5153" s="174">
        <f t="shared" si="1141"/>
        <v>0</v>
      </c>
      <c r="N5153" s="174">
        <f t="shared" si="1142"/>
        <v>0</v>
      </c>
      <c r="O5153" s="295">
        <f t="shared" si="1143"/>
        <v>0</v>
      </c>
      <c r="P5153" s="281">
        <f t="shared" si="1144"/>
        <v>0</v>
      </c>
    </row>
    <row r="5154" spans="1:16" s="171" customFormat="1" x14ac:dyDescent="0.2">
      <c r="A5154" s="180">
        <v>582100</v>
      </c>
      <c r="B5154" s="181" t="s">
        <v>2850</v>
      </c>
      <c r="C5154" s="182">
        <f t="shared" si="1138"/>
        <v>0</v>
      </c>
      <c r="D5154" s="182">
        <f t="shared" si="1139"/>
        <v>0</v>
      </c>
      <c r="E5154" s="182">
        <f t="shared" si="1140"/>
        <v>0</v>
      </c>
      <c r="F5154" s="182">
        <f t="shared" si="1136"/>
        <v>0</v>
      </c>
      <c r="G5154" s="182">
        <v>0</v>
      </c>
      <c r="H5154" s="182">
        <f t="shared" si="1137"/>
        <v>0</v>
      </c>
      <c r="M5154" s="174">
        <f t="shared" si="1141"/>
        <v>0</v>
      </c>
      <c r="N5154" s="174">
        <f t="shared" si="1142"/>
        <v>0</v>
      </c>
      <c r="O5154" s="295">
        <f t="shared" si="1143"/>
        <v>0</v>
      </c>
      <c r="P5154" s="281">
        <f t="shared" si="1144"/>
        <v>0</v>
      </c>
    </row>
    <row r="5155" spans="1:16" x14ac:dyDescent="0.2">
      <c r="A5155" s="155">
        <v>582101</v>
      </c>
      <c r="B5155" s="156" t="s">
        <v>595</v>
      </c>
      <c r="C5155" s="174">
        <f t="shared" si="1138"/>
        <v>0</v>
      </c>
      <c r="D5155" s="174">
        <f t="shared" si="1139"/>
        <v>0</v>
      </c>
      <c r="E5155" s="174">
        <f t="shared" si="1140"/>
        <v>0</v>
      </c>
      <c r="F5155" s="174">
        <f t="shared" si="1136"/>
        <v>0</v>
      </c>
      <c r="G5155" s="174">
        <f>+F5155-H5155</f>
        <v>0</v>
      </c>
      <c r="H5155" s="174">
        <f t="shared" si="1137"/>
        <v>0</v>
      </c>
      <c r="M5155" s="174">
        <f t="shared" si="1141"/>
        <v>0</v>
      </c>
      <c r="N5155" s="174">
        <f t="shared" si="1142"/>
        <v>0</v>
      </c>
      <c r="O5155" s="295">
        <f t="shared" si="1143"/>
        <v>0</v>
      </c>
      <c r="P5155" s="281">
        <f t="shared" si="1144"/>
        <v>0</v>
      </c>
    </row>
    <row r="5156" spans="1:16" x14ac:dyDescent="0.2">
      <c r="A5156" s="155">
        <v>582104</v>
      </c>
      <c r="B5156" s="156" t="s">
        <v>2423</v>
      </c>
      <c r="C5156" s="174">
        <f t="shared" si="1138"/>
        <v>0</v>
      </c>
      <c r="D5156" s="174">
        <f t="shared" si="1139"/>
        <v>0</v>
      </c>
      <c r="E5156" s="174">
        <f t="shared" si="1140"/>
        <v>0</v>
      </c>
      <c r="F5156" s="174">
        <f t="shared" si="1136"/>
        <v>0</v>
      </c>
      <c r="G5156" s="174">
        <f>+F5156-H5156</f>
        <v>0</v>
      </c>
      <c r="H5156" s="174">
        <f t="shared" si="1137"/>
        <v>0</v>
      </c>
      <c r="M5156" s="174">
        <f t="shared" si="1141"/>
        <v>0</v>
      </c>
      <c r="N5156" s="174">
        <f t="shared" si="1142"/>
        <v>0</v>
      </c>
      <c r="O5156" s="295">
        <f t="shared" si="1143"/>
        <v>0</v>
      </c>
      <c r="P5156" s="281">
        <f t="shared" si="1144"/>
        <v>0</v>
      </c>
    </row>
    <row r="5157" spans="1:16" s="171" customFormat="1" x14ac:dyDescent="0.2">
      <c r="A5157" s="180">
        <v>582200</v>
      </c>
      <c r="B5157" s="181" t="s">
        <v>2737</v>
      </c>
      <c r="C5157" s="182">
        <f t="shared" si="1138"/>
        <v>0</v>
      </c>
      <c r="D5157" s="182">
        <f t="shared" si="1139"/>
        <v>0</v>
      </c>
      <c r="E5157" s="182">
        <f t="shared" si="1140"/>
        <v>0</v>
      </c>
      <c r="F5157" s="182">
        <f t="shared" si="1136"/>
        <v>0</v>
      </c>
      <c r="G5157" s="182">
        <v>0</v>
      </c>
      <c r="H5157" s="182">
        <f t="shared" si="1137"/>
        <v>0</v>
      </c>
      <c r="M5157" s="174">
        <f t="shared" si="1141"/>
        <v>0</v>
      </c>
      <c r="N5157" s="174">
        <f t="shared" si="1142"/>
        <v>0</v>
      </c>
      <c r="O5157" s="295">
        <f t="shared" si="1143"/>
        <v>0</v>
      </c>
      <c r="P5157" s="281">
        <f t="shared" si="1144"/>
        <v>0</v>
      </c>
    </row>
    <row r="5158" spans="1:16" x14ac:dyDescent="0.2">
      <c r="A5158" s="155">
        <v>582201</v>
      </c>
      <c r="B5158" s="156" t="s">
        <v>2738</v>
      </c>
      <c r="C5158" s="174">
        <f t="shared" si="1138"/>
        <v>0</v>
      </c>
      <c r="D5158" s="174">
        <f t="shared" si="1139"/>
        <v>0</v>
      </c>
      <c r="E5158" s="174">
        <f t="shared" si="1140"/>
        <v>0</v>
      </c>
      <c r="F5158" s="174">
        <f t="shared" si="1136"/>
        <v>0</v>
      </c>
      <c r="G5158" s="174">
        <f t="shared" ref="G5158:G5175" si="1145">+F5158-H5158</f>
        <v>0</v>
      </c>
      <c r="H5158" s="174">
        <f t="shared" si="1137"/>
        <v>0</v>
      </c>
      <c r="M5158" s="174">
        <f t="shared" si="1141"/>
        <v>0</v>
      </c>
      <c r="N5158" s="174">
        <f t="shared" si="1142"/>
        <v>0</v>
      </c>
      <c r="O5158" s="295">
        <f t="shared" si="1143"/>
        <v>0</v>
      </c>
      <c r="P5158" s="281">
        <f t="shared" si="1144"/>
        <v>0</v>
      </c>
    </row>
    <row r="5159" spans="1:16" x14ac:dyDescent="0.2">
      <c r="A5159" s="155">
        <v>582202</v>
      </c>
      <c r="B5159" s="156" t="s">
        <v>2739</v>
      </c>
      <c r="C5159" s="174">
        <f t="shared" si="1138"/>
        <v>0</v>
      </c>
      <c r="D5159" s="174">
        <f t="shared" si="1139"/>
        <v>0</v>
      </c>
      <c r="E5159" s="174">
        <f t="shared" si="1140"/>
        <v>0</v>
      </c>
      <c r="F5159" s="174">
        <f t="shared" si="1136"/>
        <v>0</v>
      </c>
      <c r="G5159" s="174">
        <f t="shared" si="1145"/>
        <v>0</v>
      </c>
      <c r="H5159" s="174">
        <f t="shared" si="1137"/>
        <v>0</v>
      </c>
      <c r="M5159" s="174">
        <f t="shared" si="1141"/>
        <v>0</v>
      </c>
      <c r="N5159" s="174">
        <f t="shared" si="1142"/>
        <v>0</v>
      </c>
      <c r="O5159" s="295">
        <f t="shared" si="1143"/>
        <v>0</v>
      </c>
      <c r="P5159" s="281">
        <f t="shared" si="1144"/>
        <v>0</v>
      </c>
    </row>
    <row r="5160" spans="1:16" x14ac:dyDescent="0.2">
      <c r="A5160" s="155">
        <v>582203</v>
      </c>
      <c r="B5160" s="156" t="s">
        <v>1983</v>
      </c>
      <c r="C5160" s="174">
        <f t="shared" si="1138"/>
        <v>0</v>
      </c>
      <c r="D5160" s="174">
        <f t="shared" si="1139"/>
        <v>0</v>
      </c>
      <c r="E5160" s="174">
        <f t="shared" si="1140"/>
        <v>0</v>
      </c>
      <c r="F5160" s="174">
        <f t="shared" si="1136"/>
        <v>0</v>
      </c>
      <c r="G5160" s="174">
        <f t="shared" si="1145"/>
        <v>0</v>
      </c>
      <c r="H5160" s="174">
        <f t="shared" si="1137"/>
        <v>0</v>
      </c>
      <c r="M5160" s="174">
        <f t="shared" si="1141"/>
        <v>0</v>
      </c>
      <c r="N5160" s="174">
        <f t="shared" si="1142"/>
        <v>0</v>
      </c>
      <c r="O5160" s="295">
        <f t="shared" si="1143"/>
        <v>0</v>
      </c>
      <c r="P5160" s="281">
        <f t="shared" si="1144"/>
        <v>0</v>
      </c>
    </row>
    <row r="5161" spans="1:16" x14ac:dyDescent="0.2">
      <c r="A5161" s="155">
        <v>582204</v>
      </c>
      <c r="B5161" s="156" t="s">
        <v>2086</v>
      </c>
      <c r="C5161" s="174">
        <f t="shared" si="1138"/>
        <v>0</v>
      </c>
      <c r="D5161" s="174">
        <f t="shared" si="1139"/>
        <v>0</v>
      </c>
      <c r="E5161" s="174">
        <f t="shared" si="1140"/>
        <v>0</v>
      </c>
      <c r="F5161" s="174">
        <f t="shared" si="1136"/>
        <v>0</v>
      </c>
      <c r="G5161" s="174">
        <f t="shared" si="1145"/>
        <v>0</v>
      </c>
      <c r="H5161" s="174">
        <f t="shared" si="1137"/>
        <v>0</v>
      </c>
      <c r="M5161" s="174">
        <f t="shared" si="1141"/>
        <v>0</v>
      </c>
      <c r="N5161" s="174">
        <f t="shared" si="1142"/>
        <v>0</v>
      </c>
      <c r="O5161" s="295">
        <f t="shared" si="1143"/>
        <v>0</v>
      </c>
      <c r="P5161" s="281">
        <f t="shared" si="1144"/>
        <v>0</v>
      </c>
    </row>
    <row r="5162" spans="1:16" x14ac:dyDescent="0.2">
      <c r="A5162" s="155">
        <v>582205</v>
      </c>
      <c r="B5162" s="156" t="s">
        <v>2740</v>
      </c>
      <c r="C5162" s="174">
        <f t="shared" si="1138"/>
        <v>0</v>
      </c>
      <c r="D5162" s="174">
        <f t="shared" si="1139"/>
        <v>0</v>
      </c>
      <c r="E5162" s="174">
        <f t="shared" si="1140"/>
        <v>0</v>
      </c>
      <c r="F5162" s="174">
        <f t="shared" si="1136"/>
        <v>0</v>
      </c>
      <c r="G5162" s="174">
        <f t="shared" si="1145"/>
        <v>0</v>
      </c>
      <c r="H5162" s="174">
        <f t="shared" si="1137"/>
        <v>0</v>
      </c>
      <c r="M5162" s="174">
        <f t="shared" si="1141"/>
        <v>0</v>
      </c>
      <c r="N5162" s="174">
        <f t="shared" si="1142"/>
        <v>0</v>
      </c>
      <c r="O5162" s="295">
        <f t="shared" si="1143"/>
        <v>0</v>
      </c>
      <c r="P5162" s="281">
        <f t="shared" si="1144"/>
        <v>0</v>
      </c>
    </row>
    <row r="5163" spans="1:16" x14ac:dyDescent="0.2">
      <c r="A5163" s="155">
        <v>582206</v>
      </c>
      <c r="B5163" s="156" t="s">
        <v>2741</v>
      </c>
      <c r="C5163" s="174">
        <f t="shared" si="1138"/>
        <v>0</v>
      </c>
      <c r="D5163" s="174">
        <f t="shared" si="1139"/>
        <v>0</v>
      </c>
      <c r="E5163" s="174">
        <f t="shared" si="1140"/>
        <v>0</v>
      </c>
      <c r="F5163" s="174">
        <f t="shared" si="1136"/>
        <v>0</v>
      </c>
      <c r="G5163" s="174">
        <f t="shared" si="1145"/>
        <v>0</v>
      </c>
      <c r="H5163" s="174">
        <f t="shared" si="1137"/>
        <v>0</v>
      </c>
      <c r="M5163" s="174">
        <f t="shared" si="1141"/>
        <v>0</v>
      </c>
      <c r="N5163" s="174">
        <f t="shared" si="1142"/>
        <v>0</v>
      </c>
      <c r="O5163" s="295">
        <f t="shared" si="1143"/>
        <v>0</v>
      </c>
      <c r="P5163" s="281">
        <f t="shared" si="1144"/>
        <v>0</v>
      </c>
    </row>
    <row r="5164" spans="1:16" x14ac:dyDescent="0.2">
      <c r="A5164" s="155">
        <v>582207</v>
      </c>
      <c r="B5164" s="156" t="s">
        <v>2742</v>
      </c>
      <c r="C5164" s="174">
        <f t="shared" si="1138"/>
        <v>0</v>
      </c>
      <c r="D5164" s="174">
        <f t="shared" si="1139"/>
        <v>0</v>
      </c>
      <c r="E5164" s="174">
        <f t="shared" si="1140"/>
        <v>0</v>
      </c>
      <c r="F5164" s="174">
        <f t="shared" si="1136"/>
        <v>0</v>
      </c>
      <c r="G5164" s="174">
        <f t="shared" si="1145"/>
        <v>0</v>
      </c>
      <c r="H5164" s="174">
        <f t="shared" si="1137"/>
        <v>0</v>
      </c>
      <c r="M5164" s="174">
        <f t="shared" si="1141"/>
        <v>0</v>
      </c>
      <c r="N5164" s="174">
        <f t="shared" si="1142"/>
        <v>0</v>
      </c>
      <c r="O5164" s="295">
        <f t="shared" si="1143"/>
        <v>0</v>
      </c>
      <c r="P5164" s="281">
        <f t="shared" si="1144"/>
        <v>0</v>
      </c>
    </row>
    <row r="5165" spans="1:16" x14ac:dyDescent="0.2">
      <c r="A5165" s="155">
        <v>582208</v>
      </c>
      <c r="B5165" s="156" t="s">
        <v>2187</v>
      </c>
      <c r="C5165" s="174">
        <f t="shared" si="1138"/>
        <v>0</v>
      </c>
      <c r="D5165" s="174">
        <f t="shared" si="1139"/>
        <v>0</v>
      </c>
      <c r="E5165" s="174">
        <f t="shared" si="1140"/>
        <v>0</v>
      </c>
      <c r="F5165" s="174">
        <f t="shared" si="1136"/>
        <v>0</v>
      </c>
      <c r="G5165" s="174">
        <f t="shared" si="1145"/>
        <v>0</v>
      </c>
      <c r="H5165" s="174">
        <f t="shared" si="1137"/>
        <v>0</v>
      </c>
      <c r="M5165" s="174">
        <f t="shared" si="1141"/>
        <v>0</v>
      </c>
      <c r="N5165" s="174">
        <f t="shared" si="1142"/>
        <v>0</v>
      </c>
      <c r="O5165" s="295">
        <f t="shared" si="1143"/>
        <v>0</v>
      </c>
      <c r="P5165" s="281">
        <f t="shared" si="1144"/>
        <v>0</v>
      </c>
    </row>
    <row r="5166" spans="1:16" x14ac:dyDescent="0.2">
      <c r="A5166" s="155">
        <v>582209</v>
      </c>
      <c r="B5166" s="156" t="s">
        <v>2223</v>
      </c>
      <c r="C5166" s="174">
        <f t="shared" si="1138"/>
        <v>0</v>
      </c>
      <c r="D5166" s="174">
        <f t="shared" si="1139"/>
        <v>0</v>
      </c>
      <c r="E5166" s="174">
        <f t="shared" si="1140"/>
        <v>0</v>
      </c>
      <c r="F5166" s="174">
        <f t="shared" si="1136"/>
        <v>0</v>
      </c>
      <c r="G5166" s="174">
        <f t="shared" si="1145"/>
        <v>0</v>
      </c>
      <c r="H5166" s="174">
        <f t="shared" si="1137"/>
        <v>0</v>
      </c>
      <c r="M5166" s="174">
        <f t="shared" si="1141"/>
        <v>0</v>
      </c>
      <c r="N5166" s="174">
        <f t="shared" si="1142"/>
        <v>0</v>
      </c>
      <c r="O5166" s="295">
        <f t="shared" si="1143"/>
        <v>0</v>
      </c>
      <c r="P5166" s="281">
        <f t="shared" si="1144"/>
        <v>0</v>
      </c>
    </row>
    <row r="5167" spans="1:16" x14ac:dyDescent="0.2">
      <c r="A5167" s="155">
        <v>582210</v>
      </c>
      <c r="B5167" s="156" t="s">
        <v>2743</v>
      </c>
      <c r="C5167" s="174">
        <f t="shared" si="1138"/>
        <v>0</v>
      </c>
      <c r="D5167" s="174">
        <f t="shared" si="1139"/>
        <v>0</v>
      </c>
      <c r="E5167" s="174">
        <f t="shared" si="1140"/>
        <v>0</v>
      </c>
      <c r="F5167" s="174">
        <f t="shared" si="1136"/>
        <v>0</v>
      </c>
      <c r="G5167" s="174">
        <f t="shared" si="1145"/>
        <v>0</v>
      </c>
      <c r="H5167" s="174">
        <f t="shared" si="1137"/>
        <v>0</v>
      </c>
      <c r="M5167" s="174">
        <f t="shared" si="1141"/>
        <v>0</v>
      </c>
      <c r="N5167" s="174">
        <f t="shared" si="1142"/>
        <v>0</v>
      </c>
      <c r="O5167" s="295">
        <f t="shared" si="1143"/>
        <v>0</v>
      </c>
      <c r="P5167" s="281">
        <f t="shared" si="1144"/>
        <v>0</v>
      </c>
    </row>
    <row r="5168" spans="1:16" x14ac:dyDescent="0.2">
      <c r="A5168" s="155">
        <v>582211</v>
      </c>
      <c r="B5168" s="156" t="s">
        <v>2224</v>
      </c>
      <c r="C5168" s="174">
        <f t="shared" si="1138"/>
        <v>0</v>
      </c>
      <c r="D5168" s="174">
        <f t="shared" si="1139"/>
        <v>0</v>
      </c>
      <c r="E5168" s="174">
        <f t="shared" si="1140"/>
        <v>0</v>
      </c>
      <c r="F5168" s="174">
        <f t="shared" si="1136"/>
        <v>0</v>
      </c>
      <c r="G5168" s="174">
        <f t="shared" si="1145"/>
        <v>0</v>
      </c>
      <c r="H5168" s="174">
        <f t="shared" si="1137"/>
        <v>0</v>
      </c>
      <c r="M5168" s="174">
        <f t="shared" si="1141"/>
        <v>0</v>
      </c>
      <c r="N5168" s="174">
        <f t="shared" si="1142"/>
        <v>0</v>
      </c>
      <c r="O5168" s="295">
        <f t="shared" si="1143"/>
        <v>0</v>
      </c>
      <c r="P5168" s="281">
        <f t="shared" si="1144"/>
        <v>0</v>
      </c>
    </row>
    <row r="5169" spans="1:16" x14ac:dyDescent="0.2">
      <c r="A5169" s="155">
        <v>582212</v>
      </c>
      <c r="B5169" s="156" t="s">
        <v>2744</v>
      </c>
      <c r="C5169" s="174">
        <f t="shared" si="1138"/>
        <v>0</v>
      </c>
      <c r="D5169" s="174">
        <f t="shared" si="1139"/>
        <v>0</v>
      </c>
      <c r="E5169" s="174">
        <f t="shared" si="1140"/>
        <v>0</v>
      </c>
      <c r="F5169" s="174">
        <f t="shared" si="1136"/>
        <v>0</v>
      </c>
      <c r="G5169" s="174">
        <f t="shared" si="1145"/>
        <v>0</v>
      </c>
      <c r="H5169" s="174">
        <f t="shared" si="1137"/>
        <v>0</v>
      </c>
      <c r="M5169" s="174">
        <f t="shared" si="1141"/>
        <v>0</v>
      </c>
      <c r="N5169" s="174">
        <f t="shared" si="1142"/>
        <v>0</v>
      </c>
      <c r="O5169" s="295">
        <f t="shared" si="1143"/>
        <v>0</v>
      </c>
      <c r="P5169" s="281">
        <f t="shared" si="1144"/>
        <v>0</v>
      </c>
    </row>
    <row r="5170" spans="1:16" x14ac:dyDescent="0.2">
      <c r="A5170" s="155">
        <v>582213</v>
      </c>
      <c r="B5170" s="156" t="s">
        <v>2745</v>
      </c>
      <c r="C5170" s="174">
        <f t="shared" si="1138"/>
        <v>0</v>
      </c>
      <c r="D5170" s="174">
        <f t="shared" si="1139"/>
        <v>0</v>
      </c>
      <c r="E5170" s="174">
        <f t="shared" si="1140"/>
        <v>0</v>
      </c>
      <c r="F5170" s="174">
        <f t="shared" si="1136"/>
        <v>0</v>
      </c>
      <c r="G5170" s="174">
        <f t="shared" si="1145"/>
        <v>0</v>
      </c>
      <c r="H5170" s="174">
        <f t="shared" si="1137"/>
        <v>0</v>
      </c>
      <c r="M5170" s="174">
        <f t="shared" si="1141"/>
        <v>0</v>
      </c>
      <c r="N5170" s="174">
        <f t="shared" si="1142"/>
        <v>0</v>
      </c>
      <c r="O5170" s="295">
        <f t="shared" si="1143"/>
        <v>0</v>
      </c>
      <c r="P5170" s="281">
        <f t="shared" si="1144"/>
        <v>0</v>
      </c>
    </row>
    <row r="5171" spans="1:16" x14ac:dyDescent="0.2">
      <c r="A5171" s="155">
        <v>582214</v>
      </c>
      <c r="B5171" s="156" t="s">
        <v>2746</v>
      </c>
      <c r="C5171" s="174">
        <f t="shared" si="1138"/>
        <v>0</v>
      </c>
      <c r="D5171" s="174">
        <f t="shared" si="1139"/>
        <v>0</v>
      </c>
      <c r="E5171" s="174">
        <f t="shared" si="1140"/>
        <v>0</v>
      </c>
      <c r="F5171" s="174">
        <f t="shared" si="1136"/>
        <v>0</v>
      </c>
      <c r="G5171" s="174">
        <f t="shared" si="1145"/>
        <v>0</v>
      </c>
      <c r="H5171" s="174">
        <f t="shared" si="1137"/>
        <v>0</v>
      </c>
      <c r="M5171" s="174">
        <f t="shared" si="1141"/>
        <v>0</v>
      </c>
      <c r="N5171" s="174">
        <f t="shared" si="1142"/>
        <v>0</v>
      </c>
      <c r="O5171" s="295">
        <f t="shared" si="1143"/>
        <v>0</v>
      </c>
      <c r="P5171" s="281">
        <f t="shared" si="1144"/>
        <v>0</v>
      </c>
    </row>
    <row r="5172" spans="1:16" x14ac:dyDescent="0.2">
      <c r="A5172" s="155">
        <v>582215</v>
      </c>
      <c r="B5172" s="156" t="s">
        <v>2747</v>
      </c>
      <c r="C5172" s="174">
        <f t="shared" si="1138"/>
        <v>0</v>
      </c>
      <c r="D5172" s="174">
        <f t="shared" si="1139"/>
        <v>0</v>
      </c>
      <c r="E5172" s="174">
        <f t="shared" si="1140"/>
        <v>0</v>
      </c>
      <c r="F5172" s="174">
        <f t="shared" si="1136"/>
        <v>0</v>
      </c>
      <c r="G5172" s="174">
        <f t="shared" si="1145"/>
        <v>0</v>
      </c>
      <c r="H5172" s="174">
        <f t="shared" si="1137"/>
        <v>0</v>
      </c>
      <c r="M5172" s="174">
        <f t="shared" si="1141"/>
        <v>0</v>
      </c>
      <c r="N5172" s="174">
        <f t="shared" si="1142"/>
        <v>0</v>
      </c>
      <c r="O5172" s="295">
        <f t="shared" si="1143"/>
        <v>0</v>
      </c>
      <c r="P5172" s="281">
        <f t="shared" si="1144"/>
        <v>0</v>
      </c>
    </row>
    <row r="5173" spans="1:16" x14ac:dyDescent="0.2">
      <c r="A5173" s="155">
        <v>582216</v>
      </c>
      <c r="B5173" s="156" t="s">
        <v>2748</v>
      </c>
      <c r="C5173" s="174">
        <f t="shared" si="1138"/>
        <v>0</v>
      </c>
      <c r="D5173" s="174">
        <f t="shared" si="1139"/>
        <v>0</v>
      </c>
      <c r="E5173" s="174">
        <f t="shared" si="1140"/>
        <v>0</v>
      </c>
      <c r="F5173" s="174">
        <f t="shared" si="1136"/>
        <v>0</v>
      </c>
      <c r="G5173" s="174">
        <f t="shared" si="1145"/>
        <v>0</v>
      </c>
      <c r="H5173" s="174">
        <f t="shared" si="1137"/>
        <v>0</v>
      </c>
      <c r="M5173" s="174">
        <f t="shared" si="1141"/>
        <v>0</v>
      </c>
      <c r="N5173" s="174">
        <f t="shared" si="1142"/>
        <v>0</v>
      </c>
      <c r="O5173" s="295">
        <f t="shared" si="1143"/>
        <v>0</v>
      </c>
      <c r="P5173" s="281">
        <f t="shared" si="1144"/>
        <v>0</v>
      </c>
    </row>
    <row r="5174" spans="1:16" x14ac:dyDescent="0.2">
      <c r="A5174" s="155">
        <v>582217</v>
      </c>
      <c r="B5174" s="156" t="s">
        <v>2749</v>
      </c>
      <c r="C5174" s="174">
        <f t="shared" si="1138"/>
        <v>0</v>
      </c>
      <c r="D5174" s="174">
        <f t="shared" si="1139"/>
        <v>0</v>
      </c>
      <c r="E5174" s="174">
        <f t="shared" si="1140"/>
        <v>0</v>
      </c>
      <c r="F5174" s="174">
        <f t="shared" si="1136"/>
        <v>0</v>
      </c>
      <c r="G5174" s="174">
        <f t="shared" si="1145"/>
        <v>0</v>
      </c>
      <c r="H5174" s="174">
        <f t="shared" si="1137"/>
        <v>0</v>
      </c>
      <c r="M5174" s="174">
        <f t="shared" si="1141"/>
        <v>0</v>
      </c>
      <c r="N5174" s="174">
        <f t="shared" si="1142"/>
        <v>0</v>
      </c>
      <c r="O5174" s="295">
        <f t="shared" si="1143"/>
        <v>0</v>
      </c>
      <c r="P5174" s="281">
        <f t="shared" si="1144"/>
        <v>0</v>
      </c>
    </row>
    <row r="5175" spans="1:16" x14ac:dyDescent="0.2">
      <c r="A5175" s="155">
        <v>582218</v>
      </c>
      <c r="B5175" s="156" t="s">
        <v>2750</v>
      </c>
      <c r="C5175" s="174">
        <f t="shared" si="1138"/>
        <v>0</v>
      </c>
      <c r="D5175" s="174">
        <f t="shared" si="1139"/>
        <v>0</v>
      </c>
      <c r="E5175" s="174">
        <f t="shared" si="1140"/>
        <v>0</v>
      </c>
      <c r="F5175" s="174">
        <f t="shared" si="1136"/>
        <v>0</v>
      </c>
      <c r="G5175" s="174">
        <f t="shared" si="1145"/>
        <v>0</v>
      </c>
      <c r="H5175" s="174">
        <f t="shared" si="1137"/>
        <v>0</v>
      </c>
      <c r="M5175" s="174">
        <f t="shared" si="1141"/>
        <v>0</v>
      </c>
      <c r="N5175" s="174">
        <f t="shared" si="1142"/>
        <v>0</v>
      </c>
      <c r="O5175" s="295">
        <f t="shared" si="1143"/>
        <v>0</v>
      </c>
      <c r="P5175" s="281">
        <f t="shared" si="1144"/>
        <v>0</v>
      </c>
    </row>
    <row r="5176" spans="1:16" s="171" customFormat="1" x14ac:dyDescent="0.2">
      <c r="A5176" s="180">
        <v>589000</v>
      </c>
      <c r="B5176" s="181" t="s">
        <v>2851</v>
      </c>
      <c r="C5176" s="182">
        <f t="shared" si="1138"/>
        <v>4</v>
      </c>
      <c r="D5176" s="182">
        <f t="shared" si="1139"/>
        <v>0</v>
      </c>
      <c r="E5176" s="182">
        <f t="shared" si="1140"/>
        <v>0</v>
      </c>
      <c r="F5176" s="182">
        <f t="shared" si="1136"/>
        <v>4</v>
      </c>
      <c r="G5176" s="182">
        <v>0</v>
      </c>
      <c r="H5176" s="182">
        <f t="shared" si="1137"/>
        <v>4</v>
      </c>
      <c r="M5176" s="174">
        <f t="shared" si="1141"/>
        <v>4</v>
      </c>
      <c r="N5176" s="174">
        <f t="shared" si="1142"/>
        <v>0</v>
      </c>
      <c r="O5176" s="295">
        <f t="shared" si="1143"/>
        <v>12</v>
      </c>
      <c r="P5176" s="281">
        <f t="shared" si="1144"/>
        <v>3</v>
      </c>
    </row>
    <row r="5177" spans="1:16" x14ac:dyDescent="0.2">
      <c r="A5177" s="155">
        <v>589003</v>
      </c>
      <c r="B5177" s="156" t="s">
        <v>366</v>
      </c>
      <c r="C5177" s="174">
        <f t="shared" si="1138"/>
        <v>0</v>
      </c>
      <c r="D5177" s="174">
        <f t="shared" si="1139"/>
        <v>0</v>
      </c>
      <c r="E5177" s="174">
        <f t="shared" si="1140"/>
        <v>0</v>
      </c>
      <c r="F5177" s="174">
        <f t="shared" si="1136"/>
        <v>0</v>
      </c>
      <c r="G5177" s="174">
        <f t="shared" ref="G5177:G5200" si="1146">+F5177-H5177</f>
        <v>0</v>
      </c>
      <c r="H5177" s="174">
        <f t="shared" si="1137"/>
        <v>0</v>
      </c>
      <c r="M5177" s="174">
        <f t="shared" si="1141"/>
        <v>0</v>
      </c>
      <c r="N5177" s="174">
        <f t="shared" si="1142"/>
        <v>0</v>
      </c>
      <c r="O5177" s="295">
        <f t="shared" si="1143"/>
        <v>0</v>
      </c>
      <c r="P5177" s="281">
        <f t="shared" si="1144"/>
        <v>0</v>
      </c>
    </row>
    <row r="5178" spans="1:16" x14ac:dyDescent="0.2">
      <c r="A5178" s="155">
        <v>589004</v>
      </c>
      <c r="B5178" s="156" t="s">
        <v>367</v>
      </c>
      <c r="C5178" s="174">
        <f t="shared" si="1138"/>
        <v>0</v>
      </c>
      <c r="D5178" s="174">
        <f t="shared" si="1139"/>
        <v>0</v>
      </c>
      <c r="E5178" s="174">
        <f t="shared" si="1140"/>
        <v>0</v>
      </c>
      <c r="F5178" s="174">
        <f t="shared" si="1136"/>
        <v>0</v>
      </c>
      <c r="G5178" s="174">
        <f t="shared" si="1146"/>
        <v>0</v>
      </c>
      <c r="H5178" s="174">
        <f t="shared" si="1137"/>
        <v>0</v>
      </c>
      <c r="M5178" s="174">
        <f t="shared" si="1141"/>
        <v>0</v>
      </c>
      <c r="N5178" s="174">
        <f t="shared" si="1142"/>
        <v>0</v>
      </c>
      <c r="O5178" s="295">
        <f t="shared" si="1143"/>
        <v>0</v>
      </c>
      <c r="P5178" s="281">
        <f t="shared" si="1144"/>
        <v>0</v>
      </c>
    </row>
    <row r="5179" spans="1:16" x14ac:dyDescent="0.2">
      <c r="A5179" s="155">
        <v>589006</v>
      </c>
      <c r="B5179" s="156" t="s">
        <v>1213</v>
      </c>
      <c r="C5179" s="174">
        <f t="shared" si="1138"/>
        <v>0</v>
      </c>
      <c r="D5179" s="174">
        <f t="shared" si="1139"/>
        <v>0</v>
      </c>
      <c r="E5179" s="174">
        <f t="shared" si="1140"/>
        <v>0</v>
      </c>
      <c r="F5179" s="174">
        <f t="shared" si="1136"/>
        <v>0</v>
      </c>
      <c r="G5179" s="174">
        <f t="shared" si="1146"/>
        <v>0</v>
      </c>
      <c r="H5179" s="174">
        <f t="shared" si="1137"/>
        <v>0</v>
      </c>
      <c r="M5179" s="174">
        <f t="shared" si="1141"/>
        <v>0</v>
      </c>
      <c r="N5179" s="174">
        <f t="shared" si="1142"/>
        <v>0</v>
      </c>
      <c r="O5179" s="295">
        <f t="shared" si="1143"/>
        <v>0</v>
      </c>
      <c r="P5179" s="281">
        <f t="shared" si="1144"/>
        <v>0</v>
      </c>
    </row>
    <row r="5180" spans="1:16" x14ac:dyDescent="0.2">
      <c r="A5180" s="155">
        <v>589007</v>
      </c>
      <c r="B5180" s="156" t="s">
        <v>1419</v>
      </c>
      <c r="C5180" s="174">
        <f t="shared" si="1138"/>
        <v>0</v>
      </c>
      <c r="D5180" s="174">
        <f t="shared" si="1139"/>
        <v>0</v>
      </c>
      <c r="E5180" s="174">
        <f t="shared" si="1140"/>
        <v>0</v>
      </c>
      <c r="F5180" s="174">
        <f t="shared" si="1136"/>
        <v>0</v>
      </c>
      <c r="G5180" s="174">
        <f t="shared" si="1146"/>
        <v>0</v>
      </c>
      <c r="H5180" s="174">
        <f t="shared" si="1137"/>
        <v>0</v>
      </c>
      <c r="M5180" s="174">
        <f t="shared" si="1141"/>
        <v>0</v>
      </c>
      <c r="N5180" s="174">
        <f t="shared" si="1142"/>
        <v>0</v>
      </c>
      <c r="O5180" s="295">
        <f t="shared" si="1143"/>
        <v>0</v>
      </c>
      <c r="P5180" s="281">
        <f t="shared" si="1144"/>
        <v>0</v>
      </c>
    </row>
    <row r="5181" spans="1:16" x14ac:dyDescent="0.2">
      <c r="A5181" s="155">
        <v>589009</v>
      </c>
      <c r="B5181" s="156" t="s">
        <v>1248</v>
      </c>
      <c r="C5181" s="174">
        <f t="shared" si="1138"/>
        <v>0</v>
      </c>
      <c r="D5181" s="174">
        <f t="shared" si="1139"/>
        <v>0</v>
      </c>
      <c r="E5181" s="174">
        <f t="shared" si="1140"/>
        <v>0</v>
      </c>
      <c r="F5181" s="174">
        <f t="shared" si="1136"/>
        <v>0</v>
      </c>
      <c r="G5181" s="174">
        <f t="shared" si="1146"/>
        <v>0</v>
      </c>
      <c r="H5181" s="174">
        <f t="shared" si="1137"/>
        <v>0</v>
      </c>
      <c r="M5181" s="174">
        <f t="shared" si="1141"/>
        <v>0</v>
      </c>
      <c r="N5181" s="174">
        <f t="shared" si="1142"/>
        <v>0</v>
      </c>
      <c r="O5181" s="295">
        <f t="shared" si="1143"/>
        <v>0</v>
      </c>
      <c r="P5181" s="281">
        <f t="shared" si="1144"/>
        <v>0</v>
      </c>
    </row>
    <row r="5182" spans="1:16" x14ac:dyDescent="0.2">
      <c r="A5182" s="155">
        <v>589012</v>
      </c>
      <c r="B5182" s="156" t="s">
        <v>953</v>
      </c>
      <c r="C5182" s="174">
        <f t="shared" si="1138"/>
        <v>0</v>
      </c>
      <c r="D5182" s="174">
        <f t="shared" si="1139"/>
        <v>0</v>
      </c>
      <c r="E5182" s="174">
        <f t="shared" si="1140"/>
        <v>0</v>
      </c>
      <c r="F5182" s="174">
        <f t="shared" si="1136"/>
        <v>0</v>
      </c>
      <c r="G5182" s="174">
        <f t="shared" si="1146"/>
        <v>0</v>
      </c>
      <c r="H5182" s="174">
        <f t="shared" si="1137"/>
        <v>0</v>
      </c>
      <c r="M5182" s="174">
        <f t="shared" si="1141"/>
        <v>0</v>
      </c>
      <c r="N5182" s="174">
        <f t="shared" si="1142"/>
        <v>0</v>
      </c>
      <c r="O5182" s="295">
        <f t="shared" si="1143"/>
        <v>0</v>
      </c>
      <c r="P5182" s="281">
        <f t="shared" si="1144"/>
        <v>0</v>
      </c>
    </row>
    <row r="5183" spans="1:16" x14ac:dyDescent="0.2">
      <c r="A5183" s="155">
        <v>589013</v>
      </c>
      <c r="B5183" s="156" t="s">
        <v>954</v>
      </c>
      <c r="C5183" s="174">
        <f t="shared" si="1138"/>
        <v>0</v>
      </c>
      <c r="D5183" s="174">
        <f t="shared" si="1139"/>
        <v>0</v>
      </c>
      <c r="E5183" s="174">
        <f t="shared" si="1140"/>
        <v>0</v>
      </c>
      <c r="F5183" s="174">
        <f t="shared" si="1136"/>
        <v>0</v>
      </c>
      <c r="G5183" s="174">
        <f t="shared" si="1146"/>
        <v>0</v>
      </c>
      <c r="H5183" s="174">
        <f t="shared" si="1137"/>
        <v>0</v>
      </c>
      <c r="M5183" s="174">
        <f t="shared" si="1141"/>
        <v>0</v>
      </c>
      <c r="N5183" s="174">
        <f t="shared" si="1142"/>
        <v>0</v>
      </c>
      <c r="O5183" s="295">
        <f t="shared" si="1143"/>
        <v>0</v>
      </c>
      <c r="P5183" s="281">
        <f t="shared" si="1144"/>
        <v>0</v>
      </c>
    </row>
    <row r="5184" spans="1:16" x14ac:dyDescent="0.2">
      <c r="A5184" s="155">
        <v>589014</v>
      </c>
      <c r="B5184" s="156" t="s">
        <v>191</v>
      </c>
      <c r="C5184" s="174">
        <f t="shared" si="1138"/>
        <v>0</v>
      </c>
      <c r="D5184" s="174">
        <f t="shared" si="1139"/>
        <v>0</v>
      </c>
      <c r="E5184" s="174">
        <f t="shared" si="1140"/>
        <v>0</v>
      </c>
      <c r="F5184" s="174">
        <f t="shared" ref="F5184:F5247" si="1147">+C5184+D5184-E5184</f>
        <v>0</v>
      </c>
      <c r="G5184" s="174">
        <f t="shared" si="1146"/>
        <v>0</v>
      </c>
      <c r="H5184" s="174">
        <f t="shared" si="1137"/>
        <v>0</v>
      </c>
      <c r="M5184" s="174">
        <f t="shared" si="1141"/>
        <v>0</v>
      </c>
      <c r="N5184" s="174">
        <f t="shared" si="1142"/>
        <v>0</v>
      </c>
      <c r="O5184" s="295">
        <f t="shared" si="1143"/>
        <v>0</v>
      </c>
      <c r="P5184" s="281">
        <f t="shared" si="1144"/>
        <v>0</v>
      </c>
    </row>
    <row r="5185" spans="1:16" x14ac:dyDescent="0.2">
      <c r="A5185" s="155">
        <v>589015</v>
      </c>
      <c r="B5185" s="156" t="s">
        <v>1508</v>
      </c>
      <c r="C5185" s="174">
        <f t="shared" si="1138"/>
        <v>0</v>
      </c>
      <c r="D5185" s="174">
        <f t="shared" si="1139"/>
        <v>0</v>
      </c>
      <c r="E5185" s="174">
        <f t="shared" si="1140"/>
        <v>0</v>
      </c>
      <c r="F5185" s="174">
        <f t="shared" si="1147"/>
        <v>0</v>
      </c>
      <c r="G5185" s="174">
        <f t="shared" si="1146"/>
        <v>0</v>
      </c>
      <c r="H5185" s="174">
        <f t="shared" si="1137"/>
        <v>0</v>
      </c>
      <c r="M5185" s="174">
        <f t="shared" si="1141"/>
        <v>0</v>
      </c>
      <c r="N5185" s="174">
        <f t="shared" si="1142"/>
        <v>0</v>
      </c>
      <c r="O5185" s="295">
        <f t="shared" si="1143"/>
        <v>0</v>
      </c>
      <c r="P5185" s="281">
        <f t="shared" si="1144"/>
        <v>0</v>
      </c>
    </row>
    <row r="5186" spans="1:16" x14ac:dyDescent="0.2">
      <c r="A5186" s="155">
        <v>589016</v>
      </c>
      <c r="B5186" s="156" t="s">
        <v>195</v>
      </c>
      <c r="C5186" s="174">
        <f t="shared" si="1138"/>
        <v>0</v>
      </c>
      <c r="D5186" s="174">
        <f t="shared" si="1139"/>
        <v>0</v>
      </c>
      <c r="E5186" s="174">
        <f t="shared" si="1140"/>
        <v>0</v>
      </c>
      <c r="F5186" s="174">
        <f t="shared" si="1147"/>
        <v>0</v>
      </c>
      <c r="G5186" s="174">
        <f t="shared" si="1146"/>
        <v>0</v>
      </c>
      <c r="H5186" s="174">
        <f t="shared" si="1137"/>
        <v>0</v>
      </c>
      <c r="M5186" s="174">
        <f t="shared" si="1141"/>
        <v>0</v>
      </c>
      <c r="N5186" s="174">
        <f t="shared" si="1142"/>
        <v>0</v>
      </c>
      <c r="O5186" s="295">
        <f t="shared" si="1143"/>
        <v>0</v>
      </c>
      <c r="P5186" s="281">
        <f t="shared" si="1144"/>
        <v>0</v>
      </c>
    </row>
    <row r="5187" spans="1:16" x14ac:dyDescent="0.2">
      <c r="A5187" s="155">
        <v>589017</v>
      </c>
      <c r="B5187" s="156" t="s">
        <v>196</v>
      </c>
      <c r="C5187" s="174">
        <f t="shared" si="1138"/>
        <v>0</v>
      </c>
      <c r="D5187" s="174">
        <f t="shared" si="1139"/>
        <v>0</v>
      </c>
      <c r="E5187" s="174">
        <f t="shared" si="1140"/>
        <v>0</v>
      </c>
      <c r="F5187" s="174">
        <f t="shared" si="1147"/>
        <v>0</v>
      </c>
      <c r="G5187" s="174">
        <f t="shared" si="1146"/>
        <v>0</v>
      </c>
      <c r="H5187" s="174">
        <f t="shared" si="1137"/>
        <v>0</v>
      </c>
      <c r="M5187" s="174">
        <f t="shared" si="1141"/>
        <v>0</v>
      </c>
      <c r="N5187" s="174">
        <f t="shared" si="1142"/>
        <v>0</v>
      </c>
      <c r="O5187" s="295">
        <f t="shared" si="1143"/>
        <v>0</v>
      </c>
      <c r="P5187" s="281">
        <f t="shared" si="1144"/>
        <v>0</v>
      </c>
    </row>
    <row r="5188" spans="1:16" x14ac:dyDescent="0.2">
      <c r="A5188" s="155">
        <v>589018</v>
      </c>
      <c r="B5188" s="156" t="s">
        <v>2852</v>
      </c>
      <c r="C5188" s="174">
        <f t="shared" si="1138"/>
        <v>0</v>
      </c>
      <c r="D5188" s="174">
        <f t="shared" si="1139"/>
        <v>0</v>
      </c>
      <c r="E5188" s="174">
        <f t="shared" si="1140"/>
        <v>0</v>
      </c>
      <c r="F5188" s="174">
        <f t="shared" si="1147"/>
        <v>0</v>
      </c>
      <c r="G5188" s="174">
        <f t="shared" si="1146"/>
        <v>0</v>
      </c>
      <c r="H5188" s="174">
        <f t="shared" si="1137"/>
        <v>0</v>
      </c>
      <c r="M5188" s="174">
        <f t="shared" si="1141"/>
        <v>0</v>
      </c>
      <c r="N5188" s="174">
        <f t="shared" si="1142"/>
        <v>0</v>
      </c>
      <c r="O5188" s="295">
        <f t="shared" si="1143"/>
        <v>0</v>
      </c>
      <c r="P5188" s="281">
        <f t="shared" si="1144"/>
        <v>0</v>
      </c>
    </row>
    <row r="5189" spans="1:16" x14ac:dyDescent="0.2">
      <c r="A5189" s="155">
        <v>589019</v>
      </c>
      <c r="B5189" s="156" t="s">
        <v>2853</v>
      </c>
      <c r="C5189" s="174">
        <f t="shared" si="1138"/>
        <v>0</v>
      </c>
      <c r="D5189" s="174">
        <f t="shared" si="1139"/>
        <v>0</v>
      </c>
      <c r="E5189" s="174">
        <f t="shared" si="1140"/>
        <v>0</v>
      </c>
      <c r="F5189" s="174">
        <f t="shared" si="1147"/>
        <v>0</v>
      </c>
      <c r="G5189" s="174">
        <f t="shared" si="1146"/>
        <v>0</v>
      </c>
      <c r="H5189" s="174">
        <f t="shared" si="1137"/>
        <v>0</v>
      </c>
      <c r="M5189" s="174">
        <f t="shared" si="1141"/>
        <v>0</v>
      </c>
      <c r="N5189" s="174">
        <f t="shared" si="1142"/>
        <v>0</v>
      </c>
      <c r="O5189" s="295">
        <f t="shared" si="1143"/>
        <v>0</v>
      </c>
      <c r="P5189" s="281">
        <f t="shared" si="1144"/>
        <v>0</v>
      </c>
    </row>
    <row r="5190" spans="1:16" x14ac:dyDescent="0.2">
      <c r="A5190" s="155">
        <v>589020</v>
      </c>
      <c r="B5190" s="156" t="s">
        <v>2854</v>
      </c>
      <c r="C5190" s="174">
        <f t="shared" si="1138"/>
        <v>0</v>
      </c>
      <c r="D5190" s="174">
        <f t="shared" si="1139"/>
        <v>0</v>
      </c>
      <c r="E5190" s="174">
        <f t="shared" si="1140"/>
        <v>0</v>
      </c>
      <c r="F5190" s="174">
        <f t="shared" si="1147"/>
        <v>0</v>
      </c>
      <c r="G5190" s="174">
        <f t="shared" si="1146"/>
        <v>0</v>
      </c>
      <c r="H5190" s="174">
        <f t="shared" si="1137"/>
        <v>0</v>
      </c>
      <c r="M5190" s="174">
        <f t="shared" si="1141"/>
        <v>0</v>
      </c>
      <c r="N5190" s="174">
        <f t="shared" si="1142"/>
        <v>0</v>
      </c>
      <c r="O5190" s="295">
        <f t="shared" si="1143"/>
        <v>0</v>
      </c>
      <c r="P5190" s="281">
        <f t="shared" si="1144"/>
        <v>0</v>
      </c>
    </row>
    <row r="5191" spans="1:16" x14ac:dyDescent="0.2">
      <c r="A5191" s="155">
        <v>589021</v>
      </c>
      <c r="B5191" s="156" t="s">
        <v>2855</v>
      </c>
      <c r="C5191" s="174">
        <f t="shared" si="1138"/>
        <v>0</v>
      </c>
      <c r="D5191" s="174">
        <f t="shared" si="1139"/>
        <v>0</v>
      </c>
      <c r="E5191" s="174">
        <f t="shared" si="1140"/>
        <v>0</v>
      </c>
      <c r="F5191" s="174">
        <f t="shared" si="1147"/>
        <v>0</v>
      </c>
      <c r="G5191" s="174">
        <f t="shared" si="1146"/>
        <v>0</v>
      </c>
      <c r="H5191" s="174">
        <f t="shared" ref="H5191:H5254" si="1148">+F5191</f>
        <v>0</v>
      </c>
      <c r="M5191" s="174">
        <f t="shared" si="1141"/>
        <v>0</v>
      </c>
      <c r="N5191" s="174">
        <f t="shared" si="1142"/>
        <v>0</v>
      </c>
      <c r="O5191" s="295">
        <f t="shared" si="1143"/>
        <v>0</v>
      </c>
      <c r="P5191" s="281">
        <f t="shared" si="1144"/>
        <v>0</v>
      </c>
    </row>
    <row r="5192" spans="1:16" x14ac:dyDescent="0.2">
      <c r="A5192" s="155">
        <v>589022</v>
      </c>
      <c r="B5192" s="156" t="s">
        <v>2856</v>
      </c>
      <c r="C5192" s="174">
        <f t="shared" si="1138"/>
        <v>0</v>
      </c>
      <c r="D5192" s="174">
        <f t="shared" si="1139"/>
        <v>0</v>
      </c>
      <c r="E5192" s="174">
        <f t="shared" si="1140"/>
        <v>0</v>
      </c>
      <c r="F5192" s="174">
        <f t="shared" si="1147"/>
        <v>0</v>
      </c>
      <c r="G5192" s="174">
        <f t="shared" si="1146"/>
        <v>0</v>
      </c>
      <c r="H5192" s="174">
        <f t="shared" si="1148"/>
        <v>0</v>
      </c>
      <c r="M5192" s="174">
        <f t="shared" si="1141"/>
        <v>0</v>
      </c>
      <c r="N5192" s="174">
        <f t="shared" si="1142"/>
        <v>0</v>
      </c>
      <c r="O5192" s="295">
        <f t="shared" si="1143"/>
        <v>0</v>
      </c>
      <c r="P5192" s="281">
        <f t="shared" si="1144"/>
        <v>0</v>
      </c>
    </row>
    <row r="5193" spans="1:16" x14ac:dyDescent="0.2">
      <c r="A5193" s="155">
        <v>589023</v>
      </c>
      <c r="B5193" s="156" t="s">
        <v>1819</v>
      </c>
      <c r="C5193" s="174">
        <f t="shared" ref="C5193:C5256" si="1149">IF(ISERROR(VLOOKUP($A5193,MZ_ANTERIOR,3,0)),0,VLOOKUP($A5193,MZ_ANTERIOR,3,0))</f>
        <v>0</v>
      </c>
      <c r="D5193" s="174">
        <f t="shared" ref="D5193:D5256" si="1150">IF(ISERROR(VLOOKUP($A5193,MZ_ANTERIOR,4,0)),0,VLOOKUP($A5193,MZ_ANTERIOR,4,0))</f>
        <v>0</v>
      </c>
      <c r="E5193" s="174">
        <f t="shared" ref="E5193:E5256" si="1151">IF(ISERROR(VLOOKUP($A5193,MZ_ANTERIOR,5,0)),0,VLOOKUP($A5193,MZ_ANTERIOR,5,0))</f>
        <v>0</v>
      </c>
      <c r="F5193" s="174">
        <f t="shared" si="1147"/>
        <v>0</v>
      </c>
      <c r="G5193" s="174">
        <f t="shared" si="1146"/>
        <v>0</v>
      </c>
      <c r="H5193" s="174">
        <f t="shared" si="1148"/>
        <v>0</v>
      </c>
      <c r="M5193" s="174">
        <f t="shared" si="1141"/>
        <v>0</v>
      </c>
      <c r="N5193" s="174">
        <f t="shared" si="1142"/>
        <v>0</v>
      </c>
      <c r="O5193" s="295">
        <f t="shared" si="1143"/>
        <v>0</v>
      </c>
      <c r="P5193" s="281">
        <f t="shared" si="1144"/>
        <v>0</v>
      </c>
    </row>
    <row r="5194" spans="1:16" x14ac:dyDescent="0.2">
      <c r="A5194" s="155">
        <v>589024</v>
      </c>
      <c r="B5194" s="156" t="s">
        <v>2857</v>
      </c>
      <c r="C5194" s="174">
        <f t="shared" si="1149"/>
        <v>0</v>
      </c>
      <c r="D5194" s="174">
        <f t="shared" si="1150"/>
        <v>0</v>
      </c>
      <c r="E5194" s="174">
        <f t="shared" si="1151"/>
        <v>0</v>
      </c>
      <c r="F5194" s="174">
        <f t="shared" si="1147"/>
        <v>0</v>
      </c>
      <c r="G5194" s="174">
        <f t="shared" si="1146"/>
        <v>0</v>
      </c>
      <c r="H5194" s="174">
        <f t="shared" si="1148"/>
        <v>0</v>
      </c>
      <c r="M5194" s="174">
        <f t="shared" ref="M5194:M5257" si="1152">+G5194+H5194</f>
        <v>0</v>
      </c>
      <c r="N5194" s="174">
        <f t="shared" ref="N5194:N5257" si="1153">+F5194-M5194</f>
        <v>0</v>
      </c>
      <c r="O5194" s="295">
        <f t="shared" ref="O5194:O5257" si="1154">SUM(C5194:H5194)</f>
        <v>0</v>
      </c>
      <c r="P5194" s="281">
        <f t="shared" ref="P5194:P5257" si="1155">IF(D5194&lt;&gt;0,1,IF(G5194&lt;&gt;0,2,IF(F5194&lt;&gt;0,3,IF(E5194&lt;&gt;0,4,0))))</f>
        <v>0</v>
      </c>
    </row>
    <row r="5195" spans="1:16" x14ac:dyDescent="0.2">
      <c r="A5195" s="155">
        <v>589025</v>
      </c>
      <c r="B5195" s="156" t="s">
        <v>2326</v>
      </c>
      <c r="C5195" s="174">
        <f t="shared" si="1149"/>
        <v>0</v>
      </c>
      <c r="D5195" s="174">
        <f t="shared" si="1150"/>
        <v>0</v>
      </c>
      <c r="E5195" s="174">
        <f t="shared" si="1151"/>
        <v>0</v>
      </c>
      <c r="F5195" s="174">
        <f t="shared" si="1147"/>
        <v>0</v>
      </c>
      <c r="G5195" s="174">
        <f t="shared" si="1146"/>
        <v>0</v>
      </c>
      <c r="H5195" s="174">
        <f t="shared" si="1148"/>
        <v>0</v>
      </c>
      <c r="M5195" s="174">
        <f t="shared" si="1152"/>
        <v>0</v>
      </c>
      <c r="N5195" s="174">
        <f t="shared" si="1153"/>
        <v>0</v>
      </c>
      <c r="O5195" s="295">
        <f t="shared" si="1154"/>
        <v>0</v>
      </c>
      <c r="P5195" s="281">
        <f t="shared" si="1155"/>
        <v>0</v>
      </c>
    </row>
    <row r="5196" spans="1:16" x14ac:dyDescent="0.2">
      <c r="A5196" s="155">
        <v>589026</v>
      </c>
      <c r="B5196" s="156" t="s">
        <v>1138</v>
      </c>
      <c r="C5196" s="174">
        <f t="shared" si="1149"/>
        <v>0</v>
      </c>
      <c r="D5196" s="174">
        <f t="shared" si="1150"/>
        <v>0</v>
      </c>
      <c r="E5196" s="174">
        <f t="shared" si="1151"/>
        <v>0</v>
      </c>
      <c r="F5196" s="174">
        <f t="shared" si="1147"/>
        <v>0</v>
      </c>
      <c r="G5196" s="174">
        <f t="shared" si="1146"/>
        <v>0</v>
      </c>
      <c r="H5196" s="174">
        <f t="shared" si="1148"/>
        <v>0</v>
      </c>
      <c r="M5196" s="174">
        <f t="shared" si="1152"/>
        <v>0</v>
      </c>
      <c r="N5196" s="174">
        <f t="shared" si="1153"/>
        <v>0</v>
      </c>
      <c r="O5196" s="295">
        <f t="shared" si="1154"/>
        <v>0</v>
      </c>
      <c r="P5196" s="281">
        <f t="shared" si="1155"/>
        <v>0</v>
      </c>
    </row>
    <row r="5197" spans="1:16" x14ac:dyDescent="0.2">
      <c r="A5197" s="155">
        <v>589027</v>
      </c>
      <c r="B5197" s="156" t="s">
        <v>1506</v>
      </c>
      <c r="C5197" s="174">
        <f t="shared" si="1149"/>
        <v>0</v>
      </c>
      <c r="D5197" s="174">
        <f t="shared" si="1150"/>
        <v>0</v>
      </c>
      <c r="E5197" s="174">
        <f t="shared" si="1151"/>
        <v>0</v>
      </c>
      <c r="F5197" s="174">
        <f t="shared" si="1147"/>
        <v>0</v>
      </c>
      <c r="G5197" s="174">
        <f t="shared" si="1146"/>
        <v>0</v>
      </c>
      <c r="H5197" s="174">
        <f t="shared" si="1148"/>
        <v>0</v>
      </c>
      <c r="M5197" s="174">
        <f t="shared" si="1152"/>
        <v>0</v>
      </c>
      <c r="N5197" s="174">
        <f t="shared" si="1153"/>
        <v>0</v>
      </c>
      <c r="O5197" s="295">
        <f t="shared" si="1154"/>
        <v>0</v>
      </c>
      <c r="P5197" s="281">
        <f t="shared" si="1155"/>
        <v>0</v>
      </c>
    </row>
    <row r="5198" spans="1:16" x14ac:dyDescent="0.2">
      <c r="A5198" s="155">
        <v>589028</v>
      </c>
      <c r="B5198" s="156" t="s">
        <v>2858</v>
      </c>
      <c r="C5198" s="174">
        <f t="shared" si="1149"/>
        <v>0</v>
      </c>
      <c r="D5198" s="174">
        <f t="shared" si="1150"/>
        <v>0</v>
      </c>
      <c r="E5198" s="174">
        <f t="shared" si="1151"/>
        <v>0</v>
      </c>
      <c r="F5198" s="174">
        <f t="shared" si="1147"/>
        <v>0</v>
      </c>
      <c r="G5198" s="174">
        <f t="shared" si="1146"/>
        <v>0</v>
      </c>
      <c r="H5198" s="174">
        <f t="shared" si="1148"/>
        <v>0</v>
      </c>
      <c r="M5198" s="174">
        <f t="shared" si="1152"/>
        <v>0</v>
      </c>
      <c r="N5198" s="174">
        <f t="shared" si="1153"/>
        <v>0</v>
      </c>
      <c r="O5198" s="295">
        <f t="shared" si="1154"/>
        <v>0</v>
      </c>
      <c r="P5198" s="281">
        <f t="shared" si="1155"/>
        <v>0</v>
      </c>
    </row>
    <row r="5199" spans="1:16" x14ac:dyDescent="0.2">
      <c r="A5199" s="155">
        <v>589034</v>
      </c>
      <c r="B5199" s="156" t="s">
        <v>2859</v>
      </c>
      <c r="C5199" s="174">
        <f t="shared" si="1149"/>
        <v>0</v>
      </c>
      <c r="D5199" s="174">
        <f t="shared" si="1150"/>
        <v>0</v>
      </c>
      <c r="E5199" s="174">
        <f t="shared" si="1151"/>
        <v>0</v>
      </c>
      <c r="F5199" s="174">
        <f t="shared" si="1147"/>
        <v>0</v>
      </c>
      <c r="G5199" s="174">
        <f t="shared" si="1146"/>
        <v>0</v>
      </c>
      <c r="H5199" s="174">
        <f t="shared" si="1148"/>
        <v>0</v>
      </c>
      <c r="M5199" s="174">
        <f t="shared" si="1152"/>
        <v>0</v>
      </c>
      <c r="N5199" s="174">
        <f t="shared" si="1153"/>
        <v>0</v>
      </c>
      <c r="O5199" s="295">
        <f t="shared" si="1154"/>
        <v>0</v>
      </c>
      <c r="P5199" s="281">
        <f t="shared" si="1155"/>
        <v>0</v>
      </c>
    </row>
    <row r="5200" spans="1:16" x14ac:dyDescent="0.2">
      <c r="A5200" s="155">
        <v>589090</v>
      </c>
      <c r="B5200" s="156" t="s">
        <v>2860</v>
      </c>
      <c r="C5200" s="174">
        <f t="shared" si="1149"/>
        <v>4</v>
      </c>
      <c r="D5200" s="174">
        <f t="shared" si="1150"/>
        <v>0</v>
      </c>
      <c r="E5200" s="174">
        <f t="shared" si="1151"/>
        <v>0</v>
      </c>
      <c r="F5200" s="174">
        <f t="shared" si="1147"/>
        <v>4</v>
      </c>
      <c r="G5200" s="174">
        <f t="shared" si="1146"/>
        <v>0</v>
      </c>
      <c r="H5200" s="174">
        <f t="shared" si="1148"/>
        <v>4</v>
      </c>
      <c r="M5200" s="174">
        <f t="shared" si="1152"/>
        <v>4</v>
      </c>
      <c r="N5200" s="174">
        <f t="shared" si="1153"/>
        <v>0</v>
      </c>
      <c r="O5200" s="295">
        <f t="shared" si="1154"/>
        <v>12</v>
      </c>
      <c r="P5200" s="281">
        <f t="shared" si="1155"/>
        <v>3</v>
      </c>
    </row>
    <row r="5201" spans="1:16" s="171" customFormat="1" x14ac:dyDescent="0.2">
      <c r="A5201" s="180">
        <v>589300</v>
      </c>
      <c r="B5201" s="181" t="s">
        <v>2861</v>
      </c>
      <c r="C5201" s="182">
        <f t="shared" si="1149"/>
        <v>0</v>
      </c>
      <c r="D5201" s="182">
        <f t="shared" si="1150"/>
        <v>0</v>
      </c>
      <c r="E5201" s="182">
        <f t="shared" si="1151"/>
        <v>0</v>
      </c>
      <c r="F5201" s="182">
        <f t="shared" si="1147"/>
        <v>0</v>
      </c>
      <c r="G5201" s="182">
        <v>0</v>
      </c>
      <c r="H5201" s="182">
        <f t="shared" si="1148"/>
        <v>0</v>
      </c>
      <c r="M5201" s="174">
        <f t="shared" si="1152"/>
        <v>0</v>
      </c>
      <c r="N5201" s="174">
        <f t="shared" si="1153"/>
        <v>0</v>
      </c>
      <c r="O5201" s="295">
        <f t="shared" si="1154"/>
        <v>0</v>
      </c>
      <c r="P5201" s="281">
        <f t="shared" si="1155"/>
        <v>0</v>
      </c>
    </row>
    <row r="5202" spans="1:16" x14ac:dyDescent="0.2">
      <c r="A5202" s="155">
        <v>589301</v>
      </c>
      <c r="B5202" s="156" t="s">
        <v>1097</v>
      </c>
      <c r="C5202" s="174">
        <f t="shared" si="1149"/>
        <v>0</v>
      </c>
      <c r="D5202" s="174">
        <f t="shared" si="1150"/>
        <v>0</v>
      </c>
      <c r="E5202" s="174">
        <f t="shared" si="1151"/>
        <v>0</v>
      </c>
      <c r="F5202" s="174">
        <f t="shared" si="1147"/>
        <v>0</v>
      </c>
      <c r="G5202" s="174">
        <f t="shared" ref="G5202:G5233" si="1156">+F5202-H5202</f>
        <v>0</v>
      </c>
      <c r="H5202" s="174">
        <f t="shared" si="1148"/>
        <v>0</v>
      </c>
      <c r="M5202" s="174">
        <f t="shared" si="1152"/>
        <v>0</v>
      </c>
      <c r="N5202" s="174">
        <f t="shared" si="1153"/>
        <v>0</v>
      </c>
      <c r="O5202" s="295">
        <f t="shared" si="1154"/>
        <v>0</v>
      </c>
      <c r="P5202" s="281">
        <f t="shared" si="1155"/>
        <v>0</v>
      </c>
    </row>
    <row r="5203" spans="1:16" x14ac:dyDescent="0.2">
      <c r="A5203" s="155">
        <v>589302</v>
      </c>
      <c r="B5203" s="156" t="s">
        <v>1098</v>
      </c>
      <c r="C5203" s="174">
        <f t="shared" si="1149"/>
        <v>0</v>
      </c>
      <c r="D5203" s="174">
        <f t="shared" si="1150"/>
        <v>0</v>
      </c>
      <c r="E5203" s="174">
        <f t="shared" si="1151"/>
        <v>0</v>
      </c>
      <c r="F5203" s="174">
        <f t="shared" si="1147"/>
        <v>0</v>
      </c>
      <c r="G5203" s="174">
        <f t="shared" si="1156"/>
        <v>0</v>
      </c>
      <c r="H5203" s="174">
        <f t="shared" si="1148"/>
        <v>0</v>
      </c>
      <c r="M5203" s="174">
        <f t="shared" si="1152"/>
        <v>0</v>
      </c>
      <c r="N5203" s="174">
        <f t="shared" si="1153"/>
        <v>0</v>
      </c>
      <c r="O5203" s="295">
        <f t="shared" si="1154"/>
        <v>0</v>
      </c>
      <c r="P5203" s="281">
        <f t="shared" si="1155"/>
        <v>0</v>
      </c>
    </row>
    <row r="5204" spans="1:16" x14ac:dyDescent="0.2">
      <c r="A5204" s="155">
        <v>589303</v>
      </c>
      <c r="B5204" s="156" t="s">
        <v>1099</v>
      </c>
      <c r="C5204" s="174">
        <f t="shared" si="1149"/>
        <v>0</v>
      </c>
      <c r="D5204" s="174">
        <f t="shared" si="1150"/>
        <v>0</v>
      </c>
      <c r="E5204" s="174">
        <f t="shared" si="1151"/>
        <v>0</v>
      </c>
      <c r="F5204" s="174">
        <f t="shared" si="1147"/>
        <v>0</v>
      </c>
      <c r="G5204" s="174">
        <f t="shared" si="1156"/>
        <v>0</v>
      </c>
      <c r="H5204" s="174">
        <f t="shared" si="1148"/>
        <v>0</v>
      </c>
      <c r="M5204" s="174">
        <f t="shared" si="1152"/>
        <v>0</v>
      </c>
      <c r="N5204" s="174">
        <f t="shared" si="1153"/>
        <v>0</v>
      </c>
      <c r="O5204" s="295">
        <f t="shared" si="1154"/>
        <v>0</v>
      </c>
      <c r="P5204" s="281">
        <f t="shared" si="1155"/>
        <v>0</v>
      </c>
    </row>
    <row r="5205" spans="1:16" x14ac:dyDescent="0.2">
      <c r="A5205" s="155">
        <v>589304</v>
      </c>
      <c r="B5205" s="156" t="s">
        <v>595</v>
      </c>
      <c r="C5205" s="174">
        <f t="shared" si="1149"/>
        <v>0</v>
      </c>
      <c r="D5205" s="174">
        <f t="shared" si="1150"/>
        <v>0</v>
      </c>
      <c r="E5205" s="174">
        <f t="shared" si="1151"/>
        <v>0</v>
      </c>
      <c r="F5205" s="174">
        <f t="shared" si="1147"/>
        <v>0</v>
      </c>
      <c r="G5205" s="174">
        <f t="shared" si="1156"/>
        <v>0</v>
      </c>
      <c r="H5205" s="174">
        <f t="shared" si="1148"/>
        <v>0</v>
      </c>
      <c r="M5205" s="174">
        <f t="shared" si="1152"/>
        <v>0</v>
      </c>
      <c r="N5205" s="174">
        <f t="shared" si="1153"/>
        <v>0</v>
      </c>
      <c r="O5205" s="295">
        <f t="shared" si="1154"/>
        <v>0</v>
      </c>
      <c r="P5205" s="281">
        <f t="shared" si="1155"/>
        <v>0</v>
      </c>
    </row>
    <row r="5206" spans="1:16" x14ac:dyDescent="0.2">
      <c r="A5206" s="155">
        <v>589305</v>
      </c>
      <c r="B5206" s="156" t="s">
        <v>596</v>
      </c>
      <c r="C5206" s="174">
        <f t="shared" si="1149"/>
        <v>0</v>
      </c>
      <c r="D5206" s="174">
        <f t="shared" si="1150"/>
        <v>0</v>
      </c>
      <c r="E5206" s="174">
        <f t="shared" si="1151"/>
        <v>0</v>
      </c>
      <c r="F5206" s="174">
        <f t="shared" si="1147"/>
        <v>0</v>
      </c>
      <c r="G5206" s="174">
        <f t="shared" si="1156"/>
        <v>0</v>
      </c>
      <c r="H5206" s="174">
        <f t="shared" si="1148"/>
        <v>0</v>
      </c>
      <c r="M5206" s="174">
        <f t="shared" si="1152"/>
        <v>0</v>
      </c>
      <c r="N5206" s="174">
        <f t="shared" si="1153"/>
        <v>0</v>
      </c>
      <c r="O5206" s="295">
        <f t="shared" si="1154"/>
        <v>0</v>
      </c>
      <c r="P5206" s="281">
        <f t="shared" si="1155"/>
        <v>0</v>
      </c>
    </row>
    <row r="5207" spans="1:16" x14ac:dyDescent="0.2">
      <c r="A5207" s="155">
        <v>589306</v>
      </c>
      <c r="B5207" s="156" t="s">
        <v>597</v>
      </c>
      <c r="C5207" s="174">
        <f t="shared" si="1149"/>
        <v>0</v>
      </c>
      <c r="D5207" s="174">
        <f t="shared" si="1150"/>
        <v>0</v>
      </c>
      <c r="E5207" s="174">
        <f t="shared" si="1151"/>
        <v>0</v>
      </c>
      <c r="F5207" s="174">
        <f t="shared" si="1147"/>
        <v>0</v>
      </c>
      <c r="G5207" s="174">
        <f t="shared" si="1156"/>
        <v>0</v>
      </c>
      <c r="H5207" s="174">
        <f t="shared" si="1148"/>
        <v>0</v>
      </c>
      <c r="M5207" s="174">
        <f t="shared" si="1152"/>
        <v>0</v>
      </c>
      <c r="N5207" s="174">
        <f t="shared" si="1153"/>
        <v>0</v>
      </c>
      <c r="O5207" s="295">
        <f t="shared" si="1154"/>
        <v>0</v>
      </c>
      <c r="P5207" s="281">
        <f t="shared" si="1155"/>
        <v>0</v>
      </c>
    </row>
    <row r="5208" spans="1:16" x14ac:dyDescent="0.2">
      <c r="A5208" s="155">
        <v>589307</v>
      </c>
      <c r="B5208" s="156" t="s">
        <v>1881</v>
      </c>
      <c r="C5208" s="174">
        <f t="shared" si="1149"/>
        <v>0</v>
      </c>
      <c r="D5208" s="174">
        <f t="shared" si="1150"/>
        <v>0</v>
      </c>
      <c r="E5208" s="174">
        <f t="shared" si="1151"/>
        <v>0</v>
      </c>
      <c r="F5208" s="174">
        <f t="shared" si="1147"/>
        <v>0</v>
      </c>
      <c r="G5208" s="174">
        <f t="shared" si="1156"/>
        <v>0</v>
      </c>
      <c r="H5208" s="174">
        <f t="shared" si="1148"/>
        <v>0</v>
      </c>
      <c r="M5208" s="174">
        <f t="shared" si="1152"/>
        <v>0</v>
      </c>
      <c r="N5208" s="174">
        <f t="shared" si="1153"/>
        <v>0</v>
      </c>
      <c r="O5208" s="295">
        <f t="shared" si="1154"/>
        <v>0</v>
      </c>
      <c r="P5208" s="281">
        <f t="shared" si="1155"/>
        <v>0</v>
      </c>
    </row>
    <row r="5209" spans="1:16" x14ac:dyDescent="0.2">
      <c r="A5209" s="155">
        <v>589308</v>
      </c>
      <c r="B5209" s="156" t="s">
        <v>599</v>
      </c>
      <c r="C5209" s="174">
        <f t="shared" si="1149"/>
        <v>0</v>
      </c>
      <c r="D5209" s="174">
        <f t="shared" si="1150"/>
        <v>0</v>
      </c>
      <c r="E5209" s="174">
        <f t="shared" si="1151"/>
        <v>0</v>
      </c>
      <c r="F5209" s="174">
        <f t="shared" si="1147"/>
        <v>0</v>
      </c>
      <c r="G5209" s="174">
        <f t="shared" si="1156"/>
        <v>0</v>
      </c>
      <c r="H5209" s="174">
        <f t="shared" si="1148"/>
        <v>0</v>
      </c>
      <c r="M5209" s="174">
        <f t="shared" si="1152"/>
        <v>0</v>
      </c>
      <c r="N5209" s="174">
        <f t="shared" si="1153"/>
        <v>0</v>
      </c>
      <c r="O5209" s="295">
        <f t="shared" si="1154"/>
        <v>0</v>
      </c>
      <c r="P5209" s="281">
        <f t="shared" si="1155"/>
        <v>0</v>
      </c>
    </row>
    <row r="5210" spans="1:16" x14ac:dyDescent="0.2">
      <c r="A5210" s="155">
        <v>589309</v>
      </c>
      <c r="B5210" s="156" t="s">
        <v>600</v>
      </c>
      <c r="C5210" s="174">
        <f t="shared" si="1149"/>
        <v>0</v>
      </c>
      <c r="D5210" s="174">
        <f t="shared" si="1150"/>
        <v>0</v>
      </c>
      <c r="E5210" s="174">
        <f t="shared" si="1151"/>
        <v>0</v>
      </c>
      <c r="F5210" s="174">
        <f t="shared" si="1147"/>
        <v>0</v>
      </c>
      <c r="G5210" s="174">
        <f t="shared" si="1156"/>
        <v>0</v>
      </c>
      <c r="H5210" s="174">
        <f t="shared" si="1148"/>
        <v>0</v>
      </c>
      <c r="M5210" s="174">
        <f t="shared" si="1152"/>
        <v>0</v>
      </c>
      <c r="N5210" s="174">
        <f t="shared" si="1153"/>
        <v>0</v>
      </c>
      <c r="O5210" s="295">
        <f t="shared" si="1154"/>
        <v>0</v>
      </c>
      <c r="P5210" s="281">
        <f t="shared" si="1155"/>
        <v>0</v>
      </c>
    </row>
    <row r="5211" spans="1:16" x14ac:dyDescent="0.2">
      <c r="A5211" s="155">
        <v>589310</v>
      </c>
      <c r="B5211" s="156" t="s">
        <v>601</v>
      </c>
      <c r="C5211" s="174">
        <f t="shared" si="1149"/>
        <v>0</v>
      </c>
      <c r="D5211" s="174">
        <f t="shared" si="1150"/>
        <v>0</v>
      </c>
      <c r="E5211" s="174">
        <f t="shared" si="1151"/>
        <v>0</v>
      </c>
      <c r="F5211" s="174">
        <f t="shared" si="1147"/>
        <v>0</v>
      </c>
      <c r="G5211" s="174">
        <f t="shared" si="1156"/>
        <v>0</v>
      </c>
      <c r="H5211" s="174">
        <f t="shared" si="1148"/>
        <v>0</v>
      </c>
      <c r="M5211" s="174">
        <f t="shared" si="1152"/>
        <v>0</v>
      </c>
      <c r="N5211" s="174">
        <f t="shared" si="1153"/>
        <v>0</v>
      </c>
      <c r="O5211" s="295">
        <f t="shared" si="1154"/>
        <v>0</v>
      </c>
      <c r="P5211" s="281">
        <f t="shared" si="1155"/>
        <v>0</v>
      </c>
    </row>
    <row r="5212" spans="1:16" x14ac:dyDescent="0.2">
      <c r="A5212" s="155">
        <v>589311</v>
      </c>
      <c r="B5212" s="156" t="s">
        <v>1182</v>
      </c>
      <c r="C5212" s="174">
        <f t="shared" si="1149"/>
        <v>0</v>
      </c>
      <c r="D5212" s="174">
        <f t="shared" si="1150"/>
        <v>0</v>
      </c>
      <c r="E5212" s="174">
        <f t="shared" si="1151"/>
        <v>0</v>
      </c>
      <c r="F5212" s="174">
        <f t="shared" si="1147"/>
        <v>0</v>
      </c>
      <c r="G5212" s="174">
        <f t="shared" si="1156"/>
        <v>0</v>
      </c>
      <c r="H5212" s="174">
        <f t="shared" si="1148"/>
        <v>0</v>
      </c>
      <c r="M5212" s="174">
        <f t="shared" si="1152"/>
        <v>0</v>
      </c>
      <c r="N5212" s="174">
        <f t="shared" si="1153"/>
        <v>0</v>
      </c>
      <c r="O5212" s="295">
        <f t="shared" si="1154"/>
        <v>0</v>
      </c>
      <c r="P5212" s="281">
        <f t="shared" si="1155"/>
        <v>0</v>
      </c>
    </row>
    <row r="5213" spans="1:16" x14ac:dyDescent="0.2">
      <c r="A5213" s="155">
        <v>589312</v>
      </c>
      <c r="B5213" s="156" t="s">
        <v>602</v>
      </c>
      <c r="C5213" s="174">
        <f t="shared" si="1149"/>
        <v>0</v>
      </c>
      <c r="D5213" s="174">
        <f t="shared" si="1150"/>
        <v>0</v>
      </c>
      <c r="E5213" s="174">
        <f t="shared" si="1151"/>
        <v>0</v>
      </c>
      <c r="F5213" s="174">
        <f t="shared" si="1147"/>
        <v>0</v>
      </c>
      <c r="G5213" s="174">
        <f t="shared" si="1156"/>
        <v>0</v>
      </c>
      <c r="H5213" s="174">
        <f t="shared" si="1148"/>
        <v>0</v>
      </c>
      <c r="M5213" s="174">
        <f t="shared" si="1152"/>
        <v>0</v>
      </c>
      <c r="N5213" s="174">
        <f t="shared" si="1153"/>
        <v>0</v>
      </c>
      <c r="O5213" s="295">
        <f t="shared" si="1154"/>
        <v>0</v>
      </c>
      <c r="P5213" s="281">
        <f t="shared" si="1155"/>
        <v>0</v>
      </c>
    </row>
    <row r="5214" spans="1:16" x14ac:dyDescent="0.2">
      <c r="A5214" s="155">
        <v>589313</v>
      </c>
      <c r="B5214" s="156" t="s">
        <v>603</v>
      </c>
      <c r="C5214" s="174">
        <f t="shared" si="1149"/>
        <v>0</v>
      </c>
      <c r="D5214" s="174">
        <f t="shared" si="1150"/>
        <v>0</v>
      </c>
      <c r="E5214" s="174">
        <f t="shared" si="1151"/>
        <v>0</v>
      </c>
      <c r="F5214" s="174">
        <f t="shared" si="1147"/>
        <v>0</v>
      </c>
      <c r="G5214" s="174">
        <f t="shared" si="1156"/>
        <v>0</v>
      </c>
      <c r="H5214" s="174">
        <f t="shared" si="1148"/>
        <v>0</v>
      </c>
      <c r="M5214" s="174">
        <f t="shared" si="1152"/>
        <v>0</v>
      </c>
      <c r="N5214" s="174">
        <f t="shared" si="1153"/>
        <v>0</v>
      </c>
      <c r="O5214" s="295">
        <f t="shared" si="1154"/>
        <v>0</v>
      </c>
      <c r="P5214" s="281">
        <f t="shared" si="1155"/>
        <v>0</v>
      </c>
    </row>
    <row r="5215" spans="1:16" x14ac:dyDescent="0.2">
      <c r="A5215" s="155">
        <v>589314</v>
      </c>
      <c r="B5215" s="156" t="s">
        <v>604</v>
      </c>
      <c r="C5215" s="174">
        <f t="shared" si="1149"/>
        <v>0</v>
      </c>
      <c r="D5215" s="174">
        <f t="shared" si="1150"/>
        <v>0</v>
      </c>
      <c r="E5215" s="174">
        <f t="shared" si="1151"/>
        <v>0</v>
      </c>
      <c r="F5215" s="174">
        <f t="shared" si="1147"/>
        <v>0</v>
      </c>
      <c r="G5215" s="174">
        <f t="shared" si="1156"/>
        <v>0</v>
      </c>
      <c r="H5215" s="174">
        <f t="shared" si="1148"/>
        <v>0</v>
      </c>
      <c r="M5215" s="174">
        <f t="shared" si="1152"/>
        <v>0</v>
      </c>
      <c r="N5215" s="174">
        <f t="shared" si="1153"/>
        <v>0</v>
      </c>
      <c r="O5215" s="295">
        <f t="shared" si="1154"/>
        <v>0</v>
      </c>
      <c r="P5215" s="281">
        <f t="shared" si="1155"/>
        <v>0</v>
      </c>
    </row>
    <row r="5216" spans="1:16" x14ac:dyDescent="0.2">
      <c r="A5216" s="155">
        <v>589315</v>
      </c>
      <c r="B5216" s="156" t="s">
        <v>605</v>
      </c>
      <c r="C5216" s="174">
        <f t="shared" si="1149"/>
        <v>0</v>
      </c>
      <c r="D5216" s="174">
        <f t="shared" si="1150"/>
        <v>0</v>
      </c>
      <c r="E5216" s="174">
        <f t="shared" si="1151"/>
        <v>0</v>
      </c>
      <c r="F5216" s="174">
        <f t="shared" si="1147"/>
        <v>0</v>
      </c>
      <c r="G5216" s="174">
        <f t="shared" si="1156"/>
        <v>0</v>
      </c>
      <c r="H5216" s="174">
        <f t="shared" si="1148"/>
        <v>0</v>
      </c>
      <c r="M5216" s="174">
        <f t="shared" si="1152"/>
        <v>0</v>
      </c>
      <c r="N5216" s="174">
        <f t="shared" si="1153"/>
        <v>0</v>
      </c>
      <c r="O5216" s="295">
        <f t="shared" si="1154"/>
        <v>0</v>
      </c>
      <c r="P5216" s="281">
        <f t="shared" si="1155"/>
        <v>0</v>
      </c>
    </row>
    <row r="5217" spans="1:16" x14ac:dyDescent="0.2">
      <c r="A5217" s="155">
        <v>589316</v>
      </c>
      <c r="B5217" s="156" t="s">
        <v>606</v>
      </c>
      <c r="C5217" s="174">
        <f t="shared" si="1149"/>
        <v>0</v>
      </c>
      <c r="D5217" s="174">
        <f t="shared" si="1150"/>
        <v>0</v>
      </c>
      <c r="E5217" s="174">
        <f t="shared" si="1151"/>
        <v>0</v>
      </c>
      <c r="F5217" s="174">
        <f t="shared" si="1147"/>
        <v>0</v>
      </c>
      <c r="G5217" s="174">
        <f t="shared" si="1156"/>
        <v>0</v>
      </c>
      <c r="H5217" s="174">
        <f t="shared" si="1148"/>
        <v>0</v>
      </c>
      <c r="M5217" s="174">
        <f t="shared" si="1152"/>
        <v>0</v>
      </c>
      <c r="N5217" s="174">
        <f t="shared" si="1153"/>
        <v>0</v>
      </c>
      <c r="O5217" s="295">
        <f t="shared" si="1154"/>
        <v>0</v>
      </c>
      <c r="P5217" s="281">
        <f t="shared" si="1155"/>
        <v>0</v>
      </c>
    </row>
    <row r="5218" spans="1:16" x14ac:dyDescent="0.2">
      <c r="A5218" s="155">
        <v>589317</v>
      </c>
      <c r="B5218" s="156" t="s">
        <v>1882</v>
      </c>
      <c r="C5218" s="174">
        <f t="shared" si="1149"/>
        <v>0</v>
      </c>
      <c r="D5218" s="174">
        <f t="shared" si="1150"/>
        <v>0</v>
      </c>
      <c r="E5218" s="174">
        <f t="shared" si="1151"/>
        <v>0</v>
      </c>
      <c r="F5218" s="174">
        <f t="shared" si="1147"/>
        <v>0</v>
      </c>
      <c r="G5218" s="174">
        <f t="shared" si="1156"/>
        <v>0</v>
      </c>
      <c r="H5218" s="174">
        <f t="shared" si="1148"/>
        <v>0</v>
      </c>
      <c r="M5218" s="174">
        <f t="shared" si="1152"/>
        <v>0</v>
      </c>
      <c r="N5218" s="174">
        <f t="shared" si="1153"/>
        <v>0</v>
      </c>
      <c r="O5218" s="295">
        <f t="shared" si="1154"/>
        <v>0</v>
      </c>
      <c r="P5218" s="281">
        <f t="shared" si="1155"/>
        <v>0</v>
      </c>
    </row>
    <row r="5219" spans="1:16" x14ac:dyDescent="0.2">
      <c r="A5219" s="155">
        <v>589318</v>
      </c>
      <c r="B5219" s="156" t="s">
        <v>2624</v>
      </c>
      <c r="C5219" s="174">
        <f t="shared" si="1149"/>
        <v>0</v>
      </c>
      <c r="D5219" s="174">
        <f t="shared" si="1150"/>
        <v>0</v>
      </c>
      <c r="E5219" s="174">
        <f t="shared" si="1151"/>
        <v>0</v>
      </c>
      <c r="F5219" s="174">
        <f t="shared" si="1147"/>
        <v>0</v>
      </c>
      <c r="G5219" s="174">
        <f t="shared" si="1156"/>
        <v>0</v>
      </c>
      <c r="H5219" s="174">
        <f t="shared" si="1148"/>
        <v>0</v>
      </c>
      <c r="M5219" s="174">
        <f t="shared" si="1152"/>
        <v>0</v>
      </c>
      <c r="N5219" s="174">
        <f t="shared" si="1153"/>
        <v>0</v>
      </c>
      <c r="O5219" s="295">
        <f t="shared" si="1154"/>
        <v>0</v>
      </c>
      <c r="P5219" s="281">
        <f t="shared" si="1155"/>
        <v>0</v>
      </c>
    </row>
    <row r="5220" spans="1:16" x14ac:dyDescent="0.2">
      <c r="A5220" s="155">
        <v>589319</v>
      </c>
      <c r="B5220" s="156" t="s">
        <v>607</v>
      </c>
      <c r="C5220" s="174">
        <f t="shared" si="1149"/>
        <v>0</v>
      </c>
      <c r="D5220" s="174">
        <f t="shared" si="1150"/>
        <v>0</v>
      </c>
      <c r="E5220" s="174">
        <f t="shared" si="1151"/>
        <v>0</v>
      </c>
      <c r="F5220" s="174">
        <f t="shared" si="1147"/>
        <v>0</v>
      </c>
      <c r="G5220" s="174">
        <f t="shared" si="1156"/>
        <v>0</v>
      </c>
      <c r="H5220" s="174">
        <f t="shared" si="1148"/>
        <v>0</v>
      </c>
      <c r="M5220" s="174">
        <f t="shared" si="1152"/>
        <v>0</v>
      </c>
      <c r="N5220" s="174">
        <f t="shared" si="1153"/>
        <v>0</v>
      </c>
      <c r="O5220" s="295">
        <f t="shared" si="1154"/>
        <v>0</v>
      </c>
      <c r="P5220" s="281">
        <f t="shared" si="1155"/>
        <v>0</v>
      </c>
    </row>
    <row r="5221" spans="1:16" x14ac:dyDescent="0.2">
      <c r="A5221" s="155">
        <v>589320</v>
      </c>
      <c r="B5221" s="156" t="s">
        <v>608</v>
      </c>
      <c r="C5221" s="174">
        <f t="shared" si="1149"/>
        <v>0</v>
      </c>
      <c r="D5221" s="174">
        <f t="shared" si="1150"/>
        <v>0</v>
      </c>
      <c r="E5221" s="174">
        <f t="shared" si="1151"/>
        <v>0</v>
      </c>
      <c r="F5221" s="174">
        <f t="shared" si="1147"/>
        <v>0</v>
      </c>
      <c r="G5221" s="174">
        <f t="shared" si="1156"/>
        <v>0</v>
      </c>
      <c r="H5221" s="174">
        <f t="shared" si="1148"/>
        <v>0</v>
      </c>
      <c r="M5221" s="174">
        <f t="shared" si="1152"/>
        <v>0</v>
      </c>
      <c r="N5221" s="174">
        <f t="shared" si="1153"/>
        <v>0</v>
      </c>
      <c r="O5221" s="295">
        <f t="shared" si="1154"/>
        <v>0</v>
      </c>
      <c r="P5221" s="281">
        <f t="shared" si="1155"/>
        <v>0</v>
      </c>
    </row>
    <row r="5222" spans="1:16" x14ac:dyDescent="0.2">
      <c r="A5222" s="155">
        <v>589321</v>
      </c>
      <c r="B5222" s="156" t="s">
        <v>511</v>
      </c>
      <c r="C5222" s="174">
        <f t="shared" si="1149"/>
        <v>0</v>
      </c>
      <c r="D5222" s="174">
        <f t="shared" si="1150"/>
        <v>0</v>
      </c>
      <c r="E5222" s="174">
        <f t="shared" si="1151"/>
        <v>0</v>
      </c>
      <c r="F5222" s="174">
        <f t="shared" si="1147"/>
        <v>0</v>
      </c>
      <c r="G5222" s="174">
        <f t="shared" si="1156"/>
        <v>0</v>
      </c>
      <c r="H5222" s="174">
        <f t="shared" si="1148"/>
        <v>0</v>
      </c>
      <c r="M5222" s="174">
        <f t="shared" si="1152"/>
        <v>0</v>
      </c>
      <c r="N5222" s="174">
        <f t="shared" si="1153"/>
        <v>0</v>
      </c>
      <c r="O5222" s="295">
        <f t="shared" si="1154"/>
        <v>0</v>
      </c>
      <c r="P5222" s="281">
        <f t="shared" si="1155"/>
        <v>0</v>
      </c>
    </row>
    <row r="5223" spans="1:16" x14ac:dyDescent="0.2">
      <c r="A5223" s="155">
        <v>589322</v>
      </c>
      <c r="B5223" s="156" t="s">
        <v>512</v>
      </c>
      <c r="C5223" s="174">
        <f t="shared" si="1149"/>
        <v>0</v>
      </c>
      <c r="D5223" s="174">
        <f t="shared" si="1150"/>
        <v>0</v>
      </c>
      <c r="E5223" s="174">
        <f t="shared" si="1151"/>
        <v>0</v>
      </c>
      <c r="F5223" s="174">
        <f t="shared" si="1147"/>
        <v>0</v>
      </c>
      <c r="G5223" s="174">
        <f t="shared" si="1156"/>
        <v>0</v>
      </c>
      <c r="H5223" s="174">
        <f t="shared" si="1148"/>
        <v>0</v>
      </c>
      <c r="M5223" s="174">
        <f t="shared" si="1152"/>
        <v>0</v>
      </c>
      <c r="N5223" s="174">
        <f t="shared" si="1153"/>
        <v>0</v>
      </c>
      <c r="O5223" s="295">
        <f t="shared" si="1154"/>
        <v>0</v>
      </c>
      <c r="P5223" s="281">
        <f t="shared" si="1155"/>
        <v>0</v>
      </c>
    </row>
    <row r="5224" spans="1:16" x14ac:dyDescent="0.2">
      <c r="A5224" s="155">
        <v>589323</v>
      </c>
      <c r="B5224" s="156" t="s">
        <v>513</v>
      </c>
      <c r="C5224" s="174">
        <f t="shared" si="1149"/>
        <v>0</v>
      </c>
      <c r="D5224" s="174">
        <f t="shared" si="1150"/>
        <v>0</v>
      </c>
      <c r="E5224" s="174">
        <f t="shared" si="1151"/>
        <v>0</v>
      </c>
      <c r="F5224" s="174">
        <f t="shared" si="1147"/>
        <v>0</v>
      </c>
      <c r="G5224" s="174">
        <f t="shared" si="1156"/>
        <v>0</v>
      </c>
      <c r="H5224" s="174">
        <f t="shared" si="1148"/>
        <v>0</v>
      </c>
      <c r="M5224" s="174">
        <f t="shared" si="1152"/>
        <v>0</v>
      </c>
      <c r="N5224" s="174">
        <f t="shared" si="1153"/>
        <v>0</v>
      </c>
      <c r="O5224" s="295">
        <f t="shared" si="1154"/>
        <v>0</v>
      </c>
      <c r="P5224" s="281">
        <f t="shared" si="1155"/>
        <v>0</v>
      </c>
    </row>
    <row r="5225" spans="1:16" x14ac:dyDescent="0.2">
      <c r="A5225" s="155">
        <v>589324</v>
      </c>
      <c r="B5225" s="156" t="s">
        <v>1883</v>
      </c>
      <c r="C5225" s="174">
        <f t="shared" si="1149"/>
        <v>0</v>
      </c>
      <c r="D5225" s="174">
        <f t="shared" si="1150"/>
        <v>0</v>
      </c>
      <c r="E5225" s="174">
        <f t="shared" si="1151"/>
        <v>0</v>
      </c>
      <c r="F5225" s="174">
        <f t="shared" si="1147"/>
        <v>0</v>
      </c>
      <c r="G5225" s="174">
        <f t="shared" si="1156"/>
        <v>0</v>
      </c>
      <c r="H5225" s="174">
        <f t="shared" si="1148"/>
        <v>0</v>
      </c>
      <c r="M5225" s="174">
        <f t="shared" si="1152"/>
        <v>0</v>
      </c>
      <c r="N5225" s="174">
        <f t="shared" si="1153"/>
        <v>0</v>
      </c>
      <c r="O5225" s="295">
        <f t="shared" si="1154"/>
        <v>0</v>
      </c>
      <c r="P5225" s="281">
        <f t="shared" si="1155"/>
        <v>0</v>
      </c>
    </row>
    <row r="5226" spans="1:16" x14ac:dyDescent="0.2">
      <c r="A5226" s="155">
        <v>589325</v>
      </c>
      <c r="B5226" s="156" t="s">
        <v>514</v>
      </c>
      <c r="C5226" s="174">
        <f t="shared" si="1149"/>
        <v>0</v>
      </c>
      <c r="D5226" s="174">
        <f t="shared" si="1150"/>
        <v>0</v>
      </c>
      <c r="E5226" s="174">
        <f t="shared" si="1151"/>
        <v>0</v>
      </c>
      <c r="F5226" s="174">
        <f t="shared" si="1147"/>
        <v>0</v>
      </c>
      <c r="G5226" s="174">
        <f t="shared" si="1156"/>
        <v>0</v>
      </c>
      <c r="H5226" s="174">
        <f t="shared" si="1148"/>
        <v>0</v>
      </c>
      <c r="M5226" s="174">
        <f t="shared" si="1152"/>
        <v>0</v>
      </c>
      <c r="N5226" s="174">
        <f t="shared" si="1153"/>
        <v>0</v>
      </c>
      <c r="O5226" s="295">
        <f t="shared" si="1154"/>
        <v>0</v>
      </c>
      <c r="P5226" s="281">
        <f t="shared" si="1155"/>
        <v>0</v>
      </c>
    </row>
    <row r="5227" spans="1:16" x14ac:dyDescent="0.2">
      <c r="A5227" s="155">
        <v>589326</v>
      </c>
      <c r="B5227" s="156" t="s">
        <v>515</v>
      </c>
      <c r="C5227" s="174">
        <f t="shared" si="1149"/>
        <v>0</v>
      </c>
      <c r="D5227" s="174">
        <f t="shared" si="1150"/>
        <v>0</v>
      </c>
      <c r="E5227" s="174">
        <f t="shared" si="1151"/>
        <v>0</v>
      </c>
      <c r="F5227" s="174">
        <f t="shared" si="1147"/>
        <v>0</v>
      </c>
      <c r="G5227" s="174">
        <f t="shared" si="1156"/>
        <v>0</v>
      </c>
      <c r="H5227" s="174">
        <f t="shared" si="1148"/>
        <v>0</v>
      </c>
      <c r="M5227" s="174">
        <f t="shared" si="1152"/>
        <v>0</v>
      </c>
      <c r="N5227" s="174">
        <f t="shared" si="1153"/>
        <v>0</v>
      </c>
      <c r="O5227" s="295">
        <f t="shared" si="1154"/>
        <v>0</v>
      </c>
      <c r="P5227" s="281">
        <f t="shared" si="1155"/>
        <v>0</v>
      </c>
    </row>
    <row r="5228" spans="1:16" x14ac:dyDescent="0.2">
      <c r="A5228" s="155">
        <v>589327</v>
      </c>
      <c r="B5228" s="156" t="s">
        <v>2628</v>
      </c>
      <c r="C5228" s="174">
        <f t="shared" si="1149"/>
        <v>0</v>
      </c>
      <c r="D5228" s="174">
        <f t="shared" si="1150"/>
        <v>0</v>
      </c>
      <c r="E5228" s="174">
        <f t="shared" si="1151"/>
        <v>0</v>
      </c>
      <c r="F5228" s="174">
        <f t="shared" si="1147"/>
        <v>0</v>
      </c>
      <c r="G5228" s="174">
        <f t="shared" si="1156"/>
        <v>0</v>
      </c>
      <c r="H5228" s="174">
        <f t="shared" si="1148"/>
        <v>0</v>
      </c>
      <c r="M5228" s="174">
        <f t="shared" si="1152"/>
        <v>0</v>
      </c>
      <c r="N5228" s="174">
        <f t="shared" si="1153"/>
        <v>0</v>
      </c>
      <c r="O5228" s="295">
        <f t="shared" si="1154"/>
        <v>0</v>
      </c>
      <c r="P5228" s="281">
        <f t="shared" si="1155"/>
        <v>0</v>
      </c>
    </row>
    <row r="5229" spans="1:16" x14ac:dyDescent="0.2">
      <c r="A5229" s="155">
        <v>589328</v>
      </c>
      <c r="B5229" s="156" t="s">
        <v>516</v>
      </c>
      <c r="C5229" s="174">
        <f t="shared" si="1149"/>
        <v>0</v>
      </c>
      <c r="D5229" s="174">
        <f t="shared" si="1150"/>
        <v>0</v>
      </c>
      <c r="E5229" s="174">
        <f t="shared" si="1151"/>
        <v>0</v>
      </c>
      <c r="F5229" s="174">
        <f t="shared" si="1147"/>
        <v>0</v>
      </c>
      <c r="G5229" s="174">
        <f t="shared" si="1156"/>
        <v>0</v>
      </c>
      <c r="H5229" s="174">
        <f t="shared" si="1148"/>
        <v>0</v>
      </c>
      <c r="M5229" s="174">
        <f t="shared" si="1152"/>
        <v>0</v>
      </c>
      <c r="N5229" s="174">
        <f t="shared" si="1153"/>
        <v>0</v>
      </c>
      <c r="O5229" s="295">
        <f t="shared" si="1154"/>
        <v>0</v>
      </c>
      <c r="P5229" s="281">
        <f t="shared" si="1155"/>
        <v>0</v>
      </c>
    </row>
    <row r="5230" spans="1:16" x14ac:dyDescent="0.2">
      <c r="A5230" s="155">
        <v>589329</v>
      </c>
      <c r="B5230" s="156" t="s">
        <v>517</v>
      </c>
      <c r="C5230" s="174">
        <f t="shared" si="1149"/>
        <v>0</v>
      </c>
      <c r="D5230" s="174">
        <f t="shared" si="1150"/>
        <v>0</v>
      </c>
      <c r="E5230" s="174">
        <f t="shared" si="1151"/>
        <v>0</v>
      </c>
      <c r="F5230" s="174">
        <f t="shared" si="1147"/>
        <v>0</v>
      </c>
      <c r="G5230" s="174">
        <f t="shared" si="1156"/>
        <v>0</v>
      </c>
      <c r="H5230" s="174">
        <f t="shared" si="1148"/>
        <v>0</v>
      </c>
      <c r="M5230" s="174">
        <f t="shared" si="1152"/>
        <v>0</v>
      </c>
      <c r="N5230" s="174">
        <f t="shared" si="1153"/>
        <v>0</v>
      </c>
      <c r="O5230" s="295">
        <f t="shared" si="1154"/>
        <v>0</v>
      </c>
      <c r="P5230" s="281">
        <f t="shared" si="1155"/>
        <v>0</v>
      </c>
    </row>
    <row r="5231" spans="1:16" x14ac:dyDescent="0.2">
      <c r="A5231" s="155">
        <v>589330</v>
      </c>
      <c r="B5231" s="156" t="s">
        <v>518</v>
      </c>
      <c r="C5231" s="174">
        <f t="shared" si="1149"/>
        <v>0</v>
      </c>
      <c r="D5231" s="174">
        <f t="shared" si="1150"/>
        <v>0</v>
      </c>
      <c r="E5231" s="174">
        <f t="shared" si="1151"/>
        <v>0</v>
      </c>
      <c r="F5231" s="174">
        <f t="shared" si="1147"/>
        <v>0</v>
      </c>
      <c r="G5231" s="174">
        <f t="shared" si="1156"/>
        <v>0</v>
      </c>
      <c r="H5231" s="174">
        <f t="shared" si="1148"/>
        <v>0</v>
      </c>
      <c r="M5231" s="174">
        <f t="shared" si="1152"/>
        <v>0</v>
      </c>
      <c r="N5231" s="174">
        <f t="shared" si="1153"/>
        <v>0</v>
      </c>
      <c r="O5231" s="295">
        <f t="shared" si="1154"/>
        <v>0</v>
      </c>
      <c r="P5231" s="281">
        <f t="shared" si="1155"/>
        <v>0</v>
      </c>
    </row>
    <row r="5232" spans="1:16" x14ac:dyDescent="0.2">
      <c r="A5232" s="155">
        <v>589331</v>
      </c>
      <c r="B5232" s="156" t="s">
        <v>519</v>
      </c>
      <c r="C5232" s="174">
        <f t="shared" si="1149"/>
        <v>0</v>
      </c>
      <c r="D5232" s="174">
        <f t="shared" si="1150"/>
        <v>0</v>
      </c>
      <c r="E5232" s="174">
        <f t="shared" si="1151"/>
        <v>0</v>
      </c>
      <c r="F5232" s="174">
        <f t="shared" si="1147"/>
        <v>0</v>
      </c>
      <c r="G5232" s="174">
        <f t="shared" si="1156"/>
        <v>0</v>
      </c>
      <c r="H5232" s="174">
        <f t="shared" si="1148"/>
        <v>0</v>
      </c>
      <c r="M5232" s="174">
        <f t="shared" si="1152"/>
        <v>0</v>
      </c>
      <c r="N5232" s="174">
        <f t="shared" si="1153"/>
        <v>0</v>
      </c>
      <c r="O5232" s="295">
        <f t="shared" si="1154"/>
        <v>0</v>
      </c>
      <c r="P5232" s="281">
        <f t="shared" si="1155"/>
        <v>0</v>
      </c>
    </row>
    <row r="5233" spans="1:16" x14ac:dyDescent="0.2">
      <c r="A5233" s="155">
        <v>589332</v>
      </c>
      <c r="B5233" s="156" t="s">
        <v>520</v>
      </c>
      <c r="C5233" s="174">
        <f t="shared" si="1149"/>
        <v>0</v>
      </c>
      <c r="D5233" s="174">
        <f t="shared" si="1150"/>
        <v>0</v>
      </c>
      <c r="E5233" s="174">
        <f t="shared" si="1151"/>
        <v>0</v>
      </c>
      <c r="F5233" s="174">
        <f t="shared" si="1147"/>
        <v>0</v>
      </c>
      <c r="G5233" s="174">
        <f t="shared" si="1156"/>
        <v>0</v>
      </c>
      <c r="H5233" s="174">
        <f t="shared" si="1148"/>
        <v>0</v>
      </c>
      <c r="M5233" s="174">
        <f t="shared" si="1152"/>
        <v>0</v>
      </c>
      <c r="N5233" s="174">
        <f t="shared" si="1153"/>
        <v>0</v>
      </c>
      <c r="O5233" s="295">
        <f t="shared" si="1154"/>
        <v>0</v>
      </c>
      <c r="P5233" s="281">
        <f t="shared" si="1155"/>
        <v>0</v>
      </c>
    </row>
    <row r="5234" spans="1:16" x14ac:dyDescent="0.2">
      <c r="A5234" s="155">
        <v>589333</v>
      </c>
      <c r="B5234" s="156" t="s">
        <v>521</v>
      </c>
      <c r="C5234" s="174">
        <f t="shared" si="1149"/>
        <v>0</v>
      </c>
      <c r="D5234" s="174">
        <f t="shared" si="1150"/>
        <v>0</v>
      </c>
      <c r="E5234" s="174">
        <f t="shared" si="1151"/>
        <v>0</v>
      </c>
      <c r="F5234" s="174">
        <f t="shared" si="1147"/>
        <v>0</v>
      </c>
      <c r="G5234" s="174">
        <f t="shared" ref="G5234:G5256" si="1157">+F5234-H5234</f>
        <v>0</v>
      </c>
      <c r="H5234" s="174">
        <f t="shared" si="1148"/>
        <v>0</v>
      </c>
      <c r="M5234" s="174">
        <f t="shared" si="1152"/>
        <v>0</v>
      </c>
      <c r="N5234" s="174">
        <f t="shared" si="1153"/>
        <v>0</v>
      </c>
      <c r="O5234" s="295">
        <f t="shared" si="1154"/>
        <v>0</v>
      </c>
      <c r="P5234" s="281">
        <f t="shared" si="1155"/>
        <v>0</v>
      </c>
    </row>
    <row r="5235" spans="1:16" x14ac:dyDescent="0.2">
      <c r="A5235" s="155">
        <v>589334</v>
      </c>
      <c r="B5235" s="156" t="s">
        <v>522</v>
      </c>
      <c r="C5235" s="174">
        <f t="shared" si="1149"/>
        <v>0</v>
      </c>
      <c r="D5235" s="174">
        <f t="shared" si="1150"/>
        <v>0</v>
      </c>
      <c r="E5235" s="174">
        <f t="shared" si="1151"/>
        <v>0</v>
      </c>
      <c r="F5235" s="174">
        <f t="shared" si="1147"/>
        <v>0</v>
      </c>
      <c r="G5235" s="174">
        <f t="shared" si="1157"/>
        <v>0</v>
      </c>
      <c r="H5235" s="174">
        <f t="shared" si="1148"/>
        <v>0</v>
      </c>
      <c r="M5235" s="174">
        <f t="shared" si="1152"/>
        <v>0</v>
      </c>
      <c r="N5235" s="174">
        <f t="shared" si="1153"/>
        <v>0</v>
      </c>
      <c r="O5235" s="295">
        <f t="shared" si="1154"/>
        <v>0</v>
      </c>
      <c r="P5235" s="281">
        <f t="shared" si="1155"/>
        <v>0</v>
      </c>
    </row>
    <row r="5236" spans="1:16" x14ac:dyDescent="0.2">
      <c r="A5236" s="155">
        <v>589335</v>
      </c>
      <c r="B5236" s="156" t="s">
        <v>523</v>
      </c>
      <c r="C5236" s="174">
        <f t="shared" si="1149"/>
        <v>0</v>
      </c>
      <c r="D5236" s="174">
        <f t="shared" si="1150"/>
        <v>0</v>
      </c>
      <c r="E5236" s="174">
        <f t="shared" si="1151"/>
        <v>0</v>
      </c>
      <c r="F5236" s="174">
        <f t="shared" si="1147"/>
        <v>0</v>
      </c>
      <c r="G5236" s="174">
        <f t="shared" si="1157"/>
        <v>0</v>
      </c>
      <c r="H5236" s="174">
        <f t="shared" si="1148"/>
        <v>0</v>
      </c>
      <c r="M5236" s="174">
        <f t="shared" si="1152"/>
        <v>0</v>
      </c>
      <c r="N5236" s="174">
        <f t="shared" si="1153"/>
        <v>0</v>
      </c>
      <c r="O5236" s="295">
        <f t="shared" si="1154"/>
        <v>0</v>
      </c>
      <c r="P5236" s="281">
        <f t="shared" si="1155"/>
        <v>0</v>
      </c>
    </row>
    <row r="5237" spans="1:16" x14ac:dyDescent="0.2">
      <c r="A5237" s="155">
        <v>589336</v>
      </c>
      <c r="B5237" s="156" t="s">
        <v>524</v>
      </c>
      <c r="C5237" s="174">
        <f t="shared" si="1149"/>
        <v>0</v>
      </c>
      <c r="D5237" s="174">
        <f t="shared" si="1150"/>
        <v>0</v>
      </c>
      <c r="E5237" s="174">
        <f t="shared" si="1151"/>
        <v>0</v>
      </c>
      <c r="F5237" s="174">
        <f t="shared" si="1147"/>
        <v>0</v>
      </c>
      <c r="G5237" s="174">
        <f t="shared" si="1157"/>
        <v>0</v>
      </c>
      <c r="H5237" s="174">
        <f t="shared" si="1148"/>
        <v>0</v>
      </c>
      <c r="M5237" s="174">
        <f t="shared" si="1152"/>
        <v>0</v>
      </c>
      <c r="N5237" s="174">
        <f t="shared" si="1153"/>
        <v>0</v>
      </c>
      <c r="O5237" s="295">
        <f t="shared" si="1154"/>
        <v>0</v>
      </c>
      <c r="P5237" s="281">
        <f t="shared" si="1155"/>
        <v>0</v>
      </c>
    </row>
    <row r="5238" spans="1:16" x14ac:dyDescent="0.2">
      <c r="A5238" s="155">
        <v>589337</v>
      </c>
      <c r="B5238" s="156" t="s">
        <v>1885</v>
      </c>
      <c r="C5238" s="174">
        <f t="shared" si="1149"/>
        <v>0</v>
      </c>
      <c r="D5238" s="174">
        <f t="shared" si="1150"/>
        <v>0</v>
      </c>
      <c r="E5238" s="174">
        <f t="shared" si="1151"/>
        <v>0</v>
      </c>
      <c r="F5238" s="174">
        <f t="shared" si="1147"/>
        <v>0</v>
      </c>
      <c r="G5238" s="174">
        <f t="shared" si="1157"/>
        <v>0</v>
      </c>
      <c r="H5238" s="174">
        <f t="shared" si="1148"/>
        <v>0</v>
      </c>
      <c r="M5238" s="174">
        <f t="shared" si="1152"/>
        <v>0</v>
      </c>
      <c r="N5238" s="174">
        <f t="shared" si="1153"/>
        <v>0</v>
      </c>
      <c r="O5238" s="295">
        <f t="shared" si="1154"/>
        <v>0</v>
      </c>
      <c r="P5238" s="281">
        <f t="shared" si="1155"/>
        <v>0</v>
      </c>
    </row>
    <row r="5239" spans="1:16" x14ac:dyDescent="0.2">
      <c r="A5239" s="155">
        <v>589338</v>
      </c>
      <c r="B5239" s="156" t="s">
        <v>1886</v>
      </c>
      <c r="C5239" s="174">
        <f t="shared" si="1149"/>
        <v>0</v>
      </c>
      <c r="D5239" s="174">
        <f t="shared" si="1150"/>
        <v>0</v>
      </c>
      <c r="E5239" s="174">
        <f t="shared" si="1151"/>
        <v>0</v>
      </c>
      <c r="F5239" s="174">
        <f t="shared" si="1147"/>
        <v>0</v>
      </c>
      <c r="G5239" s="174">
        <f t="shared" si="1157"/>
        <v>0</v>
      </c>
      <c r="H5239" s="174">
        <f t="shared" si="1148"/>
        <v>0</v>
      </c>
      <c r="M5239" s="174">
        <f t="shared" si="1152"/>
        <v>0</v>
      </c>
      <c r="N5239" s="174">
        <f t="shared" si="1153"/>
        <v>0</v>
      </c>
      <c r="O5239" s="295">
        <f t="shared" si="1154"/>
        <v>0</v>
      </c>
      <c r="P5239" s="281">
        <f t="shared" si="1155"/>
        <v>0</v>
      </c>
    </row>
    <row r="5240" spans="1:16" x14ac:dyDescent="0.2">
      <c r="A5240" s="155">
        <v>589339</v>
      </c>
      <c r="B5240" s="156" t="s">
        <v>525</v>
      </c>
      <c r="C5240" s="174">
        <f t="shared" si="1149"/>
        <v>0</v>
      </c>
      <c r="D5240" s="174">
        <f t="shared" si="1150"/>
        <v>0</v>
      </c>
      <c r="E5240" s="174">
        <f t="shared" si="1151"/>
        <v>0</v>
      </c>
      <c r="F5240" s="174">
        <f t="shared" si="1147"/>
        <v>0</v>
      </c>
      <c r="G5240" s="174">
        <f t="shared" si="1157"/>
        <v>0</v>
      </c>
      <c r="H5240" s="174">
        <f t="shared" si="1148"/>
        <v>0</v>
      </c>
      <c r="M5240" s="174">
        <f t="shared" si="1152"/>
        <v>0</v>
      </c>
      <c r="N5240" s="174">
        <f t="shared" si="1153"/>
        <v>0</v>
      </c>
      <c r="O5240" s="295">
        <f t="shared" si="1154"/>
        <v>0</v>
      </c>
      <c r="P5240" s="281">
        <f t="shared" si="1155"/>
        <v>0</v>
      </c>
    </row>
    <row r="5241" spans="1:16" x14ac:dyDescent="0.2">
      <c r="A5241" s="155">
        <v>589340</v>
      </c>
      <c r="B5241" s="156" t="s">
        <v>1887</v>
      </c>
      <c r="C5241" s="174">
        <f t="shared" si="1149"/>
        <v>0</v>
      </c>
      <c r="D5241" s="174">
        <f t="shared" si="1150"/>
        <v>0</v>
      </c>
      <c r="E5241" s="174">
        <f t="shared" si="1151"/>
        <v>0</v>
      </c>
      <c r="F5241" s="174">
        <f t="shared" si="1147"/>
        <v>0</v>
      </c>
      <c r="G5241" s="174">
        <f t="shared" si="1157"/>
        <v>0</v>
      </c>
      <c r="H5241" s="174">
        <f t="shared" si="1148"/>
        <v>0</v>
      </c>
      <c r="M5241" s="174">
        <f t="shared" si="1152"/>
        <v>0</v>
      </c>
      <c r="N5241" s="174">
        <f t="shared" si="1153"/>
        <v>0</v>
      </c>
      <c r="O5241" s="295">
        <f t="shared" si="1154"/>
        <v>0</v>
      </c>
      <c r="P5241" s="281">
        <f t="shared" si="1155"/>
        <v>0</v>
      </c>
    </row>
    <row r="5242" spans="1:16" x14ac:dyDescent="0.2">
      <c r="A5242" s="155">
        <v>589341</v>
      </c>
      <c r="B5242" s="156" t="s">
        <v>2629</v>
      </c>
      <c r="C5242" s="174">
        <f t="shared" si="1149"/>
        <v>0</v>
      </c>
      <c r="D5242" s="174">
        <f t="shared" si="1150"/>
        <v>0</v>
      </c>
      <c r="E5242" s="174">
        <f t="shared" si="1151"/>
        <v>0</v>
      </c>
      <c r="F5242" s="174">
        <f t="shared" si="1147"/>
        <v>0</v>
      </c>
      <c r="G5242" s="174">
        <f t="shared" si="1157"/>
        <v>0</v>
      </c>
      <c r="H5242" s="174">
        <f t="shared" si="1148"/>
        <v>0</v>
      </c>
      <c r="M5242" s="174">
        <f t="shared" si="1152"/>
        <v>0</v>
      </c>
      <c r="N5242" s="174">
        <f t="shared" si="1153"/>
        <v>0</v>
      </c>
      <c r="O5242" s="295">
        <f t="shared" si="1154"/>
        <v>0</v>
      </c>
      <c r="P5242" s="281">
        <f t="shared" si="1155"/>
        <v>0</v>
      </c>
    </row>
    <row r="5243" spans="1:16" x14ac:dyDescent="0.2">
      <c r="A5243" s="155">
        <v>589342</v>
      </c>
      <c r="B5243" s="156" t="s">
        <v>1889</v>
      </c>
      <c r="C5243" s="174">
        <f t="shared" si="1149"/>
        <v>0</v>
      </c>
      <c r="D5243" s="174">
        <f t="shared" si="1150"/>
        <v>0</v>
      </c>
      <c r="E5243" s="174">
        <f t="shared" si="1151"/>
        <v>0</v>
      </c>
      <c r="F5243" s="174">
        <f t="shared" si="1147"/>
        <v>0</v>
      </c>
      <c r="G5243" s="174">
        <f t="shared" si="1157"/>
        <v>0</v>
      </c>
      <c r="H5243" s="174">
        <f t="shared" si="1148"/>
        <v>0</v>
      </c>
      <c r="M5243" s="174">
        <f t="shared" si="1152"/>
        <v>0</v>
      </c>
      <c r="N5243" s="174">
        <f t="shared" si="1153"/>
        <v>0</v>
      </c>
      <c r="O5243" s="295">
        <f t="shared" si="1154"/>
        <v>0</v>
      </c>
      <c r="P5243" s="281">
        <f t="shared" si="1155"/>
        <v>0</v>
      </c>
    </row>
    <row r="5244" spans="1:16" x14ac:dyDescent="0.2">
      <c r="A5244" s="155">
        <v>589343</v>
      </c>
      <c r="B5244" s="156" t="s">
        <v>1890</v>
      </c>
      <c r="C5244" s="174">
        <f t="shared" si="1149"/>
        <v>0</v>
      </c>
      <c r="D5244" s="174">
        <f t="shared" si="1150"/>
        <v>0</v>
      </c>
      <c r="E5244" s="174">
        <f t="shared" si="1151"/>
        <v>0</v>
      </c>
      <c r="F5244" s="174">
        <f t="shared" si="1147"/>
        <v>0</v>
      </c>
      <c r="G5244" s="174">
        <f t="shared" si="1157"/>
        <v>0</v>
      </c>
      <c r="H5244" s="174">
        <f t="shared" si="1148"/>
        <v>0</v>
      </c>
      <c r="M5244" s="174">
        <f t="shared" si="1152"/>
        <v>0</v>
      </c>
      <c r="N5244" s="174">
        <f t="shared" si="1153"/>
        <v>0</v>
      </c>
      <c r="O5244" s="295">
        <f t="shared" si="1154"/>
        <v>0</v>
      </c>
      <c r="P5244" s="281">
        <f t="shared" si="1155"/>
        <v>0</v>
      </c>
    </row>
    <row r="5245" spans="1:16" x14ac:dyDescent="0.2">
      <c r="A5245" s="155">
        <v>589344</v>
      </c>
      <c r="B5245" s="156" t="s">
        <v>1891</v>
      </c>
      <c r="C5245" s="174">
        <f t="shared" si="1149"/>
        <v>0</v>
      </c>
      <c r="D5245" s="174">
        <f t="shared" si="1150"/>
        <v>0</v>
      </c>
      <c r="E5245" s="174">
        <f t="shared" si="1151"/>
        <v>0</v>
      </c>
      <c r="F5245" s="174">
        <f t="shared" si="1147"/>
        <v>0</v>
      </c>
      <c r="G5245" s="174">
        <f t="shared" si="1157"/>
        <v>0</v>
      </c>
      <c r="H5245" s="174">
        <f t="shared" si="1148"/>
        <v>0</v>
      </c>
      <c r="M5245" s="174">
        <f t="shared" si="1152"/>
        <v>0</v>
      </c>
      <c r="N5245" s="174">
        <f t="shared" si="1153"/>
        <v>0</v>
      </c>
      <c r="O5245" s="295">
        <f t="shared" si="1154"/>
        <v>0</v>
      </c>
      <c r="P5245" s="281">
        <f t="shared" si="1155"/>
        <v>0</v>
      </c>
    </row>
    <row r="5246" spans="1:16" x14ac:dyDescent="0.2">
      <c r="A5246" s="155">
        <v>589345</v>
      </c>
      <c r="B5246" s="156" t="s">
        <v>1892</v>
      </c>
      <c r="C5246" s="174">
        <f t="shared" si="1149"/>
        <v>0</v>
      </c>
      <c r="D5246" s="174">
        <f t="shared" si="1150"/>
        <v>0</v>
      </c>
      <c r="E5246" s="174">
        <f t="shared" si="1151"/>
        <v>0</v>
      </c>
      <c r="F5246" s="174">
        <f t="shared" si="1147"/>
        <v>0</v>
      </c>
      <c r="G5246" s="174">
        <f t="shared" si="1157"/>
        <v>0</v>
      </c>
      <c r="H5246" s="174">
        <f t="shared" si="1148"/>
        <v>0</v>
      </c>
      <c r="M5246" s="174">
        <f t="shared" si="1152"/>
        <v>0</v>
      </c>
      <c r="N5246" s="174">
        <f t="shared" si="1153"/>
        <v>0</v>
      </c>
      <c r="O5246" s="295">
        <f t="shared" si="1154"/>
        <v>0</v>
      </c>
      <c r="P5246" s="281">
        <f t="shared" si="1155"/>
        <v>0</v>
      </c>
    </row>
    <row r="5247" spans="1:16" x14ac:dyDescent="0.2">
      <c r="A5247" s="155">
        <v>589346</v>
      </c>
      <c r="B5247" s="156" t="s">
        <v>1893</v>
      </c>
      <c r="C5247" s="174">
        <f t="shared" si="1149"/>
        <v>0</v>
      </c>
      <c r="D5247" s="174">
        <f t="shared" si="1150"/>
        <v>0</v>
      </c>
      <c r="E5247" s="174">
        <f t="shared" si="1151"/>
        <v>0</v>
      </c>
      <c r="F5247" s="174">
        <f t="shared" si="1147"/>
        <v>0</v>
      </c>
      <c r="G5247" s="174">
        <f t="shared" si="1157"/>
        <v>0</v>
      </c>
      <c r="H5247" s="174">
        <f t="shared" si="1148"/>
        <v>0</v>
      </c>
      <c r="M5247" s="174">
        <f t="shared" si="1152"/>
        <v>0</v>
      </c>
      <c r="N5247" s="174">
        <f t="shared" si="1153"/>
        <v>0</v>
      </c>
      <c r="O5247" s="295">
        <f t="shared" si="1154"/>
        <v>0</v>
      </c>
      <c r="P5247" s="281">
        <f t="shared" si="1155"/>
        <v>0</v>
      </c>
    </row>
    <row r="5248" spans="1:16" x14ac:dyDescent="0.2">
      <c r="A5248" s="155">
        <v>589347</v>
      </c>
      <c r="B5248" s="156" t="s">
        <v>2630</v>
      </c>
      <c r="C5248" s="174">
        <f t="shared" si="1149"/>
        <v>0</v>
      </c>
      <c r="D5248" s="174">
        <f t="shared" si="1150"/>
        <v>0</v>
      </c>
      <c r="E5248" s="174">
        <f t="shared" si="1151"/>
        <v>0</v>
      </c>
      <c r="F5248" s="174">
        <f t="shared" ref="F5248:F5311" si="1158">+C5248+D5248-E5248</f>
        <v>0</v>
      </c>
      <c r="G5248" s="174">
        <f t="shared" si="1157"/>
        <v>0</v>
      </c>
      <c r="H5248" s="174">
        <f t="shared" si="1148"/>
        <v>0</v>
      </c>
      <c r="M5248" s="174">
        <f t="shared" si="1152"/>
        <v>0</v>
      </c>
      <c r="N5248" s="174">
        <f t="shared" si="1153"/>
        <v>0</v>
      </c>
      <c r="O5248" s="295">
        <f t="shared" si="1154"/>
        <v>0</v>
      </c>
      <c r="P5248" s="281">
        <f t="shared" si="1155"/>
        <v>0</v>
      </c>
    </row>
    <row r="5249" spans="1:16" x14ac:dyDescent="0.2">
      <c r="A5249" s="155">
        <v>589348</v>
      </c>
      <c r="B5249" s="156" t="s">
        <v>2631</v>
      </c>
      <c r="C5249" s="174">
        <f t="shared" si="1149"/>
        <v>0</v>
      </c>
      <c r="D5249" s="174">
        <f t="shared" si="1150"/>
        <v>0</v>
      </c>
      <c r="E5249" s="174">
        <f t="shared" si="1151"/>
        <v>0</v>
      </c>
      <c r="F5249" s="174">
        <f t="shared" si="1158"/>
        <v>0</v>
      </c>
      <c r="G5249" s="174">
        <f t="shared" si="1157"/>
        <v>0</v>
      </c>
      <c r="H5249" s="174">
        <f t="shared" si="1148"/>
        <v>0</v>
      </c>
      <c r="M5249" s="174">
        <f t="shared" si="1152"/>
        <v>0</v>
      </c>
      <c r="N5249" s="174">
        <f t="shared" si="1153"/>
        <v>0</v>
      </c>
      <c r="O5249" s="295">
        <f t="shared" si="1154"/>
        <v>0</v>
      </c>
      <c r="P5249" s="281">
        <f t="shared" si="1155"/>
        <v>0</v>
      </c>
    </row>
    <row r="5250" spans="1:16" x14ac:dyDescent="0.2">
      <c r="A5250" s="155">
        <v>589349</v>
      </c>
      <c r="B5250" s="156" t="s">
        <v>2632</v>
      </c>
      <c r="C5250" s="174">
        <f t="shared" si="1149"/>
        <v>0</v>
      </c>
      <c r="D5250" s="174">
        <f t="shared" si="1150"/>
        <v>0</v>
      </c>
      <c r="E5250" s="174">
        <f t="shared" si="1151"/>
        <v>0</v>
      </c>
      <c r="F5250" s="174">
        <f t="shared" si="1158"/>
        <v>0</v>
      </c>
      <c r="G5250" s="174">
        <f t="shared" si="1157"/>
        <v>0</v>
      </c>
      <c r="H5250" s="174">
        <f t="shared" si="1148"/>
        <v>0</v>
      </c>
      <c r="M5250" s="174">
        <f t="shared" si="1152"/>
        <v>0</v>
      </c>
      <c r="N5250" s="174">
        <f t="shared" si="1153"/>
        <v>0</v>
      </c>
      <c r="O5250" s="295">
        <f t="shared" si="1154"/>
        <v>0</v>
      </c>
      <c r="P5250" s="281">
        <f t="shared" si="1155"/>
        <v>0</v>
      </c>
    </row>
    <row r="5251" spans="1:16" x14ac:dyDescent="0.2">
      <c r="A5251" s="155">
        <v>589350</v>
      </c>
      <c r="B5251" s="156" t="s">
        <v>2633</v>
      </c>
      <c r="C5251" s="174">
        <f t="shared" si="1149"/>
        <v>0</v>
      </c>
      <c r="D5251" s="174">
        <f t="shared" si="1150"/>
        <v>0</v>
      </c>
      <c r="E5251" s="174">
        <f t="shared" si="1151"/>
        <v>0</v>
      </c>
      <c r="F5251" s="174">
        <f t="shared" si="1158"/>
        <v>0</v>
      </c>
      <c r="G5251" s="174">
        <f t="shared" si="1157"/>
        <v>0</v>
      </c>
      <c r="H5251" s="174">
        <f t="shared" si="1148"/>
        <v>0</v>
      </c>
      <c r="M5251" s="174">
        <f t="shared" si="1152"/>
        <v>0</v>
      </c>
      <c r="N5251" s="174">
        <f t="shared" si="1153"/>
        <v>0</v>
      </c>
      <c r="O5251" s="295">
        <f t="shared" si="1154"/>
        <v>0</v>
      </c>
      <c r="P5251" s="281">
        <f t="shared" si="1155"/>
        <v>0</v>
      </c>
    </row>
    <row r="5252" spans="1:16" x14ac:dyDescent="0.2">
      <c r="A5252" s="155">
        <v>589352</v>
      </c>
      <c r="B5252" s="156" t="s">
        <v>1895</v>
      </c>
      <c r="C5252" s="174">
        <f t="shared" si="1149"/>
        <v>0</v>
      </c>
      <c r="D5252" s="174">
        <f t="shared" si="1150"/>
        <v>0</v>
      </c>
      <c r="E5252" s="174">
        <f t="shared" si="1151"/>
        <v>0</v>
      </c>
      <c r="F5252" s="174">
        <f t="shared" si="1158"/>
        <v>0</v>
      </c>
      <c r="G5252" s="174">
        <f t="shared" si="1157"/>
        <v>0</v>
      </c>
      <c r="H5252" s="174">
        <f t="shared" si="1148"/>
        <v>0</v>
      </c>
      <c r="M5252" s="174">
        <f t="shared" si="1152"/>
        <v>0</v>
      </c>
      <c r="N5252" s="174">
        <f t="shared" si="1153"/>
        <v>0</v>
      </c>
      <c r="O5252" s="295">
        <f t="shared" si="1154"/>
        <v>0</v>
      </c>
      <c r="P5252" s="281">
        <f t="shared" si="1155"/>
        <v>0</v>
      </c>
    </row>
    <row r="5253" spans="1:16" x14ac:dyDescent="0.2">
      <c r="A5253" s="155">
        <v>589353</v>
      </c>
      <c r="B5253" s="156" t="s">
        <v>1896</v>
      </c>
      <c r="C5253" s="174">
        <f t="shared" si="1149"/>
        <v>0</v>
      </c>
      <c r="D5253" s="174">
        <f t="shared" si="1150"/>
        <v>0</v>
      </c>
      <c r="E5253" s="174">
        <f t="shared" si="1151"/>
        <v>0</v>
      </c>
      <c r="F5253" s="174">
        <f t="shared" si="1158"/>
        <v>0</v>
      </c>
      <c r="G5253" s="174">
        <f t="shared" si="1157"/>
        <v>0</v>
      </c>
      <c r="H5253" s="174">
        <f t="shared" si="1148"/>
        <v>0</v>
      </c>
      <c r="M5253" s="174">
        <f t="shared" si="1152"/>
        <v>0</v>
      </c>
      <c r="N5253" s="174">
        <f t="shared" si="1153"/>
        <v>0</v>
      </c>
      <c r="O5253" s="295">
        <f t="shared" si="1154"/>
        <v>0</v>
      </c>
      <c r="P5253" s="281">
        <f t="shared" si="1155"/>
        <v>0</v>
      </c>
    </row>
    <row r="5254" spans="1:16" x14ac:dyDescent="0.2">
      <c r="A5254" s="155">
        <v>589354</v>
      </c>
      <c r="B5254" s="156" t="s">
        <v>1898</v>
      </c>
      <c r="C5254" s="174">
        <f t="shared" si="1149"/>
        <v>0</v>
      </c>
      <c r="D5254" s="174">
        <f t="shared" si="1150"/>
        <v>0</v>
      </c>
      <c r="E5254" s="174">
        <f t="shared" si="1151"/>
        <v>0</v>
      </c>
      <c r="F5254" s="174">
        <f t="shared" si="1158"/>
        <v>0</v>
      </c>
      <c r="G5254" s="174">
        <f t="shared" si="1157"/>
        <v>0</v>
      </c>
      <c r="H5254" s="174">
        <f t="shared" si="1148"/>
        <v>0</v>
      </c>
      <c r="M5254" s="174">
        <f t="shared" si="1152"/>
        <v>0</v>
      </c>
      <c r="N5254" s="174">
        <f t="shared" si="1153"/>
        <v>0</v>
      </c>
      <c r="O5254" s="295">
        <f t="shared" si="1154"/>
        <v>0</v>
      </c>
      <c r="P5254" s="281">
        <f t="shared" si="1155"/>
        <v>0</v>
      </c>
    </row>
    <row r="5255" spans="1:16" x14ac:dyDescent="0.2">
      <c r="A5255" s="155">
        <v>589355</v>
      </c>
      <c r="B5255" s="156" t="s">
        <v>1899</v>
      </c>
      <c r="C5255" s="174">
        <f t="shared" si="1149"/>
        <v>0</v>
      </c>
      <c r="D5255" s="174">
        <f t="shared" si="1150"/>
        <v>0</v>
      </c>
      <c r="E5255" s="174">
        <f t="shared" si="1151"/>
        <v>0</v>
      </c>
      <c r="F5255" s="174">
        <f t="shared" si="1158"/>
        <v>0</v>
      </c>
      <c r="G5255" s="174">
        <f t="shared" si="1157"/>
        <v>0</v>
      </c>
      <c r="H5255" s="174">
        <f t="shared" ref="H5255:H5318" si="1159">+F5255</f>
        <v>0</v>
      </c>
      <c r="M5255" s="174">
        <f t="shared" si="1152"/>
        <v>0</v>
      </c>
      <c r="N5255" s="174">
        <f t="shared" si="1153"/>
        <v>0</v>
      </c>
      <c r="O5255" s="295">
        <f t="shared" si="1154"/>
        <v>0</v>
      </c>
      <c r="P5255" s="281">
        <f t="shared" si="1155"/>
        <v>0</v>
      </c>
    </row>
    <row r="5256" spans="1:16" x14ac:dyDescent="0.2">
      <c r="A5256" s="155">
        <v>589357</v>
      </c>
      <c r="B5256" s="156" t="s">
        <v>1901</v>
      </c>
      <c r="C5256" s="174">
        <f t="shared" si="1149"/>
        <v>0</v>
      </c>
      <c r="D5256" s="174">
        <f t="shared" si="1150"/>
        <v>0</v>
      </c>
      <c r="E5256" s="174">
        <f t="shared" si="1151"/>
        <v>0</v>
      </c>
      <c r="F5256" s="174">
        <f t="shared" si="1158"/>
        <v>0</v>
      </c>
      <c r="G5256" s="174">
        <f t="shared" si="1157"/>
        <v>0</v>
      </c>
      <c r="H5256" s="174">
        <f t="shared" si="1159"/>
        <v>0</v>
      </c>
      <c r="M5256" s="174">
        <f t="shared" si="1152"/>
        <v>0</v>
      </c>
      <c r="N5256" s="174">
        <f t="shared" si="1153"/>
        <v>0</v>
      </c>
      <c r="O5256" s="295">
        <f t="shared" si="1154"/>
        <v>0</v>
      </c>
      <c r="P5256" s="281">
        <f t="shared" si="1155"/>
        <v>0</v>
      </c>
    </row>
    <row r="5257" spans="1:16" s="171" customFormat="1" x14ac:dyDescent="0.2">
      <c r="A5257" s="180">
        <v>589400</v>
      </c>
      <c r="B5257" s="181" t="s">
        <v>2862</v>
      </c>
      <c r="C5257" s="182">
        <f t="shared" ref="C5257:C5320" si="1160">IF(ISERROR(VLOOKUP($A5257,MZ_ANTERIOR,3,0)),0,VLOOKUP($A5257,MZ_ANTERIOR,3,0))</f>
        <v>0</v>
      </c>
      <c r="D5257" s="182">
        <f t="shared" ref="D5257:D5320" si="1161">IF(ISERROR(VLOOKUP($A5257,MZ_ANTERIOR,4,0)),0,VLOOKUP($A5257,MZ_ANTERIOR,4,0))</f>
        <v>0</v>
      </c>
      <c r="E5257" s="182">
        <f t="shared" ref="E5257:E5320" si="1162">IF(ISERROR(VLOOKUP($A5257,MZ_ANTERIOR,5,0)),0,VLOOKUP($A5257,MZ_ANTERIOR,5,0))</f>
        <v>0</v>
      </c>
      <c r="F5257" s="182">
        <f t="shared" si="1158"/>
        <v>0</v>
      </c>
      <c r="G5257" s="182">
        <v>0</v>
      </c>
      <c r="H5257" s="182">
        <f t="shared" si="1159"/>
        <v>0</v>
      </c>
      <c r="M5257" s="174">
        <f t="shared" si="1152"/>
        <v>0</v>
      </c>
      <c r="N5257" s="174">
        <f t="shared" si="1153"/>
        <v>0</v>
      </c>
      <c r="O5257" s="295">
        <f t="shared" si="1154"/>
        <v>0</v>
      </c>
      <c r="P5257" s="281">
        <f t="shared" si="1155"/>
        <v>0</v>
      </c>
    </row>
    <row r="5258" spans="1:16" x14ac:dyDescent="0.2">
      <c r="A5258" s="155">
        <v>589401</v>
      </c>
      <c r="B5258" s="156" t="s">
        <v>1132</v>
      </c>
      <c r="C5258" s="174">
        <f t="shared" si="1160"/>
        <v>0</v>
      </c>
      <c r="D5258" s="174">
        <f t="shared" si="1161"/>
        <v>0</v>
      </c>
      <c r="E5258" s="174">
        <f t="shared" si="1162"/>
        <v>0</v>
      </c>
      <c r="F5258" s="174">
        <f t="shared" si="1158"/>
        <v>0</v>
      </c>
      <c r="G5258" s="174">
        <f>+F5258-H5258</f>
        <v>0</v>
      </c>
      <c r="H5258" s="174">
        <f t="shared" si="1159"/>
        <v>0</v>
      </c>
      <c r="M5258" s="174">
        <f t="shared" ref="M5258:M5321" si="1163">+G5258+H5258</f>
        <v>0</v>
      </c>
      <c r="N5258" s="174">
        <f t="shared" ref="N5258:N5321" si="1164">+F5258-M5258</f>
        <v>0</v>
      </c>
      <c r="O5258" s="295">
        <f t="shared" ref="O5258:O5321" si="1165">SUM(C5258:H5258)</f>
        <v>0</v>
      </c>
      <c r="P5258" s="281">
        <f t="shared" ref="P5258:P5321" si="1166">IF(D5258&lt;&gt;0,1,IF(G5258&lt;&gt;0,2,IF(F5258&lt;&gt;0,3,IF(E5258&lt;&gt;0,4,0))))</f>
        <v>0</v>
      </c>
    </row>
    <row r="5259" spans="1:16" x14ac:dyDescent="0.2">
      <c r="A5259" s="155">
        <v>589402</v>
      </c>
      <c r="B5259" s="156" t="s">
        <v>938</v>
      </c>
      <c r="C5259" s="174">
        <f t="shared" si="1160"/>
        <v>0</v>
      </c>
      <c r="D5259" s="174">
        <f t="shared" si="1161"/>
        <v>0</v>
      </c>
      <c r="E5259" s="174">
        <f t="shared" si="1162"/>
        <v>0</v>
      </c>
      <c r="F5259" s="174">
        <f t="shared" si="1158"/>
        <v>0</v>
      </c>
      <c r="G5259" s="174">
        <f>+F5259-H5259</f>
        <v>0</v>
      </c>
      <c r="H5259" s="174">
        <f t="shared" si="1159"/>
        <v>0</v>
      </c>
      <c r="M5259" s="174">
        <f t="shared" si="1163"/>
        <v>0</v>
      </c>
      <c r="N5259" s="174">
        <f t="shared" si="1164"/>
        <v>0</v>
      </c>
      <c r="O5259" s="295">
        <f t="shared" si="1165"/>
        <v>0</v>
      </c>
      <c r="P5259" s="281">
        <f t="shared" si="1166"/>
        <v>0</v>
      </c>
    </row>
    <row r="5260" spans="1:16" x14ac:dyDescent="0.2">
      <c r="A5260" s="155">
        <v>589404</v>
      </c>
      <c r="B5260" s="156" t="s">
        <v>940</v>
      </c>
      <c r="C5260" s="174">
        <f t="shared" si="1160"/>
        <v>0</v>
      </c>
      <c r="D5260" s="174">
        <f t="shared" si="1161"/>
        <v>0</v>
      </c>
      <c r="E5260" s="174">
        <f t="shared" si="1162"/>
        <v>0</v>
      </c>
      <c r="F5260" s="174">
        <f t="shared" si="1158"/>
        <v>0</v>
      </c>
      <c r="G5260" s="174">
        <f>+F5260-H5260</f>
        <v>0</v>
      </c>
      <c r="H5260" s="174">
        <f t="shared" si="1159"/>
        <v>0</v>
      </c>
      <c r="M5260" s="174">
        <f t="shared" si="1163"/>
        <v>0</v>
      </c>
      <c r="N5260" s="174">
        <f t="shared" si="1164"/>
        <v>0</v>
      </c>
      <c r="O5260" s="295">
        <f t="shared" si="1165"/>
        <v>0</v>
      </c>
      <c r="P5260" s="281">
        <f t="shared" si="1166"/>
        <v>0</v>
      </c>
    </row>
    <row r="5261" spans="1:16" x14ac:dyDescent="0.2">
      <c r="A5261" s="155">
        <v>589405</v>
      </c>
      <c r="B5261" s="156" t="s">
        <v>941</v>
      </c>
      <c r="C5261" s="174">
        <f t="shared" si="1160"/>
        <v>0</v>
      </c>
      <c r="D5261" s="174">
        <f t="shared" si="1161"/>
        <v>0</v>
      </c>
      <c r="E5261" s="174">
        <f t="shared" si="1162"/>
        <v>0</v>
      </c>
      <c r="F5261" s="174">
        <f t="shared" si="1158"/>
        <v>0</v>
      </c>
      <c r="G5261" s="174">
        <f>+F5261-H5261</f>
        <v>0</v>
      </c>
      <c r="H5261" s="174">
        <f t="shared" si="1159"/>
        <v>0</v>
      </c>
      <c r="M5261" s="174">
        <f t="shared" si="1163"/>
        <v>0</v>
      </c>
      <c r="N5261" s="174">
        <f t="shared" si="1164"/>
        <v>0</v>
      </c>
      <c r="O5261" s="295">
        <f t="shared" si="1165"/>
        <v>0</v>
      </c>
      <c r="P5261" s="281">
        <f t="shared" si="1166"/>
        <v>0</v>
      </c>
    </row>
    <row r="5262" spans="1:16" x14ac:dyDescent="0.2">
      <c r="A5262" s="155">
        <v>589406</v>
      </c>
      <c r="B5262" s="156" t="s">
        <v>1523</v>
      </c>
      <c r="C5262" s="174">
        <f t="shared" si="1160"/>
        <v>0</v>
      </c>
      <c r="D5262" s="174">
        <f t="shared" si="1161"/>
        <v>0</v>
      </c>
      <c r="E5262" s="174">
        <f t="shared" si="1162"/>
        <v>0</v>
      </c>
      <c r="F5262" s="174">
        <f t="shared" si="1158"/>
        <v>0</v>
      </c>
      <c r="G5262" s="174">
        <f>+F5262-H5262</f>
        <v>0</v>
      </c>
      <c r="H5262" s="174">
        <f t="shared" si="1159"/>
        <v>0</v>
      </c>
      <c r="M5262" s="174">
        <f t="shared" si="1163"/>
        <v>0</v>
      </c>
      <c r="N5262" s="174">
        <f t="shared" si="1164"/>
        <v>0</v>
      </c>
      <c r="O5262" s="295">
        <f t="shared" si="1165"/>
        <v>0</v>
      </c>
      <c r="P5262" s="281">
        <f t="shared" si="1166"/>
        <v>0</v>
      </c>
    </row>
    <row r="5263" spans="1:16" s="171" customFormat="1" x14ac:dyDescent="0.2">
      <c r="A5263" s="180">
        <v>589500</v>
      </c>
      <c r="B5263" s="181" t="s">
        <v>2863</v>
      </c>
      <c r="C5263" s="182">
        <f t="shared" si="1160"/>
        <v>0</v>
      </c>
      <c r="D5263" s="182">
        <f t="shared" si="1161"/>
        <v>0</v>
      </c>
      <c r="E5263" s="182">
        <f t="shared" si="1162"/>
        <v>0</v>
      </c>
      <c r="F5263" s="182">
        <f t="shared" si="1158"/>
        <v>0</v>
      </c>
      <c r="G5263" s="182">
        <v>0</v>
      </c>
      <c r="H5263" s="182">
        <f t="shared" si="1159"/>
        <v>0</v>
      </c>
      <c r="M5263" s="174">
        <f t="shared" si="1163"/>
        <v>0</v>
      </c>
      <c r="N5263" s="174">
        <f t="shared" si="1164"/>
        <v>0</v>
      </c>
      <c r="O5263" s="295">
        <f t="shared" si="1165"/>
        <v>0</v>
      </c>
      <c r="P5263" s="281">
        <f t="shared" si="1166"/>
        <v>0</v>
      </c>
    </row>
    <row r="5264" spans="1:16" x14ac:dyDescent="0.2">
      <c r="A5264" s="155">
        <v>589501</v>
      </c>
      <c r="B5264" s="156" t="s">
        <v>1134</v>
      </c>
      <c r="C5264" s="174">
        <f t="shared" si="1160"/>
        <v>0</v>
      </c>
      <c r="D5264" s="174">
        <f t="shared" si="1161"/>
        <v>0</v>
      </c>
      <c r="E5264" s="174">
        <f t="shared" si="1162"/>
        <v>0</v>
      </c>
      <c r="F5264" s="174">
        <f t="shared" si="1158"/>
        <v>0</v>
      </c>
      <c r="G5264" s="174">
        <f t="shared" ref="G5264:G5278" si="1167">+F5264-H5264</f>
        <v>0</v>
      </c>
      <c r="H5264" s="174">
        <f t="shared" si="1159"/>
        <v>0</v>
      </c>
      <c r="M5264" s="174">
        <f t="shared" si="1163"/>
        <v>0</v>
      </c>
      <c r="N5264" s="174">
        <f t="shared" si="1164"/>
        <v>0</v>
      </c>
      <c r="O5264" s="295">
        <f t="shared" si="1165"/>
        <v>0</v>
      </c>
      <c r="P5264" s="281">
        <f t="shared" si="1166"/>
        <v>0</v>
      </c>
    </row>
    <row r="5265" spans="1:16" x14ac:dyDescent="0.2">
      <c r="A5265" s="155">
        <v>589502</v>
      </c>
      <c r="B5265" s="156" t="s">
        <v>77</v>
      </c>
      <c r="C5265" s="174">
        <f t="shared" si="1160"/>
        <v>0</v>
      </c>
      <c r="D5265" s="174">
        <f t="shared" si="1161"/>
        <v>0</v>
      </c>
      <c r="E5265" s="174">
        <f t="shared" si="1162"/>
        <v>0</v>
      </c>
      <c r="F5265" s="174">
        <f t="shared" si="1158"/>
        <v>0</v>
      </c>
      <c r="G5265" s="174">
        <f t="shared" si="1167"/>
        <v>0</v>
      </c>
      <c r="H5265" s="174">
        <f t="shared" si="1159"/>
        <v>0</v>
      </c>
      <c r="M5265" s="174">
        <f t="shared" si="1163"/>
        <v>0</v>
      </c>
      <c r="N5265" s="174">
        <f t="shared" si="1164"/>
        <v>0</v>
      </c>
      <c r="O5265" s="295">
        <f t="shared" si="1165"/>
        <v>0</v>
      </c>
      <c r="P5265" s="281">
        <f t="shared" si="1166"/>
        <v>0</v>
      </c>
    </row>
    <row r="5266" spans="1:16" x14ac:dyDescent="0.2">
      <c r="A5266" s="155">
        <v>589503</v>
      </c>
      <c r="B5266" s="156" t="s">
        <v>81</v>
      </c>
      <c r="C5266" s="174">
        <f t="shared" si="1160"/>
        <v>0</v>
      </c>
      <c r="D5266" s="174">
        <f t="shared" si="1161"/>
        <v>0</v>
      </c>
      <c r="E5266" s="174">
        <f t="shared" si="1162"/>
        <v>0</v>
      </c>
      <c r="F5266" s="174">
        <f t="shared" si="1158"/>
        <v>0</v>
      </c>
      <c r="G5266" s="174">
        <f t="shared" si="1167"/>
        <v>0</v>
      </c>
      <c r="H5266" s="174">
        <f t="shared" si="1159"/>
        <v>0</v>
      </c>
      <c r="M5266" s="174">
        <f t="shared" si="1163"/>
        <v>0</v>
      </c>
      <c r="N5266" s="174">
        <f t="shared" si="1164"/>
        <v>0</v>
      </c>
      <c r="O5266" s="295">
        <f t="shared" si="1165"/>
        <v>0</v>
      </c>
      <c r="P5266" s="281">
        <f t="shared" si="1166"/>
        <v>0</v>
      </c>
    </row>
    <row r="5267" spans="1:16" x14ac:dyDescent="0.2">
      <c r="A5267" s="155">
        <v>589504</v>
      </c>
      <c r="B5267" s="156" t="s">
        <v>1135</v>
      </c>
      <c r="C5267" s="174">
        <f t="shared" si="1160"/>
        <v>0</v>
      </c>
      <c r="D5267" s="174">
        <f t="shared" si="1161"/>
        <v>0</v>
      </c>
      <c r="E5267" s="174">
        <f t="shared" si="1162"/>
        <v>0</v>
      </c>
      <c r="F5267" s="174">
        <f t="shared" si="1158"/>
        <v>0</v>
      </c>
      <c r="G5267" s="174">
        <f t="shared" si="1167"/>
        <v>0</v>
      </c>
      <c r="H5267" s="174">
        <f t="shared" si="1159"/>
        <v>0</v>
      </c>
      <c r="M5267" s="174">
        <f t="shared" si="1163"/>
        <v>0</v>
      </c>
      <c r="N5267" s="174">
        <f t="shared" si="1164"/>
        <v>0</v>
      </c>
      <c r="O5267" s="295">
        <f t="shared" si="1165"/>
        <v>0</v>
      </c>
      <c r="P5267" s="281">
        <f t="shared" si="1166"/>
        <v>0</v>
      </c>
    </row>
    <row r="5268" spans="1:16" x14ac:dyDescent="0.2">
      <c r="A5268" s="155">
        <v>589505</v>
      </c>
      <c r="B5268" s="156" t="s">
        <v>82</v>
      </c>
      <c r="C5268" s="174">
        <f t="shared" si="1160"/>
        <v>0</v>
      </c>
      <c r="D5268" s="174">
        <f t="shared" si="1161"/>
        <v>0</v>
      </c>
      <c r="E5268" s="174">
        <f t="shared" si="1162"/>
        <v>0</v>
      </c>
      <c r="F5268" s="174">
        <f t="shared" si="1158"/>
        <v>0</v>
      </c>
      <c r="G5268" s="174">
        <f t="shared" si="1167"/>
        <v>0</v>
      </c>
      <c r="H5268" s="174">
        <f t="shared" si="1159"/>
        <v>0</v>
      </c>
      <c r="M5268" s="174">
        <f t="shared" si="1163"/>
        <v>0</v>
      </c>
      <c r="N5268" s="174">
        <f t="shared" si="1164"/>
        <v>0</v>
      </c>
      <c r="O5268" s="295">
        <f t="shared" si="1165"/>
        <v>0</v>
      </c>
      <c r="P5268" s="281">
        <f t="shared" si="1166"/>
        <v>0</v>
      </c>
    </row>
    <row r="5269" spans="1:16" x14ac:dyDescent="0.2">
      <c r="A5269" s="155">
        <v>589506</v>
      </c>
      <c r="B5269" s="156" t="s">
        <v>1136</v>
      </c>
      <c r="C5269" s="174">
        <f t="shared" si="1160"/>
        <v>0</v>
      </c>
      <c r="D5269" s="174">
        <f t="shared" si="1161"/>
        <v>0</v>
      </c>
      <c r="E5269" s="174">
        <f t="shared" si="1162"/>
        <v>0</v>
      </c>
      <c r="F5269" s="174">
        <f t="shared" si="1158"/>
        <v>0</v>
      </c>
      <c r="G5269" s="174">
        <f t="shared" si="1167"/>
        <v>0</v>
      </c>
      <c r="H5269" s="174">
        <f t="shared" si="1159"/>
        <v>0</v>
      </c>
      <c r="M5269" s="174">
        <f t="shared" si="1163"/>
        <v>0</v>
      </c>
      <c r="N5269" s="174">
        <f t="shared" si="1164"/>
        <v>0</v>
      </c>
      <c r="O5269" s="295">
        <f t="shared" si="1165"/>
        <v>0</v>
      </c>
      <c r="P5269" s="281">
        <f t="shared" si="1166"/>
        <v>0</v>
      </c>
    </row>
    <row r="5270" spans="1:16" x14ac:dyDescent="0.2">
      <c r="A5270" s="155">
        <v>589507</v>
      </c>
      <c r="B5270" s="156" t="s">
        <v>1137</v>
      </c>
      <c r="C5270" s="174">
        <f t="shared" si="1160"/>
        <v>0</v>
      </c>
      <c r="D5270" s="174">
        <f t="shared" si="1161"/>
        <v>0</v>
      </c>
      <c r="E5270" s="174">
        <f t="shared" si="1162"/>
        <v>0</v>
      </c>
      <c r="F5270" s="174">
        <f t="shared" si="1158"/>
        <v>0</v>
      </c>
      <c r="G5270" s="174">
        <f t="shared" si="1167"/>
        <v>0</v>
      </c>
      <c r="H5270" s="174">
        <f t="shared" si="1159"/>
        <v>0</v>
      </c>
      <c r="M5270" s="174">
        <f t="shared" si="1163"/>
        <v>0</v>
      </c>
      <c r="N5270" s="174">
        <f t="shared" si="1164"/>
        <v>0</v>
      </c>
      <c r="O5270" s="295">
        <f t="shared" si="1165"/>
        <v>0</v>
      </c>
      <c r="P5270" s="281">
        <f t="shared" si="1166"/>
        <v>0</v>
      </c>
    </row>
    <row r="5271" spans="1:16" x14ac:dyDescent="0.2">
      <c r="A5271" s="155">
        <v>589509</v>
      </c>
      <c r="B5271" s="156" t="s">
        <v>1517</v>
      </c>
      <c r="C5271" s="174">
        <f t="shared" si="1160"/>
        <v>0</v>
      </c>
      <c r="D5271" s="174">
        <f t="shared" si="1161"/>
        <v>0</v>
      </c>
      <c r="E5271" s="174">
        <f t="shared" si="1162"/>
        <v>0</v>
      </c>
      <c r="F5271" s="174">
        <f t="shared" si="1158"/>
        <v>0</v>
      </c>
      <c r="G5271" s="174">
        <f t="shared" si="1167"/>
        <v>0</v>
      </c>
      <c r="H5271" s="174">
        <f t="shared" si="1159"/>
        <v>0</v>
      </c>
      <c r="M5271" s="174">
        <f t="shared" si="1163"/>
        <v>0</v>
      </c>
      <c r="N5271" s="174">
        <f t="shared" si="1164"/>
        <v>0</v>
      </c>
      <c r="O5271" s="295">
        <f t="shared" si="1165"/>
        <v>0</v>
      </c>
      <c r="P5271" s="281">
        <f t="shared" si="1166"/>
        <v>0</v>
      </c>
    </row>
    <row r="5272" spans="1:16" x14ac:dyDescent="0.2">
      <c r="A5272" s="155">
        <v>589510</v>
      </c>
      <c r="B5272" s="156" t="s">
        <v>1140</v>
      </c>
      <c r="C5272" s="174">
        <f t="shared" si="1160"/>
        <v>0</v>
      </c>
      <c r="D5272" s="174">
        <f t="shared" si="1161"/>
        <v>0</v>
      </c>
      <c r="E5272" s="174">
        <f t="shared" si="1162"/>
        <v>0</v>
      </c>
      <c r="F5272" s="174">
        <f t="shared" si="1158"/>
        <v>0</v>
      </c>
      <c r="G5272" s="174">
        <f t="shared" si="1167"/>
        <v>0</v>
      </c>
      <c r="H5272" s="174">
        <f t="shared" si="1159"/>
        <v>0</v>
      </c>
      <c r="M5272" s="174">
        <f t="shared" si="1163"/>
        <v>0</v>
      </c>
      <c r="N5272" s="174">
        <f t="shared" si="1164"/>
        <v>0</v>
      </c>
      <c r="O5272" s="295">
        <f t="shared" si="1165"/>
        <v>0</v>
      </c>
      <c r="P5272" s="281">
        <f t="shared" si="1166"/>
        <v>0</v>
      </c>
    </row>
    <row r="5273" spans="1:16" x14ac:dyDescent="0.2">
      <c r="A5273" s="155">
        <v>589511</v>
      </c>
      <c r="B5273" s="156" t="s">
        <v>78</v>
      </c>
      <c r="C5273" s="174">
        <f t="shared" si="1160"/>
        <v>0</v>
      </c>
      <c r="D5273" s="174">
        <f t="shared" si="1161"/>
        <v>0</v>
      </c>
      <c r="E5273" s="174">
        <f t="shared" si="1162"/>
        <v>0</v>
      </c>
      <c r="F5273" s="174">
        <f t="shared" si="1158"/>
        <v>0</v>
      </c>
      <c r="G5273" s="174">
        <f t="shared" si="1167"/>
        <v>0</v>
      </c>
      <c r="H5273" s="174">
        <f t="shared" si="1159"/>
        <v>0</v>
      </c>
      <c r="M5273" s="174">
        <f t="shared" si="1163"/>
        <v>0</v>
      </c>
      <c r="N5273" s="174">
        <f t="shared" si="1164"/>
        <v>0</v>
      </c>
      <c r="O5273" s="295">
        <f t="shared" si="1165"/>
        <v>0</v>
      </c>
      <c r="P5273" s="281">
        <f t="shared" si="1166"/>
        <v>0</v>
      </c>
    </row>
    <row r="5274" spans="1:16" x14ac:dyDescent="0.2">
      <c r="A5274" s="155">
        <v>589512</v>
      </c>
      <c r="B5274" s="156" t="s">
        <v>79</v>
      </c>
      <c r="C5274" s="174">
        <f t="shared" si="1160"/>
        <v>0</v>
      </c>
      <c r="D5274" s="174">
        <f t="shared" si="1161"/>
        <v>0</v>
      </c>
      <c r="E5274" s="174">
        <f t="shared" si="1162"/>
        <v>0</v>
      </c>
      <c r="F5274" s="174">
        <f t="shared" si="1158"/>
        <v>0</v>
      </c>
      <c r="G5274" s="174">
        <f t="shared" si="1167"/>
        <v>0</v>
      </c>
      <c r="H5274" s="174">
        <f t="shared" si="1159"/>
        <v>0</v>
      </c>
      <c r="M5274" s="174">
        <f t="shared" si="1163"/>
        <v>0</v>
      </c>
      <c r="N5274" s="174">
        <f t="shared" si="1164"/>
        <v>0</v>
      </c>
      <c r="O5274" s="295">
        <f t="shared" si="1165"/>
        <v>0</v>
      </c>
      <c r="P5274" s="281">
        <f t="shared" si="1166"/>
        <v>0</v>
      </c>
    </row>
    <row r="5275" spans="1:16" x14ac:dyDescent="0.2">
      <c r="A5275" s="155">
        <v>589513</v>
      </c>
      <c r="B5275" s="156" t="s">
        <v>80</v>
      </c>
      <c r="C5275" s="174">
        <f t="shared" si="1160"/>
        <v>0</v>
      </c>
      <c r="D5275" s="174">
        <f t="shared" si="1161"/>
        <v>0</v>
      </c>
      <c r="E5275" s="174">
        <f t="shared" si="1162"/>
        <v>0</v>
      </c>
      <c r="F5275" s="174">
        <f t="shared" si="1158"/>
        <v>0</v>
      </c>
      <c r="G5275" s="174">
        <f t="shared" si="1167"/>
        <v>0</v>
      </c>
      <c r="H5275" s="174">
        <f t="shared" si="1159"/>
        <v>0</v>
      </c>
      <c r="M5275" s="174">
        <f t="shared" si="1163"/>
        <v>0</v>
      </c>
      <c r="N5275" s="174">
        <f t="shared" si="1164"/>
        <v>0</v>
      </c>
      <c r="O5275" s="295">
        <f t="shared" si="1165"/>
        <v>0</v>
      </c>
      <c r="P5275" s="281">
        <f t="shared" si="1166"/>
        <v>0</v>
      </c>
    </row>
    <row r="5276" spans="1:16" x14ac:dyDescent="0.2">
      <c r="A5276" s="155">
        <v>589514</v>
      </c>
      <c r="B5276" s="156" t="s">
        <v>1141</v>
      </c>
      <c r="C5276" s="174">
        <f t="shared" si="1160"/>
        <v>0</v>
      </c>
      <c r="D5276" s="174">
        <f t="shared" si="1161"/>
        <v>0</v>
      </c>
      <c r="E5276" s="174">
        <f t="shared" si="1162"/>
        <v>0</v>
      </c>
      <c r="F5276" s="174">
        <f t="shared" si="1158"/>
        <v>0</v>
      </c>
      <c r="G5276" s="174">
        <f t="shared" si="1167"/>
        <v>0</v>
      </c>
      <c r="H5276" s="174">
        <f t="shared" si="1159"/>
        <v>0</v>
      </c>
      <c r="M5276" s="174">
        <f t="shared" si="1163"/>
        <v>0</v>
      </c>
      <c r="N5276" s="174">
        <f t="shared" si="1164"/>
        <v>0</v>
      </c>
      <c r="O5276" s="295">
        <f t="shared" si="1165"/>
        <v>0</v>
      </c>
      <c r="P5276" s="281">
        <f t="shared" si="1166"/>
        <v>0</v>
      </c>
    </row>
    <row r="5277" spans="1:16" x14ac:dyDescent="0.2">
      <c r="A5277" s="155">
        <v>589516</v>
      </c>
      <c r="B5277" s="156" t="s">
        <v>75</v>
      </c>
      <c r="C5277" s="174">
        <f t="shared" si="1160"/>
        <v>0</v>
      </c>
      <c r="D5277" s="174">
        <f t="shared" si="1161"/>
        <v>0</v>
      </c>
      <c r="E5277" s="174">
        <f t="shared" si="1162"/>
        <v>0</v>
      </c>
      <c r="F5277" s="174">
        <f t="shared" si="1158"/>
        <v>0</v>
      </c>
      <c r="G5277" s="174">
        <f t="shared" si="1167"/>
        <v>0</v>
      </c>
      <c r="H5277" s="174">
        <f t="shared" si="1159"/>
        <v>0</v>
      </c>
      <c r="M5277" s="174">
        <f t="shared" si="1163"/>
        <v>0</v>
      </c>
      <c r="N5277" s="174">
        <f t="shared" si="1164"/>
        <v>0</v>
      </c>
      <c r="O5277" s="295">
        <f t="shared" si="1165"/>
        <v>0</v>
      </c>
      <c r="P5277" s="281">
        <f t="shared" si="1166"/>
        <v>0</v>
      </c>
    </row>
    <row r="5278" spans="1:16" x14ac:dyDescent="0.2">
      <c r="A5278" s="155">
        <v>589358</v>
      </c>
      <c r="B5278" s="156" t="s">
        <v>2423</v>
      </c>
      <c r="C5278" s="174">
        <f t="shared" si="1160"/>
        <v>0</v>
      </c>
      <c r="D5278" s="174">
        <f t="shared" si="1161"/>
        <v>0</v>
      </c>
      <c r="E5278" s="174">
        <f t="shared" si="1162"/>
        <v>0</v>
      </c>
      <c r="F5278" s="174">
        <f t="shared" si="1158"/>
        <v>0</v>
      </c>
      <c r="G5278" s="174">
        <f t="shared" si="1167"/>
        <v>0</v>
      </c>
      <c r="H5278" s="174">
        <f t="shared" si="1159"/>
        <v>0</v>
      </c>
      <c r="M5278" s="174">
        <f t="shared" si="1163"/>
        <v>0</v>
      </c>
      <c r="N5278" s="174">
        <f t="shared" si="1164"/>
        <v>0</v>
      </c>
      <c r="O5278" s="295">
        <f t="shared" si="1165"/>
        <v>0</v>
      </c>
      <c r="P5278" s="281">
        <f t="shared" si="1166"/>
        <v>0</v>
      </c>
    </row>
    <row r="5279" spans="1:16" s="171" customFormat="1" x14ac:dyDescent="0.2">
      <c r="A5279" s="180">
        <v>589700</v>
      </c>
      <c r="B5279" s="181" t="s">
        <v>197</v>
      </c>
      <c r="C5279" s="182">
        <f t="shared" si="1160"/>
        <v>0</v>
      </c>
      <c r="D5279" s="182">
        <f t="shared" si="1161"/>
        <v>0</v>
      </c>
      <c r="E5279" s="182">
        <f t="shared" si="1162"/>
        <v>0</v>
      </c>
      <c r="F5279" s="182">
        <f t="shared" si="1158"/>
        <v>0</v>
      </c>
      <c r="G5279" s="182">
        <v>0</v>
      </c>
      <c r="H5279" s="182">
        <f t="shared" si="1159"/>
        <v>0</v>
      </c>
      <c r="M5279" s="174">
        <f t="shared" si="1163"/>
        <v>0</v>
      </c>
      <c r="N5279" s="174">
        <f t="shared" si="1164"/>
        <v>0</v>
      </c>
      <c r="O5279" s="295">
        <f t="shared" si="1165"/>
        <v>0</v>
      </c>
      <c r="P5279" s="281">
        <f t="shared" si="1166"/>
        <v>0</v>
      </c>
    </row>
    <row r="5280" spans="1:16" x14ac:dyDescent="0.2">
      <c r="A5280" s="155">
        <v>589701</v>
      </c>
      <c r="B5280" s="156" t="s">
        <v>108</v>
      </c>
      <c r="C5280" s="174">
        <f t="shared" si="1160"/>
        <v>0</v>
      </c>
      <c r="D5280" s="174">
        <f t="shared" si="1161"/>
        <v>0</v>
      </c>
      <c r="E5280" s="174">
        <f t="shared" si="1162"/>
        <v>0</v>
      </c>
      <c r="F5280" s="174">
        <f t="shared" si="1158"/>
        <v>0</v>
      </c>
      <c r="G5280" s="174">
        <f>+F5280-H5280</f>
        <v>0</v>
      </c>
      <c r="H5280" s="174">
        <f t="shared" si="1159"/>
        <v>0</v>
      </c>
      <c r="M5280" s="174">
        <f t="shared" si="1163"/>
        <v>0</v>
      </c>
      <c r="N5280" s="174">
        <f t="shared" si="1164"/>
        <v>0</v>
      </c>
      <c r="O5280" s="295">
        <f t="shared" si="1165"/>
        <v>0</v>
      </c>
      <c r="P5280" s="281">
        <f t="shared" si="1166"/>
        <v>0</v>
      </c>
    </row>
    <row r="5281" spans="1:16" x14ac:dyDescent="0.2">
      <c r="A5281" s="155">
        <v>589723</v>
      </c>
      <c r="B5281" s="156" t="s">
        <v>1694</v>
      </c>
      <c r="C5281" s="174">
        <f t="shared" si="1160"/>
        <v>0</v>
      </c>
      <c r="D5281" s="174">
        <f t="shared" si="1161"/>
        <v>0</v>
      </c>
      <c r="E5281" s="174">
        <f t="shared" si="1162"/>
        <v>0</v>
      </c>
      <c r="F5281" s="174">
        <f t="shared" si="1158"/>
        <v>0</v>
      </c>
      <c r="G5281" s="174">
        <f>+F5281-H5281</f>
        <v>0</v>
      </c>
      <c r="H5281" s="174">
        <f t="shared" si="1159"/>
        <v>0</v>
      </c>
      <c r="M5281" s="174">
        <f t="shared" si="1163"/>
        <v>0</v>
      </c>
      <c r="N5281" s="174">
        <f t="shared" si="1164"/>
        <v>0</v>
      </c>
      <c r="O5281" s="295">
        <f t="shared" si="1165"/>
        <v>0</v>
      </c>
      <c r="P5281" s="281">
        <f t="shared" si="1166"/>
        <v>0</v>
      </c>
    </row>
    <row r="5282" spans="1:16" s="172" customFormat="1" x14ac:dyDescent="0.2">
      <c r="A5282" s="170">
        <v>590000</v>
      </c>
      <c r="B5282" s="169" t="s">
        <v>1751</v>
      </c>
      <c r="C5282" s="189">
        <f t="shared" si="1160"/>
        <v>0</v>
      </c>
      <c r="D5282" s="189">
        <f t="shared" si="1161"/>
        <v>0</v>
      </c>
      <c r="E5282" s="189">
        <f t="shared" si="1162"/>
        <v>0</v>
      </c>
      <c r="F5282" s="189">
        <f t="shared" si="1158"/>
        <v>0</v>
      </c>
      <c r="G5282" s="189">
        <v>0</v>
      </c>
      <c r="H5282" s="189">
        <f t="shared" si="1159"/>
        <v>0</v>
      </c>
      <c r="M5282" s="174">
        <f t="shared" si="1163"/>
        <v>0</v>
      </c>
      <c r="N5282" s="174">
        <f t="shared" si="1164"/>
        <v>0</v>
      </c>
      <c r="O5282" s="295">
        <f t="shared" si="1165"/>
        <v>0</v>
      </c>
      <c r="P5282" s="281">
        <f t="shared" si="1166"/>
        <v>0</v>
      </c>
    </row>
    <row r="5283" spans="1:16" s="171" customFormat="1" x14ac:dyDescent="0.2">
      <c r="A5283" s="180">
        <v>590500</v>
      </c>
      <c r="B5283" s="181" t="s">
        <v>1751</v>
      </c>
      <c r="C5283" s="182">
        <f t="shared" si="1160"/>
        <v>0</v>
      </c>
      <c r="D5283" s="182">
        <f t="shared" si="1161"/>
        <v>0</v>
      </c>
      <c r="E5283" s="182">
        <f t="shared" si="1162"/>
        <v>0</v>
      </c>
      <c r="F5283" s="182">
        <f t="shared" si="1158"/>
        <v>0</v>
      </c>
      <c r="G5283" s="182">
        <v>0</v>
      </c>
      <c r="H5283" s="182">
        <f t="shared" si="1159"/>
        <v>0</v>
      </c>
      <c r="M5283" s="174">
        <f t="shared" si="1163"/>
        <v>0</v>
      </c>
      <c r="N5283" s="174">
        <f t="shared" si="1164"/>
        <v>0</v>
      </c>
      <c r="O5283" s="295">
        <f t="shared" si="1165"/>
        <v>0</v>
      </c>
      <c r="P5283" s="281">
        <f t="shared" si="1166"/>
        <v>0</v>
      </c>
    </row>
    <row r="5284" spans="1:16" x14ac:dyDescent="0.2">
      <c r="A5284" s="155">
        <v>590501</v>
      </c>
      <c r="B5284" s="156" t="s">
        <v>1752</v>
      </c>
      <c r="C5284" s="174">
        <f t="shared" si="1160"/>
        <v>0</v>
      </c>
      <c r="D5284" s="174">
        <f t="shared" si="1161"/>
        <v>0</v>
      </c>
      <c r="E5284" s="174">
        <f t="shared" si="1162"/>
        <v>0</v>
      </c>
      <c r="F5284" s="174">
        <f t="shared" si="1158"/>
        <v>0</v>
      </c>
      <c r="G5284" s="174">
        <f>+F5284-H5284</f>
        <v>0</v>
      </c>
      <c r="H5284" s="174">
        <f t="shared" si="1159"/>
        <v>0</v>
      </c>
      <c r="M5284" s="174">
        <f t="shared" si="1163"/>
        <v>0</v>
      </c>
      <c r="N5284" s="174">
        <f t="shared" si="1164"/>
        <v>0</v>
      </c>
      <c r="O5284" s="295">
        <f t="shared" si="1165"/>
        <v>0</v>
      </c>
      <c r="P5284" s="281">
        <f t="shared" si="1166"/>
        <v>0</v>
      </c>
    </row>
    <row r="5285" spans="1:16" s="168" customFormat="1" ht="15.75" x14ac:dyDescent="0.2">
      <c r="A5285" s="194">
        <v>600000</v>
      </c>
      <c r="B5285" s="191" t="s">
        <v>2864</v>
      </c>
      <c r="C5285" s="192">
        <f t="shared" si="1160"/>
        <v>0</v>
      </c>
      <c r="D5285" s="192">
        <f t="shared" si="1161"/>
        <v>0</v>
      </c>
      <c r="E5285" s="192">
        <f t="shared" si="1162"/>
        <v>0</v>
      </c>
      <c r="F5285" s="192">
        <f t="shared" si="1158"/>
        <v>0</v>
      </c>
      <c r="G5285" s="192">
        <v>0</v>
      </c>
      <c r="H5285" s="192">
        <f t="shared" si="1159"/>
        <v>0</v>
      </c>
      <c r="M5285" s="174">
        <f t="shared" si="1163"/>
        <v>0</v>
      </c>
      <c r="N5285" s="174">
        <f t="shared" si="1164"/>
        <v>0</v>
      </c>
      <c r="O5285" s="295">
        <f t="shared" si="1165"/>
        <v>0</v>
      </c>
      <c r="P5285" s="281">
        <f t="shared" si="1166"/>
        <v>0</v>
      </c>
    </row>
    <row r="5286" spans="1:16" s="172" customFormat="1" x14ac:dyDescent="0.2">
      <c r="A5286" s="170">
        <v>620000</v>
      </c>
      <c r="B5286" s="169" t="s">
        <v>1205</v>
      </c>
      <c r="C5286" s="189">
        <f t="shared" si="1160"/>
        <v>0</v>
      </c>
      <c r="D5286" s="189">
        <f t="shared" si="1161"/>
        <v>0</v>
      </c>
      <c r="E5286" s="189">
        <f t="shared" si="1162"/>
        <v>0</v>
      </c>
      <c r="F5286" s="189">
        <f t="shared" si="1158"/>
        <v>0</v>
      </c>
      <c r="G5286" s="189">
        <v>0</v>
      </c>
      <c r="H5286" s="189">
        <f t="shared" si="1159"/>
        <v>0</v>
      </c>
      <c r="M5286" s="174">
        <f t="shared" si="1163"/>
        <v>0</v>
      </c>
      <c r="N5286" s="174">
        <f t="shared" si="1164"/>
        <v>0</v>
      </c>
      <c r="O5286" s="295">
        <f t="shared" si="1165"/>
        <v>0</v>
      </c>
      <c r="P5286" s="281">
        <f t="shared" si="1166"/>
        <v>0</v>
      </c>
    </row>
    <row r="5287" spans="1:16" s="171" customFormat="1" x14ac:dyDescent="0.2">
      <c r="A5287" s="180">
        <v>620500</v>
      </c>
      <c r="B5287" s="181" t="s">
        <v>1522</v>
      </c>
      <c r="C5287" s="182">
        <f t="shared" si="1160"/>
        <v>0</v>
      </c>
      <c r="D5287" s="182">
        <f t="shared" si="1161"/>
        <v>0</v>
      </c>
      <c r="E5287" s="182">
        <f t="shared" si="1162"/>
        <v>0</v>
      </c>
      <c r="F5287" s="182">
        <f t="shared" si="1158"/>
        <v>0</v>
      </c>
      <c r="G5287" s="182">
        <v>0</v>
      </c>
      <c r="H5287" s="182">
        <f t="shared" si="1159"/>
        <v>0</v>
      </c>
      <c r="M5287" s="174">
        <f t="shared" si="1163"/>
        <v>0</v>
      </c>
      <c r="N5287" s="174">
        <f t="shared" si="1164"/>
        <v>0</v>
      </c>
      <c r="O5287" s="295">
        <f t="shared" si="1165"/>
        <v>0</v>
      </c>
      <c r="P5287" s="281">
        <f t="shared" si="1166"/>
        <v>0</v>
      </c>
    </row>
    <row r="5288" spans="1:16" x14ac:dyDescent="0.2">
      <c r="A5288" s="155">
        <v>620507</v>
      </c>
      <c r="B5288" s="156" t="s">
        <v>1527</v>
      </c>
      <c r="C5288" s="174">
        <f t="shared" si="1160"/>
        <v>0</v>
      </c>
      <c r="D5288" s="174">
        <f t="shared" si="1161"/>
        <v>0</v>
      </c>
      <c r="E5288" s="174">
        <f t="shared" si="1162"/>
        <v>0</v>
      </c>
      <c r="F5288" s="174">
        <f t="shared" si="1158"/>
        <v>0</v>
      </c>
      <c r="G5288" s="174">
        <v>0</v>
      </c>
      <c r="H5288" s="174">
        <f t="shared" si="1159"/>
        <v>0</v>
      </c>
      <c r="M5288" s="174">
        <f t="shared" si="1163"/>
        <v>0</v>
      </c>
      <c r="N5288" s="174">
        <f t="shared" si="1164"/>
        <v>0</v>
      </c>
      <c r="O5288" s="295">
        <f t="shared" si="1165"/>
        <v>0</v>
      </c>
      <c r="P5288" s="281">
        <f t="shared" si="1166"/>
        <v>0</v>
      </c>
    </row>
    <row r="5289" spans="1:16" x14ac:dyDescent="0.2">
      <c r="A5289" s="155">
        <v>620511</v>
      </c>
      <c r="B5289" s="156" t="s">
        <v>1531</v>
      </c>
      <c r="C5289" s="174">
        <f t="shared" si="1160"/>
        <v>0</v>
      </c>
      <c r="D5289" s="174">
        <f t="shared" si="1161"/>
        <v>0</v>
      </c>
      <c r="E5289" s="174">
        <f t="shared" si="1162"/>
        <v>0</v>
      </c>
      <c r="F5289" s="174">
        <f t="shared" si="1158"/>
        <v>0</v>
      </c>
      <c r="G5289" s="174">
        <v>0</v>
      </c>
      <c r="H5289" s="174">
        <f t="shared" si="1159"/>
        <v>0</v>
      </c>
      <c r="M5289" s="174">
        <f t="shared" si="1163"/>
        <v>0</v>
      </c>
      <c r="N5289" s="174">
        <f t="shared" si="1164"/>
        <v>0</v>
      </c>
      <c r="O5289" s="295">
        <f t="shared" si="1165"/>
        <v>0</v>
      </c>
      <c r="P5289" s="281">
        <f t="shared" si="1166"/>
        <v>0</v>
      </c>
    </row>
    <row r="5290" spans="1:16" x14ac:dyDescent="0.2">
      <c r="A5290" s="155">
        <v>620513</v>
      </c>
      <c r="B5290" s="156" t="s">
        <v>1115</v>
      </c>
      <c r="C5290" s="174">
        <f t="shared" si="1160"/>
        <v>0</v>
      </c>
      <c r="D5290" s="174">
        <f t="shared" si="1161"/>
        <v>0</v>
      </c>
      <c r="E5290" s="174">
        <f t="shared" si="1162"/>
        <v>0</v>
      </c>
      <c r="F5290" s="174">
        <f t="shared" si="1158"/>
        <v>0</v>
      </c>
      <c r="G5290" s="174">
        <v>0</v>
      </c>
      <c r="H5290" s="174">
        <f t="shared" si="1159"/>
        <v>0</v>
      </c>
      <c r="M5290" s="174">
        <f t="shared" si="1163"/>
        <v>0</v>
      </c>
      <c r="N5290" s="174">
        <f t="shared" si="1164"/>
        <v>0</v>
      </c>
      <c r="O5290" s="295">
        <f t="shared" si="1165"/>
        <v>0</v>
      </c>
      <c r="P5290" s="281">
        <f t="shared" si="1166"/>
        <v>0</v>
      </c>
    </row>
    <row r="5291" spans="1:16" x14ac:dyDescent="0.2">
      <c r="A5291" s="155">
        <v>620516</v>
      </c>
      <c r="B5291" s="156" t="s">
        <v>712</v>
      </c>
      <c r="C5291" s="174">
        <f t="shared" si="1160"/>
        <v>0</v>
      </c>
      <c r="D5291" s="174">
        <f t="shared" si="1161"/>
        <v>0</v>
      </c>
      <c r="E5291" s="174">
        <f t="shared" si="1162"/>
        <v>0</v>
      </c>
      <c r="F5291" s="174">
        <f t="shared" si="1158"/>
        <v>0</v>
      </c>
      <c r="G5291" s="174">
        <v>0</v>
      </c>
      <c r="H5291" s="174">
        <f t="shared" si="1159"/>
        <v>0</v>
      </c>
      <c r="M5291" s="174">
        <f t="shared" si="1163"/>
        <v>0</v>
      </c>
      <c r="N5291" s="174">
        <f t="shared" si="1164"/>
        <v>0</v>
      </c>
      <c r="O5291" s="295">
        <f t="shared" si="1165"/>
        <v>0</v>
      </c>
      <c r="P5291" s="281">
        <f t="shared" si="1166"/>
        <v>0</v>
      </c>
    </row>
    <row r="5292" spans="1:16" x14ac:dyDescent="0.2">
      <c r="A5292" s="155">
        <v>620518</v>
      </c>
      <c r="B5292" s="156" t="s">
        <v>713</v>
      </c>
      <c r="C5292" s="174">
        <f t="shared" si="1160"/>
        <v>0</v>
      </c>
      <c r="D5292" s="174">
        <f t="shared" si="1161"/>
        <v>0</v>
      </c>
      <c r="E5292" s="174">
        <f t="shared" si="1162"/>
        <v>0</v>
      </c>
      <c r="F5292" s="174">
        <f t="shared" si="1158"/>
        <v>0</v>
      </c>
      <c r="G5292" s="174">
        <v>0</v>
      </c>
      <c r="H5292" s="174">
        <f t="shared" si="1159"/>
        <v>0</v>
      </c>
      <c r="M5292" s="174">
        <f t="shared" si="1163"/>
        <v>0</v>
      </c>
      <c r="N5292" s="174">
        <f t="shared" si="1164"/>
        <v>0</v>
      </c>
      <c r="O5292" s="295">
        <f t="shared" si="1165"/>
        <v>0</v>
      </c>
      <c r="P5292" s="281">
        <f t="shared" si="1166"/>
        <v>0</v>
      </c>
    </row>
    <row r="5293" spans="1:16" x14ac:dyDescent="0.2">
      <c r="A5293" s="155">
        <v>620519</v>
      </c>
      <c r="B5293" s="156" t="s">
        <v>1528</v>
      </c>
      <c r="C5293" s="174">
        <f t="shared" si="1160"/>
        <v>0</v>
      </c>
      <c r="D5293" s="174">
        <f t="shared" si="1161"/>
        <v>0</v>
      </c>
      <c r="E5293" s="174">
        <f t="shared" si="1162"/>
        <v>0</v>
      </c>
      <c r="F5293" s="174">
        <f t="shared" si="1158"/>
        <v>0</v>
      </c>
      <c r="G5293" s="174">
        <v>0</v>
      </c>
      <c r="H5293" s="174">
        <f t="shared" si="1159"/>
        <v>0</v>
      </c>
      <c r="M5293" s="174">
        <f t="shared" si="1163"/>
        <v>0</v>
      </c>
      <c r="N5293" s="174">
        <f t="shared" si="1164"/>
        <v>0</v>
      </c>
      <c r="O5293" s="295">
        <f t="shared" si="1165"/>
        <v>0</v>
      </c>
      <c r="P5293" s="281">
        <f t="shared" si="1166"/>
        <v>0</v>
      </c>
    </row>
    <row r="5294" spans="1:16" x14ac:dyDescent="0.2">
      <c r="A5294" s="155">
        <v>620520</v>
      </c>
      <c r="B5294" s="156" t="s">
        <v>98</v>
      </c>
      <c r="C5294" s="174">
        <f t="shared" si="1160"/>
        <v>0</v>
      </c>
      <c r="D5294" s="174">
        <f t="shared" si="1161"/>
        <v>0</v>
      </c>
      <c r="E5294" s="174">
        <f t="shared" si="1162"/>
        <v>0</v>
      </c>
      <c r="F5294" s="174">
        <f t="shared" si="1158"/>
        <v>0</v>
      </c>
      <c r="G5294" s="174">
        <v>0</v>
      </c>
      <c r="H5294" s="174">
        <f t="shared" si="1159"/>
        <v>0</v>
      </c>
      <c r="M5294" s="174">
        <f t="shared" si="1163"/>
        <v>0</v>
      </c>
      <c r="N5294" s="174">
        <f t="shared" si="1164"/>
        <v>0</v>
      </c>
      <c r="O5294" s="295">
        <f t="shared" si="1165"/>
        <v>0</v>
      </c>
      <c r="P5294" s="281">
        <f t="shared" si="1166"/>
        <v>0</v>
      </c>
    </row>
    <row r="5295" spans="1:16" x14ac:dyDescent="0.2">
      <c r="A5295" s="155">
        <v>620521</v>
      </c>
      <c r="B5295" s="156" t="s">
        <v>1523</v>
      </c>
      <c r="C5295" s="174">
        <f t="shared" si="1160"/>
        <v>0</v>
      </c>
      <c r="D5295" s="174">
        <f t="shared" si="1161"/>
        <v>0</v>
      </c>
      <c r="E5295" s="174">
        <f t="shared" si="1162"/>
        <v>0</v>
      </c>
      <c r="F5295" s="174">
        <f t="shared" si="1158"/>
        <v>0</v>
      </c>
      <c r="G5295" s="174">
        <v>0</v>
      </c>
      <c r="H5295" s="174">
        <f t="shared" si="1159"/>
        <v>0</v>
      </c>
      <c r="M5295" s="174">
        <f t="shared" si="1163"/>
        <v>0</v>
      </c>
      <c r="N5295" s="174">
        <f t="shared" si="1164"/>
        <v>0</v>
      </c>
      <c r="O5295" s="295">
        <f t="shared" si="1165"/>
        <v>0</v>
      </c>
      <c r="P5295" s="281">
        <f t="shared" si="1166"/>
        <v>0</v>
      </c>
    </row>
    <row r="5296" spans="1:16" x14ac:dyDescent="0.2">
      <c r="A5296" s="155">
        <v>620526</v>
      </c>
      <c r="B5296" s="156" t="s">
        <v>716</v>
      </c>
      <c r="C5296" s="174">
        <f t="shared" si="1160"/>
        <v>0</v>
      </c>
      <c r="D5296" s="174">
        <f t="shared" si="1161"/>
        <v>0</v>
      </c>
      <c r="E5296" s="174">
        <f t="shared" si="1162"/>
        <v>0</v>
      </c>
      <c r="F5296" s="174">
        <f t="shared" si="1158"/>
        <v>0</v>
      </c>
      <c r="G5296" s="174">
        <v>0</v>
      </c>
      <c r="H5296" s="174">
        <f t="shared" si="1159"/>
        <v>0</v>
      </c>
      <c r="M5296" s="174">
        <f t="shared" si="1163"/>
        <v>0</v>
      </c>
      <c r="N5296" s="174">
        <f t="shared" si="1164"/>
        <v>0</v>
      </c>
      <c r="O5296" s="295">
        <f t="shared" si="1165"/>
        <v>0</v>
      </c>
      <c r="P5296" s="281">
        <f t="shared" si="1166"/>
        <v>0</v>
      </c>
    </row>
    <row r="5297" spans="1:16" x14ac:dyDescent="0.2">
      <c r="A5297" s="155">
        <v>620529</v>
      </c>
      <c r="B5297" s="156" t="s">
        <v>1731</v>
      </c>
      <c r="C5297" s="174">
        <f t="shared" si="1160"/>
        <v>0</v>
      </c>
      <c r="D5297" s="174">
        <f t="shared" si="1161"/>
        <v>0</v>
      </c>
      <c r="E5297" s="174">
        <f t="shared" si="1162"/>
        <v>0</v>
      </c>
      <c r="F5297" s="174">
        <f t="shared" si="1158"/>
        <v>0</v>
      </c>
      <c r="G5297" s="174">
        <v>0</v>
      </c>
      <c r="H5297" s="174">
        <f t="shared" si="1159"/>
        <v>0</v>
      </c>
      <c r="M5297" s="174">
        <f t="shared" si="1163"/>
        <v>0</v>
      </c>
      <c r="N5297" s="174">
        <f t="shared" si="1164"/>
        <v>0</v>
      </c>
      <c r="O5297" s="295">
        <f t="shared" si="1165"/>
        <v>0</v>
      </c>
      <c r="P5297" s="281">
        <f t="shared" si="1166"/>
        <v>0</v>
      </c>
    </row>
    <row r="5298" spans="1:16" x14ac:dyDescent="0.2">
      <c r="A5298" s="155">
        <v>620590</v>
      </c>
      <c r="B5298" s="156" t="s">
        <v>719</v>
      </c>
      <c r="C5298" s="174">
        <f t="shared" si="1160"/>
        <v>0</v>
      </c>
      <c r="D5298" s="174">
        <f t="shared" si="1161"/>
        <v>0</v>
      </c>
      <c r="E5298" s="174">
        <f t="shared" si="1162"/>
        <v>0</v>
      </c>
      <c r="F5298" s="174">
        <f t="shared" si="1158"/>
        <v>0</v>
      </c>
      <c r="G5298" s="174">
        <v>0</v>
      </c>
      <c r="H5298" s="174">
        <f t="shared" si="1159"/>
        <v>0</v>
      </c>
      <c r="M5298" s="174">
        <f t="shared" si="1163"/>
        <v>0</v>
      </c>
      <c r="N5298" s="174">
        <f t="shared" si="1164"/>
        <v>0</v>
      </c>
      <c r="O5298" s="295">
        <f t="shared" si="1165"/>
        <v>0</v>
      </c>
      <c r="P5298" s="281">
        <f t="shared" si="1166"/>
        <v>0</v>
      </c>
    </row>
    <row r="5299" spans="1:16" s="171" customFormat="1" x14ac:dyDescent="0.2">
      <c r="A5299" s="180">
        <v>621000</v>
      </c>
      <c r="B5299" s="181" t="s">
        <v>1104</v>
      </c>
      <c r="C5299" s="182">
        <f t="shared" si="1160"/>
        <v>0</v>
      </c>
      <c r="D5299" s="182">
        <f t="shared" si="1161"/>
        <v>0</v>
      </c>
      <c r="E5299" s="182">
        <f t="shared" si="1162"/>
        <v>0</v>
      </c>
      <c r="F5299" s="182">
        <f t="shared" si="1158"/>
        <v>0</v>
      </c>
      <c r="G5299" s="182">
        <v>0</v>
      </c>
      <c r="H5299" s="182">
        <f t="shared" si="1159"/>
        <v>0</v>
      </c>
      <c r="M5299" s="174">
        <f t="shared" si="1163"/>
        <v>0</v>
      </c>
      <c r="N5299" s="174">
        <f t="shared" si="1164"/>
        <v>0</v>
      </c>
      <c r="O5299" s="295">
        <f t="shared" si="1165"/>
        <v>0</v>
      </c>
      <c r="P5299" s="281">
        <f t="shared" si="1166"/>
        <v>0</v>
      </c>
    </row>
    <row r="5300" spans="1:16" x14ac:dyDescent="0.2">
      <c r="A5300" s="155">
        <v>621001</v>
      </c>
      <c r="B5300" s="156" t="s">
        <v>143</v>
      </c>
      <c r="C5300" s="174">
        <f t="shared" si="1160"/>
        <v>0</v>
      </c>
      <c r="D5300" s="174">
        <f t="shared" si="1161"/>
        <v>0</v>
      </c>
      <c r="E5300" s="174">
        <f t="shared" si="1162"/>
        <v>0</v>
      </c>
      <c r="F5300" s="174">
        <f t="shared" si="1158"/>
        <v>0</v>
      </c>
      <c r="G5300" s="174">
        <v>0</v>
      </c>
      <c r="H5300" s="174">
        <f t="shared" si="1159"/>
        <v>0</v>
      </c>
      <c r="M5300" s="174">
        <f t="shared" si="1163"/>
        <v>0</v>
      </c>
      <c r="N5300" s="174">
        <f t="shared" si="1164"/>
        <v>0</v>
      </c>
      <c r="O5300" s="295">
        <f t="shared" si="1165"/>
        <v>0</v>
      </c>
      <c r="P5300" s="281">
        <f t="shared" si="1166"/>
        <v>0</v>
      </c>
    </row>
    <row r="5301" spans="1:16" x14ac:dyDescent="0.2">
      <c r="A5301" s="155">
        <v>621002</v>
      </c>
      <c r="B5301" s="156" t="s">
        <v>1523</v>
      </c>
      <c r="C5301" s="174">
        <f t="shared" si="1160"/>
        <v>0</v>
      </c>
      <c r="D5301" s="174">
        <f t="shared" si="1161"/>
        <v>0</v>
      </c>
      <c r="E5301" s="174">
        <f t="shared" si="1162"/>
        <v>0</v>
      </c>
      <c r="F5301" s="174">
        <f t="shared" si="1158"/>
        <v>0</v>
      </c>
      <c r="G5301" s="174">
        <v>0</v>
      </c>
      <c r="H5301" s="174">
        <f t="shared" si="1159"/>
        <v>0</v>
      </c>
      <c r="M5301" s="174">
        <f t="shared" si="1163"/>
        <v>0</v>
      </c>
      <c r="N5301" s="174">
        <f t="shared" si="1164"/>
        <v>0</v>
      </c>
      <c r="O5301" s="295">
        <f t="shared" si="1165"/>
        <v>0</v>
      </c>
      <c r="P5301" s="281">
        <f t="shared" si="1166"/>
        <v>0</v>
      </c>
    </row>
    <row r="5302" spans="1:16" x14ac:dyDescent="0.2">
      <c r="A5302" s="155">
        <v>621003</v>
      </c>
      <c r="B5302" s="156" t="s">
        <v>1527</v>
      </c>
      <c r="C5302" s="174">
        <f t="shared" si="1160"/>
        <v>0</v>
      </c>
      <c r="D5302" s="174">
        <f t="shared" si="1161"/>
        <v>0</v>
      </c>
      <c r="E5302" s="174">
        <f t="shared" si="1162"/>
        <v>0</v>
      </c>
      <c r="F5302" s="174">
        <f t="shared" si="1158"/>
        <v>0</v>
      </c>
      <c r="G5302" s="174">
        <v>0</v>
      </c>
      <c r="H5302" s="174">
        <f t="shared" si="1159"/>
        <v>0</v>
      </c>
      <c r="M5302" s="174">
        <f t="shared" si="1163"/>
        <v>0</v>
      </c>
      <c r="N5302" s="174">
        <f t="shared" si="1164"/>
        <v>0</v>
      </c>
      <c r="O5302" s="295">
        <f t="shared" si="1165"/>
        <v>0</v>
      </c>
      <c r="P5302" s="281">
        <f t="shared" si="1166"/>
        <v>0</v>
      </c>
    </row>
    <row r="5303" spans="1:16" x14ac:dyDescent="0.2">
      <c r="A5303" s="155">
        <v>621004</v>
      </c>
      <c r="B5303" s="156" t="s">
        <v>235</v>
      </c>
      <c r="C5303" s="174">
        <f t="shared" si="1160"/>
        <v>0</v>
      </c>
      <c r="D5303" s="174">
        <f t="shared" si="1161"/>
        <v>0</v>
      </c>
      <c r="E5303" s="174">
        <f t="shared" si="1162"/>
        <v>0</v>
      </c>
      <c r="F5303" s="174">
        <f t="shared" si="1158"/>
        <v>0</v>
      </c>
      <c r="G5303" s="174">
        <v>0</v>
      </c>
      <c r="H5303" s="174">
        <f t="shared" si="1159"/>
        <v>0</v>
      </c>
      <c r="M5303" s="174">
        <f t="shared" si="1163"/>
        <v>0</v>
      </c>
      <c r="N5303" s="174">
        <f t="shared" si="1164"/>
        <v>0</v>
      </c>
      <c r="O5303" s="295">
        <f t="shared" si="1165"/>
        <v>0</v>
      </c>
      <c r="P5303" s="281">
        <f t="shared" si="1166"/>
        <v>0</v>
      </c>
    </row>
    <row r="5304" spans="1:16" x14ac:dyDescent="0.2">
      <c r="A5304" s="155">
        <v>621008</v>
      </c>
      <c r="B5304" s="156" t="s">
        <v>1531</v>
      </c>
      <c r="C5304" s="174">
        <f t="shared" si="1160"/>
        <v>0</v>
      </c>
      <c r="D5304" s="174">
        <f t="shared" si="1161"/>
        <v>0</v>
      </c>
      <c r="E5304" s="174">
        <f t="shared" si="1162"/>
        <v>0</v>
      </c>
      <c r="F5304" s="174">
        <f t="shared" si="1158"/>
        <v>0</v>
      </c>
      <c r="G5304" s="174">
        <v>0</v>
      </c>
      <c r="H5304" s="174">
        <f t="shared" si="1159"/>
        <v>0</v>
      </c>
      <c r="M5304" s="174">
        <f t="shared" si="1163"/>
        <v>0</v>
      </c>
      <c r="N5304" s="174">
        <f t="shared" si="1164"/>
        <v>0</v>
      </c>
      <c r="O5304" s="295">
        <f t="shared" si="1165"/>
        <v>0</v>
      </c>
      <c r="P5304" s="281">
        <f t="shared" si="1166"/>
        <v>0</v>
      </c>
    </row>
    <row r="5305" spans="1:16" x14ac:dyDescent="0.2">
      <c r="A5305" s="155">
        <v>621009</v>
      </c>
      <c r="B5305" s="156" t="s">
        <v>1524</v>
      </c>
      <c r="C5305" s="174">
        <f t="shared" si="1160"/>
        <v>0</v>
      </c>
      <c r="D5305" s="174">
        <f t="shared" si="1161"/>
        <v>0</v>
      </c>
      <c r="E5305" s="174">
        <f t="shared" si="1162"/>
        <v>0</v>
      </c>
      <c r="F5305" s="174">
        <f t="shared" si="1158"/>
        <v>0</v>
      </c>
      <c r="G5305" s="174">
        <v>0</v>
      </c>
      <c r="H5305" s="174">
        <f t="shared" si="1159"/>
        <v>0</v>
      </c>
      <c r="M5305" s="174">
        <f t="shared" si="1163"/>
        <v>0</v>
      </c>
      <c r="N5305" s="174">
        <f t="shared" si="1164"/>
        <v>0</v>
      </c>
      <c r="O5305" s="295">
        <f t="shared" si="1165"/>
        <v>0</v>
      </c>
      <c r="P5305" s="281">
        <f t="shared" si="1166"/>
        <v>0</v>
      </c>
    </row>
    <row r="5306" spans="1:16" x14ac:dyDescent="0.2">
      <c r="A5306" s="155">
        <v>621010</v>
      </c>
      <c r="B5306" s="156" t="s">
        <v>1206</v>
      </c>
      <c r="C5306" s="174">
        <f t="shared" si="1160"/>
        <v>0</v>
      </c>
      <c r="D5306" s="174">
        <f t="shared" si="1161"/>
        <v>0</v>
      </c>
      <c r="E5306" s="174">
        <f t="shared" si="1162"/>
        <v>0</v>
      </c>
      <c r="F5306" s="174">
        <f t="shared" si="1158"/>
        <v>0</v>
      </c>
      <c r="G5306" s="174">
        <v>0</v>
      </c>
      <c r="H5306" s="174">
        <f t="shared" si="1159"/>
        <v>0</v>
      </c>
      <c r="M5306" s="174">
        <f t="shared" si="1163"/>
        <v>0</v>
      </c>
      <c r="N5306" s="174">
        <f t="shared" si="1164"/>
        <v>0</v>
      </c>
      <c r="O5306" s="295">
        <f t="shared" si="1165"/>
        <v>0</v>
      </c>
      <c r="P5306" s="281">
        <f t="shared" si="1166"/>
        <v>0</v>
      </c>
    </row>
    <row r="5307" spans="1:16" x14ac:dyDescent="0.2">
      <c r="A5307" s="155">
        <v>621013</v>
      </c>
      <c r="B5307" s="156" t="s">
        <v>1528</v>
      </c>
      <c r="C5307" s="174">
        <f t="shared" si="1160"/>
        <v>0</v>
      </c>
      <c r="D5307" s="174">
        <f t="shared" si="1161"/>
        <v>0</v>
      </c>
      <c r="E5307" s="174">
        <f t="shared" si="1162"/>
        <v>0</v>
      </c>
      <c r="F5307" s="174">
        <f t="shared" si="1158"/>
        <v>0</v>
      </c>
      <c r="G5307" s="174">
        <v>0</v>
      </c>
      <c r="H5307" s="174">
        <f t="shared" si="1159"/>
        <v>0</v>
      </c>
      <c r="M5307" s="174">
        <f t="shared" si="1163"/>
        <v>0</v>
      </c>
      <c r="N5307" s="174">
        <f t="shared" si="1164"/>
        <v>0</v>
      </c>
      <c r="O5307" s="295">
        <f t="shared" si="1165"/>
        <v>0</v>
      </c>
      <c r="P5307" s="281">
        <f t="shared" si="1166"/>
        <v>0</v>
      </c>
    </row>
    <row r="5308" spans="1:16" x14ac:dyDescent="0.2">
      <c r="A5308" s="155">
        <v>621015</v>
      </c>
      <c r="B5308" s="156" t="s">
        <v>1116</v>
      </c>
      <c r="C5308" s="174">
        <f t="shared" si="1160"/>
        <v>0</v>
      </c>
      <c r="D5308" s="174">
        <f t="shared" si="1161"/>
        <v>0</v>
      </c>
      <c r="E5308" s="174">
        <f t="shared" si="1162"/>
        <v>0</v>
      </c>
      <c r="F5308" s="174">
        <f t="shared" si="1158"/>
        <v>0</v>
      </c>
      <c r="G5308" s="174">
        <v>0</v>
      </c>
      <c r="H5308" s="174">
        <f t="shared" si="1159"/>
        <v>0</v>
      </c>
      <c r="M5308" s="174">
        <f t="shared" si="1163"/>
        <v>0</v>
      </c>
      <c r="N5308" s="174">
        <f t="shared" si="1164"/>
        <v>0</v>
      </c>
      <c r="O5308" s="295">
        <f t="shared" si="1165"/>
        <v>0</v>
      </c>
      <c r="P5308" s="281">
        <f t="shared" si="1166"/>
        <v>0</v>
      </c>
    </row>
    <row r="5309" spans="1:16" x14ac:dyDescent="0.2">
      <c r="A5309" s="155">
        <v>621022</v>
      </c>
      <c r="B5309" s="156" t="s">
        <v>239</v>
      </c>
      <c r="C5309" s="174">
        <f t="shared" si="1160"/>
        <v>0</v>
      </c>
      <c r="D5309" s="174">
        <f t="shared" si="1161"/>
        <v>0</v>
      </c>
      <c r="E5309" s="174">
        <f t="shared" si="1162"/>
        <v>0</v>
      </c>
      <c r="F5309" s="174">
        <f t="shared" si="1158"/>
        <v>0</v>
      </c>
      <c r="G5309" s="174">
        <v>0</v>
      </c>
      <c r="H5309" s="174">
        <f t="shared" si="1159"/>
        <v>0</v>
      </c>
      <c r="M5309" s="174">
        <f t="shared" si="1163"/>
        <v>0</v>
      </c>
      <c r="N5309" s="174">
        <f t="shared" si="1164"/>
        <v>0</v>
      </c>
      <c r="O5309" s="295">
        <f t="shared" si="1165"/>
        <v>0</v>
      </c>
      <c r="P5309" s="281">
        <f t="shared" si="1166"/>
        <v>0</v>
      </c>
    </row>
    <row r="5310" spans="1:16" x14ac:dyDescent="0.2">
      <c r="A5310" s="155">
        <v>621023</v>
      </c>
      <c r="B5310" s="156" t="s">
        <v>1115</v>
      </c>
      <c r="C5310" s="174">
        <f t="shared" si="1160"/>
        <v>0</v>
      </c>
      <c r="D5310" s="174">
        <f t="shared" si="1161"/>
        <v>0</v>
      </c>
      <c r="E5310" s="174">
        <f t="shared" si="1162"/>
        <v>0</v>
      </c>
      <c r="F5310" s="174">
        <f t="shared" si="1158"/>
        <v>0</v>
      </c>
      <c r="G5310" s="174">
        <v>0</v>
      </c>
      <c r="H5310" s="174">
        <f t="shared" si="1159"/>
        <v>0</v>
      </c>
      <c r="M5310" s="174">
        <f t="shared" si="1163"/>
        <v>0</v>
      </c>
      <c r="N5310" s="174">
        <f t="shared" si="1164"/>
        <v>0</v>
      </c>
      <c r="O5310" s="295">
        <f t="shared" si="1165"/>
        <v>0</v>
      </c>
      <c r="P5310" s="281">
        <f t="shared" si="1166"/>
        <v>0</v>
      </c>
    </row>
    <row r="5311" spans="1:16" x14ac:dyDescent="0.2">
      <c r="A5311" s="155">
        <v>621024</v>
      </c>
      <c r="B5311" s="156" t="s">
        <v>883</v>
      </c>
      <c r="C5311" s="174">
        <f t="shared" si="1160"/>
        <v>0</v>
      </c>
      <c r="D5311" s="174">
        <f t="shared" si="1161"/>
        <v>0</v>
      </c>
      <c r="E5311" s="174">
        <f t="shared" si="1162"/>
        <v>0</v>
      </c>
      <c r="F5311" s="174">
        <f t="shared" si="1158"/>
        <v>0</v>
      </c>
      <c r="G5311" s="174">
        <v>0</v>
      </c>
      <c r="H5311" s="174">
        <f t="shared" si="1159"/>
        <v>0</v>
      </c>
      <c r="M5311" s="174">
        <f t="shared" si="1163"/>
        <v>0</v>
      </c>
      <c r="N5311" s="174">
        <f t="shared" si="1164"/>
        <v>0</v>
      </c>
      <c r="O5311" s="295">
        <f t="shared" si="1165"/>
        <v>0</v>
      </c>
      <c r="P5311" s="281">
        <f t="shared" si="1166"/>
        <v>0</v>
      </c>
    </row>
    <row r="5312" spans="1:16" x14ac:dyDescent="0.2">
      <c r="A5312" s="155">
        <v>621025</v>
      </c>
      <c r="B5312" s="156" t="s">
        <v>884</v>
      </c>
      <c r="C5312" s="174">
        <f t="shared" si="1160"/>
        <v>0</v>
      </c>
      <c r="D5312" s="174">
        <f t="shared" si="1161"/>
        <v>0</v>
      </c>
      <c r="E5312" s="174">
        <f t="shared" si="1162"/>
        <v>0</v>
      </c>
      <c r="F5312" s="174">
        <f t="shared" ref="F5312:F5375" si="1168">+C5312+D5312-E5312</f>
        <v>0</v>
      </c>
      <c r="G5312" s="174">
        <v>0</v>
      </c>
      <c r="H5312" s="174">
        <f t="shared" si="1159"/>
        <v>0</v>
      </c>
      <c r="M5312" s="174">
        <f t="shared" si="1163"/>
        <v>0</v>
      </c>
      <c r="N5312" s="174">
        <f t="shared" si="1164"/>
        <v>0</v>
      </c>
      <c r="O5312" s="295">
        <f t="shared" si="1165"/>
        <v>0</v>
      </c>
      <c r="P5312" s="281">
        <f t="shared" si="1166"/>
        <v>0</v>
      </c>
    </row>
    <row r="5313" spans="1:16" x14ac:dyDescent="0.2">
      <c r="A5313" s="155">
        <v>621028</v>
      </c>
      <c r="B5313" s="156" t="s">
        <v>240</v>
      </c>
      <c r="C5313" s="174">
        <f t="shared" si="1160"/>
        <v>0</v>
      </c>
      <c r="D5313" s="174">
        <f t="shared" si="1161"/>
        <v>0</v>
      </c>
      <c r="E5313" s="174">
        <f t="shared" si="1162"/>
        <v>0</v>
      </c>
      <c r="F5313" s="174">
        <f t="shared" si="1168"/>
        <v>0</v>
      </c>
      <c r="G5313" s="174">
        <v>0</v>
      </c>
      <c r="H5313" s="174">
        <f t="shared" si="1159"/>
        <v>0</v>
      </c>
      <c r="M5313" s="174">
        <f t="shared" si="1163"/>
        <v>0</v>
      </c>
      <c r="N5313" s="174">
        <f t="shared" si="1164"/>
        <v>0</v>
      </c>
      <c r="O5313" s="295">
        <f t="shared" si="1165"/>
        <v>0</v>
      </c>
      <c r="P5313" s="281">
        <f t="shared" si="1166"/>
        <v>0</v>
      </c>
    </row>
    <row r="5314" spans="1:16" x14ac:dyDescent="0.2">
      <c r="A5314" s="155">
        <v>621029</v>
      </c>
      <c r="B5314" s="156" t="s">
        <v>241</v>
      </c>
      <c r="C5314" s="174">
        <f t="shared" si="1160"/>
        <v>0</v>
      </c>
      <c r="D5314" s="174">
        <f t="shared" si="1161"/>
        <v>0</v>
      </c>
      <c r="E5314" s="174">
        <f t="shared" si="1162"/>
        <v>0</v>
      </c>
      <c r="F5314" s="174">
        <f t="shared" si="1168"/>
        <v>0</v>
      </c>
      <c r="G5314" s="174">
        <v>0</v>
      </c>
      <c r="H5314" s="174">
        <f t="shared" si="1159"/>
        <v>0</v>
      </c>
      <c r="M5314" s="174">
        <f t="shared" si="1163"/>
        <v>0</v>
      </c>
      <c r="N5314" s="174">
        <f t="shared" si="1164"/>
        <v>0</v>
      </c>
      <c r="O5314" s="295">
        <f t="shared" si="1165"/>
        <v>0</v>
      </c>
      <c r="P5314" s="281">
        <f t="shared" si="1166"/>
        <v>0</v>
      </c>
    </row>
    <row r="5315" spans="1:16" x14ac:dyDescent="0.2">
      <c r="A5315" s="155">
        <v>621030</v>
      </c>
      <c r="B5315" s="156" t="s">
        <v>242</v>
      </c>
      <c r="C5315" s="174">
        <f t="shared" si="1160"/>
        <v>0</v>
      </c>
      <c r="D5315" s="174">
        <f t="shared" si="1161"/>
        <v>0</v>
      </c>
      <c r="E5315" s="174">
        <f t="shared" si="1162"/>
        <v>0</v>
      </c>
      <c r="F5315" s="174">
        <f t="shared" si="1168"/>
        <v>0</v>
      </c>
      <c r="G5315" s="174">
        <v>0</v>
      </c>
      <c r="H5315" s="174">
        <f t="shared" si="1159"/>
        <v>0</v>
      </c>
      <c r="M5315" s="174">
        <f t="shared" si="1163"/>
        <v>0</v>
      </c>
      <c r="N5315" s="174">
        <f t="shared" si="1164"/>
        <v>0</v>
      </c>
      <c r="O5315" s="295">
        <f t="shared" si="1165"/>
        <v>0</v>
      </c>
      <c r="P5315" s="281">
        <f t="shared" si="1166"/>
        <v>0</v>
      </c>
    </row>
    <row r="5316" spans="1:16" x14ac:dyDescent="0.2">
      <c r="A5316" s="155">
        <v>621031</v>
      </c>
      <c r="B5316" s="156" t="s">
        <v>243</v>
      </c>
      <c r="C5316" s="174">
        <f t="shared" si="1160"/>
        <v>0</v>
      </c>
      <c r="D5316" s="174">
        <f t="shared" si="1161"/>
        <v>0</v>
      </c>
      <c r="E5316" s="174">
        <f t="shared" si="1162"/>
        <v>0</v>
      </c>
      <c r="F5316" s="174">
        <f t="shared" si="1168"/>
        <v>0</v>
      </c>
      <c r="G5316" s="174">
        <v>0</v>
      </c>
      <c r="H5316" s="174">
        <f t="shared" si="1159"/>
        <v>0</v>
      </c>
      <c r="M5316" s="174">
        <f t="shared" si="1163"/>
        <v>0</v>
      </c>
      <c r="N5316" s="174">
        <f t="shared" si="1164"/>
        <v>0</v>
      </c>
      <c r="O5316" s="295">
        <f t="shared" si="1165"/>
        <v>0</v>
      </c>
      <c r="P5316" s="281">
        <f t="shared" si="1166"/>
        <v>0</v>
      </c>
    </row>
    <row r="5317" spans="1:16" x14ac:dyDescent="0.2">
      <c r="A5317" s="155">
        <v>621032</v>
      </c>
      <c r="B5317" s="156" t="s">
        <v>244</v>
      </c>
      <c r="C5317" s="174">
        <f t="shared" si="1160"/>
        <v>0</v>
      </c>
      <c r="D5317" s="174">
        <f t="shared" si="1161"/>
        <v>0</v>
      </c>
      <c r="E5317" s="174">
        <f t="shared" si="1162"/>
        <v>0</v>
      </c>
      <c r="F5317" s="174">
        <f t="shared" si="1168"/>
        <v>0</v>
      </c>
      <c r="G5317" s="174">
        <v>0</v>
      </c>
      <c r="H5317" s="174">
        <f t="shared" si="1159"/>
        <v>0</v>
      </c>
      <c r="M5317" s="174">
        <f t="shared" si="1163"/>
        <v>0</v>
      </c>
      <c r="N5317" s="174">
        <f t="shared" si="1164"/>
        <v>0</v>
      </c>
      <c r="O5317" s="295">
        <f t="shared" si="1165"/>
        <v>0</v>
      </c>
      <c r="P5317" s="281">
        <f t="shared" si="1166"/>
        <v>0</v>
      </c>
    </row>
    <row r="5318" spans="1:16" x14ac:dyDescent="0.2">
      <c r="A5318" s="155">
        <v>621033</v>
      </c>
      <c r="B5318" s="156" t="s">
        <v>2093</v>
      </c>
      <c r="C5318" s="174">
        <f t="shared" si="1160"/>
        <v>0</v>
      </c>
      <c r="D5318" s="174">
        <f t="shared" si="1161"/>
        <v>0</v>
      </c>
      <c r="E5318" s="174">
        <f t="shared" si="1162"/>
        <v>0</v>
      </c>
      <c r="F5318" s="174">
        <f t="shared" si="1168"/>
        <v>0</v>
      </c>
      <c r="G5318" s="174">
        <v>0</v>
      </c>
      <c r="H5318" s="174">
        <f t="shared" si="1159"/>
        <v>0</v>
      </c>
      <c r="M5318" s="174">
        <f t="shared" si="1163"/>
        <v>0</v>
      </c>
      <c r="N5318" s="174">
        <f t="shared" si="1164"/>
        <v>0</v>
      </c>
      <c r="O5318" s="295">
        <f t="shared" si="1165"/>
        <v>0</v>
      </c>
      <c r="P5318" s="281">
        <f t="shared" si="1166"/>
        <v>0</v>
      </c>
    </row>
    <row r="5319" spans="1:16" x14ac:dyDescent="0.2">
      <c r="A5319" s="155">
        <v>621034</v>
      </c>
      <c r="B5319" s="156" t="s">
        <v>2094</v>
      </c>
      <c r="C5319" s="174">
        <f t="shared" si="1160"/>
        <v>0</v>
      </c>
      <c r="D5319" s="174">
        <f t="shared" si="1161"/>
        <v>0</v>
      </c>
      <c r="E5319" s="174">
        <f t="shared" si="1162"/>
        <v>0</v>
      </c>
      <c r="F5319" s="174">
        <f t="shared" si="1168"/>
        <v>0</v>
      </c>
      <c r="G5319" s="174">
        <v>0</v>
      </c>
      <c r="H5319" s="174">
        <f t="shared" ref="H5319:H5382" si="1169">+F5319</f>
        <v>0</v>
      </c>
      <c r="M5319" s="174">
        <f t="shared" si="1163"/>
        <v>0</v>
      </c>
      <c r="N5319" s="174">
        <f t="shared" si="1164"/>
        <v>0</v>
      </c>
      <c r="O5319" s="295">
        <f t="shared" si="1165"/>
        <v>0</v>
      </c>
      <c r="P5319" s="281">
        <f t="shared" si="1166"/>
        <v>0</v>
      </c>
    </row>
    <row r="5320" spans="1:16" x14ac:dyDescent="0.2">
      <c r="A5320" s="155">
        <v>621035</v>
      </c>
      <c r="B5320" s="156" t="s">
        <v>1637</v>
      </c>
      <c r="C5320" s="174">
        <f t="shared" si="1160"/>
        <v>0</v>
      </c>
      <c r="D5320" s="174">
        <f t="shared" si="1161"/>
        <v>0</v>
      </c>
      <c r="E5320" s="174">
        <f t="shared" si="1162"/>
        <v>0</v>
      </c>
      <c r="F5320" s="174">
        <f t="shared" si="1168"/>
        <v>0</v>
      </c>
      <c r="G5320" s="174">
        <v>0</v>
      </c>
      <c r="H5320" s="174">
        <f t="shared" si="1169"/>
        <v>0</v>
      </c>
      <c r="M5320" s="174">
        <f t="shared" si="1163"/>
        <v>0</v>
      </c>
      <c r="N5320" s="174">
        <f t="shared" si="1164"/>
        <v>0</v>
      </c>
      <c r="O5320" s="295">
        <f t="shared" si="1165"/>
        <v>0</v>
      </c>
      <c r="P5320" s="281">
        <f t="shared" si="1166"/>
        <v>0</v>
      </c>
    </row>
    <row r="5321" spans="1:16" x14ac:dyDescent="0.2">
      <c r="A5321" s="155">
        <v>621037</v>
      </c>
      <c r="B5321" s="156" t="s">
        <v>2095</v>
      </c>
      <c r="C5321" s="174">
        <f t="shared" ref="C5321:C5384" si="1170">IF(ISERROR(VLOOKUP($A5321,MZ_ANTERIOR,3,0)),0,VLOOKUP($A5321,MZ_ANTERIOR,3,0))</f>
        <v>0</v>
      </c>
      <c r="D5321" s="174">
        <f t="shared" ref="D5321:D5384" si="1171">IF(ISERROR(VLOOKUP($A5321,MZ_ANTERIOR,4,0)),0,VLOOKUP($A5321,MZ_ANTERIOR,4,0))</f>
        <v>0</v>
      </c>
      <c r="E5321" s="174">
        <f t="shared" ref="E5321:E5384" si="1172">IF(ISERROR(VLOOKUP($A5321,MZ_ANTERIOR,5,0)),0,VLOOKUP($A5321,MZ_ANTERIOR,5,0))</f>
        <v>0</v>
      </c>
      <c r="F5321" s="174">
        <f t="shared" si="1168"/>
        <v>0</v>
      </c>
      <c r="G5321" s="174">
        <v>0</v>
      </c>
      <c r="H5321" s="174">
        <f t="shared" si="1169"/>
        <v>0</v>
      </c>
      <c r="M5321" s="174">
        <f t="shared" si="1163"/>
        <v>0</v>
      </c>
      <c r="N5321" s="174">
        <f t="shared" si="1164"/>
        <v>0</v>
      </c>
      <c r="O5321" s="295">
        <f t="shared" si="1165"/>
        <v>0</v>
      </c>
      <c r="P5321" s="281">
        <f t="shared" si="1166"/>
        <v>0</v>
      </c>
    </row>
    <row r="5322" spans="1:16" x14ac:dyDescent="0.2">
      <c r="A5322" s="155">
        <v>621039</v>
      </c>
      <c r="B5322" s="156" t="s">
        <v>2096</v>
      </c>
      <c r="C5322" s="174">
        <f t="shared" si="1170"/>
        <v>0</v>
      </c>
      <c r="D5322" s="174">
        <f t="shared" si="1171"/>
        <v>0</v>
      </c>
      <c r="E5322" s="174">
        <f t="shared" si="1172"/>
        <v>0</v>
      </c>
      <c r="F5322" s="174">
        <f t="shared" si="1168"/>
        <v>0</v>
      </c>
      <c r="G5322" s="174">
        <v>0</v>
      </c>
      <c r="H5322" s="174">
        <f t="shared" si="1169"/>
        <v>0</v>
      </c>
      <c r="M5322" s="174">
        <f t="shared" ref="M5322:M5385" si="1173">+G5322+H5322</f>
        <v>0</v>
      </c>
      <c r="N5322" s="174">
        <f t="shared" ref="N5322:N5385" si="1174">+F5322-M5322</f>
        <v>0</v>
      </c>
      <c r="O5322" s="295">
        <f t="shared" ref="O5322:O5385" si="1175">SUM(C5322:H5322)</f>
        <v>0</v>
      </c>
      <c r="P5322" s="281">
        <f t="shared" ref="P5322:P5385" si="1176">IF(D5322&lt;&gt;0,1,IF(G5322&lt;&gt;0,2,IF(F5322&lt;&gt;0,3,IF(E5322&lt;&gt;0,4,0))))</f>
        <v>0</v>
      </c>
    </row>
    <row r="5323" spans="1:16" x14ac:dyDescent="0.2">
      <c r="A5323" s="155">
        <v>621040</v>
      </c>
      <c r="B5323" s="156" t="s">
        <v>1731</v>
      </c>
      <c r="C5323" s="174">
        <f t="shared" si="1170"/>
        <v>0</v>
      </c>
      <c r="D5323" s="174">
        <f t="shared" si="1171"/>
        <v>0</v>
      </c>
      <c r="E5323" s="174">
        <f t="shared" si="1172"/>
        <v>0</v>
      </c>
      <c r="F5323" s="174">
        <f t="shared" si="1168"/>
        <v>0</v>
      </c>
      <c r="G5323" s="174">
        <v>0</v>
      </c>
      <c r="H5323" s="174">
        <f t="shared" si="1169"/>
        <v>0</v>
      </c>
      <c r="M5323" s="174">
        <f t="shared" si="1173"/>
        <v>0</v>
      </c>
      <c r="N5323" s="174">
        <f t="shared" si="1174"/>
        <v>0</v>
      </c>
      <c r="O5323" s="295">
        <f t="shared" si="1175"/>
        <v>0</v>
      </c>
      <c r="P5323" s="281">
        <f t="shared" si="1176"/>
        <v>0</v>
      </c>
    </row>
    <row r="5324" spans="1:16" x14ac:dyDescent="0.2">
      <c r="A5324" s="155">
        <v>621090</v>
      </c>
      <c r="B5324" s="156" t="s">
        <v>1105</v>
      </c>
      <c r="C5324" s="174">
        <f t="shared" si="1170"/>
        <v>0</v>
      </c>
      <c r="D5324" s="174">
        <f t="shared" si="1171"/>
        <v>0</v>
      </c>
      <c r="E5324" s="174">
        <f t="shared" si="1172"/>
        <v>0</v>
      </c>
      <c r="F5324" s="174">
        <f t="shared" si="1168"/>
        <v>0</v>
      </c>
      <c r="G5324" s="174">
        <v>0</v>
      </c>
      <c r="H5324" s="174">
        <f t="shared" si="1169"/>
        <v>0</v>
      </c>
      <c r="M5324" s="174">
        <f t="shared" si="1173"/>
        <v>0</v>
      </c>
      <c r="N5324" s="174">
        <f t="shared" si="1174"/>
        <v>0</v>
      </c>
      <c r="O5324" s="295">
        <f t="shared" si="1175"/>
        <v>0</v>
      </c>
      <c r="P5324" s="281">
        <f t="shared" si="1176"/>
        <v>0</v>
      </c>
    </row>
    <row r="5325" spans="1:16" x14ac:dyDescent="0.2">
      <c r="A5325" s="155">
        <v>621098</v>
      </c>
      <c r="B5325" s="156" t="s">
        <v>221</v>
      </c>
      <c r="C5325" s="174">
        <f t="shared" si="1170"/>
        <v>0</v>
      </c>
      <c r="D5325" s="174">
        <f t="shared" si="1171"/>
        <v>0</v>
      </c>
      <c r="E5325" s="174">
        <f t="shared" si="1172"/>
        <v>0</v>
      </c>
      <c r="F5325" s="174">
        <f t="shared" si="1168"/>
        <v>0</v>
      </c>
      <c r="G5325" s="174">
        <v>0</v>
      </c>
      <c r="H5325" s="174">
        <f t="shared" si="1169"/>
        <v>0</v>
      </c>
      <c r="M5325" s="174">
        <f t="shared" si="1173"/>
        <v>0</v>
      </c>
      <c r="N5325" s="174">
        <f t="shared" si="1174"/>
        <v>0</v>
      </c>
      <c r="O5325" s="295">
        <f t="shared" si="1175"/>
        <v>0</v>
      </c>
      <c r="P5325" s="281">
        <f t="shared" si="1176"/>
        <v>0</v>
      </c>
    </row>
    <row r="5326" spans="1:16" s="172" customFormat="1" x14ac:dyDescent="0.2">
      <c r="A5326" s="170">
        <v>630000</v>
      </c>
      <c r="B5326" s="169" t="s">
        <v>1207</v>
      </c>
      <c r="C5326" s="189">
        <f t="shared" si="1170"/>
        <v>0</v>
      </c>
      <c r="D5326" s="189">
        <f t="shared" si="1171"/>
        <v>0</v>
      </c>
      <c r="E5326" s="189">
        <f t="shared" si="1172"/>
        <v>0</v>
      </c>
      <c r="F5326" s="189">
        <f t="shared" si="1168"/>
        <v>0</v>
      </c>
      <c r="G5326" s="189">
        <v>0</v>
      </c>
      <c r="H5326" s="189">
        <f t="shared" si="1169"/>
        <v>0</v>
      </c>
      <c r="M5326" s="174">
        <f t="shared" si="1173"/>
        <v>0</v>
      </c>
      <c r="N5326" s="174">
        <f t="shared" si="1174"/>
        <v>0</v>
      </c>
      <c r="O5326" s="295">
        <f t="shared" si="1175"/>
        <v>0</v>
      </c>
      <c r="P5326" s="281">
        <f t="shared" si="1176"/>
        <v>0</v>
      </c>
    </row>
    <row r="5327" spans="1:16" s="171" customFormat="1" x14ac:dyDescent="0.2">
      <c r="A5327" s="180">
        <v>630500</v>
      </c>
      <c r="B5327" s="181" t="s">
        <v>1592</v>
      </c>
      <c r="C5327" s="182">
        <f t="shared" si="1170"/>
        <v>0</v>
      </c>
      <c r="D5327" s="182">
        <f t="shared" si="1171"/>
        <v>0</v>
      </c>
      <c r="E5327" s="182">
        <f t="shared" si="1172"/>
        <v>0</v>
      </c>
      <c r="F5327" s="182">
        <f t="shared" si="1168"/>
        <v>0</v>
      </c>
      <c r="G5327" s="182">
        <v>0</v>
      </c>
      <c r="H5327" s="182">
        <f t="shared" si="1169"/>
        <v>0</v>
      </c>
      <c r="M5327" s="174">
        <f t="shared" si="1173"/>
        <v>0</v>
      </c>
      <c r="N5327" s="174">
        <f t="shared" si="1174"/>
        <v>0</v>
      </c>
      <c r="O5327" s="295">
        <f t="shared" si="1175"/>
        <v>0</v>
      </c>
      <c r="P5327" s="281">
        <f t="shared" si="1176"/>
        <v>0</v>
      </c>
    </row>
    <row r="5328" spans="1:16" x14ac:dyDescent="0.2">
      <c r="A5328" s="155">
        <v>630501</v>
      </c>
      <c r="B5328" s="156" t="s">
        <v>1208</v>
      </c>
      <c r="C5328" s="174">
        <f t="shared" si="1170"/>
        <v>0</v>
      </c>
      <c r="D5328" s="174">
        <f t="shared" si="1171"/>
        <v>0</v>
      </c>
      <c r="E5328" s="174">
        <f t="shared" si="1172"/>
        <v>0</v>
      </c>
      <c r="F5328" s="174">
        <f t="shared" si="1168"/>
        <v>0</v>
      </c>
      <c r="G5328" s="174">
        <v>0</v>
      </c>
      <c r="H5328" s="174">
        <f t="shared" si="1169"/>
        <v>0</v>
      </c>
      <c r="M5328" s="174">
        <f t="shared" si="1173"/>
        <v>0</v>
      </c>
      <c r="N5328" s="174">
        <f t="shared" si="1174"/>
        <v>0</v>
      </c>
      <c r="O5328" s="295">
        <f t="shared" si="1175"/>
        <v>0</v>
      </c>
      <c r="P5328" s="281">
        <f t="shared" si="1176"/>
        <v>0</v>
      </c>
    </row>
    <row r="5329" spans="1:16" x14ac:dyDescent="0.2">
      <c r="A5329" s="155">
        <v>630502</v>
      </c>
      <c r="B5329" s="156" t="s">
        <v>1117</v>
      </c>
      <c r="C5329" s="174">
        <f t="shared" si="1170"/>
        <v>0</v>
      </c>
      <c r="D5329" s="174">
        <f t="shared" si="1171"/>
        <v>0</v>
      </c>
      <c r="E5329" s="174">
        <f t="shared" si="1172"/>
        <v>0</v>
      </c>
      <c r="F5329" s="174">
        <f t="shared" si="1168"/>
        <v>0</v>
      </c>
      <c r="G5329" s="174">
        <v>0</v>
      </c>
      <c r="H5329" s="174">
        <f t="shared" si="1169"/>
        <v>0</v>
      </c>
      <c r="M5329" s="174">
        <f t="shared" si="1173"/>
        <v>0</v>
      </c>
      <c r="N5329" s="174">
        <f t="shared" si="1174"/>
        <v>0</v>
      </c>
      <c r="O5329" s="295">
        <f t="shared" si="1175"/>
        <v>0</v>
      </c>
      <c r="P5329" s="281">
        <f t="shared" si="1176"/>
        <v>0</v>
      </c>
    </row>
    <row r="5330" spans="1:16" x14ac:dyDescent="0.2">
      <c r="A5330" s="155">
        <v>630503</v>
      </c>
      <c r="B5330" s="156" t="s">
        <v>1118</v>
      </c>
      <c r="C5330" s="174">
        <f t="shared" si="1170"/>
        <v>0</v>
      </c>
      <c r="D5330" s="174">
        <f t="shared" si="1171"/>
        <v>0</v>
      </c>
      <c r="E5330" s="174">
        <f t="shared" si="1172"/>
        <v>0</v>
      </c>
      <c r="F5330" s="174">
        <f t="shared" si="1168"/>
        <v>0</v>
      </c>
      <c r="G5330" s="174">
        <v>0</v>
      </c>
      <c r="H5330" s="174">
        <f t="shared" si="1169"/>
        <v>0</v>
      </c>
      <c r="M5330" s="174">
        <f t="shared" si="1173"/>
        <v>0</v>
      </c>
      <c r="N5330" s="174">
        <f t="shared" si="1174"/>
        <v>0</v>
      </c>
      <c r="O5330" s="295">
        <f t="shared" si="1175"/>
        <v>0</v>
      </c>
      <c r="P5330" s="281">
        <f t="shared" si="1176"/>
        <v>0</v>
      </c>
    </row>
    <row r="5331" spans="1:16" x14ac:dyDescent="0.2">
      <c r="A5331" s="155">
        <v>630504</v>
      </c>
      <c r="B5331" s="156" t="s">
        <v>1119</v>
      </c>
      <c r="C5331" s="174">
        <f t="shared" si="1170"/>
        <v>0</v>
      </c>
      <c r="D5331" s="174">
        <f t="shared" si="1171"/>
        <v>0</v>
      </c>
      <c r="E5331" s="174">
        <f t="shared" si="1172"/>
        <v>0</v>
      </c>
      <c r="F5331" s="174">
        <f t="shared" si="1168"/>
        <v>0</v>
      </c>
      <c r="G5331" s="174">
        <v>0</v>
      </c>
      <c r="H5331" s="174">
        <f t="shared" si="1169"/>
        <v>0</v>
      </c>
      <c r="M5331" s="174">
        <f t="shared" si="1173"/>
        <v>0</v>
      </c>
      <c r="N5331" s="174">
        <f t="shared" si="1174"/>
        <v>0</v>
      </c>
      <c r="O5331" s="295">
        <f t="shared" si="1175"/>
        <v>0</v>
      </c>
      <c r="P5331" s="281">
        <f t="shared" si="1176"/>
        <v>0</v>
      </c>
    </row>
    <row r="5332" spans="1:16" x14ac:dyDescent="0.2">
      <c r="A5332" s="155">
        <v>630505</v>
      </c>
      <c r="B5332" s="156" t="s">
        <v>1120</v>
      </c>
      <c r="C5332" s="174">
        <f t="shared" si="1170"/>
        <v>0</v>
      </c>
      <c r="D5332" s="174">
        <f t="shared" si="1171"/>
        <v>0</v>
      </c>
      <c r="E5332" s="174">
        <f t="shared" si="1172"/>
        <v>0</v>
      </c>
      <c r="F5332" s="174">
        <f t="shared" si="1168"/>
        <v>0</v>
      </c>
      <c r="G5332" s="174">
        <v>0</v>
      </c>
      <c r="H5332" s="174">
        <f t="shared" si="1169"/>
        <v>0</v>
      </c>
      <c r="M5332" s="174">
        <f t="shared" si="1173"/>
        <v>0</v>
      </c>
      <c r="N5332" s="174">
        <f t="shared" si="1174"/>
        <v>0</v>
      </c>
      <c r="O5332" s="295">
        <f t="shared" si="1175"/>
        <v>0</v>
      </c>
      <c r="P5332" s="281">
        <f t="shared" si="1176"/>
        <v>0</v>
      </c>
    </row>
    <row r="5333" spans="1:16" x14ac:dyDescent="0.2">
      <c r="A5333" s="155">
        <v>630506</v>
      </c>
      <c r="B5333" s="156" t="s">
        <v>970</v>
      </c>
      <c r="C5333" s="174">
        <f t="shared" si="1170"/>
        <v>0</v>
      </c>
      <c r="D5333" s="174">
        <f t="shared" si="1171"/>
        <v>0</v>
      </c>
      <c r="E5333" s="174">
        <f t="shared" si="1172"/>
        <v>0</v>
      </c>
      <c r="F5333" s="174">
        <f t="shared" si="1168"/>
        <v>0</v>
      </c>
      <c r="G5333" s="174">
        <v>0</v>
      </c>
      <c r="H5333" s="174">
        <f t="shared" si="1169"/>
        <v>0</v>
      </c>
      <c r="M5333" s="174">
        <f t="shared" si="1173"/>
        <v>0</v>
      </c>
      <c r="N5333" s="174">
        <f t="shared" si="1174"/>
        <v>0</v>
      </c>
      <c r="O5333" s="295">
        <f t="shared" si="1175"/>
        <v>0</v>
      </c>
      <c r="P5333" s="281">
        <f t="shared" si="1176"/>
        <v>0</v>
      </c>
    </row>
    <row r="5334" spans="1:16" x14ac:dyDescent="0.2">
      <c r="A5334" s="155">
        <v>630507</v>
      </c>
      <c r="B5334" s="156" t="s">
        <v>971</v>
      </c>
      <c r="C5334" s="174">
        <f t="shared" si="1170"/>
        <v>0</v>
      </c>
      <c r="D5334" s="174">
        <f t="shared" si="1171"/>
        <v>0</v>
      </c>
      <c r="E5334" s="174">
        <f t="shared" si="1172"/>
        <v>0</v>
      </c>
      <c r="F5334" s="174">
        <f t="shared" si="1168"/>
        <v>0</v>
      </c>
      <c r="G5334" s="174">
        <v>0</v>
      </c>
      <c r="H5334" s="174">
        <f t="shared" si="1169"/>
        <v>0</v>
      </c>
      <c r="M5334" s="174">
        <f t="shared" si="1173"/>
        <v>0</v>
      </c>
      <c r="N5334" s="174">
        <f t="shared" si="1174"/>
        <v>0</v>
      </c>
      <c r="O5334" s="295">
        <f t="shared" si="1175"/>
        <v>0</v>
      </c>
      <c r="P5334" s="281">
        <f t="shared" si="1176"/>
        <v>0</v>
      </c>
    </row>
    <row r="5335" spans="1:16" x14ac:dyDescent="0.2">
      <c r="A5335" s="155">
        <v>630508</v>
      </c>
      <c r="B5335" s="156" t="s">
        <v>91</v>
      </c>
      <c r="C5335" s="174">
        <f t="shared" si="1170"/>
        <v>0</v>
      </c>
      <c r="D5335" s="174">
        <f t="shared" si="1171"/>
        <v>0</v>
      </c>
      <c r="E5335" s="174">
        <f t="shared" si="1172"/>
        <v>0</v>
      </c>
      <c r="F5335" s="174">
        <f t="shared" si="1168"/>
        <v>0</v>
      </c>
      <c r="G5335" s="174">
        <v>0</v>
      </c>
      <c r="H5335" s="174">
        <f t="shared" si="1169"/>
        <v>0</v>
      </c>
      <c r="M5335" s="174">
        <f t="shared" si="1173"/>
        <v>0</v>
      </c>
      <c r="N5335" s="174">
        <f t="shared" si="1174"/>
        <v>0</v>
      </c>
      <c r="O5335" s="295">
        <f t="shared" si="1175"/>
        <v>0</v>
      </c>
      <c r="P5335" s="281">
        <f t="shared" si="1176"/>
        <v>0</v>
      </c>
    </row>
    <row r="5336" spans="1:16" x14ac:dyDescent="0.2">
      <c r="A5336" s="155">
        <v>630509</v>
      </c>
      <c r="B5336" s="156" t="s">
        <v>1121</v>
      </c>
      <c r="C5336" s="174">
        <f t="shared" si="1170"/>
        <v>0</v>
      </c>
      <c r="D5336" s="174">
        <f t="shared" si="1171"/>
        <v>0</v>
      </c>
      <c r="E5336" s="174">
        <f t="shared" si="1172"/>
        <v>0</v>
      </c>
      <c r="F5336" s="174">
        <f t="shared" si="1168"/>
        <v>0</v>
      </c>
      <c r="G5336" s="174">
        <v>0</v>
      </c>
      <c r="H5336" s="174">
        <f t="shared" si="1169"/>
        <v>0</v>
      </c>
      <c r="M5336" s="174">
        <f t="shared" si="1173"/>
        <v>0</v>
      </c>
      <c r="N5336" s="174">
        <f t="shared" si="1174"/>
        <v>0</v>
      </c>
      <c r="O5336" s="295">
        <f t="shared" si="1175"/>
        <v>0</v>
      </c>
      <c r="P5336" s="281">
        <f t="shared" si="1176"/>
        <v>0</v>
      </c>
    </row>
    <row r="5337" spans="1:16" x14ac:dyDescent="0.2">
      <c r="A5337" s="155">
        <v>630510</v>
      </c>
      <c r="B5337" s="156" t="s">
        <v>92</v>
      </c>
      <c r="C5337" s="174">
        <f t="shared" si="1170"/>
        <v>0</v>
      </c>
      <c r="D5337" s="174">
        <f t="shared" si="1171"/>
        <v>0</v>
      </c>
      <c r="E5337" s="174">
        <f t="shared" si="1172"/>
        <v>0</v>
      </c>
      <c r="F5337" s="174">
        <f t="shared" si="1168"/>
        <v>0</v>
      </c>
      <c r="G5337" s="174">
        <v>0</v>
      </c>
      <c r="H5337" s="174">
        <f t="shared" si="1169"/>
        <v>0</v>
      </c>
      <c r="M5337" s="174">
        <f t="shared" si="1173"/>
        <v>0</v>
      </c>
      <c r="N5337" s="174">
        <f t="shared" si="1174"/>
        <v>0</v>
      </c>
      <c r="O5337" s="295">
        <f t="shared" si="1175"/>
        <v>0</v>
      </c>
      <c r="P5337" s="281">
        <f t="shared" si="1176"/>
        <v>0</v>
      </c>
    </row>
    <row r="5338" spans="1:16" x14ac:dyDescent="0.2">
      <c r="A5338" s="155">
        <v>630511</v>
      </c>
      <c r="B5338" s="156" t="s">
        <v>93</v>
      </c>
      <c r="C5338" s="174">
        <f t="shared" si="1170"/>
        <v>0</v>
      </c>
      <c r="D5338" s="174">
        <f t="shared" si="1171"/>
        <v>0</v>
      </c>
      <c r="E5338" s="174">
        <f t="shared" si="1172"/>
        <v>0</v>
      </c>
      <c r="F5338" s="174">
        <f t="shared" si="1168"/>
        <v>0</v>
      </c>
      <c r="G5338" s="174">
        <v>0</v>
      </c>
      <c r="H5338" s="174">
        <f t="shared" si="1169"/>
        <v>0</v>
      </c>
      <c r="M5338" s="174">
        <f t="shared" si="1173"/>
        <v>0</v>
      </c>
      <c r="N5338" s="174">
        <f t="shared" si="1174"/>
        <v>0</v>
      </c>
      <c r="O5338" s="295">
        <f t="shared" si="1175"/>
        <v>0</v>
      </c>
      <c r="P5338" s="281">
        <f t="shared" si="1176"/>
        <v>0</v>
      </c>
    </row>
    <row r="5339" spans="1:16" x14ac:dyDescent="0.2">
      <c r="A5339" s="155">
        <v>630512</v>
      </c>
      <c r="B5339" s="156" t="s">
        <v>94</v>
      </c>
      <c r="C5339" s="174">
        <f t="shared" si="1170"/>
        <v>0</v>
      </c>
      <c r="D5339" s="174">
        <f t="shared" si="1171"/>
        <v>0</v>
      </c>
      <c r="E5339" s="174">
        <f t="shared" si="1172"/>
        <v>0</v>
      </c>
      <c r="F5339" s="174">
        <f t="shared" si="1168"/>
        <v>0</v>
      </c>
      <c r="G5339" s="174">
        <v>0</v>
      </c>
      <c r="H5339" s="174">
        <f t="shared" si="1169"/>
        <v>0</v>
      </c>
      <c r="M5339" s="174">
        <f t="shared" si="1173"/>
        <v>0</v>
      </c>
      <c r="N5339" s="174">
        <f t="shared" si="1174"/>
        <v>0</v>
      </c>
      <c r="O5339" s="295">
        <f t="shared" si="1175"/>
        <v>0</v>
      </c>
      <c r="P5339" s="281">
        <f t="shared" si="1176"/>
        <v>0</v>
      </c>
    </row>
    <row r="5340" spans="1:16" x14ac:dyDescent="0.2">
      <c r="A5340" s="155">
        <v>630513</v>
      </c>
      <c r="B5340" s="156" t="s">
        <v>95</v>
      </c>
      <c r="C5340" s="174">
        <f t="shared" si="1170"/>
        <v>0</v>
      </c>
      <c r="D5340" s="174">
        <f t="shared" si="1171"/>
        <v>0</v>
      </c>
      <c r="E5340" s="174">
        <f t="shared" si="1172"/>
        <v>0</v>
      </c>
      <c r="F5340" s="174">
        <f t="shared" si="1168"/>
        <v>0</v>
      </c>
      <c r="G5340" s="174">
        <v>0</v>
      </c>
      <c r="H5340" s="174">
        <f t="shared" si="1169"/>
        <v>0</v>
      </c>
      <c r="M5340" s="174">
        <f t="shared" si="1173"/>
        <v>0</v>
      </c>
      <c r="N5340" s="174">
        <f t="shared" si="1174"/>
        <v>0</v>
      </c>
      <c r="O5340" s="295">
        <f t="shared" si="1175"/>
        <v>0</v>
      </c>
      <c r="P5340" s="281">
        <f t="shared" si="1176"/>
        <v>0</v>
      </c>
    </row>
    <row r="5341" spans="1:16" x14ac:dyDescent="0.2">
      <c r="A5341" s="155">
        <v>630514</v>
      </c>
      <c r="B5341" s="156" t="s">
        <v>1122</v>
      </c>
      <c r="C5341" s="174">
        <f t="shared" si="1170"/>
        <v>0</v>
      </c>
      <c r="D5341" s="174">
        <f t="shared" si="1171"/>
        <v>0</v>
      </c>
      <c r="E5341" s="174">
        <f t="shared" si="1172"/>
        <v>0</v>
      </c>
      <c r="F5341" s="174">
        <f t="shared" si="1168"/>
        <v>0</v>
      </c>
      <c r="G5341" s="174">
        <v>0</v>
      </c>
      <c r="H5341" s="174">
        <f t="shared" si="1169"/>
        <v>0</v>
      </c>
      <c r="M5341" s="174">
        <f t="shared" si="1173"/>
        <v>0</v>
      </c>
      <c r="N5341" s="174">
        <f t="shared" si="1174"/>
        <v>0</v>
      </c>
      <c r="O5341" s="295">
        <f t="shared" si="1175"/>
        <v>0</v>
      </c>
      <c r="P5341" s="281">
        <f t="shared" si="1176"/>
        <v>0</v>
      </c>
    </row>
    <row r="5342" spans="1:16" x14ac:dyDescent="0.2">
      <c r="A5342" s="155">
        <v>630515</v>
      </c>
      <c r="B5342" s="156" t="s">
        <v>1123</v>
      </c>
      <c r="C5342" s="174">
        <f t="shared" si="1170"/>
        <v>0</v>
      </c>
      <c r="D5342" s="174">
        <f t="shared" si="1171"/>
        <v>0</v>
      </c>
      <c r="E5342" s="174">
        <f t="shared" si="1172"/>
        <v>0</v>
      </c>
      <c r="F5342" s="174">
        <f t="shared" si="1168"/>
        <v>0</v>
      </c>
      <c r="G5342" s="174">
        <v>0</v>
      </c>
      <c r="H5342" s="174">
        <f t="shared" si="1169"/>
        <v>0</v>
      </c>
      <c r="M5342" s="174">
        <f t="shared" si="1173"/>
        <v>0</v>
      </c>
      <c r="N5342" s="174">
        <f t="shared" si="1174"/>
        <v>0</v>
      </c>
      <c r="O5342" s="295">
        <f t="shared" si="1175"/>
        <v>0</v>
      </c>
      <c r="P5342" s="281">
        <f t="shared" si="1176"/>
        <v>0</v>
      </c>
    </row>
    <row r="5343" spans="1:16" x14ac:dyDescent="0.2">
      <c r="A5343" s="155">
        <v>630516</v>
      </c>
      <c r="B5343" s="156" t="s">
        <v>2638</v>
      </c>
      <c r="C5343" s="174">
        <f t="shared" si="1170"/>
        <v>0</v>
      </c>
      <c r="D5343" s="174">
        <f t="shared" si="1171"/>
        <v>0</v>
      </c>
      <c r="E5343" s="174">
        <f t="shared" si="1172"/>
        <v>0</v>
      </c>
      <c r="F5343" s="174">
        <f t="shared" si="1168"/>
        <v>0</v>
      </c>
      <c r="G5343" s="174">
        <v>0</v>
      </c>
      <c r="H5343" s="174">
        <f t="shared" si="1169"/>
        <v>0</v>
      </c>
      <c r="M5343" s="174">
        <f t="shared" si="1173"/>
        <v>0</v>
      </c>
      <c r="N5343" s="174">
        <f t="shared" si="1174"/>
        <v>0</v>
      </c>
      <c r="O5343" s="295">
        <f t="shared" si="1175"/>
        <v>0</v>
      </c>
      <c r="P5343" s="281">
        <f t="shared" si="1176"/>
        <v>0</v>
      </c>
    </row>
    <row r="5344" spans="1:16" x14ac:dyDescent="0.2">
      <c r="A5344" s="155">
        <v>630550</v>
      </c>
      <c r="B5344" s="156" t="s">
        <v>273</v>
      </c>
      <c r="C5344" s="174">
        <f t="shared" si="1170"/>
        <v>0</v>
      </c>
      <c r="D5344" s="174">
        <f t="shared" si="1171"/>
        <v>0</v>
      </c>
      <c r="E5344" s="174">
        <f t="shared" si="1172"/>
        <v>0</v>
      </c>
      <c r="F5344" s="174">
        <f t="shared" si="1168"/>
        <v>0</v>
      </c>
      <c r="G5344" s="174">
        <v>0</v>
      </c>
      <c r="H5344" s="174">
        <f t="shared" si="1169"/>
        <v>0</v>
      </c>
      <c r="M5344" s="174">
        <f t="shared" si="1173"/>
        <v>0</v>
      </c>
      <c r="N5344" s="174">
        <f t="shared" si="1174"/>
        <v>0</v>
      </c>
      <c r="O5344" s="295">
        <f t="shared" si="1175"/>
        <v>0</v>
      </c>
      <c r="P5344" s="281">
        <f t="shared" si="1176"/>
        <v>0</v>
      </c>
    </row>
    <row r="5345" spans="1:16" s="171" customFormat="1" x14ac:dyDescent="0.2">
      <c r="A5345" s="180">
        <v>631000</v>
      </c>
      <c r="B5345" s="181" t="s">
        <v>89</v>
      </c>
      <c r="C5345" s="182">
        <f t="shared" si="1170"/>
        <v>0</v>
      </c>
      <c r="D5345" s="182">
        <f t="shared" si="1171"/>
        <v>0</v>
      </c>
      <c r="E5345" s="182">
        <f t="shared" si="1172"/>
        <v>0</v>
      </c>
      <c r="F5345" s="182">
        <f t="shared" si="1168"/>
        <v>0</v>
      </c>
      <c r="G5345" s="182">
        <v>0</v>
      </c>
      <c r="H5345" s="182">
        <f t="shared" si="1169"/>
        <v>0</v>
      </c>
      <c r="M5345" s="174">
        <f t="shared" si="1173"/>
        <v>0</v>
      </c>
      <c r="N5345" s="174">
        <f t="shared" si="1174"/>
        <v>0</v>
      </c>
      <c r="O5345" s="295">
        <f t="shared" si="1175"/>
        <v>0</v>
      </c>
      <c r="P5345" s="281">
        <f t="shared" si="1176"/>
        <v>0</v>
      </c>
    </row>
    <row r="5346" spans="1:16" x14ac:dyDescent="0.2">
      <c r="A5346" s="155">
        <v>631001</v>
      </c>
      <c r="B5346" s="156" t="s">
        <v>275</v>
      </c>
      <c r="C5346" s="174">
        <f t="shared" si="1170"/>
        <v>0</v>
      </c>
      <c r="D5346" s="174">
        <f t="shared" si="1171"/>
        <v>0</v>
      </c>
      <c r="E5346" s="174">
        <f t="shared" si="1172"/>
        <v>0</v>
      </c>
      <c r="F5346" s="174">
        <f t="shared" si="1168"/>
        <v>0</v>
      </c>
      <c r="G5346" s="174">
        <v>0</v>
      </c>
      <c r="H5346" s="174">
        <f t="shared" si="1169"/>
        <v>0</v>
      </c>
      <c r="M5346" s="174">
        <f t="shared" si="1173"/>
        <v>0</v>
      </c>
      <c r="N5346" s="174">
        <f t="shared" si="1174"/>
        <v>0</v>
      </c>
      <c r="O5346" s="295">
        <f t="shared" si="1175"/>
        <v>0</v>
      </c>
      <c r="P5346" s="281">
        <f t="shared" si="1176"/>
        <v>0</v>
      </c>
    </row>
    <row r="5347" spans="1:16" x14ac:dyDescent="0.2">
      <c r="A5347" s="155">
        <v>631002</v>
      </c>
      <c r="B5347" s="156" t="s">
        <v>276</v>
      </c>
      <c r="C5347" s="174">
        <f t="shared" si="1170"/>
        <v>0</v>
      </c>
      <c r="D5347" s="174">
        <f t="shared" si="1171"/>
        <v>0</v>
      </c>
      <c r="E5347" s="174">
        <f t="shared" si="1172"/>
        <v>0</v>
      </c>
      <c r="F5347" s="174">
        <f t="shared" si="1168"/>
        <v>0</v>
      </c>
      <c r="G5347" s="174">
        <v>0</v>
      </c>
      <c r="H5347" s="174">
        <f t="shared" si="1169"/>
        <v>0</v>
      </c>
      <c r="M5347" s="174">
        <f t="shared" si="1173"/>
        <v>0</v>
      </c>
      <c r="N5347" s="174">
        <f t="shared" si="1174"/>
        <v>0</v>
      </c>
      <c r="O5347" s="295">
        <f t="shared" si="1175"/>
        <v>0</v>
      </c>
      <c r="P5347" s="281">
        <f t="shared" si="1176"/>
        <v>0</v>
      </c>
    </row>
    <row r="5348" spans="1:16" x14ac:dyDescent="0.2">
      <c r="A5348" s="155">
        <v>631015</v>
      </c>
      <c r="B5348" s="156" t="s">
        <v>277</v>
      </c>
      <c r="C5348" s="174">
        <f t="shared" si="1170"/>
        <v>0</v>
      </c>
      <c r="D5348" s="174">
        <f t="shared" si="1171"/>
        <v>0</v>
      </c>
      <c r="E5348" s="174">
        <f t="shared" si="1172"/>
        <v>0</v>
      </c>
      <c r="F5348" s="174">
        <f t="shared" si="1168"/>
        <v>0</v>
      </c>
      <c r="G5348" s="174">
        <v>0</v>
      </c>
      <c r="H5348" s="174">
        <f t="shared" si="1169"/>
        <v>0</v>
      </c>
      <c r="M5348" s="174">
        <f t="shared" si="1173"/>
        <v>0</v>
      </c>
      <c r="N5348" s="174">
        <f t="shared" si="1174"/>
        <v>0</v>
      </c>
      <c r="O5348" s="295">
        <f t="shared" si="1175"/>
        <v>0</v>
      </c>
      <c r="P5348" s="281">
        <f t="shared" si="1176"/>
        <v>0</v>
      </c>
    </row>
    <row r="5349" spans="1:16" x14ac:dyDescent="0.2">
      <c r="A5349" s="155">
        <v>631016</v>
      </c>
      <c r="B5349" s="156" t="s">
        <v>278</v>
      </c>
      <c r="C5349" s="174">
        <f t="shared" si="1170"/>
        <v>0</v>
      </c>
      <c r="D5349" s="174">
        <f t="shared" si="1171"/>
        <v>0</v>
      </c>
      <c r="E5349" s="174">
        <f t="shared" si="1172"/>
        <v>0</v>
      </c>
      <c r="F5349" s="174">
        <f t="shared" si="1168"/>
        <v>0</v>
      </c>
      <c r="G5349" s="174">
        <v>0</v>
      </c>
      <c r="H5349" s="174">
        <f t="shared" si="1169"/>
        <v>0</v>
      </c>
      <c r="M5349" s="174">
        <f t="shared" si="1173"/>
        <v>0</v>
      </c>
      <c r="N5349" s="174">
        <f t="shared" si="1174"/>
        <v>0</v>
      </c>
      <c r="O5349" s="295">
        <f t="shared" si="1175"/>
        <v>0</v>
      </c>
      <c r="P5349" s="281">
        <f t="shared" si="1176"/>
        <v>0</v>
      </c>
    </row>
    <row r="5350" spans="1:16" x14ac:dyDescent="0.2">
      <c r="A5350" s="155">
        <v>631017</v>
      </c>
      <c r="B5350" s="156" t="s">
        <v>1051</v>
      </c>
      <c r="C5350" s="174">
        <f t="shared" si="1170"/>
        <v>0</v>
      </c>
      <c r="D5350" s="174">
        <f t="shared" si="1171"/>
        <v>0</v>
      </c>
      <c r="E5350" s="174">
        <f t="shared" si="1172"/>
        <v>0</v>
      </c>
      <c r="F5350" s="174">
        <f t="shared" si="1168"/>
        <v>0</v>
      </c>
      <c r="G5350" s="174">
        <v>0</v>
      </c>
      <c r="H5350" s="174">
        <f t="shared" si="1169"/>
        <v>0</v>
      </c>
      <c r="M5350" s="174">
        <f t="shared" si="1173"/>
        <v>0</v>
      </c>
      <c r="N5350" s="174">
        <f t="shared" si="1174"/>
        <v>0</v>
      </c>
      <c r="O5350" s="295">
        <f t="shared" si="1175"/>
        <v>0</v>
      </c>
      <c r="P5350" s="281">
        <f t="shared" si="1176"/>
        <v>0</v>
      </c>
    </row>
    <row r="5351" spans="1:16" x14ac:dyDescent="0.2">
      <c r="A5351" s="155">
        <v>631018</v>
      </c>
      <c r="B5351" s="156" t="s">
        <v>1052</v>
      </c>
      <c r="C5351" s="174">
        <f t="shared" si="1170"/>
        <v>0</v>
      </c>
      <c r="D5351" s="174">
        <f t="shared" si="1171"/>
        <v>0</v>
      </c>
      <c r="E5351" s="174">
        <f t="shared" si="1172"/>
        <v>0</v>
      </c>
      <c r="F5351" s="174">
        <f t="shared" si="1168"/>
        <v>0</v>
      </c>
      <c r="G5351" s="174">
        <v>0</v>
      </c>
      <c r="H5351" s="174">
        <f t="shared" si="1169"/>
        <v>0</v>
      </c>
      <c r="M5351" s="174">
        <f t="shared" si="1173"/>
        <v>0</v>
      </c>
      <c r="N5351" s="174">
        <f t="shared" si="1174"/>
        <v>0</v>
      </c>
      <c r="O5351" s="295">
        <f t="shared" si="1175"/>
        <v>0</v>
      </c>
      <c r="P5351" s="281">
        <f t="shared" si="1176"/>
        <v>0</v>
      </c>
    </row>
    <row r="5352" spans="1:16" x14ac:dyDescent="0.2">
      <c r="A5352" s="155">
        <v>631019</v>
      </c>
      <c r="B5352" s="156" t="s">
        <v>281</v>
      </c>
      <c r="C5352" s="174">
        <f t="shared" si="1170"/>
        <v>0</v>
      </c>
      <c r="D5352" s="174">
        <f t="shared" si="1171"/>
        <v>0</v>
      </c>
      <c r="E5352" s="174">
        <f t="shared" si="1172"/>
        <v>0</v>
      </c>
      <c r="F5352" s="174">
        <f t="shared" si="1168"/>
        <v>0</v>
      </c>
      <c r="G5352" s="174">
        <v>0</v>
      </c>
      <c r="H5352" s="174">
        <f t="shared" si="1169"/>
        <v>0</v>
      </c>
      <c r="M5352" s="174">
        <f t="shared" si="1173"/>
        <v>0</v>
      </c>
      <c r="N5352" s="174">
        <f t="shared" si="1174"/>
        <v>0</v>
      </c>
      <c r="O5352" s="295">
        <f t="shared" si="1175"/>
        <v>0</v>
      </c>
      <c r="P5352" s="281">
        <f t="shared" si="1176"/>
        <v>0</v>
      </c>
    </row>
    <row r="5353" spans="1:16" x14ac:dyDescent="0.2">
      <c r="A5353" s="155">
        <v>631025</v>
      </c>
      <c r="B5353" s="156" t="s">
        <v>282</v>
      </c>
      <c r="C5353" s="174">
        <f t="shared" si="1170"/>
        <v>0</v>
      </c>
      <c r="D5353" s="174">
        <f t="shared" si="1171"/>
        <v>0</v>
      </c>
      <c r="E5353" s="174">
        <f t="shared" si="1172"/>
        <v>0</v>
      </c>
      <c r="F5353" s="174">
        <f t="shared" si="1168"/>
        <v>0</v>
      </c>
      <c r="G5353" s="174">
        <v>0</v>
      </c>
      <c r="H5353" s="174">
        <f t="shared" si="1169"/>
        <v>0</v>
      </c>
      <c r="M5353" s="174">
        <f t="shared" si="1173"/>
        <v>0</v>
      </c>
      <c r="N5353" s="174">
        <f t="shared" si="1174"/>
        <v>0</v>
      </c>
      <c r="O5353" s="295">
        <f t="shared" si="1175"/>
        <v>0</v>
      </c>
      <c r="P5353" s="281">
        <f t="shared" si="1176"/>
        <v>0</v>
      </c>
    </row>
    <row r="5354" spans="1:16" x14ac:dyDescent="0.2">
      <c r="A5354" s="155">
        <v>631026</v>
      </c>
      <c r="B5354" s="156" t="s">
        <v>283</v>
      </c>
      <c r="C5354" s="174">
        <f t="shared" si="1170"/>
        <v>0</v>
      </c>
      <c r="D5354" s="174">
        <f t="shared" si="1171"/>
        <v>0</v>
      </c>
      <c r="E5354" s="174">
        <f t="shared" si="1172"/>
        <v>0</v>
      </c>
      <c r="F5354" s="174">
        <f t="shared" si="1168"/>
        <v>0</v>
      </c>
      <c r="G5354" s="174">
        <v>0</v>
      </c>
      <c r="H5354" s="174">
        <f t="shared" si="1169"/>
        <v>0</v>
      </c>
      <c r="M5354" s="174">
        <f t="shared" si="1173"/>
        <v>0</v>
      </c>
      <c r="N5354" s="174">
        <f t="shared" si="1174"/>
        <v>0</v>
      </c>
      <c r="O5354" s="295">
        <f t="shared" si="1175"/>
        <v>0</v>
      </c>
      <c r="P5354" s="281">
        <f t="shared" si="1176"/>
        <v>0</v>
      </c>
    </row>
    <row r="5355" spans="1:16" x14ac:dyDescent="0.2">
      <c r="A5355" s="155">
        <v>631027</v>
      </c>
      <c r="B5355" s="156" t="s">
        <v>284</v>
      </c>
      <c r="C5355" s="174">
        <f t="shared" si="1170"/>
        <v>0</v>
      </c>
      <c r="D5355" s="174">
        <f t="shared" si="1171"/>
        <v>0</v>
      </c>
      <c r="E5355" s="174">
        <f t="shared" si="1172"/>
        <v>0</v>
      </c>
      <c r="F5355" s="174">
        <f t="shared" si="1168"/>
        <v>0</v>
      </c>
      <c r="G5355" s="174">
        <v>0</v>
      </c>
      <c r="H5355" s="174">
        <f t="shared" si="1169"/>
        <v>0</v>
      </c>
      <c r="M5355" s="174">
        <f t="shared" si="1173"/>
        <v>0</v>
      </c>
      <c r="N5355" s="174">
        <f t="shared" si="1174"/>
        <v>0</v>
      </c>
      <c r="O5355" s="295">
        <f t="shared" si="1175"/>
        <v>0</v>
      </c>
      <c r="P5355" s="281">
        <f t="shared" si="1176"/>
        <v>0</v>
      </c>
    </row>
    <row r="5356" spans="1:16" x14ac:dyDescent="0.2">
      <c r="A5356" s="155">
        <v>631028</v>
      </c>
      <c r="B5356" s="156" t="s">
        <v>285</v>
      </c>
      <c r="C5356" s="174">
        <f t="shared" si="1170"/>
        <v>0</v>
      </c>
      <c r="D5356" s="174">
        <f t="shared" si="1171"/>
        <v>0</v>
      </c>
      <c r="E5356" s="174">
        <f t="shared" si="1172"/>
        <v>0</v>
      </c>
      <c r="F5356" s="174">
        <f t="shared" si="1168"/>
        <v>0</v>
      </c>
      <c r="G5356" s="174">
        <v>0</v>
      </c>
      <c r="H5356" s="174">
        <f t="shared" si="1169"/>
        <v>0</v>
      </c>
      <c r="M5356" s="174">
        <f t="shared" si="1173"/>
        <v>0</v>
      </c>
      <c r="N5356" s="174">
        <f t="shared" si="1174"/>
        <v>0</v>
      </c>
      <c r="O5356" s="295">
        <f t="shared" si="1175"/>
        <v>0</v>
      </c>
      <c r="P5356" s="281">
        <f t="shared" si="1176"/>
        <v>0</v>
      </c>
    </row>
    <row r="5357" spans="1:16" x14ac:dyDescent="0.2">
      <c r="A5357" s="155">
        <v>631029</v>
      </c>
      <c r="B5357" s="156" t="s">
        <v>286</v>
      </c>
      <c r="C5357" s="174">
        <f t="shared" si="1170"/>
        <v>0</v>
      </c>
      <c r="D5357" s="174">
        <f t="shared" si="1171"/>
        <v>0</v>
      </c>
      <c r="E5357" s="174">
        <f t="shared" si="1172"/>
        <v>0</v>
      </c>
      <c r="F5357" s="174">
        <f t="shared" si="1168"/>
        <v>0</v>
      </c>
      <c r="G5357" s="174">
        <v>0</v>
      </c>
      <c r="H5357" s="174">
        <f t="shared" si="1169"/>
        <v>0</v>
      </c>
      <c r="M5357" s="174">
        <f t="shared" si="1173"/>
        <v>0</v>
      </c>
      <c r="N5357" s="174">
        <f t="shared" si="1174"/>
        <v>0</v>
      </c>
      <c r="O5357" s="295">
        <f t="shared" si="1175"/>
        <v>0</v>
      </c>
      <c r="P5357" s="281">
        <f t="shared" si="1176"/>
        <v>0</v>
      </c>
    </row>
    <row r="5358" spans="1:16" x14ac:dyDescent="0.2">
      <c r="A5358" s="155">
        <v>631030</v>
      </c>
      <c r="B5358" s="156" t="s">
        <v>287</v>
      </c>
      <c r="C5358" s="174">
        <f t="shared" si="1170"/>
        <v>0</v>
      </c>
      <c r="D5358" s="174">
        <f t="shared" si="1171"/>
        <v>0</v>
      </c>
      <c r="E5358" s="174">
        <f t="shared" si="1172"/>
        <v>0</v>
      </c>
      <c r="F5358" s="174">
        <f t="shared" si="1168"/>
        <v>0</v>
      </c>
      <c r="G5358" s="174">
        <v>0</v>
      </c>
      <c r="H5358" s="174">
        <f t="shared" si="1169"/>
        <v>0</v>
      </c>
      <c r="M5358" s="174">
        <f t="shared" si="1173"/>
        <v>0</v>
      </c>
      <c r="N5358" s="174">
        <f t="shared" si="1174"/>
        <v>0</v>
      </c>
      <c r="O5358" s="295">
        <f t="shared" si="1175"/>
        <v>0</v>
      </c>
      <c r="P5358" s="281">
        <f t="shared" si="1176"/>
        <v>0</v>
      </c>
    </row>
    <row r="5359" spans="1:16" x14ac:dyDescent="0.2">
      <c r="A5359" s="155">
        <v>631031</v>
      </c>
      <c r="B5359" s="156" t="s">
        <v>288</v>
      </c>
      <c r="C5359" s="174">
        <f t="shared" si="1170"/>
        <v>0</v>
      </c>
      <c r="D5359" s="174">
        <f t="shared" si="1171"/>
        <v>0</v>
      </c>
      <c r="E5359" s="174">
        <f t="shared" si="1172"/>
        <v>0</v>
      </c>
      <c r="F5359" s="174">
        <f t="shared" si="1168"/>
        <v>0</v>
      </c>
      <c r="G5359" s="174">
        <v>0</v>
      </c>
      <c r="H5359" s="174">
        <f t="shared" si="1169"/>
        <v>0</v>
      </c>
      <c r="M5359" s="174">
        <f t="shared" si="1173"/>
        <v>0</v>
      </c>
      <c r="N5359" s="174">
        <f t="shared" si="1174"/>
        <v>0</v>
      </c>
      <c r="O5359" s="295">
        <f t="shared" si="1175"/>
        <v>0</v>
      </c>
      <c r="P5359" s="281">
        <f t="shared" si="1176"/>
        <v>0</v>
      </c>
    </row>
    <row r="5360" spans="1:16" x14ac:dyDescent="0.2">
      <c r="A5360" s="155">
        <v>631035</v>
      </c>
      <c r="B5360" s="156" t="s">
        <v>2640</v>
      </c>
      <c r="C5360" s="174">
        <f t="shared" si="1170"/>
        <v>0</v>
      </c>
      <c r="D5360" s="174">
        <f t="shared" si="1171"/>
        <v>0</v>
      </c>
      <c r="E5360" s="174">
        <f t="shared" si="1172"/>
        <v>0</v>
      </c>
      <c r="F5360" s="174">
        <f t="shared" si="1168"/>
        <v>0</v>
      </c>
      <c r="G5360" s="174">
        <v>0</v>
      </c>
      <c r="H5360" s="174">
        <f t="shared" si="1169"/>
        <v>0</v>
      </c>
      <c r="M5360" s="174">
        <f t="shared" si="1173"/>
        <v>0</v>
      </c>
      <c r="N5360" s="174">
        <f t="shared" si="1174"/>
        <v>0</v>
      </c>
      <c r="O5360" s="295">
        <f t="shared" si="1175"/>
        <v>0</v>
      </c>
      <c r="P5360" s="281">
        <f t="shared" si="1176"/>
        <v>0</v>
      </c>
    </row>
    <row r="5361" spans="1:16" x14ac:dyDescent="0.2">
      <c r="A5361" s="155">
        <v>631036</v>
      </c>
      <c r="B5361" s="156" t="s">
        <v>289</v>
      </c>
      <c r="C5361" s="174">
        <f t="shared" si="1170"/>
        <v>0</v>
      </c>
      <c r="D5361" s="174">
        <f t="shared" si="1171"/>
        <v>0</v>
      </c>
      <c r="E5361" s="174">
        <f t="shared" si="1172"/>
        <v>0</v>
      </c>
      <c r="F5361" s="174">
        <f t="shared" si="1168"/>
        <v>0</v>
      </c>
      <c r="G5361" s="174">
        <v>0</v>
      </c>
      <c r="H5361" s="174">
        <f t="shared" si="1169"/>
        <v>0</v>
      </c>
      <c r="M5361" s="174">
        <f t="shared" si="1173"/>
        <v>0</v>
      </c>
      <c r="N5361" s="174">
        <f t="shared" si="1174"/>
        <v>0</v>
      </c>
      <c r="O5361" s="295">
        <f t="shared" si="1175"/>
        <v>0</v>
      </c>
      <c r="P5361" s="281">
        <f t="shared" si="1176"/>
        <v>0</v>
      </c>
    </row>
    <row r="5362" spans="1:16" x14ac:dyDescent="0.2">
      <c r="A5362" s="155">
        <v>631040</v>
      </c>
      <c r="B5362" s="156" t="s">
        <v>290</v>
      </c>
      <c r="C5362" s="174">
        <f t="shared" si="1170"/>
        <v>0</v>
      </c>
      <c r="D5362" s="174">
        <f t="shared" si="1171"/>
        <v>0</v>
      </c>
      <c r="E5362" s="174">
        <f t="shared" si="1172"/>
        <v>0</v>
      </c>
      <c r="F5362" s="174">
        <f t="shared" si="1168"/>
        <v>0</v>
      </c>
      <c r="G5362" s="174">
        <v>0</v>
      </c>
      <c r="H5362" s="174">
        <f t="shared" si="1169"/>
        <v>0</v>
      </c>
      <c r="M5362" s="174">
        <f t="shared" si="1173"/>
        <v>0</v>
      </c>
      <c r="N5362" s="174">
        <f t="shared" si="1174"/>
        <v>0</v>
      </c>
      <c r="O5362" s="295">
        <f t="shared" si="1175"/>
        <v>0</v>
      </c>
      <c r="P5362" s="281">
        <f t="shared" si="1176"/>
        <v>0</v>
      </c>
    </row>
    <row r="5363" spans="1:16" x14ac:dyDescent="0.2">
      <c r="A5363" s="155">
        <v>631041</v>
      </c>
      <c r="B5363" s="156" t="s">
        <v>291</v>
      </c>
      <c r="C5363" s="174">
        <f t="shared" si="1170"/>
        <v>0</v>
      </c>
      <c r="D5363" s="174">
        <f t="shared" si="1171"/>
        <v>0</v>
      </c>
      <c r="E5363" s="174">
        <f t="shared" si="1172"/>
        <v>0</v>
      </c>
      <c r="F5363" s="174">
        <f t="shared" si="1168"/>
        <v>0</v>
      </c>
      <c r="G5363" s="174">
        <v>0</v>
      </c>
      <c r="H5363" s="174">
        <f t="shared" si="1169"/>
        <v>0</v>
      </c>
      <c r="M5363" s="174">
        <f t="shared" si="1173"/>
        <v>0</v>
      </c>
      <c r="N5363" s="174">
        <f t="shared" si="1174"/>
        <v>0</v>
      </c>
      <c r="O5363" s="295">
        <f t="shared" si="1175"/>
        <v>0</v>
      </c>
      <c r="P5363" s="281">
        <f t="shared" si="1176"/>
        <v>0</v>
      </c>
    </row>
    <row r="5364" spans="1:16" x14ac:dyDescent="0.2">
      <c r="A5364" s="155">
        <v>631042</v>
      </c>
      <c r="B5364" s="156" t="s">
        <v>292</v>
      </c>
      <c r="C5364" s="174">
        <f t="shared" si="1170"/>
        <v>0</v>
      </c>
      <c r="D5364" s="174">
        <f t="shared" si="1171"/>
        <v>0</v>
      </c>
      <c r="E5364" s="174">
        <f t="shared" si="1172"/>
        <v>0</v>
      </c>
      <c r="F5364" s="174">
        <f t="shared" si="1168"/>
        <v>0</v>
      </c>
      <c r="G5364" s="174">
        <v>0</v>
      </c>
      <c r="H5364" s="174">
        <f t="shared" si="1169"/>
        <v>0</v>
      </c>
      <c r="M5364" s="174">
        <f t="shared" si="1173"/>
        <v>0</v>
      </c>
      <c r="N5364" s="174">
        <f t="shared" si="1174"/>
        <v>0</v>
      </c>
      <c r="O5364" s="295">
        <f t="shared" si="1175"/>
        <v>0</v>
      </c>
      <c r="P5364" s="281">
        <f t="shared" si="1176"/>
        <v>0</v>
      </c>
    </row>
    <row r="5365" spans="1:16" x14ac:dyDescent="0.2">
      <c r="A5365" s="155">
        <v>631043</v>
      </c>
      <c r="B5365" s="156" t="s">
        <v>293</v>
      </c>
      <c r="C5365" s="174">
        <f t="shared" si="1170"/>
        <v>0</v>
      </c>
      <c r="D5365" s="174">
        <f t="shared" si="1171"/>
        <v>0</v>
      </c>
      <c r="E5365" s="174">
        <f t="shared" si="1172"/>
        <v>0</v>
      </c>
      <c r="F5365" s="174">
        <f t="shared" si="1168"/>
        <v>0</v>
      </c>
      <c r="G5365" s="174">
        <v>0</v>
      </c>
      <c r="H5365" s="174">
        <f t="shared" si="1169"/>
        <v>0</v>
      </c>
      <c r="M5365" s="174">
        <f t="shared" si="1173"/>
        <v>0</v>
      </c>
      <c r="N5365" s="174">
        <f t="shared" si="1174"/>
        <v>0</v>
      </c>
      <c r="O5365" s="295">
        <f t="shared" si="1175"/>
        <v>0</v>
      </c>
      <c r="P5365" s="281">
        <f t="shared" si="1176"/>
        <v>0</v>
      </c>
    </row>
    <row r="5366" spans="1:16" x14ac:dyDescent="0.2">
      <c r="A5366" s="155">
        <v>631050</v>
      </c>
      <c r="B5366" s="156" t="s">
        <v>294</v>
      </c>
      <c r="C5366" s="174">
        <f t="shared" si="1170"/>
        <v>0</v>
      </c>
      <c r="D5366" s="174">
        <f t="shared" si="1171"/>
        <v>0</v>
      </c>
      <c r="E5366" s="174">
        <f t="shared" si="1172"/>
        <v>0</v>
      </c>
      <c r="F5366" s="174">
        <f t="shared" si="1168"/>
        <v>0</v>
      </c>
      <c r="G5366" s="174">
        <v>0</v>
      </c>
      <c r="H5366" s="174">
        <f t="shared" si="1169"/>
        <v>0</v>
      </c>
      <c r="M5366" s="174">
        <f t="shared" si="1173"/>
        <v>0</v>
      </c>
      <c r="N5366" s="174">
        <f t="shared" si="1174"/>
        <v>0</v>
      </c>
      <c r="O5366" s="295">
        <f t="shared" si="1175"/>
        <v>0</v>
      </c>
      <c r="P5366" s="281">
        <f t="shared" si="1176"/>
        <v>0</v>
      </c>
    </row>
    <row r="5367" spans="1:16" x14ac:dyDescent="0.2">
      <c r="A5367" s="155">
        <v>631051</v>
      </c>
      <c r="B5367" s="156" t="s">
        <v>295</v>
      </c>
      <c r="C5367" s="174">
        <f t="shared" si="1170"/>
        <v>0</v>
      </c>
      <c r="D5367" s="174">
        <f t="shared" si="1171"/>
        <v>0</v>
      </c>
      <c r="E5367" s="174">
        <f t="shared" si="1172"/>
        <v>0</v>
      </c>
      <c r="F5367" s="174">
        <f t="shared" si="1168"/>
        <v>0</v>
      </c>
      <c r="G5367" s="174">
        <v>0</v>
      </c>
      <c r="H5367" s="174">
        <f t="shared" si="1169"/>
        <v>0</v>
      </c>
      <c r="M5367" s="174">
        <f t="shared" si="1173"/>
        <v>0</v>
      </c>
      <c r="N5367" s="174">
        <f t="shared" si="1174"/>
        <v>0</v>
      </c>
      <c r="O5367" s="295">
        <f t="shared" si="1175"/>
        <v>0</v>
      </c>
      <c r="P5367" s="281">
        <f t="shared" si="1176"/>
        <v>0</v>
      </c>
    </row>
    <row r="5368" spans="1:16" x14ac:dyDescent="0.2">
      <c r="A5368" s="155">
        <v>631052</v>
      </c>
      <c r="B5368" s="156" t="s">
        <v>296</v>
      </c>
      <c r="C5368" s="174">
        <f t="shared" si="1170"/>
        <v>0</v>
      </c>
      <c r="D5368" s="174">
        <f t="shared" si="1171"/>
        <v>0</v>
      </c>
      <c r="E5368" s="174">
        <f t="shared" si="1172"/>
        <v>0</v>
      </c>
      <c r="F5368" s="174">
        <f t="shared" si="1168"/>
        <v>0</v>
      </c>
      <c r="G5368" s="174">
        <v>0</v>
      </c>
      <c r="H5368" s="174">
        <f t="shared" si="1169"/>
        <v>0</v>
      </c>
      <c r="M5368" s="174">
        <f t="shared" si="1173"/>
        <v>0</v>
      </c>
      <c r="N5368" s="174">
        <f t="shared" si="1174"/>
        <v>0</v>
      </c>
      <c r="O5368" s="295">
        <f t="shared" si="1175"/>
        <v>0</v>
      </c>
      <c r="P5368" s="281">
        <f t="shared" si="1176"/>
        <v>0</v>
      </c>
    </row>
    <row r="5369" spans="1:16" x14ac:dyDescent="0.2">
      <c r="A5369" s="155">
        <v>631053</v>
      </c>
      <c r="B5369" s="156" t="s">
        <v>297</v>
      </c>
      <c r="C5369" s="174">
        <f t="shared" si="1170"/>
        <v>0</v>
      </c>
      <c r="D5369" s="174">
        <f t="shared" si="1171"/>
        <v>0</v>
      </c>
      <c r="E5369" s="174">
        <f t="shared" si="1172"/>
        <v>0</v>
      </c>
      <c r="F5369" s="174">
        <f t="shared" si="1168"/>
        <v>0</v>
      </c>
      <c r="G5369" s="174">
        <v>0</v>
      </c>
      <c r="H5369" s="174">
        <f t="shared" si="1169"/>
        <v>0</v>
      </c>
      <c r="M5369" s="174">
        <f t="shared" si="1173"/>
        <v>0</v>
      </c>
      <c r="N5369" s="174">
        <f t="shared" si="1174"/>
        <v>0</v>
      </c>
      <c r="O5369" s="295">
        <f t="shared" si="1175"/>
        <v>0</v>
      </c>
      <c r="P5369" s="281">
        <f t="shared" si="1176"/>
        <v>0</v>
      </c>
    </row>
    <row r="5370" spans="1:16" x14ac:dyDescent="0.2">
      <c r="A5370" s="155">
        <v>631054</v>
      </c>
      <c r="B5370" s="156" t="s">
        <v>2641</v>
      </c>
      <c r="C5370" s="174">
        <f t="shared" si="1170"/>
        <v>0</v>
      </c>
      <c r="D5370" s="174">
        <f t="shared" si="1171"/>
        <v>0</v>
      </c>
      <c r="E5370" s="174">
        <f t="shared" si="1172"/>
        <v>0</v>
      </c>
      <c r="F5370" s="174">
        <f t="shared" si="1168"/>
        <v>0</v>
      </c>
      <c r="G5370" s="174">
        <v>0</v>
      </c>
      <c r="H5370" s="174">
        <f t="shared" si="1169"/>
        <v>0</v>
      </c>
      <c r="M5370" s="174">
        <f t="shared" si="1173"/>
        <v>0</v>
      </c>
      <c r="N5370" s="174">
        <f t="shared" si="1174"/>
        <v>0</v>
      </c>
      <c r="O5370" s="295">
        <f t="shared" si="1175"/>
        <v>0</v>
      </c>
      <c r="P5370" s="281">
        <f t="shared" si="1176"/>
        <v>0</v>
      </c>
    </row>
    <row r="5371" spans="1:16" x14ac:dyDescent="0.2">
      <c r="A5371" s="155">
        <v>631055</v>
      </c>
      <c r="B5371" s="156" t="s">
        <v>298</v>
      </c>
      <c r="C5371" s="174">
        <f t="shared" si="1170"/>
        <v>0</v>
      </c>
      <c r="D5371" s="174">
        <f t="shared" si="1171"/>
        <v>0</v>
      </c>
      <c r="E5371" s="174">
        <f t="shared" si="1172"/>
        <v>0</v>
      </c>
      <c r="F5371" s="174">
        <f t="shared" si="1168"/>
        <v>0</v>
      </c>
      <c r="G5371" s="174">
        <v>0</v>
      </c>
      <c r="H5371" s="174">
        <f t="shared" si="1169"/>
        <v>0</v>
      </c>
      <c r="M5371" s="174">
        <f t="shared" si="1173"/>
        <v>0</v>
      </c>
      <c r="N5371" s="174">
        <f t="shared" si="1174"/>
        <v>0</v>
      </c>
      <c r="O5371" s="295">
        <f t="shared" si="1175"/>
        <v>0</v>
      </c>
      <c r="P5371" s="281">
        <f t="shared" si="1176"/>
        <v>0</v>
      </c>
    </row>
    <row r="5372" spans="1:16" x14ac:dyDescent="0.2">
      <c r="A5372" s="155">
        <v>631056</v>
      </c>
      <c r="B5372" s="156" t="s">
        <v>299</v>
      </c>
      <c r="C5372" s="174">
        <f t="shared" si="1170"/>
        <v>0</v>
      </c>
      <c r="D5372" s="174">
        <f t="shared" si="1171"/>
        <v>0</v>
      </c>
      <c r="E5372" s="174">
        <f t="shared" si="1172"/>
        <v>0</v>
      </c>
      <c r="F5372" s="174">
        <f t="shared" si="1168"/>
        <v>0</v>
      </c>
      <c r="G5372" s="174">
        <v>0</v>
      </c>
      <c r="H5372" s="174">
        <f t="shared" si="1169"/>
        <v>0</v>
      </c>
      <c r="M5372" s="174">
        <f t="shared" si="1173"/>
        <v>0</v>
      </c>
      <c r="N5372" s="174">
        <f t="shared" si="1174"/>
        <v>0</v>
      </c>
      <c r="O5372" s="295">
        <f t="shared" si="1175"/>
        <v>0</v>
      </c>
      <c r="P5372" s="281">
        <f t="shared" si="1176"/>
        <v>0</v>
      </c>
    </row>
    <row r="5373" spans="1:16" x14ac:dyDescent="0.2">
      <c r="A5373" s="155">
        <v>631057</v>
      </c>
      <c r="B5373" s="156" t="s">
        <v>200</v>
      </c>
      <c r="C5373" s="174">
        <f t="shared" si="1170"/>
        <v>0</v>
      </c>
      <c r="D5373" s="174">
        <f t="shared" si="1171"/>
        <v>0</v>
      </c>
      <c r="E5373" s="174">
        <f t="shared" si="1172"/>
        <v>0</v>
      </c>
      <c r="F5373" s="174">
        <f t="shared" si="1168"/>
        <v>0</v>
      </c>
      <c r="G5373" s="174">
        <v>0</v>
      </c>
      <c r="H5373" s="174">
        <f t="shared" si="1169"/>
        <v>0</v>
      </c>
      <c r="M5373" s="174">
        <f t="shared" si="1173"/>
        <v>0</v>
      </c>
      <c r="N5373" s="174">
        <f t="shared" si="1174"/>
        <v>0</v>
      </c>
      <c r="O5373" s="295">
        <f t="shared" si="1175"/>
        <v>0</v>
      </c>
      <c r="P5373" s="281">
        <f t="shared" si="1176"/>
        <v>0</v>
      </c>
    </row>
    <row r="5374" spans="1:16" x14ac:dyDescent="0.2">
      <c r="A5374" s="155">
        <v>631060</v>
      </c>
      <c r="B5374" s="156" t="s">
        <v>201</v>
      </c>
      <c r="C5374" s="174">
        <f t="shared" si="1170"/>
        <v>0</v>
      </c>
      <c r="D5374" s="174">
        <f t="shared" si="1171"/>
        <v>0</v>
      </c>
      <c r="E5374" s="174">
        <f t="shared" si="1172"/>
        <v>0</v>
      </c>
      <c r="F5374" s="174">
        <f t="shared" si="1168"/>
        <v>0</v>
      </c>
      <c r="G5374" s="174">
        <v>0</v>
      </c>
      <c r="H5374" s="174">
        <f t="shared" si="1169"/>
        <v>0</v>
      </c>
      <c r="M5374" s="174">
        <f t="shared" si="1173"/>
        <v>0</v>
      </c>
      <c r="N5374" s="174">
        <f t="shared" si="1174"/>
        <v>0</v>
      </c>
      <c r="O5374" s="295">
        <f t="shared" si="1175"/>
        <v>0</v>
      </c>
      <c r="P5374" s="281">
        <f t="shared" si="1176"/>
        <v>0</v>
      </c>
    </row>
    <row r="5375" spans="1:16" x14ac:dyDescent="0.2">
      <c r="A5375" s="155">
        <v>631061</v>
      </c>
      <c r="B5375" s="156" t="s">
        <v>202</v>
      </c>
      <c r="C5375" s="174">
        <f t="shared" si="1170"/>
        <v>0</v>
      </c>
      <c r="D5375" s="174">
        <f t="shared" si="1171"/>
        <v>0</v>
      </c>
      <c r="E5375" s="174">
        <f t="shared" si="1172"/>
        <v>0</v>
      </c>
      <c r="F5375" s="174">
        <f t="shared" si="1168"/>
        <v>0</v>
      </c>
      <c r="G5375" s="174">
        <v>0</v>
      </c>
      <c r="H5375" s="174">
        <f t="shared" si="1169"/>
        <v>0</v>
      </c>
      <c r="M5375" s="174">
        <f t="shared" si="1173"/>
        <v>0</v>
      </c>
      <c r="N5375" s="174">
        <f t="shared" si="1174"/>
        <v>0</v>
      </c>
      <c r="O5375" s="295">
        <f t="shared" si="1175"/>
        <v>0</v>
      </c>
      <c r="P5375" s="281">
        <f t="shared" si="1176"/>
        <v>0</v>
      </c>
    </row>
    <row r="5376" spans="1:16" x14ac:dyDescent="0.2">
      <c r="A5376" s="155">
        <v>631062</v>
      </c>
      <c r="B5376" s="156" t="s">
        <v>203</v>
      </c>
      <c r="C5376" s="174">
        <f t="shared" si="1170"/>
        <v>0</v>
      </c>
      <c r="D5376" s="174">
        <f t="shared" si="1171"/>
        <v>0</v>
      </c>
      <c r="E5376" s="174">
        <f t="shared" si="1172"/>
        <v>0</v>
      </c>
      <c r="F5376" s="174">
        <f t="shared" ref="F5376:F5439" si="1177">+C5376+D5376-E5376</f>
        <v>0</v>
      </c>
      <c r="G5376" s="174">
        <v>0</v>
      </c>
      <c r="H5376" s="174">
        <f t="shared" si="1169"/>
        <v>0</v>
      </c>
      <c r="M5376" s="174">
        <f t="shared" si="1173"/>
        <v>0</v>
      </c>
      <c r="N5376" s="174">
        <f t="shared" si="1174"/>
        <v>0</v>
      </c>
      <c r="O5376" s="295">
        <f t="shared" si="1175"/>
        <v>0</v>
      </c>
      <c r="P5376" s="281">
        <f t="shared" si="1176"/>
        <v>0</v>
      </c>
    </row>
    <row r="5377" spans="1:16" x14ac:dyDescent="0.2">
      <c r="A5377" s="155">
        <v>631063</v>
      </c>
      <c r="B5377" s="156" t="s">
        <v>204</v>
      </c>
      <c r="C5377" s="174">
        <f t="shared" si="1170"/>
        <v>0</v>
      </c>
      <c r="D5377" s="174">
        <f t="shared" si="1171"/>
        <v>0</v>
      </c>
      <c r="E5377" s="174">
        <f t="shared" si="1172"/>
        <v>0</v>
      </c>
      <c r="F5377" s="174">
        <f t="shared" si="1177"/>
        <v>0</v>
      </c>
      <c r="G5377" s="174">
        <v>0</v>
      </c>
      <c r="H5377" s="174">
        <f t="shared" si="1169"/>
        <v>0</v>
      </c>
      <c r="M5377" s="174">
        <f t="shared" si="1173"/>
        <v>0</v>
      </c>
      <c r="N5377" s="174">
        <f t="shared" si="1174"/>
        <v>0</v>
      </c>
      <c r="O5377" s="295">
        <f t="shared" si="1175"/>
        <v>0</v>
      </c>
      <c r="P5377" s="281">
        <f t="shared" si="1176"/>
        <v>0</v>
      </c>
    </row>
    <row r="5378" spans="1:16" x14ac:dyDescent="0.2">
      <c r="A5378" s="155">
        <v>631064</v>
      </c>
      <c r="B5378" s="156" t="s">
        <v>2865</v>
      </c>
      <c r="C5378" s="174">
        <f t="shared" si="1170"/>
        <v>0</v>
      </c>
      <c r="D5378" s="174">
        <f t="shared" si="1171"/>
        <v>0</v>
      </c>
      <c r="E5378" s="174">
        <f t="shared" si="1172"/>
        <v>0</v>
      </c>
      <c r="F5378" s="174">
        <f t="shared" si="1177"/>
        <v>0</v>
      </c>
      <c r="G5378" s="174">
        <v>0</v>
      </c>
      <c r="H5378" s="174">
        <f t="shared" si="1169"/>
        <v>0</v>
      </c>
      <c r="M5378" s="174">
        <f t="shared" si="1173"/>
        <v>0</v>
      </c>
      <c r="N5378" s="174">
        <f t="shared" si="1174"/>
        <v>0</v>
      </c>
      <c r="O5378" s="295">
        <f t="shared" si="1175"/>
        <v>0</v>
      </c>
      <c r="P5378" s="281">
        <f t="shared" si="1176"/>
        <v>0</v>
      </c>
    </row>
    <row r="5379" spans="1:16" x14ac:dyDescent="0.2">
      <c r="A5379" s="155">
        <v>631065</v>
      </c>
      <c r="B5379" s="156" t="s">
        <v>205</v>
      </c>
      <c r="C5379" s="174">
        <f t="shared" si="1170"/>
        <v>0</v>
      </c>
      <c r="D5379" s="174">
        <f t="shared" si="1171"/>
        <v>0</v>
      </c>
      <c r="E5379" s="174">
        <f t="shared" si="1172"/>
        <v>0</v>
      </c>
      <c r="F5379" s="174">
        <f t="shared" si="1177"/>
        <v>0</v>
      </c>
      <c r="G5379" s="174">
        <v>0</v>
      </c>
      <c r="H5379" s="174">
        <f t="shared" si="1169"/>
        <v>0</v>
      </c>
      <c r="M5379" s="174">
        <f t="shared" si="1173"/>
        <v>0</v>
      </c>
      <c r="N5379" s="174">
        <f t="shared" si="1174"/>
        <v>0</v>
      </c>
      <c r="O5379" s="295">
        <f t="shared" si="1175"/>
        <v>0</v>
      </c>
      <c r="P5379" s="281">
        <f t="shared" si="1176"/>
        <v>0</v>
      </c>
    </row>
    <row r="5380" spans="1:16" x14ac:dyDescent="0.2">
      <c r="A5380" s="155">
        <v>631066</v>
      </c>
      <c r="B5380" s="156" t="s">
        <v>206</v>
      </c>
      <c r="C5380" s="174">
        <f t="shared" si="1170"/>
        <v>0</v>
      </c>
      <c r="D5380" s="174">
        <f t="shared" si="1171"/>
        <v>0</v>
      </c>
      <c r="E5380" s="174">
        <f t="shared" si="1172"/>
        <v>0</v>
      </c>
      <c r="F5380" s="174">
        <f t="shared" si="1177"/>
        <v>0</v>
      </c>
      <c r="G5380" s="174">
        <v>0</v>
      </c>
      <c r="H5380" s="174">
        <f t="shared" si="1169"/>
        <v>0</v>
      </c>
      <c r="M5380" s="174">
        <f t="shared" si="1173"/>
        <v>0</v>
      </c>
      <c r="N5380" s="174">
        <f t="shared" si="1174"/>
        <v>0</v>
      </c>
      <c r="O5380" s="295">
        <f t="shared" si="1175"/>
        <v>0</v>
      </c>
      <c r="P5380" s="281">
        <f t="shared" si="1176"/>
        <v>0</v>
      </c>
    </row>
    <row r="5381" spans="1:16" x14ac:dyDescent="0.2">
      <c r="A5381" s="155">
        <v>631067</v>
      </c>
      <c r="B5381" s="156" t="s">
        <v>2643</v>
      </c>
      <c r="C5381" s="174">
        <f t="shared" si="1170"/>
        <v>0</v>
      </c>
      <c r="D5381" s="174">
        <f t="shared" si="1171"/>
        <v>0</v>
      </c>
      <c r="E5381" s="174">
        <f t="shared" si="1172"/>
        <v>0</v>
      </c>
      <c r="F5381" s="174">
        <f t="shared" si="1177"/>
        <v>0</v>
      </c>
      <c r="G5381" s="174">
        <v>0</v>
      </c>
      <c r="H5381" s="174">
        <f t="shared" si="1169"/>
        <v>0</v>
      </c>
      <c r="M5381" s="174">
        <f t="shared" si="1173"/>
        <v>0</v>
      </c>
      <c r="N5381" s="174">
        <f t="shared" si="1174"/>
        <v>0</v>
      </c>
      <c r="O5381" s="295">
        <f t="shared" si="1175"/>
        <v>0</v>
      </c>
      <c r="P5381" s="281">
        <f t="shared" si="1176"/>
        <v>0</v>
      </c>
    </row>
    <row r="5382" spans="1:16" s="171" customFormat="1" x14ac:dyDescent="0.2">
      <c r="A5382" s="180">
        <v>634500</v>
      </c>
      <c r="B5382" s="181" t="s">
        <v>801</v>
      </c>
      <c r="C5382" s="182">
        <f t="shared" si="1170"/>
        <v>0</v>
      </c>
      <c r="D5382" s="182">
        <f t="shared" si="1171"/>
        <v>0</v>
      </c>
      <c r="E5382" s="182">
        <f t="shared" si="1172"/>
        <v>0</v>
      </c>
      <c r="F5382" s="182">
        <f t="shared" si="1177"/>
        <v>0</v>
      </c>
      <c r="G5382" s="182">
        <v>0</v>
      </c>
      <c r="H5382" s="182">
        <f t="shared" si="1169"/>
        <v>0</v>
      </c>
      <c r="M5382" s="174">
        <f t="shared" si="1173"/>
        <v>0</v>
      </c>
      <c r="N5382" s="174">
        <f t="shared" si="1174"/>
        <v>0</v>
      </c>
      <c r="O5382" s="295">
        <f t="shared" si="1175"/>
        <v>0</v>
      </c>
      <c r="P5382" s="281">
        <f t="shared" si="1176"/>
        <v>0</v>
      </c>
    </row>
    <row r="5383" spans="1:16" x14ac:dyDescent="0.2">
      <c r="A5383" s="155">
        <v>634502</v>
      </c>
      <c r="B5383" s="156" t="s">
        <v>802</v>
      </c>
      <c r="C5383" s="174">
        <f t="shared" si="1170"/>
        <v>0</v>
      </c>
      <c r="D5383" s="174">
        <f t="shared" si="1171"/>
        <v>0</v>
      </c>
      <c r="E5383" s="174">
        <f t="shared" si="1172"/>
        <v>0</v>
      </c>
      <c r="F5383" s="174">
        <f t="shared" si="1177"/>
        <v>0</v>
      </c>
      <c r="G5383" s="174">
        <v>0</v>
      </c>
      <c r="H5383" s="174">
        <f t="shared" ref="H5383:H5446" si="1178">+F5383</f>
        <v>0</v>
      </c>
      <c r="M5383" s="174">
        <f t="shared" si="1173"/>
        <v>0</v>
      </c>
      <c r="N5383" s="174">
        <f t="shared" si="1174"/>
        <v>0</v>
      </c>
      <c r="O5383" s="295">
        <f t="shared" si="1175"/>
        <v>0</v>
      </c>
      <c r="P5383" s="281">
        <f t="shared" si="1176"/>
        <v>0</v>
      </c>
    </row>
    <row r="5384" spans="1:16" x14ac:dyDescent="0.2">
      <c r="A5384" s="155">
        <v>634503</v>
      </c>
      <c r="B5384" s="156" t="s">
        <v>804</v>
      </c>
      <c r="C5384" s="174">
        <f t="shared" si="1170"/>
        <v>0</v>
      </c>
      <c r="D5384" s="174">
        <f t="shared" si="1171"/>
        <v>0</v>
      </c>
      <c r="E5384" s="174">
        <f t="shared" si="1172"/>
        <v>0</v>
      </c>
      <c r="F5384" s="174">
        <f t="shared" si="1177"/>
        <v>0</v>
      </c>
      <c r="G5384" s="174">
        <v>0</v>
      </c>
      <c r="H5384" s="174">
        <f t="shared" si="1178"/>
        <v>0</v>
      </c>
      <c r="M5384" s="174">
        <f t="shared" si="1173"/>
        <v>0</v>
      </c>
      <c r="N5384" s="174">
        <f t="shared" si="1174"/>
        <v>0</v>
      </c>
      <c r="O5384" s="295">
        <f t="shared" si="1175"/>
        <v>0</v>
      </c>
      <c r="P5384" s="281">
        <f t="shared" si="1176"/>
        <v>0</v>
      </c>
    </row>
    <row r="5385" spans="1:16" x14ac:dyDescent="0.2">
      <c r="A5385" s="155">
        <v>634504</v>
      </c>
      <c r="B5385" s="156" t="s">
        <v>803</v>
      </c>
      <c r="C5385" s="174">
        <f t="shared" ref="C5385:C5448" si="1179">IF(ISERROR(VLOOKUP($A5385,MZ_ANTERIOR,3,0)),0,VLOOKUP($A5385,MZ_ANTERIOR,3,0))</f>
        <v>0</v>
      </c>
      <c r="D5385" s="174">
        <f t="shared" ref="D5385:D5448" si="1180">IF(ISERROR(VLOOKUP($A5385,MZ_ANTERIOR,4,0)),0,VLOOKUP($A5385,MZ_ANTERIOR,4,0))</f>
        <v>0</v>
      </c>
      <c r="E5385" s="174">
        <f t="shared" ref="E5385:E5448" si="1181">IF(ISERROR(VLOOKUP($A5385,MZ_ANTERIOR,5,0)),0,VLOOKUP($A5385,MZ_ANTERIOR,5,0))</f>
        <v>0</v>
      </c>
      <c r="F5385" s="174">
        <f t="shared" si="1177"/>
        <v>0</v>
      </c>
      <c r="G5385" s="174">
        <v>0</v>
      </c>
      <c r="H5385" s="174">
        <f t="shared" si="1178"/>
        <v>0</v>
      </c>
      <c r="M5385" s="174">
        <f t="shared" si="1173"/>
        <v>0</v>
      </c>
      <c r="N5385" s="174">
        <f t="shared" si="1174"/>
        <v>0</v>
      </c>
      <c r="O5385" s="295">
        <f t="shared" si="1175"/>
        <v>0</v>
      </c>
      <c r="P5385" s="281">
        <f t="shared" si="1176"/>
        <v>0</v>
      </c>
    </row>
    <row r="5386" spans="1:16" x14ac:dyDescent="0.2">
      <c r="A5386" s="155">
        <v>634505</v>
      </c>
      <c r="B5386" s="156" t="s">
        <v>805</v>
      </c>
      <c r="C5386" s="174">
        <f t="shared" si="1179"/>
        <v>0</v>
      </c>
      <c r="D5386" s="174">
        <f t="shared" si="1180"/>
        <v>0</v>
      </c>
      <c r="E5386" s="174">
        <f t="shared" si="1181"/>
        <v>0</v>
      </c>
      <c r="F5386" s="174">
        <f t="shared" si="1177"/>
        <v>0</v>
      </c>
      <c r="G5386" s="174">
        <v>0</v>
      </c>
      <c r="H5386" s="174">
        <f t="shared" si="1178"/>
        <v>0</v>
      </c>
      <c r="M5386" s="174">
        <f t="shared" ref="M5386:M5449" si="1182">+G5386+H5386</f>
        <v>0</v>
      </c>
      <c r="N5386" s="174">
        <f t="shared" ref="N5386:N5449" si="1183">+F5386-M5386</f>
        <v>0</v>
      </c>
      <c r="O5386" s="295">
        <f t="shared" ref="O5386:O5449" si="1184">SUM(C5386:H5386)</f>
        <v>0</v>
      </c>
      <c r="P5386" s="281">
        <f t="shared" ref="P5386:P5449" si="1185">IF(D5386&lt;&gt;0,1,IF(G5386&lt;&gt;0,2,IF(F5386&lt;&gt;0,3,IF(E5386&lt;&gt;0,4,0))))</f>
        <v>0</v>
      </c>
    </row>
    <row r="5387" spans="1:16" x14ac:dyDescent="0.2">
      <c r="A5387" s="155">
        <v>634590</v>
      </c>
      <c r="B5387" s="156" t="s">
        <v>806</v>
      </c>
      <c r="C5387" s="174">
        <f t="shared" si="1179"/>
        <v>0</v>
      </c>
      <c r="D5387" s="174">
        <f t="shared" si="1180"/>
        <v>0</v>
      </c>
      <c r="E5387" s="174">
        <f t="shared" si="1181"/>
        <v>0</v>
      </c>
      <c r="F5387" s="174">
        <f t="shared" si="1177"/>
        <v>0</v>
      </c>
      <c r="G5387" s="174">
        <v>0</v>
      </c>
      <c r="H5387" s="174">
        <f t="shared" si="1178"/>
        <v>0</v>
      </c>
      <c r="M5387" s="174">
        <f t="shared" si="1182"/>
        <v>0</v>
      </c>
      <c r="N5387" s="174">
        <f t="shared" si="1183"/>
        <v>0</v>
      </c>
      <c r="O5387" s="295">
        <f t="shared" si="1184"/>
        <v>0</v>
      </c>
      <c r="P5387" s="281">
        <f t="shared" si="1185"/>
        <v>0</v>
      </c>
    </row>
    <row r="5388" spans="1:16" s="171" customFormat="1" x14ac:dyDescent="0.2">
      <c r="A5388" s="180">
        <v>635000</v>
      </c>
      <c r="B5388" s="181" t="s">
        <v>677</v>
      </c>
      <c r="C5388" s="182">
        <f t="shared" si="1179"/>
        <v>0</v>
      </c>
      <c r="D5388" s="182">
        <f t="shared" si="1180"/>
        <v>0</v>
      </c>
      <c r="E5388" s="182">
        <f t="shared" si="1181"/>
        <v>0</v>
      </c>
      <c r="F5388" s="182">
        <f t="shared" si="1177"/>
        <v>0</v>
      </c>
      <c r="G5388" s="182">
        <v>0</v>
      </c>
      <c r="H5388" s="182">
        <f t="shared" si="1178"/>
        <v>0</v>
      </c>
      <c r="M5388" s="174">
        <f t="shared" si="1182"/>
        <v>0</v>
      </c>
      <c r="N5388" s="174">
        <f t="shared" si="1183"/>
        <v>0</v>
      </c>
      <c r="O5388" s="295">
        <f t="shared" si="1184"/>
        <v>0</v>
      </c>
      <c r="P5388" s="281">
        <f t="shared" si="1185"/>
        <v>0</v>
      </c>
    </row>
    <row r="5389" spans="1:16" x14ac:dyDescent="0.2">
      <c r="A5389" s="155">
        <v>635001</v>
      </c>
      <c r="B5389" s="156" t="s">
        <v>681</v>
      </c>
      <c r="C5389" s="174">
        <f t="shared" si="1179"/>
        <v>0</v>
      </c>
      <c r="D5389" s="174">
        <f t="shared" si="1180"/>
        <v>0</v>
      </c>
      <c r="E5389" s="174">
        <f t="shared" si="1181"/>
        <v>0</v>
      </c>
      <c r="F5389" s="174">
        <f t="shared" si="1177"/>
        <v>0</v>
      </c>
      <c r="G5389" s="174">
        <v>0</v>
      </c>
      <c r="H5389" s="174">
        <f t="shared" si="1178"/>
        <v>0</v>
      </c>
      <c r="M5389" s="174">
        <f t="shared" si="1182"/>
        <v>0</v>
      </c>
      <c r="N5389" s="174">
        <f t="shared" si="1183"/>
        <v>0</v>
      </c>
      <c r="O5389" s="295">
        <f t="shared" si="1184"/>
        <v>0</v>
      </c>
      <c r="P5389" s="281">
        <f t="shared" si="1185"/>
        <v>0</v>
      </c>
    </row>
    <row r="5390" spans="1:16" x14ac:dyDescent="0.2">
      <c r="A5390" s="155">
        <v>635002</v>
      </c>
      <c r="B5390" s="156" t="s">
        <v>1053</v>
      </c>
      <c r="C5390" s="174">
        <f t="shared" si="1179"/>
        <v>0</v>
      </c>
      <c r="D5390" s="174">
        <f t="shared" si="1180"/>
        <v>0</v>
      </c>
      <c r="E5390" s="174">
        <f t="shared" si="1181"/>
        <v>0</v>
      </c>
      <c r="F5390" s="174">
        <f t="shared" si="1177"/>
        <v>0</v>
      </c>
      <c r="G5390" s="174">
        <v>0</v>
      </c>
      <c r="H5390" s="174">
        <f t="shared" si="1178"/>
        <v>0</v>
      </c>
      <c r="M5390" s="174">
        <f t="shared" si="1182"/>
        <v>0</v>
      </c>
      <c r="N5390" s="174">
        <f t="shared" si="1183"/>
        <v>0</v>
      </c>
      <c r="O5390" s="295">
        <f t="shared" si="1184"/>
        <v>0</v>
      </c>
      <c r="P5390" s="281">
        <f t="shared" si="1185"/>
        <v>0</v>
      </c>
    </row>
    <row r="5391" spans="1:16" x14ac:dyDescent="0.2">
      <c r="A5391" s="155">
        <v>635090</v>
      </c>
      <c r="B5391" s="156" t="s">
        <v>1702</v>
      </c>
      <c r="C5391" s="174">
        <f t="shared" si="1179"/>
        <v>0</v>
      </c>
      <c r="D5391" s="174">
        <f t="shared" si="1180"/>
        <v>0</v>
      </c>
      <c r="E5391" s="174">
        <f t="shared" si="1181"/>
        <v>0</v>
      </c>
      <c r="F5391" s="174">
        <f t="shared" si="1177"/>
        <v>0</v>
      </c>
      <c r="G5391" s="174">
        <v>0</v>
      </c>
      <c r="H5391" s="174">
        <f t="shared" si="1178"/>
        <v>0</v>
      </c>
      <c r="M5391" s="174">
        <f t="shared" si="1182"/>
        <v>0</v>
      </c>
      <c r="N5391" s="174">
        <f t="shared" si="1183"/>
        <v>0</v>
      </c>
      <c r="O5391" s="295">
        <f t="shared" si="1184"/>
        <v>0</v>
      </c>
      <c r="P5391" s="281">
        <f t="shared" si="1185"/>
        <v>0</v>
      </c>
    </row>
    <row r="5392" spans="1:16" s="171" customFormat="1" x14ac:dyDescent="0.2">
      <c r="A5392" s="180">
        <v>636000</v>
      </c>
      <c r="B5392" s="181" t="s">
        <v>76</v>
      </c>
      <c r="C5392" s="182">
        <f t="shared" si="1179"/>
        <v>0</v>
      </c>
      <c r="D5392" s="182">
        <f t="shared" si="1180"/>
        <v>0</v>
      </c>
      <c r="E5392" s="182">
        <f t="shared" si="1181"/>
        <v>0</v>
      </c>
      <c r="F5392" s="182">
        <f t="shared" si="1177"/>
        <v>0</v>
      </c>
      <c r="G5392" s="182">
        <v>0</v>
      </c>
      <c r="H5392" s="182">
        <f t="shared" si="1178"/>
        <v>0</v>
      </c>
      <c r="M5392" s="174">
        <f t="shared" si="1182"/>
        <v>0</v>
      </c>
      <c r="N5392" s="174">
        <f t="shared" si="1183"/>
        <v>0</v>
      </c>
      <c r="O5392" s="295">
        <f t="shared" si="1184"/>
        <v>0</v>
      </c>
      <c r="P5392" s="281">
        <f t="shared" si="1185"/>
        <v>0</v>
      </c>
    </row>
    <row r="5393" spans="1:16" x14ac:dyDescent="0.2">
      <c r="A5393" s="155">
        <v>636002</v>
      </c>
      <c r="B5393" s="156" t="s">
        <v>2866</v>
      </c>
      <c r="C5393" s="174">
        <f t="shared" si="1179"/>
        <v>0</v>
      </c>
      <c r="D5393" s="174">
        <f t="shared" si="1180"/>
        <v>0</v>
      </c>
      <c r="E5393" s="174">
        <f t="shared" si="1181"/>
        <v>0</v>
      </c>
      <c r="F5393" s="174">
        <f t="shared" si="1177"/>
        <v>0</v>
      </c>
      <c r="G5393" s="174">
        <v>0</v>
      </c>
      <c r="H5393" s="174">
        <f t="shared" si="1178"/>
        <v>0</v>
      </c>
      <c r="M5393" s="174">
        <f t="shared" si="1182"/>
        <v>0</v>
      </c>
      <c r="N5393" s="174">
        <f t="shared" si="1183"/>
        <v>0</v>
      </c>
      <c r="O5393" s="295">
        <f t="shared" si="1184"/>
        <v>0</v>
      </c>
      <c r="P5393" s="281">
        <f t="shared" si="1185"/>
        <v>0</v>
      </c>
    </row>
    <row r="5394" spans="1:16" x14ac:dyDescent="0.2">
      <c r="A5394" s="155">
        <v>636003</v>
      </c>
      <c r="B5394" s="156" t="s">
        <v>2867</v>
      </c>
      <c r="C5394" s="174">
        <f t="shared" si="1179"/>
        <v>0</v>
      </c>
      <c r="D5394" s="174">
        <f t="shared" si="1180"/>
        <v>0</v>
      </c>
      <c r="E5394" s="174">
        <f t="shared" si="1181"/>
        <v>0</v>
      </c>
      <c r="F5394" s="174">
        <f t="shared" si="1177"/>
        <v>0</v>
      </c>
      <c r="G5394" s="174">
        <v>0</v>
      </c>
      <c r="H5394" s="174">
        <f t="shared" si="1178"/>
        <v>0</v>
      </c>
      <c r="M5394" s="174">
        <f t="shared" si="1182"/>
        <v>0</v>
      </c>
      <c r="N5394" s="174">
        <f t="shared" si="1183"/>
        <v>0</v>
      </c>
      <c r="O5394" s="295">
        <f t="shared" si="1184"/>
        <v>0</v>
      </c>
      <c r="P5394" s="281">
        <f t="shared" si="1185"/>
        <v>0</v>
      </c>
    </row>
    <row r="5395" spans="1:16" x14ac:dyDescent="0.2">
      <c r="A5395" s="155">
        <v>636004</v>
      </c>
      <c r="B5395" s="156" t="s">
        <v>2868</v>
      </c>
      <c r="C5395" s="174">
        <f t="shared" si="1179"/>
        <v>0</v>
      </c>
      <c r="D5395" s="174">
        <f t="shared" si="1180"/>
        <v>0</v>
      </c>
      <c r="E5395" s="174">
        <f t="shared" si="1181"/>
        <v>0</v>
      </c>
      <c r="F5395" s="174">
        <f t="shared" si="1177"/>
        <v>0</v>
      </c>
      <c r="G5395" s="174">
        <v>0</v>
      </c>
      <c r="H5395" s="174">
        <f t="shared" si="1178"/>
        <v>0</v>
      </c>
      <c r="M5395" s="174">
        <f t="shared" si="1182"/>
        <v>0</v>
      </c>
      <c r="N5395" s="174">
        <f t="shared" si="1183"/>
        <v>0</v>
      </c>
      <c r="O5395" s="295">
        <f t="shared" si="1184"/>
        <v>0</v>
      </c>
      <c r="P5395" s="281">
        <f t="shared" si="1185"/>
        <v>0</v>
      </c>
    </row>
    <row r="5396" spans="1:16" x14ac:dyDescent="0.2">
      <c r="A5396" s="155">
        <v>636005</v>
      </c>
      <c r="B5396" s="156" t="s">
        <v>2869</v>
      </c>
      <c r="C5396" s="174">
        <f t="shared" si="1179"/>
        <v>0</v>
      </c>
      <c r="D5396" s="174">
        <f t="shared" si="1180"/>
        <v>0</v>
      </c>
      <c r="E5396" s="174">
        <f t="shared" si="1181"/>
        <v>0</v>
      </c>
      <c r="F5396" s="174">
        <f t="shared" si="1177"/>
        <v>0</v>
      </c>
      <c r="G5396" s="174">
        <v>0</v>
      </c>
      <c r="H5396" s="174">
        <f t="shared" si="1178"/>
        <v>0</v>
      </c>
      <c r="M5396" s="174">
        <f t="shared" si="1182"/>
        <v>0</v>
      </c>
      <c r="N5396" s="174">
        <f t="shared" si="1183"/>
        <v>0</v>
      </c>
      <c r="O5396" s="295">
        <f t="shared" si="1184"/>
        <v>0</v>
      </c>
      <c r="P5396" s="281">
        <f t="shared" si="1185"/>
        <v>0</v>
      </c>
    </row>
    <row r="5397" spans="1:16" x14ac:dyDescent="0.2">
      <c r="A5397" s="155">
        <v>636006</v>
      </c>
      <c r="B5397" s="156" t="s">
        <v>2870</v>
      </c>
      <c r="C5397" s="174">
        <f t="shared" si="1179"/>
        <v>0</v>
      </c>
      <c r="D5397" s="174">
        <f t="shared" si="1180"/>
        <v>0</v>
      </c>
      <c r="E5397" s="174">
        <f t="shared" si="1181"/>
        <v>0</v>
      </c>
      <c r="F5397" s="174">
        <f t="shared" si="1177"/>
        <v>0</v>
      </c>
      <c r="G5397" s="174">
        <v>0</v>
      </c>
      <c r="H5397" s="174">
        <f t="shared" si="1178"/>
        <v>0</v>
      </c>
      <c r="M5397" s="174">
        <f t="shared" si="1182"/>
        <v>0</v>
      </c>
      <c r="N5397" s="174">
        <f t="shared" si="1183"/>
        <v>0</v>
      </c>
      <c r="O5397" s="295">
        <f t="shared" si="1184"/>
        <v>0</v>
      </c>
      <c r="P5397" s="281">
        <f t="shared" si="1185"/>
        <v>0</v>
      </c>
    </row>
    <row r="5398" spans="1:16" x14ac:dyDescent="0.2">
      <c r="A5398" s="155">
        <v>636007</v>
      </c>
      <c r="B5398" s="156" t="s">
        <v>2871</v>
      </c>
      <c r="C5398" s="174">
        <f t="shared" si="1179"/>
        <v>0</v>
      </c>
      <c r="D5398" s="174">
        <f t="shared" si="1180"/>
        <v>0</v>
      </c>
      <c r="E5398" s="174">
        <f t="shared" si="1181"/>
        <v>0</v>
      </c>
      <c r="F5398" s="174">
        <f t="shared" si="1177"/>
        <v>0</v>
      </c>
      <c r="G5398" s="174">
        <v>0</v>
      </c>
      <c r="H5398" s="174">
        <f t="shared" si="1178"/>
        <v>0</v>
      </c>
      <c r="M5398" s="174">
        <f t="shared" si="1182"/>
        <v>0</v>
      </c>
      <c r="N5398" s="174">
        <f t="shared" si="1183"/>
        <v>0</v>
      </c>
      <c r="O5398" s="295">
        <f t="shared" si="1184"/>
        <v>0</v>
      </c>
      <c r="P5398" s="281">
        <f t="shared" si="1185"/>
        <v>0</v>
      </c>
    </row>
    <row r="5399" spans="1:16" x14ac:dyDescent="0.2">
      <c r="A5399" s="155">
        <v>636090</v>
      </c>
      <c r="B5399" s="156" t="s">
        <v>2872</v>
      </c>
      <c r="C5399" s="174">
        <f t="shared" si="1179"/>
        <v>0</v>
      </c>
      <c r="D5399" s="174">
        <f t="shared" si="1180"/>
        <v>0</v>
      </c>
      <c r="E5399" s="174">
        <f t="shared" si="1181"/>
        <v>0</v>
      </c>
      <c r="F5399" s="174">
        <f t="shared" si="1177"/>
        <v>0</v>
      </c>
      <c r="G5399" s="174">
        <v>0</v>
      </c>
      <c r="H5399" s="174">
        <f t="shared" si="1178"/>
        <v>0</v>
      </c>
      <c r="M5399" s="174">
        <f t="shared" si="1182"/>
        <v>0</v>
      </c>
      <c r="N5399" s="174">
        <f t="shared" si="1183"/>
        <v>0</v>
      </c>
      <c r="O5399" s="295">
        <f t="shared" si="1184"/>
        <v>0</v>
      </c>
      <c r="P5399" s="281">
        <f t="shared" si="1185"/>
        <v>0</v>
      </c>
    </row>
    <row r="5400" spans="1:16" s="171" customFormat="1" x14ac:dyDescent="0.2">
      <c r="A5400" s="180">
        <v>639000</v>
      </c>
      <c r="B5400" s="181" t="s">
        <v>479</v>
      </c>
      <c r="C5400" s="182">
        <f t="shared" si="1179"/>
        <v>0</v>
      </c>
      <c r="D5400" s="182">
        <f t="shared" si="1180"/>
        <v>0</v>
      </c>
      <c r="E5400" s="182">
        <f t="shared" si="1181"/>
        <v>0</v>
      </c>
      <c r="F5400" s="182">
        <f t="shared" si="1177"/>
        <v>0</v>
      </c>
      <c r="G5400" s="182">
        <v>0</v>
      </c>
      <c r="H5400" s="182">
        <f t="shared" si="1178"/>
        <v>0</v>
      </c>
      <c r="M5400" s="174">
        <f t="shared" si="1182"/>
        <v>0</v>
      </c>
      <c r="N5400" s="174">
        <f t="shared" si="1183"/>
        <v>0</v>
      </c>
      <c r="O5400" s="295">
        <f t="shared" si="1184"/>
        <v>0</v>
      </c>
      <c r="P5400" s="281">
        <f t="shared" si="1185"/>
        <v>0</v>
      </c>
    </row>
    <row r="5401" spans="1:16" x14ac:dyDescent="0.2">
      <c r="A5401" s="155">
        <v>639001</v>
      </c>
      <c r="B5401" s="156" t="s">
        <v>1140</v>
      </c>
      <c r="C5401" s="174">
        <f t="shared" si="1179"/>
        <v>0</v>
      </c>
      <c r="D5401" s="174">
        <f t="shared" si="1180"/>
        <v>0</v>
      </c>
      <c r="E5401" s="174">
        <f t="shared" si="1181"/>
        <v>0</v>
      </c>
      <c r="F5401" s="174">
        <f t="shared" si="1177"/>
        <v>0</v>
      </c>
      <c r="G5401" s="174">
        <v>0</v>
      </c>
      <c r="H5401" s="174">
        <f t="shared" si="1178"/>
        <v>0</v>
      </c>
      <c r="M5401" s="174">
        <f t="shared" si="1182"/>
        <v>0</v>
      </c>
      <c r="N5401" s="174">
        <f t="shared" si="1183"/>
        <v>0</v>
      </c>
      <c r="O5401" s="295">
        <f t="shared" si="1184"/>
        <v>0</v>
      </c>
      <c r="P5401" s="281">
        <f t="shared" si="1185"/>
        <v>0</v>
      </c>
    </row>
    <row r="5402" spans="1:16" x14ac:dyDescent="0.2">
      <c r="A5402" s="155">
        <v>639002</v>
      </c>
      <c r="B5402" s="156" t="s">
        <v>1141</v>
      </c>
      <c r="C5402" s="174">
        <f t="shared" si="1179"/>
        <v>0</v>
      </c>
      <c r="D5402" s="174">
        <f t="shared" si="1180"/>
        <v>0</v>
      </c>
      <c r="E5402" s="174">
        <f t="shared" si="1181"/>
        <v>0</v>
      </c>
      <c r="F5402" s="174">
        <f t="shared" si="1177"/>
        <v>0</v>
      </c>
      <c r="G5402" s="174">
        <v>0</v>
      </c>
      <c r="H5402" s="174">
        <f t="shared" si="1178"/>
        <v>0</v>
      </c>
      <c r="M5402" s="174">
        <f t="shared" si="1182"/>
        <v>0</v>
      </c>
      <c r="N5402" s="174">
        <f t="shared" si="1183"/>
        <v>0</v>
      </c>
      <c r="O5402" s="295">
        <f t="shared" si="1184"/>
        <v>0</v>
      </c>
      <c r="P5402" s="281">
        <f t="shared" si="1185"/>
        <v>0</v>
      </c>
    </row>
    <row r="5403" spans="1:16" x14ac:dyDescent="0.2">
      <c r="A5403" s="155">
        <v>639004</v>
      </c>
      <c r="B5403" s="156" t="s">
        <v>1146</v>
      </c>
      <c r="C5403" s="174">
        <f t="shared" si="1179"/>
        <v>0</v>
      </c>
      <c r="D5403" s="174">
        <f t="shared" si="1180"/>
        <v>0</v>
      </c>
      <c r="E5403" s="174">
        <f t="shared" si="1181"/>
        <v>0</v>
      </c>
      <c r="F5403" s="174">
        <f t="shared" si="1177"/>
        <v>0</v>
      </c>
      <c r="G5403" s="174">
        <v>0</v>
      </c>
      <c r="H5403" s="174">
        <f t="shared" si="1178"/>
        <v>0</v>
      </c>
      <c r="M5403" s="174">
        <f t="shared" si="1182"/>
        <v>0</v>
      </c>
      <c r="N5403" s="174">
        <f t="shared" si="1183"/>
        <v>0</v>
      </c>
      <c r="O5403" s="295">
        <f t="shared" si="1184"/>
        <v>0</v>
      </c>
      <c r="P5403" s="281">
        <f t="shared" si="1185"/>
        <v>0</v>
      </c>
    </row>
    <row r="5404" spans="1:16" x14ac:dyDescent="0.2">
      <c r="A5404" s="155">
        <v>639007</v>
      </c>
      <c r="B5404" s="156" t="s">
        <v>1154</v>
      </c>
      <c r="C5404" s="174">
        <f t="shared" si="1179"/>
        <v>0</v>
      </c>
      <c r="D5404" s="174">
        <f t="shared" si="1180"/>
        <v>0</v>
      </c>
      <c r="E5404" s="174">
        <f t="shared" si="1181"/>
        <v>0</v>
      </c>
      <c r="F5404" s="174">
        <f t="shared" si="1177"/>
        <v>0</v>
      </c>
      <c r="G5404" s="174">
        <v>0</v>
      </c>
      <c r="H5404" s="174">
        <f t="shared" si="1178"/>
        <v>0</v>
      </c>
      <c r="M5404" s="174">
        <f t="shared" si="1182"/>
        <v>0</v>
      </c>
      <c r="N5404" s="174">
        <f t="shared" si="1183"/>
        <v>0</v>
      </c>
      <c r="O5404" s="295">
        <f t="shared" si="1184"/>
        <v>0</v>
      </c>
      <c r="P5404" s="281">
        <f t="shared" si="1185"/>
        <v>0</v>
      </c>
    </row>
    <row r="5405" spans="1:16" x14ac:dyDescent="0.2">
      <c r="A5405" s="155">
        <v>639008</v>
      </c>
      <c r="B5405" s="156" t="s">
        <v>1144</v>
      </c>
      <c r="C5405" s="174">
        <f t="shared" si="1179"/>
        <v>0</v>
      </c>
      <c r="D5405" s="174">
        <f t="shared" si="1180"/>
        <v>0</v>
      </c>
      <c r="E5405" s="174">
        <f t="shared" si="1181"/>
        <v>0</v>
      </c>
      <c r="F5405" s="174">
        <f t="shared" si="1177"/>
        <v>0</v>
      </c>
      <c r="G5405" s="174">
        <v>0</v>
      </c>
      <c r="H5405" s="174">
        <f t="shared" si="1178"/>
        <v>0</v>
      </c>
      <c r="M5405" s="174">
        <f t="shared" si="1182"/>
        <v>0</v>
      </c>
      <c r="N5405" s="174">
        <f t="shared" si="1183"/>
        <v>0</v>
      </c>
      <c r="O5405" s="295">
        <f t="shared" si="1184"/>
        <v>0</v>
      </c>
      <c r="P5405" s="281">
        <f t="shared" si="1185"/>
        <v>0</v>
      </c>
    </row>
    <row r="5406" spans="1:16" x14ac:dyDescent="0.2">
      <c r="A5406" s="155">
        <v>639010</v>
      </c>
      <c r="B5406" s="156" t="s">
        <v>72</v>
      </c>
      <c r="C5406" s="174">
        <f t="shared" si="1179"/>
        <v>0</v>
      </c>
      <c r="D5406" s="174">
        <f t="shared" si="1180"/>
        <v>0</v>
      </c>
      <c r="E5406" s="174">
        <f t="shared" si="1181"/>
        <v>0</v>
      </c>
      <c r="F5406" s="174">
        <f t="shared" si="1177"/>
        <v>0</v>
      </c>
      <c r="G5406" s="174">
        <v>0</v>
      </c>
      <c r="H5406" s="174">
        <f t="shared" si="1178"/>
        <v>0</v>
      </c>
      <c r="M5406" s="174">
        <f t="shared" si="1182"/>
        <v>0</v>
      </c>
      <c r="N5406" s="174">
        <f t="shared" si="1183"/>
        <v>0</v>
      </c>
      <c r="O5406" s="295">
        <f t="shared" si="1184"/>
        <v>0</v>
      </c>
      <c r="P5406" s="281">
        <f t="shared" si="1185"/>
        <v>0</v>
      </c>
    </row>
    <row r="5407" spans="1:16" x14ac:dyDescent="0.2">
      <c r="A5407" s="155">
        <v>639012</v>
      </c>
      <c r="B5407" s="156" t="s">
        <v>2649</v>
      </c>
      <c r="C5407" s="174">
        <f t="shared" si="1179"/>
        <v>0</v>
      </c>
      <c r="D5407" s="174">
        <f t="shared" si="1180"/>
        <v>0</v>
      </c>
      <c r="E5407" s="174">
        <f t="shared" si="1181"/>
        <v>0</v>
      </c>
      <c r="F5407" s="174">
        <f t="shared" si="1177"/>
        <v>0</v>
      </c>
      <c r="G5407" s="174">
        <v>0</v>
      </c>
      <c r="H5407" s="174">
        <f t="shared" si="1178"/>
        <v>0</v>
      </c>
      <c r="M5407" s="174">
        <f t="shared" si="1182"/>
        <v>0</v>
      </c>
      <c r="N5407" s="174">
        <f t="shared" si="1183"/>
        <v>0</v>
      </c>
      <c r="O5407" s="295">
        <f t="shared" si="1184"/>
        <v>0</v>
      </c>
      <c r="P5407" s="281">
        <f t="shared" si="1185"/>
        <v>0</v>
      </c>
    </row>
    <row r="5408" spans="1:16" x14ac:dyDescent="0.2">
      <c r="A5408" s="155">
        <v>639013</v>
      </c>
      <c r="B5408" s="156" t="s">
        <v>1918</v>
      </c>
      <c r="C5408" s="174">
        <f t="shared" si="1179"/>
        <v>0</v>
      </c>
      <c r="D5408" s="174">
        <f t="shared" si="1180"/>
        <v>0</v>
      </c>
      <c r="E5408" s="174">
        <f t="shared" si="1181"/>
        <v>0</v>
      </c>
      <c r="F5408" s="174">
        <f t="shared" si="1177"/>
        <v>0</v>
      </c>
      <c r="G5408" s="174">
        <v>0</v>
      </c>
      <c r="H5408" s="174">
        <f t="shared" si="1178"/>
        <v>0</v>
      </c>
      <c r="M5408" s="174">
        <f t="shared" si="1182"/>
        <v>0</v>
      </c>
      <c r="N5408" s="174">
        <f t="shared" si="1183"/>
        <v>0</v>
      </c>
      <c r="O5408" s="295">
        <f t="shared" si="1184"/>
        <v>0</v>
      </c>
      <c r="P5408" s="281">
        <f t="shared" si="1185"/>
        <v>0</v>
      </c>
    </row>
    <row r="5409" spans="1:16" x14ac:dyDescent="0.2">
      <c r="A5409" s="155">
        <v>639090</v>
      </c>
      <c r="B5409" s="156" t="s">
        <v>75</v>
      </c>
      <c r="C5409" s="174">
        <f t="shared" si="1179"/>
        <v>0</v>
      </c>
      <c r="D5409" s="174">
        <f t="shared" si="1180"/>
        <v>0</v>
      </c>
      <c r="E5409" s="174">
        <f t="shared" si="1181"/>
        <v>0</v>
      </c>
      <c r="F5409" s="174">
        <f t="shared" si="1177"/>
        <v>0</v>
      </c>
      <c r="G5409" s="174">
        <v>0</v>
      </c>
      <c r="H5409" s="174">
        <f t="shared" si="1178"/>
        <v>0</v>
      </c>
      <c r="M5409" s="174">
        <f t="shared" si="1182"/>
        <v>0</v>
      </c>
      <c r="N5409" s="174">
        <f t="shared" si="1183"/>
        <v>0</v>
      </c>
      <c r="O5409" s="295">
        <f t="shared" si="1184"/>
        <v>0</v>
      </c>
      <c r="P5409" s="281">
        <f t="shared" si="1185"/>
        <v>0</v>
      </c>
    </row>
    <row r="5410" spans="1:16" s="168" customFormat="1" ht="15.75" x14ac:dyDescent="0.2">
      <c r="A5410" s="194">
        <v>700000</v>
      </c>
      <c r="B5410" s="191" t="s">
        <v>2873</v>
      </c>
      <c r="C5410" s="192">
        <f t="shared" si="1179"/>
        <v>0</v>
      </c>
      <c r="D5410" s="192">
        <f t="shared" si="1180"/>
        <v>0</v>
      </c>
      <c r="E5410" s="192">
        <f t="shared" si="1181"/>
        <v>0</v>
      </c>
      <c r="F5410" s="192">
        <f t="shared" si="1177"/>
        <v>0</v>
      </c>
      <c r="G5410" s="192">
        <v>0</v>
      </c>
      <c r="H5410" s="192">
        <f t="shared" si="1178"/>
        <v>0</v>
      </c>
      <c r="M5410" s="174">
        <f t="shared" si="1182"/>
        <v>0</v>
      </c>
      <c r="N5410" s="174">
        <f t="shared" si="1183"/>
        <v>0</v>
      </c>
      <c r="O5410" s="295">
        <f t="shared" si="1184"/>
        <v>0</v>
      </c>
      <c r="P5410" s="281">
        <f t="shared" si="1185"/>
        <v>0</v>
      </c>
    </row>
    <row r="5411" spans="1:16" s="172" customFormat="1" x14ac:dyDescent="0.2">
      <c r="A5411" s="170">
        <v>710000</v>
      </c>
      <c r="B5411" s="169" t="s">
        <v>1766</v>
      </c>
      <c r="C5411" s="189">
        <f t="shared" si="1179"/>
        <v>0</v>
      </c>
      <c r="D5411" s="189">
        <f t="shared" si="1180"/>
        <v>0</v>
      </c>
      <c r="E5411" s="189">
        <f t="shared" si="1181"/>
        <v>0</v>
      </c>
      <c r="F5411" s="189">
        <f t="shared" si="1177"/>
        <v>0</v>
      </c>
      <c r="G5411" s="189">
        <v>0</v>
      </c>
      <c r="H5411" s="189">
        <f t="shared" si="1178"/>
        <v>0</v>
      </c>
      <c r="M5411" s="174">
        <f t="shared" si="1182"/>
        <v>0</v>
      </c>
      <c r="N5411" s="174">
        <f t="shared" si="1183"/>
        <v>0</v>
      </c>
      <c r="O5411" s="295">
        <f t="shared" si="1184"/>
        <v>0</v>
      </c>
      <c r="P5411" s="281">
        <f t="shared" si="1185"/>
        <v>0</v>
      </c>
    </row>
    <row r="5412" spans="1:16" s="171" customFormat="1" x14ac:dyDescent="0.2">
      <c r="A5412" s="180">
        <v>711600</v>
      </c>
      <c r="B5412" s="181" t="s">
        <v>1612</v>
      </c>
      <c r="C5412" s="182">
        <f t="shared" si="1179"/>
        <v>0</v>
      </c>
      <c r="D5412" s="182">
        <f t="shared" si="1180"/>
        <v>0</v>
      </c>
      <c r="E5412" s="182">
        <f t="shared" si="1181"/>
        <v>0</v>
      </c>
      <c r="F5412" s="182">
        <f t="shared" si="1177"/>
        <v>0</v>
      </c>
      <c r="G5412" s="182">
        <v>0</v>
      </c>
      <c r="H5412" s="182">
        <f t="shared" si="1178"/>
        <v>0</v>
      </c>
      <c r="M5412" s="174">
        <f t="shared" si="1182"/>
        <v>0</v>
      </c>
      <c r="N5412" s="174">
        <f t="shared" si="1183"/>
        <v>0</v>
      </c>
      <c r="O5412" s="295">
        <f t="shared" si="1184"/>
        <v>0</v>
      </c>
      <c r="P5412" s="281">
        <f t="shared" si="1185"/>
        <v>0</v>
      </c>
    </row>
    <row r="5413" spans="1:16" x14ac:dyDescent="0.2">
      <c r="A5413" s="155">
        <v>711601</v>
      </c>
      <c r="B5413" s="156" t="s">
        <v>1609</v>
      </c>
      <c r="C5413" s="174">
        <f t="shared" si="1179"/>
        <v>0</v>
      </c>
      <c r="D5413" s="174">
        <f t="shared" si="1180"/>
        <v>0</v>
      </c>
      <c r="E5413" s="174">
        <f t="shared" si="1181"/>
        <v>0</v>
      </c>
      <c r="F5413" s="174">
        <f t="shared" si="1177"/>
        <v>0</v>
      </c>
      <c r="G5413" s="174">
        <v>0</v>
      </c>
      <c r="H5413" s="174">
        <f t="shared" si="1178"/>
        <v>0</v>
      </c>
      <c r="M5413" s="174">
        <f t="shared" si="1182"/>
        <v>0</v>
      </c>
      <c r="N5413" s="174">
        <f t="shared" si="1183"/>
        <v>0</v>
      </c>
      <c r="O5413" s="295">
        <f t="shared" si="1184"/>
        <v>0</v>
      </c>
      <c r="P5413" s="281">
        <f t="shared" si="1185"/>
        <v>0</v>
      </c>
    </row>
    <row r="5414" spans="1:16" x14ac:dyDescent="0.2">
      <c r="A5414" s="155">
        <v>711602</v>
      </c>
      <c r="B5414" s="156" t="s">
        <v>227</v>
      </c>
      <c r="C5414" s="174">
        <f t="shared" si="1179"/>
        <v>0</v>
      </c>
      <c r="D5414" s="174">
        <f t="shared" si="1180"/>
        <v>0</v>
      </c>
      <c r="E5414" s="174">
        <f t="shared" si="1181"/>
        <v>0</v>
      </c>
      <c r="F5414" s="174">
        <f t="shared" si="1177"/>
        <v>0</v>
      </c>
      <c r="G5414" s="174">
        <v>0</v>
      </c>
      <c r="H5414" s="174">
        <f t="shared" si="1178"/>
        <v>0</v>
      </c>
      <c r="M5414" s="174">
        <f t="shared" si="1182"/>
        <v>0</v>
      </c>
      <c r="N5414" s="174">
        <f t="shared" si="1183"/>
        <v>0</v>
      </c>
      <c r="O5414" s="295">
        <f t="shared" si="1184"/>
        <v>0</v>
      </c>
      <c r="P5414" s="281">
        <f t="shared" si="1185"/>
        <v>0</v>
      </c>
    </row>
    <row r="5415" spans="1:16" x14ac:dyDescent="0.2">
      <c r="A5415" s="155">
        <v>711603</v>
      </c>
      <c r="B5415" s="156" t="s">
        <v>335</v>
      </c>
      <c r="C5415" s="174">
        <f t="shared" si="1179"/>
        <v>0</v>
      </c>
      <c r="D5415" s="174">
        <f t="shared" si="1180"/>
        <v>0</v>
      </c>
      <c r="E5415" s="174">
        <f t="shared" si="1181"/>
        <v>0</v>
      </c>
      <c r="F5415" s="174">
        <f t="shared" si="1177"/>
        <v>0</v>
      </c>
      <c r="G5415" s="174">
        <v>0</v>
      </c>
      <c r="H5415" s="174">
        <f t="shared" si="1178"/>
        <v>0</v>
      </c>
      <c r="M5415" s="174">
        <f t="shared" si="1182"/>
        <v>0</v>
      </c>
      <c r="N5415" s="174">
        <f t="shared" si="1183"/>
        <v>0</v>
      </c>
      <c r="O5415" s="295">
        <f t="shared" si="1184"/>
        <v>0</v>
      </c>
      <c r="P5415" s="281">
        <f t="shared" si="1185"/>
        <v>0</v>
      </c>
    </row>
    <row r="5416" spans="1:16" x14ac:dyDescent="0.2">
      <c r="A5416" s="155">
        <v>711604</v>
      </c>
      <c r="B5416" s="156" t="s">
        <v>1643</v>
      </c>
      <c r="C5416" s="174">
        <f t="shared" si="1179"/>
        <v>0</v>
      </c>
      <c r="D5416" s="174">
        <f t="shared" si="1180"/>
        <v>0</v>
      </c>
      <c r="E5416" s="174">
        <f t="shared" si="1181"/>
        <v>0</v>
      </c>
      <c r="F5416" s="174">
        <f t="shared" si="1177"/>
        <v>0</v>
      </c>
      <c r="G5416" s="174">
        <v>0</v>
      </c>
      <c r="H5416" s="174">
        <f t="shared" si="1178"/>
        <v>0</v>
      </c>
      <c r="M5416" s="174">
        <f t="shared" si="1182"/>
        <v>0</v>
      </c>
      <c r="N5416" s="174">
        <f t="shared" si="1183"/>
        <v>0</v>
      </c>
      <c r="O5416" s="295">
        <f t="shared" si="1184"/>
        <v>0</v>
      </c>
      <c r="P5416" s="281">
        <f t="shared" si="1185"/>
        <v>0</v>
      </c>
    </row>
    <row r="5417" spans="1:16" x14ac:dyDescent="0.2">
      <c r="A5417" s="155">
        <v>711605</v>
      </c>
      <c r="B5417" s="156" t="s">
        <v>333</v>
      </c>
      <c r="C5417" s="174">
        <f t="shared" si="1179"/>
        <v>0</v>
      </c>
      <c r="D5417" s="174">
        <f t="shared" si="1180"/>
        <v>0</v>
      </c>
      <c r="E5417" s="174">
        <f t="shared" si="1181"/>
        <v>0</v>
      </c>
      <c r="F5417" s="174">
        <f t="shared" si="1177"/>
        <v>0</v>
      </c>
      <c r="G5417" s="174">
        <v>0</v>
      </c>
      <c r="H5417" s="174">
        <f t="shared" si="1178"/>
        <v>0</v>
      </c>
      <c r="M5417" s="174">
        <f t="shared" si="1182"/>
        <v>0</v>
      </c>
      <c r="N5417" s="174">
        <f t="shared" si="1183"/>
        <v>0</v>
      </c>
      <c r="O5417" s="295">
        <f t="shared" si="1184"/>
        <v>0</v>
      </c>
      <c r="P5417" s="281">
        <f t="shared" si="1185"/>
        <v>0</v>
      </c>
    </row>
    <row r="5418" spans="1:16" x14ac:dyDescent="0.2">
      <c r="A5418" s="155">
        <v>711606</v>
      </c>
      <c r="B5418" s="156" t="s">
        <v>1644</v>
      </c>
      <c r="C5418" s="174">
        <f t="shared" si="1179"/>
        <v>0</v>
      </c>
      <c r="D5418" s="174">
        <f t="shared" si="1180"/>
        <v>0</v>
      </c>
      <c r="E5418" s="174">
        <f t="shared" si="1181"/>
        <v>0</v>
      </c>
      <c r="F5418" s="174">
        <f t="shared" si="1177"/>
        <v>0</v>
      </c>
      <c r="G5418" s="174">
        <v>0</v>
      </c>
      <c r="H5418" s="174">
        <f t="shared" si="1178"/>
        <v>0</v>
      </c>
      <c r="M5418" s="174">
        <f t="shared" si="1182"/>
        <v>0</v>
      </c>
      <c r="N5418" s="174">
        <f t="shared" si="1183"/>
        <v>0</v>
      </c>
      <c r="O5418" s="295">
        <f t="shared" si="1184"/>
        <v>0</v>
      </c>
      <c r="P5418" s="281">
        <f t="shared" si="1185"/>
        <v>0</v>
      </c>
    </row>
    <row r="5419" spans="1:16" x14ac:dyDescent="0.2">
      <c r="A5419" s="155">
        <v>711607</v>
      </c>
      <c r="B5419" s="156" t="s">
        <v>334</v>
      </c>
      <c r="C5419" s="174">
        <f t="shared" si="1179"/>
        <v>0</v>
      </c>
      <c r="D5419" s="174">
        <f t="shared" si="1180"/>
        <v>0</v>
      </c>
      <c r="E5419" s="174">
        <f t="shared" si="1181"/>
        <v>0</v>
      </c>
      <c r="F5419" s="174">
        <f t="shared" si="1177"/>
        <v>0</v>
      </c>
      <c r="G5419" s="174">
        <v>0</v>
      </c>
      <c r="H5419" s="174">
        <f t="shared" si="1178"/>
        <v>0</v>
      </c>
      <c r="M5419" s="174">
        <f t="shared" si="1182"/>
        <v>0</v>
      </c>
      <c r="N5419" s="174">
        <f t="shared" si="1183"/>
        <v>0</v>
      </c>
      <c r="O5419" s="295">
        <f t="shared" si="1184"/>
        <v>0</v>
      </c>
      <c r="P5419" s="281">
        <f t="shared" si="1185"/>
        <v>0</v>
      </c>
    </row>
    <row r="5420" spans="1:16" x14ac:dyDescent="0.2">
      <c r="A5420" s="155">
        <v>711608</v>
      </c>
      <c r="B5420" s="156" t="s">
        <v>1610</v>
      </c>
      <c r="C5420" s="174">
        <f t="shared" si="1179"/>
        <v>0</v>
      </c>
      <c r="D5420" s="174">
        <f t="shared" si="1180"/>
        <v>0</v>
      </c>
      <c r="E5420" s="174">
        <f t="shared" si="1181"/>
        <v>0</v>
      </c>
      <c r="F5420" s="174">
        <f t="shared" si="1177"/>
        <v>0</v>
      </c>
      <c r="G5420" s="174">
        <v>0</v>
      </c>
      <c r="H5420" s="174">
        <f t="shared" si="1178"/>
        <v>0</v>
      </c>
      <c r="M5420" s="174">
        <f t="shared" si="1182"/>
        <v>0</v>
      </c>
      <c r="N5420" s="174">
        <f t="shared" si="1183"/>
        <v>0</v>
      </c>
      <c r="O5420" s="295">
        <f t="shared" si="1184"/>
        <v>0</v>
      </c>
      <c r="P5420" s="281">
        <f t="shared" si="1185"/>
        <v>0</v>
      </c>
    </row>
    <row r="5421" spans="1:16" x14ac:dyDescent="0.2">
      <c r="A5421" s="155">
        <v>711609</v>
      </c>
      <c r="B5421" s="156" t="s">
        <v>17</v>
      </c>
      <c r="C5421" s="174">
        <f t="shared" si="1179"/>
        <v>0</v>
      </c>
      <c r="D5421" s="174">
        <f t="shared" si="1180"/>
        <v>0</v>
      </c>
      <c r="E5421" s="174">
        <f t="shared" si="1181"/>
        <v>0</v>
      </c>
      <c r="F5421" s="174">
        <f t="shared" si="1177"/>
        <v>0</v>
      </c>
      <c r="G5421" s="174">
        <v>0</v>
      </c>
      <c r="H5421" s="174">
        <f t="shared" si="1178"/>
        <v>0</v>
      </c>
      <c r="M5421" s="174">
        <f t="shared" si="1182"/>
        <v>0</v>
      </c>
      <c r="N5421" s="174">
        <f t="shared" si="1183"/>
        <v>0</v>
      </c>
      <c r="O5421" s="295">
        <f t="shared" si="1184"/>
        <v>0</v>
      </c>
      <c r="P5421" s="281">
        <f t="shared" si="1185"/>
        <v>0</v>
      </c>
    </row>
    <row r="5422" spans="1:16" x14ac:dyDescent="0.2">
      <c r="A5422" s="155">
        <v>711610</v>
      </c>
      <c r="B5422" s="156" t="s">
        <v>2536</v>
      </c>
      <c r="C5422" s="174">
        <f t="shared" si="1179"/>
        <v>0</v>
      </c>
      <c r="D5422" s="174">
        <f t="shared" si="1180"/>
        <v>0</v>
      </c>
      <c r="E5422" s="174">
        <f t="shared" si="1181"/>
        <v>0</v>
      </c>
      <c r="F5422" s="174">
        <f t="shared" si="1177"/>
        <v>0</v>
      </c>
      <c r="G5422" s="174">
        <v>0</v>
      </c>
      <c r="H5422" s="174">
        <f t="shared" si="1178"/>
        <v>0</v>
      </c>
      <c r="M5422" s="174">
        <f t="shared" si="1182"/>
        <v>0</v>
      </c>
      <c r="N5422" s="174">
        <f t="shared" si="1183"/>
        <v>0</v>
      </c>
      <c r="O5422" s="295">
        <f t="shared" si="1184"/>
        <v>0</v>
      </c>
      <c r="P5422" s="281">
        <f t="shared" si="1185"/>
        <v>0</v>
      </c>
    </row>
    <row r="5423" spans="1:16" x14ac:dyDescent="0.2">
      <c r="A5423" s="155">
        <v>711611</v>
      </c>
      <c r="B5423" s="156" t="s">
        <v>2537</v>
      </c>
      <c r="C5423" s="174">
        <f t="shared" si="1179"/>
        <v>0</v>
      </c>
      <c r="D5423" s="174">
        <f t="shared" si="1180"/>
        <v>0</v>
      </c>
      <c r="E5423" s="174">
        <f t="shared" si="1181"/>
        <v>0</v>
      </c>
      <c r="F5423" s="174">
        <f t="shared" si="1177"/>
        <v>0</v>
      </c>
      <c r="G5423" s="174">
        <v>0</v>
      </c>
      <c r="H5423" s="174">
        <f t="shared" si="1178"/>
        <v>0</v>
      </c>
      <c r="M5423" s="174">
        <f t="shared" si="1182"/>
        <v>0</v>
      </c>
      <c r="N5423" s="174">
        <f t="shared" si="1183"/>
        <v>0</v>
      </c>
      <c r="O5423" s="295">
        <f t="shared" si="1184"/>
        <v>0</v>
      </c>
      <c r="P5423" s="281">
        <f t="shared" si="1185"/>
        <v>0</v>
      </c>
    </row>
    <row r="5424" spans="1:16" x14ac:dyDescent="0.2">
      <c r="A5424" s="155">
        <v>711695</v>
      </c>
      <c r="B5424" s="156" t="s">
        <v>2874</v>
      </c>
      <c r="C5424" s="174">
        <f t="shared" si="1179"/>
        <v>0</v>
      </c>
      <c r="D5424" s="174">
        <f t="shared" si="1180"/>
        <v>0</v>
      </c>
      <c r="E5424" s="174">
        <f t="shared" si="1181"/>
        <v>0</v>
      </c>
      <c r="F5424" s="174">
        <f t="shared" si="1177"/>
        <v>0</v>
      </c>
      <c r="G5424" s="174">
        <v>0</v>
      </c>
      <c r="H5424" s="174">
        <f t="shared" si="1178"/>
        <v>0</v>
      </c>
      <c r="M5424" s="174">
        <f t="shared" si="1182"/>
        <v>0</v>
      </c>
      <c r="N5424" s="174">
        <f t="shared" si="1183"/>
        <v>0</v>
      </c>
      <c r="O5424" s="295">
        <f t="shared" si="1184"/>
        <v>0</v>
      </c>
      <c r="P5424" s="281">
        <f t="shared" si="1185"/>
        <v>0</v>
      </c>
    </row>
    <row r="5425" spans="1:16" s="171" customFormat="1" x14ac:dyDescent="0.2">
      <c r="A5425" s="180">
        <v>712000</v>
      </c>
      <c r="B5425" s="181" t="s">
        <v>1613</v>
      </c>
      <c r="C5425" s="182">
        <f t="shared" si="1179"/>
        <v>0</v>
      </c>
      <c r="D5425" s="182">
        <f t="shared" si="1180"/>
        <v>0</v>
      </c>
      <c r="E5425" s="182">
        <f t="shared" si="1181"/>
        <v>0</v>
      </c>
      <c r="F5425" s="182">
        <f t="shared" si="1177"/>
        <v>0</v>
      </c>
      <c r="G5425" s="182">
        <v>0</v>
      </c>
      <c r="H5425" s="182">
        <f t="shared" si="1178"/>
        <v>0</v>
      </c>
      <c r="M5425" s="174">
        <f t="shared" si="1182"/>
        <v>0</v>
      </c>
      <c r="N5425" s="174">
        <f t="shared" si="1183"/>
        <v>0</v>
      </c>
      <c r="O5425" s="295">
        <f t="shared" si="1184"/>
        <v>0</v>
      </c>
      <c r="P5425" s="281">
        <f t="shared" si="1185"/>
        <v>0</v>
      </c>
    </row>
    <row r="5426" spans="1:16" x14ac:dyDescent="0.2">
      <c r="A5426" s="155">
        <v>712001</v>
      </c>
      <c r="B5426" s="156" t="s">
        <v>1609</v>
      </c>
      <c r="C5426" s="174">
        <f t="shared" si="1179"/>
        <v>0</v>
      </c>
      <c r="D5426" s="174">
        <f t="shared" si="1180"/>
        <v>0</v>
      </c>
      <c r="E5426" s="174">
        <f t="shared" si="1181"/>
        <v>0</v>
      </c>
      <c r="F5426" s="174">
        <f t="shared" si="1177"/>
        <v>0</v>
      </c>
      <c r="G5426" s="174">
        <v>0</v>
      </c>
      <c r="H5426" s="174">
        <f t="shared" si="1178"/>
        <v>0</v>
      </c>
      <c r="M5426" s="174">
        <f t="shared" si="1182"/>
        <v>0</v>
      </c>
      <c r="N5426" s="174">
        <f t="shared" si="1183"/>
        <v>0</v>
      </c>
      <c r="O5426" s="295">
        <f t="shared" si="1184"/>
        <v>0</v>
      </c>
      <c r="P5426" s="281">
        <f t="shared" si="1185"/>
        <v>0</v>
      </c>
    </row>
    <row r="5427" spans="1:16" x14ac:dyDescent="0.2">
      <c r="A5427" s="155">
        <v>712002</v>
      </c>
      <c r="B5427" s="156" t="s">
        <v>227</v>
      </c>
      <c r="C5427" s="174">
        <f t="shared" si="1179"/>
        <v>0</v>
      </c>
      <c r="D5427" s="174">
        <f t="shared" si="1180"/>
        <v>0</v>
      </c>
      <c r="E5427" s="174">
        <f t="shared" si="1181"/>
        <v>0</v>
      </c>
      <c r="F5427" s="174">
        <f t="shared" si="1177"/>
        <v>0</v>
      </c>
      <c r="G5427" s="174">
        <v>0</v>
      </c>
      <c r="H5427" s="174">
        <f t="shared" si="1178"/>
        <v>0</v>
      </c>
      <c r="M5427" s="174">
        <f t="shared" si="1182"/>
        <v>0</v>
      </c>
      <c r="N5427" s="174">
        <f t="shared" si="1183"/>
        <v>0</v>
      </c>
      <c r="O5427" s="295">
        <f t="shared" si="1184"/>
        <v>0</v>
      </c>
      <c r="P5427" s="281">
        <f t="shared" si="1185"/>
        <v>0</v>
      </c>
    </row>
    <row r="5428" spans="1:16" x14ac:dyDescent="0.2">
      <c r="A5428" s="155">
        <v>712003</v>
      </c>
      <c r="B5428" s="156" t="s">
        <v>335</v>
      </c>
      <c r="C5428" s="174">
        <f t="shared" si="1179"/>
        <v>0</v>
      </c>
      <c r="D5428" s="174">
        <f t="shared" si="1180"/>
        <v>0</v>
      </c>
      <c r="E5428" s="174">
        <f t="shared" si="1181"/>
        <v>0</v>
      </c>
      <c r="F5428" s="174">
        <f t="shared" si="1177"/>
        <v>0</v>
      </c>
      <c r="G5428" s="174">
        <v>0</v>
      </c>
      <c r="H5428" s="174">
        <f t="shared" si="1178"/>
        <v>0</v>
      </c>
      <c r="M5428" s="174">
        <f t="shared" si="1182"/>
        <v>0</v>
      </c>
      <c r="N5428" s="174">
        <f t="shared" si="1183"/>
        <v>0</v>
      </c>
      <c r="O5428" s="295">
        <f t="shared" si="1184"/>
        <v>0</v>
      </c>
      <c r="P5428" s="281">
        <f t="shared" si="1185"/>
        <v>0</v>
      </c>
    </row>
    <row r="5429" spans="1:16" x14ac:dyDescent="0.2">
      <c r="A5429" s="155">
        <v>712004</v>
      </c>
      <c r="B5429" s="156" t="s">
        <v>1643</v>
      </c>
      <c r="C5429" s="174">
        <f t="shared" si="1179"/>
        <v>0</v>
      </c>
      <c r="D5429" s="174">
        <f t="shared" si="1180"/>
        <v>0</v>
      </c>
      <c r="E5429" s="174">
        <f t="shared" si="1181"/>
        <v>0</v>
      </c>
      <c r="F5429" s="174">
        <f t="shared" si="1177"/>
        <v>0</v>
      </c>
      <c r="G5429" s="174">
        <v>0</v>
      </c>
      <c r="H5429" s="174">
        <f t="shared" si="1178"/>
        <v>0</v>
      </c>
      <c r="M5429" s="174">
        <f t="shared" si="1182"/>
        <v>0</v>
      </c>
      <c r="N5429" s="174">
        <f t="shared" si="1183"/>
        <v>0</v>
      </c>
      <c r="O5429" s="295">
        <f t="shared" si="1184"/>
        <v>0</v>
      </c>
      <c r="P5429" s="281">
        <f t="shared" si="1185"/>
        <v>0</v>
      </c>
    </row>
    <row r="5430" spans="1:16" x14ac:dyDescent="0.2">
      <c r="A5430" s="155">
        <v>712005</v>
      </c>
      <c r="B5430" s="156" t="s">
        <v>333</v>
      </c>
      <c r="C5430" s="174">
        <f t="shared" si="1179"/>
        <v>0</v>
      </c>
      <c r="D5430" s="174">
        <f t="shared" si="1180"/>
        <v>0</v>
      </c>
      <c r="E5430" s="174">
        <f t="shared" si="1181"/>
        <v>0</v>
      </c>
      <c r="F5430" s="174">
        <f t="shared" si="1177"/>
        <v>0</v>
      </c>
      <c r="G5430" s="174">
        <v>0</v>
      </c>
      <c r="H5430" s="174">
        <f t="shared" si="1178"/>
        <v>0</v>
      </c>
      <c r="M5430" s="174">
        <f t="shared" si="1182"/>
        <v>0</v>
      </c>
      <c r="N5430" s="174">
        <f t="shared" si="1183"/>
        <v>0</v>
      </c>
      <c r="O5430" s="295">
        <f t="shared" si="1184"/>
        <v>0</v>
      </c>
      <c r="P5430" s="281">
        <f t="shared" si="1185"/>
        <v>0</v>
      </c>
    </row>
    <row r="5431" spans="1:16" x14ac:dyDescent="0.2">
      <c r="A5431" s="155">
        <v>712006</v>
      </c>
      <c r="B5431" s="156" t="s">
        <v>1644</v>
      </c>
      <c r="C5431" s="174">
        <f t="shared" si="1179"/>
        <v>0</v>
      </c>
      <c r="D5431" s="174">
        <f t="shared" si="1180"/>
        <v>0</v>
      </c>
      <c r="E5431" s="174">
        <f t="shared" si="1181"/>
        <v>0</v>
      </c>
      <c r="F5431" s="174">
        <f t="shared" si="1177"/>
        <v>0</v>
      </c>
      <c r="G5431" s="174">
        <v>0</v>
      </c>
      <c r="H5431" s="174">
        <f t="shared" si="1178"/>
        <v>0</v>
      </c>
      <c r="M5431" s="174">
        <f t="shared" si="1182"/>
        <v>0</v>
      </c>
      <c r="N5431" s="174">
        <f t="shared" si="1183"/>
        <v>0</v>
      </c>
      <c r="O5431" s="295">
        <f t="shared" si="1184"/>
        <v>0</v>
      </c>
      <c r="P5431" s="281">
        <f t="shared" si="1185"/>
        <v>0</v>
      </c>
    </row>
    <row r="5432" spans="1:16" x14ac:dyDescent="0.2">
      <c r="A5432" s="155">
        <v>712007</v>
      </c>
      <c r="B5432" s="156" t="s">
        <v>334</v>
      </c>
      <c r="C5432" s="174">
        <f t="shared" si="1179"/>
        <v>0</v>
      </c>
      <c r="D5432" s="174">
        <f t="shared" si="1180"/>
        <v>0</v>
      </c>
      <c r="E5432" s="174">
        <f t="shared" si="1181"/>
        <v>0</v>
      </c>
      <c r="F5432" s="174">
        <f t="shared" si="1177"/>
        <v>0</v>
      </c>
      <c r="G5432" s="174">
        <v>0</v>
      </c>
      <c r="H5432" s="174">
        <f t="shared" si="1178"/>
        <v>0</v>
      </c>
      <c r="M5432" s="174">
        <f t="shared" si="1182"/>
        <v>0</v>
      </c>
      <c r="N5432" s="174">
        <f t="shared" si="1183"/>
        <v>0</v>
      </c>
      <c r="O5432" s="295">
        <f t="shared" si="1184"/>
        <v>0</v>
      </c>
      <c r="P5432" s="281">
        <f t="shared" si="1185"/>
        <v>0</v>
      </c>
    </row>
    <row r="5433" spans="1:16" x14ac:dyDescent="0.2">
      <c r="A5433" s="155">
        <v>712008</v>
      </c>
      <c r="B5433" s="156" t="s">
        <v>1610</v>
      </c>
      <c r="C5433" s="174">
        <f t="shared" si="1179"/>
        <v>0</v>
      </c>
      <c r="D5433" s="174">
        <f t="shared" si="1180"/>
        <v>0</v>
      </c>
      <c r="E5433" s="174">
        <f t="shared" si="1181"/>
        <v>0</v>
      </c>
      <c r="F5433" s="174">
        <f t="shared" si="1177"/>
        <v>0</v>
      </c>
      <c r="G5433" s="174">
        <v>0</v>
      </c>
      <c r="H5433" s="174">
        <f t="shared" si="1178"/>
        <v>0</v>
      </c>
      <c r="M5433" s="174">
        <f t="shared" si="1182"/>
        <v>0</v>
      </c>
      <c r="N5433" s="174">
        <f t="shared" si="1183"/>
        <v>0</v>
      </c>
      <c r="O5433" s="295">
        <f t="shared" si="1184"/>
        <v>0</v>
      </c>
      <c r="P5433" s="281">
        <f t="shared" si="1185"/>
        <v>0</v>
      </c>
    </row>
    <row r="5434" spans="1:16" x14ac:dyDescent="0.2">
      <c r="A5434" s="155">
        <v>712009</v>
      </c>
      <c r="B5434" s="156" t="s">
        <v>17</v>
      </c>
      <c r="C5434" s="174">
        <f t="shared" si="1179"/>
        <v>0</v>
      </c>
      <c r="D5434" s="174">
        <f t="shared" si="1180"/>
        <v>0</v>
      </c>
      <c r="E5434" s="174">
        <f t="shared" si="1181"/>
        <v>0</v>
      </c>
      <c r="F5434" s="174">
        <f t="shared" si="1177"/>
        <v>0</v>
      </c>
      <c r="G5434" s="174">
        <v>0</v>
      </c>
      <c r="H5434" s="174">
        <f t="shared" si="1178"/>
        <v>0</v>
      </c>
      <c r="M5434" s="174">
        <f t="shared" si="1182"/>
        <v>0</v>
      </c>
      <c r="N5434" s="174">
        <f t="shared" si="1183"/>
        <v>0</v>
      </c>
      <c r="O5434" s="295">
        <f t="shared" si="1184"/>
        <v>0</v>
      </c>
      <c r="P5434" s="281">
        <f t="shared" si="1185"/>
        <v>0</v>
      </c>
    </row>
    <row r="5435" spans="1:16" x14ac:dyDescent="0.2">
      <c r="A5435" s="155">
        <v>712010</v>
      </c>
      <c r="B5435" s="156" t="s">
        <v>2536</v>
      </c>
      <c r="C5435" s="174">
        <f t="shared" si="1179"/>
        <v>0</v>
      </c>
      <c r="D5435" s="174">
        <f t="shared" si="1180"/>
        <v>0</v>
      </c>
      <c r="E5435" s="174">
        <f t="shared" si="1181"/>
        <v>0</v>
      </c>
      <c r="F5435" s="174">
        <f t="shared" si="1177"/>
        <v>0</v>
      </c>
      <c r="G5435" s="174">
        <v>0</v>
      </c>
      <c r="H5435" s="174">
        <f t="shared" si="1178"/>
        <v>0</v>
      </c>
      <c r="M5435" s="174">
        <f t="shared" si="1182"/>
        <v>0</v>
      </c>
      <c r="N5435" s="174">
        <f t="shared" si="1183"/>
        <v>0</v>
      </c>
      <c r="O5435" s="295">
        <f t="shared" si="1184"/>
        <v>0</v>
      </c>
      <c r="P5435" s="281">
        <f t="shared" si="1185"/>
        <v>0</v>
      </c>
    </row>
    <row r="5436" spans="1:16" x14ac:dyDescent="0.2">
      <c r="A5436" s="155">
        <v>712011</v>
      </c>
      <c r="B5436" s="156" t="s">
        <v>2537</v>
      </c>
      <c r="C5436" s="174">
        <f t="shared" si="1179"/>
        <v>0</v>
      </c>
      <c r="D5436" s="174">
        <f t="shared" si="1180"/>
        <v>0</v>
      </c>
      <c r="E5436" s="174">
        <f t="shared" si="1181"/>
        <v>0</v>
      </c>
      <c r="F5436" s="174">
        <f t="shared" si="1177"/>
        <v>0</v>
      </c>
      <c r="G5436" s="174">
        <v>0</v>
      </c>
      <c r="H5436" s="174">
        <f t="shared" si="1178"/>
        <v>0</v>
      </c>
      <c r="M5436" s="174">
        <f t="shared" si="1182"/>
        <v>0</v>
      </c>
      <c r="N5436" s="174">
        <f t="shared" si="1183"/>
        <v>0</v>
      </c>
      <c r="O5436" s="295">
        <f t="shared" si="1184"/>
        <v>0</v>
      </c>
      <c r="P5436" s="281">
        <f t="shared" si="1185"/>
        <v>0</v>
      </c>
    </row>
    <row r="5437" spans="1:16" x14ac:dyDescent="0.2">
      <c r="A5437" s="155">
        <v>712095</v>
      </c>
      <c r="B5437" s="156" t="s">
        <v>2874</v>
      </c>
      <c r="C5437" s="174">
        <f t="shared" si="1179"/>
        <v>0</v>
      </c>
      <c r="D5437" s="174">
        <f t="shared" si="1180"/>
        <v>0</v>
      </c>
      <c r="E5437" s="174">
        <f t="shared" si="1181"/>
        <v>0</v>
      </c>
      <c r="F5437" s="174">
        <f t="shared" si="1177"/>
        <v>0</v>
      </c>
      <c r="G5437" s="174">
        <v>0</v>
      </c>
      <c r="H5437" s="174">
        <f t="shared" si="1178"/>
        <v>0</v>
      </c>
      <c r="M5437" s="174">
        <f t="shared" si="1182"/>
        <v>0</v>
      </c>
      <c r="N5437" s="174">
        <f t="shared" si="1183"/>
        <v>0</v>
      </c>
      <c r="O5437" s="295">
        <f t="shared" si="1184"/>
        <v>0</v>
      </c>
      <c r="P5437" s="281">
        <f t="shared" si="1185"/>
        <v>0</v>
      </c>
    </row>
    <row r="5438" spans="1:16" s="171" customFormat="1" x14ac:dyDescent="0.2">
      <c r="A5438" s="180">
        <v>712200</v>
      </c>
      <c r="B5438" s="181" t="s">
        <v>1614</v>
      </c>
      <c r="C5438" s="182">
        <f t="shared" si="1179"/>
        <v>0</v>
      </c>
      <c r="D5438" s="182">
        <f t="shared" si="1180"/>
        <v>0</v>
      </c>
      <c r="E5438" s="182">
        <f t="shared" si="1181"/>
        <v>0</v>
      </c>
      <c r="F5438" s="182">
        <f t="shared" si="1177"/>
        <v>0</v>
      </c>
      <c r="G5438" s="182">
        <v>0</v>
      </c>
      <c r="H5438" s="182">
        <f t="shared" si="1178"/>
        <v>0</v>
      </c>
      <c r="M5438" s="174">
        <f t="shared" si="1182"/>
        <v>0</v>
      </c>
      <c r="N5438" s="174">
        <f t="shared" si="1183"/>
        <v>0</v>
      </c>
      <c r="O5438" s="295">
        <f t="shared" si="1184"/>
        <v>0</v>
      </c>
      <c r="P5438" s="281">
        <f t="shared" si="1185"/>
        <v>0</v>
      </c>
    </row>
    <row r="5439" spans="1:16" x14ac:dyDescent="0.2">
      <c r="A5439" s="155">
        <v>712201</v>
      </c>
      <c r="B5439" s="156" t="s">
        <v>1609</v>
      </c>
      <c r="C5439" s="174">
        <f t="shared" si="1179"/>
        <v>0</v>
      </c>
      <c r="D5439" s="174">
        <f t="shared" si="1180"/>
        <v>0</v>
      </c>
      <c r="E5439" s="174">
        <f t="shared" si="1181"/>
        <v>0</v>
      </c>
      <c r="F5439" s="174">
        <f t="shared" si="1177"/>
        <v>0</v>
      </c>
      <c r="G5439" s="174">
        <v>0</v>
      </c>
      <c r="H5439" s="174">
        <f t="shared" si="1178"/>
        <v>0</v>
      </c>
      <c r="M5439" s="174">
        <f t="shared" si="1182"/>
        <v>0</v>
      </c>
      <c r="N5439" s="174">
        <f t="shared" si="1183"/>
        <v>0</v>
      </c>
      <c r="O5439" s="295">
        <f t="shared" si="1184"/>
        <v>0</v>
      </c>
      <c r="P5439" s="281">
        <f t="shared" si="1185"/>
        <v>0</v>
      </c>
    </row>
    <row r="5440" spans="1:16" x14ac:dyDescent="0.2">
      <c r="A5440" s="155">
        <v>712202</v>
      </c>
      <c r="B5440" s="156" t="s">
        <v>227</v>
      </c>
      <c r="C5440" s="174">
        <f t="shared" si="1179"/>
        <v>0</v>
      </c>
      <c r="D5440" s="174">
        <f t="shared" si="1180"/>
        <v>0</v>
      </c>
      <c r="E5440" s="174">
        <f t="shared" si="1181"/>
        <v>0</v>
      </c>
      <c r="F5440" s="174">
        <f t="shared" ref="F5440:F5503" si="1186">+C5440+D5440-E5440</f>
        <v>0</v>
      </c>
      <c r="G5440" s="174">
        <v>0</v>
      </c>
      <c r="H5440" s="174">
        <f t="shared" si="1178"/>
        <v>0</v>
      </c>
      <c r="M5440" s="174">
        <f t="shared" si="1182"/>
        <v>0</v>
      </c>
      <c r="N5440" s="174">
        <f t="shared" si="1183"/>
        <v>0</v>
      </c>
      <c r="O5440" s="295">
        <f t="shared" si="1184"/>
        <v>0</v>
      </c>
      <c r="P5440" s="281">
        <f t="shared" si="1185"/>
        <v>0</v>
      </c>
    </row>
    <row r="5441" spans="1:16" x14ac:dyDescent="0.2">
      <c r="A5441" s="155">
        <v>712203</v>
      </c>
      <c r="B5441" s="156" t="s">
        <v>335</v>
      </c>
      <c r="C5441" s="174">
        <f t="shared" si="1179"/>
        <v>0</v>
      </c>
      <c r="D5441" s="174">
        <f t="shared" si="1180"/>
        <v>0</v>
      </c>
      <c r="E5441" s="174">
        <f t="shared" si="1181"/>
        <v>0</v>
      </c>
      <c r="F5441" s="174">
        <f t="shared" si="1186"/>
        <v>0</v>
      </c>
      <c r="G5441" s="174">
        <v>0</v>
      </c>
      <c r="H5441" s="174">
        <f t="shared" si="1178"/>
        <v>0</v>
      </c>
      <c r="M5441" s="174">
        <f t="shared" si="1182"/>
        <v>0</v>
      </c>
      <c r="N5441" s="174">
        <f t="shared" si="1183"/>
        <v>0</v>
      </c>
      <c r="O5441" s="295">
        <f t="shared" si="1184"/>
        <v>0</v>
      </c>
      <c r="P5441" s="281">
        <f t="shared" si="1185"/>
        <v>0</v>
      </c>
    </row>
    <row r="5442" spans="1:16" x14ac:dyDescent="0.2">
      <c r="A5442" s="155">
        <v>712204</v>
      </c>
      <c r="B5442" s="156" t="s">
        <v>1643</v>
      </c>
      <c r="C5442" s="174">
        <f t="shared" si="1179"/>
        <v>0</v>
      </c>
      <c r="D5442" s="174">
        <f t="shared" si="1180"/>
        <v>0</v>
      </c>
      <c r="E5442" s="174">
        <f t="shared" si="1181"/>
        <v>0</v>
      </c>
      <c r="F5442" s="174">
        <f t="shared" si="1186"/>
        <v>0</v>
      </c>
      <c r="G5442" s="174">
        <v>0</v>
      </c>
      <c r="H5442" s="174">
        <f t="shared" si="1178"/>
        <v>0</v>
      </c>
      <c r="M5442" s="174">
        <f t="shared" si="1182"/>
        <v>0</v>
      </c>
      <c r="N5442" s="174">
        <f t="shared" si="1183"/>
        <v>0</v>
      </c>
      <c r="O5442" s="295">
        <f t="shared" si="1184"/>
        <v>0</v>
      </c>
      <c r="P5442" s="281">
        <f t="shared" si="1185"/>
        <v>0</v>
      </c>
    </row>
    <row r="5443" spans="1:16" x14ac:dyDescent="0.2">
      <c r="A5443" s="155">
        <v>712205</v>
      </c>
      <c r="B5443" s="156" t="s">
        <v>333</v>
      </c>
      <c r="C5443" s="174">
        <f t="shared" si="1179"/>
        <v>0</v>
      </c>
      <c r="D5443" s="174">
        <f t="shared" si="1180"/>
        <v>0</v>
      </c>
      <c r="E5443" s="174">
        <f t="shared" si="1181"/>
        <v>0</v>
      </c>
      <c r="F5443" s="174">
        <f t="shared" si="1186"/>
        <v>0</v>
      </c>
      <c r="G5443" s="174">
        <v>0</v>
      </c>
      <c r="H5443" s="174">
        <f t="shared" si="1178"/>
        <v>0</v>
      </c>
      <c r="M5443" s="174">
        <f t="shared" si="1182"/>
        <v>0</v>
      </c>
      <c r="N5443" s="174">
        <f t="shared" si="1183"/>
        <v>0</v>
      </c>
      <c r="O5443" s="295">
        <f t="shared" si="1184"/>
        <v>0</v>
      </c>
      <c r="P5443" s="281">
        <f t="shared" si="1185"/>
        <v>0</v>
      </c>
    </row>
    <row r="5444" spans="1:16" x14ac:dyDescent="0.2">
      <c r="A5444" s="155">
        <v>712206</v>
      </c>
      <c r="B5444" s="156" t="s">
        <v>1644</v>
      </c>
      <c r="C5444" s="174">
        <f t="shared" si="1179"/>
        <v>0</v>
      </c>
      <c r="D5444" s="174">
        <f t="shared" si="1180"/>
        <v>0</v>
      </c>
      <c r="E5444" s="174">
        <f t="shared" si="1181"/>
        <v>0</v>
      </c>
      <c r="F5444" s="174">
        <f t="shared" si="1186"/>
        <v>0</v>
      </c>
      <c r="G5444" s="174">
        <v>0</v>
      </c>
      <c r="H5444" s="174">
        <f t="shared" si="1178"/>
        <v>0</v>
      </c>
      <c r="M5444" s="174">
        <f t="shared" si="1182"/>
        <v>0</v>
      </c>
      <c r="N5444" s="174">
        <f t="shared" si="1183"/>
        <v>0</v>
      </c>
      <c r="O5444" s="295">
        <f t="shared" si="1184"/>
        <v>0</v>
      </c>
      <c r="P5444" s="281">
        <f t="shared" si="1185"/>
        <v>0</v>
      </c>
    </row>
    <row r="5445" spans="1:16" x14ac:dyDescent="0.2">
      <c r="A5445" s="155">
        <v>712207</v>
      </c>
      <c r="B5445" s="156" t="s">
        <v>334</v>
      </c>
      <c r="C5445" s="174">
        <f t="shared" si="1179"/>
        <v>0</v>
      </c>
      <c r="D5445" s="174">
        <f t="shared" si="1180"/>
        <v>0</v>
      </c>
      <c r="E5445" s="174">
        <f t="shared" si="1181"/>
        <v>0</v>
      </c>
      <c r="F5445" s="174">
        <f t="shared" si="1186"/>
        <v>0</v>
      </c>
      <c r="G5445" s="174">
        <v>0</v>
      </c>
      <c r="H5445" s="174">
        <f t="shared" si="1178"/>
        <v>0</v>
      </c>
      <c r="M5445" s="174">
        <f t="shared" si="1182"/>
        <v>0</v>
      </c>
      <c r="N5445" s="174">
        <f t="shared" si="1183"/>
        <v>0</v>
      </c>
      <c r="O5445" s="295">
        <f t="shared" si="1184"/>
        <v>0</v>
      </c>
      <c r="P5445" s="281">
        <f t="shared" si="1185"/>
        <v>0</v>
      </c>
    </row>
    <row r="5446" spans="1:16" x14ac:dyDescent="0.2">
      <c r="A5446" s="155">
        <v>712208</v>
      </c>
      <c r="B5446" s="156" t="s">
        <v>1610</v>
      </c>
      <c r="C5446" s="174">
        <f t="shared" si="1179"/>
        <v>0</v>
      </c>
      <c r="D5446" s="174">
        <f t="shared" si="1180"/>
        <v>0</v>
      </c>
      <c r="E5446" s="174">
        <f t="shared" si="1181"/>
        <v>0</v>
      </c>
      <c r="F5446" s="174">
        <f t="shared" si="1186"/>
        <v>0</v>
      </c>
      <c r="G5446" s="174">
        <v>0</v>
      </c>
      <c r="H5446" s="174">
        <f t="shared" si="1178"/>
        <v>0</v>
      </c>
      <c r="M5446" s="174">
        <f t="shared" si="1182"/>
        <v>0</v>
      </c>
      <c r="N5446" s="174">
        <f t="shared" si="1183"/>
        <v>0</v>
      </c>
      <c r="O5446" s="295">
        <f t="shared" si="1184"/>
        <v>0</v>
      </c>
      <c r="P5446" s="281">
        <f t="shared" si="1185"/>
        <v>0</v>
      </c>
    </row>
    <row r="5447" spans="1:16" x14ac:dyDescent="0.2">
      <c r="A5447" s="155">
        <v>712209</v>
      </c>
      <c r="B5447" s="156" t="s">
        <v>17</v>
      </c>
      <c r="C5447" s="174">
        <f t="shared" si="1179"/>
        <v>0</v>
      </c>
      <c r="D5447" s="174">
        <f t="shared" si="1180"/>
        <v>0</v>
      </c>
      <c r="E5447" s="174">
        <f t="shared" si="1181"/>
        <v>0</v>
      </c>
      <c r="F5447" s="174">
        <f t="shared" si="1186"/>
        <v>0</v>
      </c>
      <c r="G5447" s="174">
        <v>0</v>
      </c>
      <c r="H5447" s="174">
        <f t="shared" ref="H5447:H5510" si="1187">+F5447</f>
        <v>0</v>
      </c>
      <c r="M5447" s="174">
        <f t="shared" si="1182"/>
        <v>0</v>
      </c>
      <c r="N5447" s="174">
        <f t="shared" si="1183"/>
        <v>0</v>
      </c>
      <c r="O5447" s="295">
        <f t="shared" si="1184"/>
        <v>0</v>
      </c>
      <c r="P5447" s="281">
        <f t="shared" si="1185"/>
        <v>0</v>
      </c>
    </row>
    <row r="5448" spans="1:16" x14ac:dyDescent="0.2">
      <c r="A5448" s="155">
        <v>712210</v>
      </c>
      <c r="B5448" s="156" t="s">
        <v>2536</v>
      </c>
      <c r="C5448" s="174">
        <f t="shared" si="1179"/>
        <v>0</v>
      </c>
      <c r="D5448" s="174">
        <f t="shared" si="1180"/>
        <v>0</v>
      </c>
      <c r="E5448" s="174">
        <f t="shared" si="1181"/>
        <v>0</v>
      </c>
      <c r="F5448" s="174">
        <f t="shared" si="1186"/>
        <v>0</v>
      </c>
      <c r="G5448" s="174">
        <v>0</v>
      </c>
      <c r="H5448" s="174">
        <f t="shared" si="1187"/>
        <v>0</v>
      </c>
      <c r="M5448" s="174">
        <f t="shared" si="1182"/>
        <v>0</v>
      </c>
      <c r="N5448" s="174">
        <f t="shared" si="1183"/>
        <v>0</v>
      </c>
      <c r="O5448" s="295">
        <f t="shared" si="1184"/>
        <v>0</v>
      </c>
      <c r="P5448" s="281">
        <f t="shared" si="1185"/>
        <v>0</v>
      </c>
    </row>
    <row r="5449" spans="1:16" x14ac:dyDescent="0.2">
      <c r="A5449" s="155">
        <v>712211</v>
      </c>
      <c r="B5449" s="156" t="s">
        <v>2537</v>
      </c>
      <c r="C5449" s="174">
        <f t="shared" ref="C5449:C5512" si="1188">IF(ISERROR(VLOOKUP($A5449,MZ_ANTERIOR,3,0)),0,VLOOKUP($A5449,MZ_ANTERIOR,3,0))</f>
        <v>0</v>
      </c>
      <c r="D5449" s="174">
        <f t="shared" ref="D5449:D5512" si="1189">IF(ISERROR(VLOOKUP($A5449,MZ_ANTERIOR,4,0)),0,VLOOKUP($A5449,MZ_ANTERIOR,4,0))</f>
        <v>0</v>
      </c>
      <c r="E5449" s="174">
        <f t="shared" ref="E5449:E5512" si="1190">IF(ISERROR(VLOOKUP($A5449,MZ_ANTERIOR,5,0)),0,VLOOKUP($A5449,MZ_ANTERIOR,5,0))</f>
        <v>0</v>
      </c>
      <c r="F5449" s="174">
        <f t="shared" si="1186"/>
        <v>0</v>
      </c>
      <c r="G5449" s="174">
        <v>0</v>
      </c>
      <c r="H5449" s="174">
        <f t="shared" si="1187"/>
        <v>0</v>
      </c>
      <c r="M5449" s="174">
        <f t="shared" si="1182"/>
        <v>0</v>
      </c>
      <c r="N5449" s="174">
        <f t="shared" si="1183"/>
        <v>0</v>
      </c>
      <c r="O5449" s="295">
        <f t="shared" si="1184"/>
        <v>0</v>
      </c>
      <c r="P5449" s="281">
        <f t="shared" si="1185"/>
        <v>0</v>
      </c>
    </row>
    <row r="5450" spans="1:16" x14ac:dyDescent="0.2">
      <c r="A5450" s="155">
        <v>712295</v>
      </c>
      <c r="B5450" s="156" t="s">
        <v>2874</v>
      </c>
      <c r="C5450" s="174">
        <f t="shared" si="1188"/>
        <v>0</v>
      </c>
      <c r="D5450" s="174">
        <f t="shared" si="1189"/>
        <v>0</v>
      </c>
      <c r="E5450" s="174">
        <f t="shared" si="1190"/>
        <v>0</v>
      </c>
      <c r="F5450" s="174">
        <f t="shared" si="1186"/>
        <v>0</v>
      </c>
      <c r="G5450" s="174">
        <v>0</v>
      </c>
      <c r="H5450" s="174">
        <f t="shared" si="1187"/>
        <v>0</v>
      </c>
      <c r="M5450" s="174">
        <f t="shared" ref="M5450:M5513" si="1191">+G5450+H5450</f>
        <v>0</v>
      </c>
      <c r="N5450" s="174">
        <f t="shared" ref="N5450:N5513" si="1192">+F5450-M5450</f>
        <v>0</v>
      </c>
      <c r="O5450" s="295">
        <f t="shared" ref="O5450:O5513" si="1193">SUM(C5450:H5450)</f>
        <v>0</v>
      </c>
      <c r="P5450" s="281">
        <f t="shared" ref="P5450:P5513" si="1194">IF(D5450&lt;&gt;0,1,IF(G5450&lt;&gt;0,2,IF(F5450&lt;&gt;0,3,IF(E5450&lt;&gt;0,4,0))))</f>
        <v>0</v>
      </c>
    </row>
    <row r="5451" spans="1:16" s="171" customFormat="1" x14ac:dyDescent="0.2">
      <c r="A5451" s="180">
        <v>712400</v>
      </c>
      <c r="B5451" s="181" t="s">
        <v>1615</v>
      </c>
      <c r="C5451" s="182">
        <f t="shared" si="1188"/>
        <v>0</v>
      </c>
      <c r="D5451" s="182">
        <f t="shared" si="1189"/>
        <v>0</v>
      </c>
      <c r="E5451" s="182">
        <f t="shared" si="1190"/>
        <v>0</v>
      </c>
      <c r="F5451" s="182">
        <f t="shared" si="1186"/>
        <v>0</v>
      </c>
      <c r="G5451" s="182">
        <v>0</v>
      </c>
      <c r="H5451" s="182">
        <f t="shared" si="1187"/>
        <v>0</v>
      </c>
      <c r="M5451" s="174">
        <f t="shared" si="1191"/>
        <v>0</v>
      </c>
      <c r="N5451" s="174">
        <f t="shared" si="1192"/>
        <v>0</v>
      </c>
      <c r="O5451" s="295">
        <f t="shared" si="1193"/>
        <v>0</v>
      </c>
      <c r="P5451" s="281">
        <f t="shared" si="1194"/>
        <v>0</v>
      </c>
    </row>
    <row r="5452" spans="1:16" x14ac:dyDescent="0.2">
      <c r="A5452" s="155">
        <v>712401</v>
      </c>
      <c r="B5452" s="156" t="s">
        <v>1609</v>
      </c>
      <c r="C5452" s="174">
        <f t="shared" si="1188"/>
        <v>0</v>
      </c>
      <c r="D5452" s="174">
        <f t="shared" si="1189"/>
        <v>0</v>
      </c>
      <c r="E5452" s="174">
        <f t="shared" si="1190"/>
        <v>0</v>
      </c>
      <c r="F5452" s="174">
        <f t="shared" si="1186"/>
        <v>0</v>
      </c>
      <c r="G5452" s="174">
        <v>0</v>
      </c>
      <c r="H5452" s="174">
        <f t="shared" si="1187"/>
        <v>0</v>
      </c>
      <c r="M5452" s="174">
        <f t="shared" si="1191"/>
        <v>0</v>
      </c>
      <c r="N5452" s="174">
        <f t="shared" si="1192"/>
        <v>0</v>
      </c>
      <c r="O5452" s="295">
        <f t="shared" si="1193"/>
        <v>0</v>
      </c>
      <c r="P5452" s="281">
        <f t="shared" si="1194"/>
        <v>0</v>
      </c>
    </row>
    <row r="5453" spans="1:16" x14ac:dyDescent="0.2">
      <c r="A5453" s="155">
        <v>712402</v>
      </c>
      <c r="B5453" s="156" t="s">
        <v>227</v>
      </c>
      <c r="C5453" s="174">
        <f t="shared" si="1188"/>
        <v>0</v>
      </c>
      <c r="D5453" s="174">
        <f t="shared" si="1189"/>
        <v>0</v>
      </c>
      <c r="E5453" s="174">
        <f t="shared" si="1190"/>
        <v>0</v>
      </c>
      <c r="F5453" s="174">
        <f t="shared" si="1186"/>
        <v>0</v>
      </c>
      <c r="G5453" s="174">
        <v>0</v>
      </c>
      <c r="H5453" s="174">
        <f t="shared" si="1187"/>
        <v>0</v>
      </c>
      <c r="M5453" s="174">
        <f t="shared" si="1191"/>
        <v>0</v>
      </c>
      <c r="N5453" s="174">
        <f t="shared" si="1192"/>
        <v>0</v>
      </c>
      <c r="O5453" s="295">
        <f t="shared" si="1193"/>
        <v>0</v>
      </c>
      <c r="P5453" s="281">
        <f t="shared" si="1194"/>
        <v>0</v>
      </c>
    </row>
    <row r="5454" spans="1:16" x14ac:dyDescent="0.2">
      <c r="A5454" s="155">
        <v>712403</v>
      </c>
      <c r="B5454" s="156" t="s">
        <v>335</v>
      </c>
      <c r="C5454" s="174">
        <f t="shared" si="1188"/>
        <v>0</v>
      </c>
      <c r="D5454" s="174">
        <f t="shared" si="1189"/>
        <v>0</v>
      </c>
      <c r="E5454" s="174">
        <f t="shared" si="1190"/>
        <v>0</v>
      </c>
      <c r="F5454" s="174">
        <f t="shared" si="1186"/>
        <v>0</v>
      </c>
      <c r="G5454" s="174">
        <v>0</v>
      </c>
      <c r="H5454" s="174">
        <f t="shared" si="1187"/>
        <v>0</v>
      </c>
      <c r="M5454" s="174">
        <f t="shared" si="1191"/>
        <v>0</v>
      </c>
      <c r="N5454" s="174">
        <f t="shared" si="1192"/>
        <v>0</v>
      </c>
      <c r="O5454" s="295">
        <f t="shared" si="1193"/>
        <v>0</v>
      </c>
      <c r="P5454" s="281">
        <f t="shared" si="1194"/>
        <v>0</v>
      </c>
    </row>
    <row r="5455" spans="1:16" x14ac:dyDescent="0.2">
      <c r="A5455" s="155">
        <v>712404</v>
      </c>
      <c r="B5455" s="156" t="s">
        <v>1643</v>
      </c>
      <c r="C5455" s="174">
        <f t="shared" si="1188"/>
        <v>0</v>
      </c>
      <c r="D5455" s="174">
        <f t="shared" si="1189"/>
        <v>0</v>
      </c>
      <c r="E5455" s="174">
        <f t="shared" si="1190"/>
        <v>0</v>
      </c>
      <c r="F5455" s="174">
        <f t="shared" si="1186"/>
        <v>0</v>
      </c>
      <c r="G5455" s="174">
        <v>0</v>
      </c>
      <c r="H5455" s="174">
        <f t="shared" si="1187"/>
        <v>0</v>
      </c>
      <c r="M5455" s="174">
        <f t="shared" si="1191"/>
        <v>0</v>
      </c>
      <c r="N5455" s="174">
        <f t="shared" si="1192"/>
        <v>0</v>
      </c>
      <c r="O5455" s="295">
        <f t="shared" si="1193"/>
        <v>0</v>
      </c>
      <c r="P5455" s="281">
        <f t="shared" si="1194"/>
        <v>0</v>
      </c>
    </row>
    <row r="5456" spans="1:16" x14ac:dyDescent="0.2">
      <c r="A5456" s="155">
        <v>712405</v>
      </c>
      <c r="B5456" s="156" t="s">
        <v>333</v>
      </c>
      <c r="C5456" s="174">
        <f t="shared" si="1188"/>
        <v>0</v>
      </c>
      <c r="D5456" s="174">
        <f t="shared" si="1189"/>
        <v>0</v>
      </c>
      <c r="E5456" s="174">
        <f t="shared" si="1190"/>
        <v>0</v>
      </c>
      <c r="F5456" s="174">
        <f t="shared" si="1186"/>
        <v>0</v>
      </c>
      <c r="G5456" s="174">
        <v>0</v>
      </c>
      <c r="H5456" s="174">
        <f t="shared" si="1187"/>
        <v>0</v>
      </c>
      <c r="M5456" s="174">
        <f t="shared" si="1191"/>
        <v>0</v>
      </c>
      <c r="N5456" s="174">
        <f t="shared" si="1192"/>
        <v>0</v>
      </c>
      <c r="O5456" s="295">
        <f t="shared" si="1193"/>
        <v>0</v>
      </c>
      <c r="P5456" s="281">
        <f t="shared" si="1194"/>
        <v>0</v>
      </c>
    </row>
    <row r="5457" spans="1:16" x14ac:dyDescent="0.2">
      <c r="A5457" s="155">
        <v>712406</v>
      </c>
      <c r="B5457" s="156" t="s">
        <v>1644</v>
      </c>
      <c r="C5457" s="174">
        <f t="shared" si="1188"/>
        <v>0</v>
      </c>
      <c r="D5457" s="174">
        <f t="shared" si="1189"/>
        <v>0</v>
      </c>
      <c r="E5457" s="174">
        <f t="shared" si="1190"/>
        <v>0</v>
      </c>
      <c r="F5457" s="174">
        <f t="shared" si="1186"/>
        <v>0</v>
      </c>
      <c r="G5457" s="174">
        <v>0</v>
      </c>
      <c r="H5457" s="174">
        <f t="shared" si="1187"/>
        <v>0</v>
      </c>
      <c r="M5457" s="174">
        <f t="shared" si="1191"/>
        <v>0</v>
      </c>
      <c r="N5457" s="174">
        <f t="shared" si="1192"/>
        <v>0</v>
      </c>
      <c r="O5457" s="295">
        <f t="shared" si="1193"/>
        <v>0</v>
      </c>
      <c r="P5457" s="281">
        <f t="shared" si="1194"/>
        <v>0</v>
      </c>
    </row>
    <row r="5458" spans="1:16" x14ac:dyDescent="0.2">
      <c r="A5458" s="155">
        <v>712407</v>
      </c>
      <c r="B5458" s="156" t="s">
        <v>334</v>
      </c>
      <c r="C5458" s="174">
        <f t="shared" si="1188"/>
        <v>0</v>
      </c>
      <c r="D5458" s="174">
        <f t="shared" si="1189"/>
        <v>0</v>
      </c>
      <c r="E5458" s="174">
        <f t="shared" si="1190"/>
        <v>0</v>
      </c>
      <c r="F5458" s="174">
        <f t="shared" si="1186"/>
        <v>0</v>
      </c>
      <c r="G5458" s="174">
        <v>0</v>
      </c>
      <c r="H5458" s="174">
        <f t="shared" si="1187"/>
        <v>0</v>
      </c>
      <c r="M5458" s="174">
        <f t="shared" si="1191"/>
        <v>0</v>
      </c>
      <c r="N5458" s="174">
        <f t="shared" si="1192"/>
        <v>0</v>
      </c>
      <c r="O5458" s="295">
        <f t="shared" si="1193"/>
        <v>0</v>
      </c>
      <c r="P5458" s="281">
        <f t="shared" si="1194"/>
        <v>0</v>
      </c>
    </row>
    <row r="5459" spans="1:16" x14ac:dyDescent="0.2">
      <c r="A5459" s="155">
        <v>712408</v>
      </c>
      <c r="B5459" s="156" t="s">
        <v>1610</v>
      </c>
      <c r="C5459" s="174">
        <f t="shared" si="1188"/>
        <v>0</v>
      </c>
      <c r="D5459" s="174">
        <f t="shared" si="1189"/>
        <v>0</v>
      </c>
      <c r="E5459" s="174">
        <f t="shared" si="1190"/>
        <v>0</v>
      </c>
      <c r="F5459" s="174">
        <f t="shared" si="1186"/>
        <v>0</v>
      </c>
      <c r="G5459" s="174">
        <v>0</v>
      </c>
      <c r="H5459" s="174">
        <f t="shared" si="1187"/>
        <v>0</v>
      </c>
      <c r="M5459" s="174">
        <f t="shared" si="1191"/>
        <v>0</v>
      </c>
      <c r="N5459" s="174">
        <f t="shared" si="1192"/>
        <v>0</v>
      </c>
      <c r="O5459" s="295">
        <f t="shared" si="1193"/>
        <v>0</v>
      </c>
      <c r="P5459" s="281">
        <f t="shared" si="1194"/>
        <v>0</v>
      </c>
    </row>
    <row r="5460" spans="1:16" x14ac:dyDescent="0.2">
      <c r="A5460" s="155">
        <v>712409</v>
      </c>
      <c r="B5460" s="156" t="s">
        <v>17</v>
      </c>
      <c r="C5460" s="174">
        <f t="shared" si="1188"/>
        <v>0</v>
      </c>
      <c r="D5460" s="174">
        <f t="shared" si="1189"/>
        <v>0</v>
      </c>
      <c r="E5460" s="174">
        <f t="shared" si="1190"/>
        <v>0</v>
      </c>
      <c r="F5460" s="174">
        <f t="shared" si="1186"/>
        <v>0</v>
      </c>
      <c r="G5460" s="174">
        <v>0</v>
      </c>
      <c r="H5460" s="174">
        <f t="shared" si="1187"/>
        <v>0</v>
      </c>
      <c r="M5460" s="174">
        <f t="shared" si="1191"/>
        <v>0</v>
      </c>
      <c r="N5460" s="174">
        <f t="shared" si="1192"/>
        <v>0</v>
      </c>
      <c r="O5460" s="295">
        <f t="shared" si="1193"/>
        <v>0</v>
      </c>
      <c r="P5460" s="281">
        <f t="shared" si="1194"/>
        <v>0</v>
      </c>
    </row>
    <row r="5461" spans="1:16" x14ac:dyDescent="0.2">
      <c r="A5461" s="155">
        <v>712410</v>
      </c>
      <c r="B5461" s="156" t="s">
        <v>2536</v>
      </c>
      <c r="C5461" s="174">
        <f t="shared" si="1188"/>
        <v>0</v>
      </c>
      <c r="D5461" s="174">
        <f t="shared" si="1189"/>
        <v>0</v>
      </c>
      <c r="E5461" s="174">
        <f t="shared" si="1190"/>
        <v>0</v>
      </c>
      <c r="F5461" s="174">
        <f t="shared" si="1186"/>
        <v>0</v>
      </c>
      <c r="G5461" s="174">
        <v>0</v>
      </c>
      <c r="H5461" s="174">
        <f t="shared" si="1187"/>
        <v>0</v>
      </c>
      <c r="M5461" s="174">
        <f t="shared" si="1191"/>
        <v>0</v>
      </c>
      <c r="N5461" s="174">
        <f t="shared" si="1192"/>
        <v>0</v>
      </c>
      <c r="O5461" s="295">
        <f t="shared" si="1193"/>
        <v>0</v>
      </c>
      <c r="P5461" s="281">
        <f t="shared" si="1194"/>
        <v>0</v>
      </c>
    </row>
    <row r="5462" spans="1:16" x14ac:dyDescent="0.2">
      <c r="A5462" s="155">
        <v>712411</v>
      </c>
      <c r="B5462" s="156" t="s">
        <v>2537</v>
      </c>
      <c r="C5462" s="174">
        <f t="shared" si="1188"/>
        <v>0</v>
      </c>
      <c r="D5462" s="174">
        <f t="shared" si="1189"/>
        <v>0</v>
      </c>
      <c r="E5462" s="174">
        <f t="shared" si="1190"/>
        <v>0</v>
      </c>
      <c r="F5462" s="174">
        <f t="shared" si="1186"/>
        <v>0</v>
      </c>
      <c r="G5462" s="174">
        <v>0</v>
      </c>
      <c r="H5462" s="174">
        <f t="shared" si="1187"/>
        <v>0</v>
      </c>
      <c r="M5462" s="174">
        <f t="shared" si="1191"/>
        <v>0</v>
      </c>
      <c r="N5462" s="174">
        <f t="shared" si="1192"/>
        <v>0</v>
      </c>
      <c r="O5462" s="295">
        <f t="shared" si="1193"/>
        <v>0</v>
      </c>
      <c r="P5462" s="281">
        <f t="shared" si="1194"/>
        <v>0</v>
      </c>
    </row>
    <row r="5463" spans="1:16" x14ac:dyDescent="0.2">
      <c r="A5463" s="155">
        <v>712495</v>
      </c>
      <c r="B5463" s="156" t="s">
        <v>2874</v>
      </c>
      <c r="C5463" s="174">
        <f t="shared" si="1188"/>
        <v>0</v>
      </c>
      <c r="D5463" s="174">
        <f t="shared" si="1189"/>
        <v>0</v>
      </c>
      <c r="E5463" s="174">
        <f t="shared" si="1190"/>
        <v>0</v>
      </c>
      <c r="F5463" s="174">
        <f t="shared" si="1186"/>
        <v>0</v>
      </c>
      <c r="G5463" s="174">
        <v>0</v>
      </c>
      <c r="H5463" s="174">
        <f t="shared" si="1187"/>
        <v>0</v>
      </c>
      <c r="M5463" s="174">
        <f t="shared" si="1191"/>
        <v>0</v>
      </c>
      <c r="N5463" s="174">
        <f t="shared" si="1192"/>
        <v>0</v>
      </c>
      <c r="O5463" s="295">
        <f t="shared" si="1193"/>
        <v>0</v>
      </c>
      <c r="P5463" s="281">
        <f t="shared" si="1194"/>
        <v>0</v>
      </c>
    </row>
    <row r="5464" spans="1:16" s="171" customFormat="1" x14ac:dyDescent="0.2">
      <c r="A5464" s="180">
        <v>712500</v>
      </c>
      <c r="B5464" s="181" t="s">
        <v>1616</v>
      </c>
      <c r="C5464" s="182">
        <f t="shared" si="1188"/>
        <v>0</v>
      </c>
      <c r="D5464" s="182">
        <f t="shared" si="1189"/>
        <v>0</v>
      </c>
      <c r="E5464" s="182">
        <f t="shared" si="1190"/>
        <v>0</v>
      </c>
      <c r="F5464" s="182">
        <f t="shared" si="1186"/>
        <v>0</v>
      </c>
      <c r="G5464" s="182">
        <v>0</v>
      </c>
      <c r="H5464" s="182">
        <f t="shared" si="1187"/>
        <v>0</v>
      </c>
      <c r="M5464" s="174">
        <f t="shared" si="1191"/>
        <v>0</v>
      </c>
      <c r="N5464" s="174">
        <f t="shared" si="1192"/>
        <v>0</v>
      </c>
      <c r="O5464" s="295">
        <f t="shared" si="1193"/>
        <v>0</v>
      </c>
      <c r="P5464" s="281">
        <f t="shared" si="1194"/>
        <v>0</v>
      </c>
    </row>
    <row r="5465" spans="1:16" x14ac:dyDescent="0.2">
      <c r="A5465" s="155">
        <v>712501</v>
      </c>
      <c r="B5465" s="156" t="s">
        <v>1609</v>
      </c>
      <c r="C5465" s="174">
        <f t="shared" si="1188"/>
        <v>0</v>
      </c>
      <c r="D5465" s="174">
        <f t="shared" si="1189"/>
        <v>0</v>
      </c>
      <c r="E5465" s="174">
        <f t="shared" si="1190"/>
        <v>0</v>
      </c>
      <c r="F5465" s="174">
        <f t="shared" si="1186"/>
        <v>0</v>
      </c>
      <c r="G5465" s="174">
        <v>0</v>
      </c>
      <c r="H5465" s="174">
        <f t="shared" si="1187"/>
        <v>0</v>
      </c>
      <c r="M5465" s="174">
        <f t="shared" si="1191"/>
        <v>0</v>
      </c>
      <c r="N5465" s="174">
        <f t="shared" si="1192"/>
        <v>0</v>
      </c>
      <c r="O5465" s="295">
        <f t="shared" si="1193"/>
        <v>0</v>
      </c>
      <c r="P5465" s="281">
        <f t="shared" si="1194"/>
        <v>0</v>
      </c>
    </row>
    <row r="5466" spans="1:16" x14ac:dyDescent="0.2">
      <c r="A5466" s="155">
        <v>712502</v>
      </c>
      <c r="B5466" s="156" t="s">
        <v>227</v>
      </c>
      <c r="C5466" s="174">
        <f t="shared" si="1188"/>
        <v>0</v>
      </c>
      <c r="D5466" s="174">
        <f t="shared" si="1189"/>
        <v>0</v>
      </c>
      <c r="E5466" s="174">
        <f t="shared" si="1190"/>
        <v>0</v>
      </c>
      <c r="F5466" s="174">
        <f t="shared" si="1186"/>
        <v>0</v>
      </c>
      <c r="G5466" s="174">
        <v>0</v>
      </c>
      <c r="H5466" s="174">
        <f t="shared" si="1187"/>
        <v>0</v>
      </c>
      <c r="M5466" s="174">
        <f t="shared" si="1191"/>
        <v>0</v>
      </c>
      <c r="N5466" s="174">
        <f t="shared" si="1192"/>
        <v>0</v>
      </c>
      <c r="O5466" s="295">
        <f t="shared" si="1193"/>
        <v>0</v>
      </c>
      <c r="P5466" s="281">
        <f t="shared" si="1194"/>
        <v>0</v>
      </c>
    </row>
    <row r="5467" spans="1:16" x14ac:dyDescent="0.2">
      <c r="A5467" s="155">
        <v>712503</v>
      </c>
      <c r="B5467" s="156" t="s">
        <v>335</v>
      </c>
      <c r="C5467" s="174">
        <f t="shared" si="1188"/>
        <v>0</v>
      </c>
      <c r="D5467" s="174">
        <f t="shared" si="1189"/>
        <v>0</v>
      </c>
      <c r="E5467" s="174">
        <f t="shared" si="1190"/>
        <v>0</v>
      </c>
      <c r="F5467" s="174">
        <f t="shared" si="1186"/>
        <v>0</v>
      </c>
      <c r="G5467" s="174">
        <v>0</v>
      </c>
      <c r="H5467" s="174">
        <f t="shared" si="1187"/>
        <v>0</v>
      </c>
      <c r="M5467" s="174">
        <f t="shared" si="1191"/>
        <v>0</v>
      </c>
      <c r="N5467" s="174">
        <f t="shared" si="1192"/>
        <v>0</v>
      </c>
      <c r="O5467" s="295">
        <f t="shared" si="1193"/>
        <v>0</v>
      </c>
      <c r="P5467" s="281">
        <f t="shared" si="1194"/>
        <v>0</v>
      </c>
    </row>
    <row r="5468" spans="1:16" x14ac:dyDescent="0.2">
      <c r="A5468" s="155">
        <v>712504</v>
      </c>
      <c r="B5468" s="156" t="s">
        <v>1643</v>
      </c>
      <c r="C5468" s="174">
        <f t="shared" si="1188"/>
        <v>0</v>
      </c>
      <c r="D5468" s="174">
        <f t="shared" si="1189"/>
        <v>0</v>
      </c>
      <c r="E5468" s="174">
        <f t="shared" si="1190"/>
        <v>0</v>
      </c>
      <c r="F5468" s="174">
        <f t="shared" si="1186"/>
        <v>0</v>
      </c>
      <c r="G5468" s="174">
        <v>0</v>
      </c>
      <c r="H5468" s="174">
        <f t="shared" si="1187"/>
        <v>0</v>
      </c>
      <c r="M5468" s="174">
        <f t="shared" si="1191"/>
        <v>0</v>
      </c>
      <c r="N5468" s="174">
        <f t="shared" si="1192"/>
        <v>0</v>
      </c>
      <c r="O5468" s="295">
        <f t="shared" si="1193"/>
        <v>0</v>
      </c>
      <c r="P5468" s="281">
        <f t="shared" si="1194"/>
        <v>0</v>
      </c>
    </row>
    <row r="5469" spans="1:16" x14ac:dyDescent="0.2">
      <c r="A5469" s="155">
        <v>712505</v>
      </c>
      <c r="B5469" s="156" t="s">
        <v>333</v>
      </c>
      <c r="C5469" s="174">
        <f t="shared" si="1188"/>
        <v>0</v>
      </c>
      <c r="D5469" s="174">
        <f t="shared" si="1189"/>
        <v>0</v>
      </c>
      <c r="E5469" s="174">
        <f t="shared" si="1190"/>
        <v>0</v>
      </c>
      <c r="F5469" s="174">
        <f t="shared" si="1186"/>
        <v>0</v>
      </c>
      <c r="G5469" s="174">
        <v>0</v>
      </c>
      <c r="H5469" s="174">
        <f t="shared" si="1187"/>
        <v>0</v>
      </c>
      <c r="M5469" s="174">
        <f t="shared" si="1191"/>
        <v>0</v>
      </c>
      <c r="N5469" s="174">
        <f t="shared" si="1192"/>
        <v>0</v>
      </c>
      <c r="O5469" s="295">
        <f t="shared" si="1193"/>
        <v>0</v>
      </c>
      <c r="P5469" s="281">
        <f t="shared" si="1194"/>
        <v>0</v>
      </c>
    </row>
    <row r="5470" spans="1:16" x14ac:dyDescent="0.2">
      <c r="A5470" s="155">
        <v>712506</v>
      </c>
      <c r="B5470" s="156" t="s">
        <v>1644</v>
      </c>
      <c r="C5470" s="174">
        <f t="shared" si="1188"/>
        <v>0</v>
      </c>
      <c r="D5470" s="174">
        <f t="shared" si="1189"/>
        <v>0</v>
      </c>
      <c r="E5470" s="174">
        <f t="shared" si="1190"/>
        <v>0</v>
      </c>
      <c r="F5470" s="174">
        <f t="shared" si="1186"/>
        <v>0</v>
      </c>
      <c r="G5470" s="174">
        <v>0</v>
      </c>
      <c r="H5470" s="174">
        <f t="shared" si="1187"/>
        <v>0</v>
      </c>
      <c r="M5470" s="174">
        <f t="shared" si="1191"/>
        <v>0</v>
      </c>
      <c r="N5470" s="174">
        <f t="shared" si="1192"/>
        <v>0</v>
      </c>
      <c r="O5470" s="295">
        <f t="shared" si="1193"/>
        <v>0</v>
      </c>
      <c r="P5470" s="281">
        <f t="shared" si="1194"/>
        <v>0</v>
      </c>
    </row>
    <row r="5471" spans="1:16" x14ac:dyDescent="0.2">
      <c r="A5471" s="155">
        <v>712507</v>
      </c>
      <c r="B5471" s="156" t="s">
        <v>334</v>
      </c>
      <c r="C5471" s="174">
        <f t="shared" si="1188"/>
        <v>0</v>
      </c>
      <c r="D5471" s="174">
        <f t="shared" si="1189"/>
        <v>0</v>
      </c>
      <c r="E5471" s="174">
        <f t="shared" si="1190"/>
        <v>0</v>
      </c>
      <c r="F5471" s="174">
        <f t="shared" si="1186"/>
        <v>0</v>
      </c>
      <c r="G5471" s="174">
        <v>0</v>
      </c>
      <c r="H5471" s="174">
        <f t="shared" si="1187"/>
        <v>0</v>
      </c>
      <c r="M5471" s="174">
        <f t="shared" si="1191"/>
        <v>0</v>
      </c>
      <c r="N5471" s="174">
        <f t="shared" si="1192"/>
        <v>0</v>
      </c>
      <c r="O5471" s="295">
        <f t="shared" si="1193"/>
        <v>0</v>
      </c>
      <c r="P5471" s="281">
        <f t="shared" si="1194"/>
        <v>0</v>
      </c>
    </row>
    <row r="5472" spans="1:16" x14ac:dyDescent="0.2">
      <c r="A5472" s="155">
        <v>712508</v>
      </c>
      <c r="B5472" s="156" t="s">
        <v>1610</v>
      </c>
      <c r="C5472" s="174">
        <f t="shared" si="1188"/>
        <v>0</v>
      </c>
      <c r="D5472" s="174">
        <f t="shared" si="1189"/>
        <v>0</v>
      </c>
      <c r="E5472" s="174">
        <f t="shared" si="1190"/>
        <v>0</v>
      </c>
      <c r="F5472" s="174">
        <f t="shared" si="1186"/>
        <v>0</v>
      </c>
      <c r="G5472" s="174">
        <v>0</v>
      </c>
      <c r="H5472" s="174">
        <f t="shared" si="1187"/>
        <v>0</v>
      </c>
      <c r="M5472" s="174">
        <f t="shared" si="1191"/>
        <v>0</v>
      </c>
      <c r="N5472" s="174">
        <f t="shared" si="1192"/>
        <v>0</v>
      </c>
      <c r="O5472" s="295">
        <f t="shared" si="1193"/>
        <v>0</v>
      </c>
      <c r="P5472" s="281">
        <f t="shared" si="1194"/>
        <v>0</v>
      </c>
    </row>
    <row r="5473" spans="1:16" x14ac:dyDescent="0.2">
      <c r="A5473" s="155">
        <v>712509</v>
      </c>
      <c r="B5473" s="156" t="s">
        <v>17</v>
      </c>
      <c r="C5473" s="174">
        <f t="shared" si="1188"/>
        <v>0</v>
      </c>
      <c r="D5473" s="174">
        <f t="shared" si="1189"/>
        <v>0</v>
      </c>
      <c r="E5473" s="174">
        <f t="shared" si="1190"/>
        <v>0</v>
      </c>
      <c r="F5473" s="174">
        <f t="shared" si="1186"/>
        <v>0</v>
      </c>
      <c r="G5473" s="174">
        <v>0</v>
      </c>
      <c r="H5473" s="174">
        <f t="shared" si="1187"/>
        <v>0</v>
      </c>
      <c r="M5473" s="174">
        <f t="shared" si="1191"/>
        <v>0</v>
      </c>
      <c r="N5473" s="174">
        <f t="shared" si="1192"/>
        <v>0</v>
      </c>
      <c r="O5473" s="295">
        <f t="shared" si="1193"/>
        <v>0</v>
      </c>
      <c r="P5473" s="281">
        <f t="shared" si="1194"/>
        <v>0</v>
      </c>
    </row>
    <row r="5474" spans="1:16" x14ac:dyDescent="0.2">
      <c r="A5474" s="155">
        <v>712510</v>
      </c>
      <c r="B5474" s="156" t="s">
        <v>2536</v>
      </c>
      <c r="C5474" s="174">
        <f t="shared" si="1188"/>
        <v>0</v>
      </c>
      <c r="D5474" s="174">
        <f t="shared" si="1189"/>
        <v>0</v>
      </c>
      <c r="E5474" s="174">
        <f t="shared" si="1190"/>
        <v>0</v>
      </c>
      <c r="F5474" s="174">
        <f t="shared" si="1186"/>
        <v>0</v>
      </c>
      <c r="G5474" s="174">
        <v>0</v>
      </c>
      <c r="H5474" s="174">
        <f t="shared" si="1187"/>
        <v>0</v>
      </c>
      <c r="M5474" s="174">
        <f t="shared" si="1191"/>
        <v>0</v>
      </c>
      <c r="N5474" s="174">
        <f t="shared" si="1192"/>
        <v>0</v>
      </c>
      <c r="O5474" s="295">
        <f t="shared" si="1193"/>
        <v>0</v>
      </c>
      <c r="P5474" s="281">
        <f t="shared" si="1194"/>
        <v>0</v>
      </c>
    </row>
    <row r="5475" spans="1:16" x14ac:dyDescent="0.2">
      <c r="A5475" s="155">
        <v>712511</v>
      </c>
      <c r="B5475" s="156" t="s">
        <v>2537</v>
      </c>
      <c r="C5475" s="174">
        <f t="shared" si="1188"/>
        <v>0</v>
      </c>
      <c r="D5475" s="174">
        <f t="shared" si="1189"/>
        <v>0</v>
      </c>
      <c r="E5475" s="174">
        <f t="shared" si="1190"/>
        <v>0</v>
      </c>
      <c r="F5475" s="174">
        <f t="shared" si="1186"/>
        <v>0</v>
      </c>
      <c r="G5475" s="174">
        <v>0</v>
      </c>
      <c r="H5475" s="174">
        <f t="shared" si="1187"/>
        <v>0</v>
      </c>
      <c r="M5475" s="174">
        <f t="shared" si="1191"/>
        <v>0</v>
      </c>
      <c r="N5475" s="174">
        <f t="shared" si="1192"/>
        <v>0</v>
      </c>
      <c r="O5475" s="295">
        <f t="shared" si="1193"/>
        <v>0</v>
      </c>
      <c r="P5475" s="281">
        <f t="shared" si="1194"/>
        <v>0</v>
      </c>
    </row>
    <row r="5476" spans="1:16" x14ac:dyDescent="0.2">
      <c r="A5476" s="155">
        <v>712595</v>
      </c>
      <c r="B5476" s="156" t="s">
        <v>2874</v>
      </c>
      <c r="C5476" s="174">
        <f t="shared" si="1188"/>
        <v>0</v>
      </c>
      <c r="D5476" s="174">
        <f t="shared" si="1189"/>
        <v>0</v>
      </c>
      <c r="E5476" s="174">
        <f t="shared" si="1190"/>
        <v>0</v>
      </c>
      <c r="F5476" s="174">
        <f t="shared" si="1186"/>
        <v>0</v>
      </c>
      <c r="G5476" s="174">
        <v>0</v>
      </c>
      <c r="H5476" s="174">
        <f t="shared" si="1187"/>
        <v>0</v>
      </c>
      <c r="M5476" s="174">
        <f t="shared" si="1191"/>
        <v>0</v>
      </c>
      <c r="N5476" s="174">
        <f t="shared" si="1192"/>
        <v>0</v>
      </c>
      <c r="O5476" s="295">
        <f t="shared" si="1193"/>
        <v>0</v>
      </c>
      <c r="P5476" s="281">
        <f t="shared" si="1194"/>
        <v>0</v>
      </c>
    </row>
    <row r="5477" spans="1:16" s="171" customFormat="1" x14ac:dyDescent="0.2">
      <c r="A5477" s="180">
        <v>712700</v>
      </c>
      <c r="B5477" s="181" t="s">
        <v>1617</v>
      </c>
      <c r="C5477" s="182">
        <f t="shared" si="1188"/>
        <v>0</v>
      </c>
      <c r="D5477" s="182">
        <f t="shared" si="1189"/>
        <v>0</v>
      </c>
      <c r="E5477" s="182">
        <f t="shared" si="1190"/>
        <v>0</v>
      </c>
      <c r="F5477" s="182">
        <f t="shared" si="1186"/>
        <v>0</v>
      </c>
      <c r="G5477" s="182">
        <v>0</v>
      </c>
      <c r="H5477" s="182">
        <f t="shared" si="1187"/>
        <v>0</v>
      </c>
      <c r="M5477" s="174">
        <f t="shared" si="1191"/>
        <v>0</v>
      </c>
      <c r="N5477" s="174">
        <f t="shared" si="1192"/>
        <v>0</v>
      </c>
      <c r="O5477" s="295">
        <f t="shared" si="1193"/>
        <v>0</v>
      </c>
      <c r="P5477" s="281">
        <f t="shared" si="1194"/>
        <v>0</v>
      </c>
    </row>
    <row r="5478" spans="1:16" x14ac:dyDescent="0.2">
      <c r="A5478" s="155">
        <v>712701</v>
      </c>
      <c r="B5478" s="156" t="s">
        <v>1609</v>
      </c>
      <c r="C5478" s="174">
        <f t="shared" si="1188"/>
        <v>0</v>
      </c>
      <c r="D5478" s="174">
        <f t="shared" si="1189"/>
        <v>0</v>
      </c>
      <c r="E5478" s="174">
        <f t="shared" si="1190"/>
        <v>0</v>
      </c>
      <c r="F5478" s="174">
        <f t="shared" si="1186"/>
        <v>0</v>
      </c>
      <c r="G5478" s="174">
        <v>0</v>
      </c>
      <c r="H5478" s="174">
        <f t="shared" si="1187"/>
        <v>0</v>
      </c>
      <c r="M5478" s="174">
        <f t="shared" si="1191"/>
        <v>0</v>
      </c>
      <c r="N5478" s="174">
        <f t="shared" si="1192"/>
        <v>0</v>
      </c>
      <c r="O5478" s="295">
        <f t="shared" si="1193"/>
        <v>0</v>
      </c>
      <c r="P5478" s="281">
        <f t="shared" si="1194"/>
        <v>0</v>
      </c>
    </row>
    <row r="5479" spans="1:16" x14ac:dyDescent="0.2">
      <c r="A5479" s="155">
        <v>712702</v>
      </c>
      <c r="B5479" s="156" t="s">
        <v>227</v>
      </c>
      <c r="C5479" s="174">
        <f t="shared" si="1188"/>
        <v>0</v>
      </c>
      <c r="D5479" s="174">
        <f t="shared" si="1189"/>
        <v>0</v>
      </c>
      <c r="E5479" s="174">
        <f t="shared" si="1190"/>
        <v>0</v>
      </c>
      <c r="F5479" s="174">
        <f t="shared" si="1186"/>
        <v>0</v>
      </c>
      <c r="G5479" s="174">
        <v>0</v>
      </c>
      <c r="H5479" s="174">
        <f t="shared" si="1187"/>
        <v>0</v>
      </c>
      <c r="M5479" s="174">
        <f t="shared" si="1191"/>
        <v>0</v>
      </c>
      <c r="N5479" s="174">
        <f t="shared" si="1192"/>
        <v>0</v>
      </c>
      <c r="O5479" s="295">
        <f t="shared" si="1193"/>
        <v>0</v>
      </c>
      <c r="P5479" s="281">
        <f t="shared" si="1194"/>
        <v>0</v>
      </c>
    </row>
    <row r="5480" spans="1:16" x14ac:dyDescent="0.2">
      <c r="A5480" s="155">
        <v>712703</v>
      </c>
      <c r="B5480" s="156" t="s">
        <v>335</v>
      </c>
      <c r="C5480" s="174">
        <f t="shared" si="1188"/>
        <v>0</v>
      </c>
      <c r="D5480" s="174">
        <f t="shared" si="1189"/>
        <v>0</v>
      </c>
      <c r="E5480" s="174">
        <f t="shared" si="1190"/>
        <v>0</v>
      </c>
      <c r="F5480" s="174">
        <f t="shared" si="1186"/>
        <v>0</v>
      </c>
      <c r="G5480" s="174">
        <v>0</v>
      </c>
      <c r="H5480" s="174">
        <f t="shared" si="1187"/>
        <v>0</v>
      </c>
      <c r="M5480" s="174">
        <f t="shared" si="1191"/>
        <v>0</v>
      </c>
      <c r="N5480" s="174">
        <f t="shared" si="1192"/>
        <v>0</v>
      </c>
      <c r="O5480" s="295">
        <f t="shared" si="1193"/>
        <v>0</v>
      </c>
      <c r="P5480" s="281">
        <f t="shared" si="1194"/>
        <v>0</v>
      </c>
    </row>
    <row r="5481" spans="1:16" x14ac:dyDescent="0.2">
      <c r="A5481" s="155">
        <v>712704</v>
      </c>
      <c r="B5481" s="156" t="s">
        <v>1643</v>
      </c>
      <c r="C5481" s="174">
        <f t="shared" si="1188"/>
        <v>0</v>
      </c>
      <c r="D5481" s="174">
        <f t="shared" si="1189"/>
        <v>0</v>
      </c>
      <c r="E5481" s="174">
        <f t="shared" si="1190"/>
        <v>0</v>
      </c>
      <c r="F5481" s="174">
        <f t="shared" si="1186"/>
        <v>0</v>
      </c>
      <c r="G5481" s="174">
        <v>0</v>
      </c>
      <c r="H5481" s="174">
        <f t="shared" si="1187"/>
        <v>0</v>
      </c>
      <c r="M5481" s="174">
        <f t="shared" si="1191"/>
        <v>0</v>
      </c>
      <c r="N5481" s="174">
        <f t="shared" si="1192"/>
        <v>0</v>
      </c>
      <c r="O5481" s="295">
        <f t="shared" si="1193"/>
        <v>0</v>
      </c>
      <c r="P5481" s="281">
        <f t="shared" si="1194"/>
        <v>0</v>
      </c>
    </row>
    <row r="5482" spans="1:16" x14ac:dyDescent="0.2">
      <c r="A5482" s="155">
        <v>712705</v>
      </c>
      <c r="B5482" s="156" t="s">
        <v>333</v>
      </c>
      <c r="C5482" s="174">
        <f t="shared" si="1188"/>
        <v>0</v>
      </c>
      <c r="D5482" s="174">
        <f t="shared" si="1189"/>
        <v>0</v>
      </c>
      <c r="E5482" s="174">
        <f t="shared" si="1190"/>
        <v>0</v>
      </c>
      <c r="F5482" s="174">
        <f t="shared" si="1186"/>
        <v>0</v>
      </c>
      <c r="G5482" s="174">
        <v>0</v>
      </c>
      <c r="H5482" s="174">
        <f t="shared" si="1187"/>
        <v>0</v>
      </c>
      <c r="M5482" s="174">
        <f t="shared" si="1191"/>
        <v>0</v>
      </c>
      <c r="N5482" s="174">
        <f t="shared" si="1192"/>
        <v>0</v>
      </c>
      <c r="O5482" s="295">
        <f t="shared" si="1193"/>
        <v>0</v>
      </c>
      <c r="P5482" s="281">
        <f t="shared" si="1194"/>
        <v>0</v>
      </c>
    </row>
    <row r="5483" spans="1:16" x14ac:dyDescent="0.2">
      <c r="A5483" s="155">
        <v>712706</v>
      </c>
      <c r="B5483" s="156" t="s">
        <v>1644</v>
      </c>
      <c r="C5483" s="174">
        <f t="shared" si="1188"/>
        <v>0</v>
      </c>
      <c r="D5483" s="174">
        <f t="shared" si="1189"/>
        <v>0</v>
      </c>
      <c r="E5483" s="174">
        <f t="shared" si="1190"/>
        <v>0</v>
      </c>
      <c r="F5483" s="174">
        <f t="shared" si="1186"/>
        <v>0</v>
      </c>
      <c r="G5483" s="174">
        <v>0</v>
      </c>
      <c r="H5483" s="174">
        <f t="shared" si="1187"/>
        <v>0</v>
      </c>
      <c r="M5483" s="174">
        <f t="shared" si="1191"/>
        <v>0</v>
      </c>
      <c r="N5483" s="174">
        <f t="shared" si="1192"/>
        <v>0</v>
      </c>
      <c r="O5483" s="295">
        <f t="shared" si="1193"/>
        <v>0</v>
      </c>
      <c r="P5483" s="281">
        <f t="shared" si="1194"/>
        <v>0</v>
      </c>
    </row>
    <row r="5484" spans="1:16" x14ac:dyDescent="0.2">
      <c r="A5484" s="155">
        <v>712707</v>
      </c>
      <c r="B5484" s="156" t="s">
        <v>334</v>
      </c>
      <c r="C5484" s="174">
        <f t="shared" si="1188"/>
        <v>0</v>
      </c>
      <c r="D5484" s="174">
        <f t="shared" si="1189"/>
        <v>0</v>
      </c>
      <c r="E5484" s="174">
        <f t="shared" si="1190"/>
        <v>0</v>
      </c>
      <c r="F5484" s="174">
        <f t="shared" si="1186"/>
        <v>0</v>
      </c>
      <c r="G5484" s="174">
        <v>0</v>
      </c>
      <c r="H5484" s="174">
        <f t="shared" si="1187"/>
        <v>0</v>
      </c>
      <c r="M5484" s="174">
        <f t="shared" si="1191"/>
        <v>0</v>
      </c>
      <c r="N5484" s="174">
        <f t="shared" si="1192"/>
        <v>0</v>
      </c>
      <c r="O5484" s="295">
        <f t="shared" si="1193"/>
        <v>0</v>
      </c>
      <c r="P5484" s="281">
        <f t="shared" si="1194"/>
        <v>0</v>
      </c>
    </row>
    <row r="5485" spans="1:16" x14ac:dyDescent="0.2">
      <c r="A5485" s="155">
        <v>712708</v>
      </c>
      <c r="B5485" s="156" t="s">
        <v>1610</v>
      </c>
      <c r="C5485" s="174">
        <f t="shared" si="1188"/>
        <v>0</v>
      </c>
      <c r="D5485" s="174">
        <f t="shared" si="1189"/>
        <v>0</v>
      </c>
      <c r="E5485" s="174">
        <f t="shared" si="1190"/>
        <v>0</v>
      </c>
      <c r="F5485" s="174">
        <f t="shared" si="1186"/>
        <v>0</v>
      </c>
      <c r="G5485" s="174">
        <v>0</v>
      </c>
      <c r="H5485" s="174">
        <f t="shared" si="1187"/>
        <v>0</v>
      </c>
      <c r="M5485" s="174">
        <f t="shared" si="1191"/>
        <v>0</v>
      </c>
      <c r="N5485" s="174">
        <f t="shared" si="1192"/>
        <v>0</v>
      </c>
      <c r="O5485" s="295">
        <f t="shared" si="1193"/>
        <v>0</v>
      </c>
      <c r="P5485" s="281">
        <f t="shared" si="1194"/>
        <v>0</v>
      </c>
    </row>
    <row r="5486" spans="1:16" x14ac:dyDescent="0.2">
      <c r="A5486" s="155">
        <v>712709</v>
      </c>
      <c r="B5486" s="156" t="s">
        <v>17</v>
      </c>
      <c r="C5486" s="174">
        <f t="shared" si="1188"/>
        <v>0</v>
      </c>
      <c r="D5486" s="174">
        <f t="shared" si="1189"/>
        <v>0</v>
      </c>
      <c r="E5486" s="174">
        <f t="shared" si="1190"/>
        <v>0</v>
      </c>
      <c r="F5486" s="174">
        <f t="shared" si="1186"/>
        <v>0</v>
      </c>
      <c r="G5486" s="174">
        <v>0</v>
      </c>
      <c r="H5486" s="174">
        <f t="shared" si="1187"/>
        <v>0</v>
      </c>
      <c r="M5486" s="174">
        <f t="shared" si="1191"/>
        <v>0</v>
      </c>
      <c r="N5486" s="174">
        <f t="shared" si="1192"/>
        <v>0</v>
      </c>
      <c r="O5486" s="295">
        <f t="shared" si="1193"/>
        <v>0</v>
      </c>
      <c r="P5486" s="281">
        <f t="shared" si="1194"/>
        <v>0</v>
      </c>
    </row>
    <row r="5487" spans="1:16" x14ac:dyDescent="0.2">
      <c r="A5487" s="155">
        <v>712710</v>
      </c>
      <c r="B5487" s="156" t="s">
        <v>2536</v>
      </c>
      <c r="C5487" s="174">
        <f t="shared" si="1188"/>
        <v>0</v>
      </c>
      <c r="D5487" s="174">
        <f t="shared" si="1189"/>
        <v>0</v>
      </c>
      <c r="E5487" s="174">
        <f t="shared" si="1190"/>
        <v>0</v>
      </c>
      <c r="F5487" s="174">
        <f t="shared" si="1186"/>
        <v>0</v>
      </c>
      <c r="G5487" s="174">
        <v>0</v>
      </c>
      <c r="H5487" s="174">
        <f t="shared" si="1187"/>
        <v>0</v>
      </c>
      <c r="M5487" s="174">
        <f t="shared" si="1191"/>
        <v>0</v>
      </c>
      <c r="N5487" s="174">
        <f t="shared" si="1192"/>
        <v>0</v>
      </c>
      <c r="O5487" s="295">
        <f t="shared" si="1193"/>
        <v>0</v>
      </c>
      <c r="P5487" s="281">
        <f t="shared" si="1194"/>
        <v>0</v>
      </c>
    </row>
    <row r="5488" spans="1:16" x14ac:dyDescent="0.2">
      <c r="A5488" s="155">
        <v>712711</v>
      </c>
      <c r="B5488" s="156" t="s">
        <v>2537</v>
      </c>
      <c r="C5488" s="174">
        <f t="shared" si="1188"/>
        <v>0</v>
      </c>
      <c r="D5488" s="174">
        <f t="shared" si="1189"/>
        <v>0</v>
      </c>
      <c r="E5488" s="174">
        <f t="shared" si="1190"/>
        <v>0</v>
      </c>
      <c r="F5488" s="174">
        <f t="shared" si="1186"/>
        <v>0</v>
      </c>
      <c r="G5488" s="174">
        <v>0</v>
      </c>
      <c r="H5488" s="174">
        <f t="shared" si="1187"/>
        <v>0</v>
      </c>
      <c r="M5488" s="174">
        <f t="shared" si="1191"/>
        <v>0</v>
      </c>
      <c r="N5488" s="174">
        <f t="shared" si="1192"/>
        <v>0</v>
      </c>
      <c r="O5488" s="295">
        <f t="shared" si="1193"/>
        <v>0</v>
      </c>
      <c r="P5488" s="281">
        <f t="shared" si="1194"/>
        <v>0</v>
      </c>
    </row>
    <row r="5489" spans="1:16" x14ac:dyDescent="0.2">
      <c r="A5489" s="155">
        <v>712795</v>
      </c>
      <c r="B5489" s="156" t="s">
        <v>2874</v>
      </c>
      <c r="C5489" s="174">
        <f t="shared" si="1188"/>
        <v>0</v>
      </c>
      <c r="D5489" s="174">
        <f t="shared" si="1189"/>
        <v>0</v>
      </c>
      <c r="E5489" s="174">
        <f t="shared" si="1190"/>
        <v>0</v>
      </c>
      <c r="F5489" s="174">
        <f t="shared" si="1186"/>
        <v>0</v>
      </c>
      <c r="G5489" s="174">
        <v>0</v>
      </c>
      <c r="H5489" s="174">
        <f t="shared" si="1187"/>
        <v>0</v>
      </c>
      <c r="M5489" s="174">
        <f t="shared" si="1191"/>
        <v>0</v>
      </c>
      <c r="N5489" s="174">
        <f t="shared" si="1192"/>
        <v>0</v>
      </c>
      <c r="O5489" s="295">
        <f t="shared" si="1193"/>
        <v>0</v>
      </c>
      <c r="P5489" s="281">
        <f t="shared" si="1194"/>
        <v>0</v>
      </c>
    </row>
    <row r="5490" spans="1:16" s="171" customFormat="1" x14ac:dyDescent="0.2">
      <c r="A5490" s="180">
        <v>712800</v>
      </c>
      <c r="B5490" s="181" t="s">
        <v>1618</v>
      </c>
      <c r="C5490" s="182">
        <f t="shared" si="1188"/>
        <v>0</v>
      </c>
      <c r="D5490" s="182">
        <f t="shared" si="1189"/>
        <v>0</v>
      </c>
      <c r="E5490" s="182">
        <f t="shared" si="1190"/>
        <v>0</v>
      </c>
      <c r="F5490" s="182">
        <f t="shared" si="1186"/>
        <v>0</v>
      </c>
      <c r="G5490" s="182">
        <v>0</v>
      </c>
      <c r="H5490" s="182">
        <f t="shared" si="1187"/>
        <v>0</v>
      </c>
      <c r="M5490" s="174">
        <f t="shared" si="1191"/>
        <v>0</v>
      </c>
      <c r="N5490" s="174">
        <f t="shared" si="1192"/>
        <v>0</v>
      </c>
      <c r="O5490" s="295">
        <f t="shared" si="1193"/>
        <v>0</v>
      </c>
      <c r="P5490" s="281">
        <f t="shared" si="1194"/>
        <v>0</v>
      </c>
    </row>
    <row r="5491" spans="1:16" x14ac:dyDescent="0.2">
      <c r="A5491" s="155">
        <v>712801</v>
      </c>
      <c r="B5491" s="156" t="s">
        <v>1609</v>
      </c>
      <c r="C5491" s="174">
        <f t="shared" si="1188"/>
        <v>0</v>
      </c>
      <c r="D5491" s="174">
        <f t="shared" si="1189"/>
        <v>0</v>
      </c>
      <c r="E5491" s="174">
        <f t="shared" si="1190"/>
        <v>0</v>
      </c>
      <c r="F5491" s="174">
        <f t="shared" si="1186"/>
        <v>0</v>
      </c>
      <c r="G5491" s="174">
        <v>0</v>
      </c>
      <c r="H5491" s="174">
        <f t="shared" si="1187"/>
        <v>0</v>
      </c>
      <c r="M5491" s="174">
        <f t="shared" si="1191"/>
        <v>0</v>
      </c>
      <c r="N5491" s="174">
        <f t="shared" si="1192"/>
        <v>0</v>
      </c>
      <c r="O5491" s="295">
        <f t="shared" si="1193"/>
        <v>0</v>
      </c>
      <c r="P5491" s="281">
        <f t="shared" si="1194"/>
        <v>0</v>
      </c>
    </row>
    <row r="5492" spans="1:16" x14ac:dyDescent="0.2">
      <c r="A5492" s="155">
        <v>712802</v>
      </c>
      <c r="B5492" s="156" t="s">
        <v>227</v>
      </c>
      <c r="C5492" s="174">
        <f t="shared" si="1188"/>
        <v>0</v>
      </c>
      <c r="D5492" s="174">
        <f t="shared" si="1189"/>
        <v>0</v>
      </c>
      <c r="E5492" s="174">
        <f t="shared" si="1190"/>
        <v>0</v>
      </c>
      <c r="F5492" s="174">
        <f t="shared" si="1186"/>
        <v>0</v>
      </c>
      <c r="G5492" s="174">
        <v>0</v>
      </c>
      <c r="H5492" s="174">
        <f t="shared" si="1187"/>
        <v>0</v>
      </c>
      <c r="M5492" s="174">
        <f t="shared" si="1191"/>
        <v>0</v>
      </c>
      <c r="N5492" s="174">
        <f t="shared" si="1192"/>
        <v>0</v>
      </c>
      <c r="O5492" s="295">
        <f t="shared" si="1193"/>
        <v>0</v>
      </c>
      <c r="P5492" s="281">
        <f t="shared" si="1194"/>
        <v>0</v>
      </c>
    </row>
    <row r="5493" spans="1:16" x14ac:dyDescent="0.2">
      <c r="A5493" s="155">
        <v>712803</v>
      </c>
      <c r="B5493" s="156" t="s">
        <v>335</v>
      </c>
      <c r="C5493" s="174">
        <f t="shared" si="1188"/>
        <v>0</v>
      </c>
      <c r="D5493" s="174">
        <f t="shared" si="1189"/>
        <v>0</v>
      </c>
      <c r="E5493" s="174">
        <f t="shared" si="1190"/>
        <v>0</v>
      </c>
      <c r="F5493" s="174">
        <f t="shared" si="1186"/>
        <v>0</v>
      </c>
      <c r="G5493" s="174">
        <v>0</v>
      </c>
      <c r="H5493" s="174">
        <f t="shared" si="1187"/>
        <v>0</v>
      </c>
      <c r="M5493" s="174">
        <f t="shared" si="1191"/>
        <v>0</v>
      </c>
      <c r="N5493" s="174">
        <f t="shared" si="1192"/>
        <v>0</v>
      </c>
      <c r="O5493" s="295">
        <f t="shared" si="1193"/>
        <v>0</v>
      </c>
      <c r="P5493" s="281">
        <f t="shared" si="1194"/>
        <v>0</v>
      </c>
    </row>
    <row r="5494" spans="1:16" x14ac:dyDescent="0.2">
      <c r="A5494" s="155">
        <v>712804</v>
      </c>
      <c r="B5494" s="156" t="s">
        <v>1643</v>
      </c>
      <c r="C5494" s="174">
        <f t="shared" si="1188"/>
        <v>0</v>
      </c>
      <c r="D5494" s="174">
        <f t="shared" si="1189"/>
        <v>0</v>
      </c>
      <c r="E5494" s="174">
        <f t="shared" si="1190"/>
        <v>0</v>
      </c>
      <c r="F5494" s="174">
        <f t="shared" si="1186"/>
        <v>0</v>
      </c>
      <c r="G5494" s="174">
        <v>0</v>
      </c>
      <c r="H5494" s="174">
        <f t="shared" si="1187"/>
        <v>0</v>
      </c>
      <c r="M5494" s="174">
        <f t="shared" si="1191"/>
        <v>0</v>
      </c>
      <c r="N5494" s="174">
        <f t="shared" si="1192"/>
        <v>0</v>
      </c>
      <c r="O5494" s="295">
        <f t="shared" si="1193"/>
        <v>0</v>
      </c>
      <c r="P5494" s="281">
        <f t="shared" si="1194"/>
        <v>0</v>
      </c>
    </row>
    <row r="5495" spans="1:16" x14ac:dyDescent="0.2">
      <c r="A5495" s="155">
        <v>712805</v>
      </c>
      <c r="B5495" s="156" t="s">
        <v>333</v>
      </c>
      <c r="C5495" s="174">
        <f t="shared" si="1188"/>
        <v>0</v>
      </c>
      <c r="D5495" s="174">
        <f t="shared" si="1189"/>
        <v>0</v>
      </c>
      <c r="E5495" s="174">
        <f t="shared" si="1190"/>
        <v>0</v>
      </c>
      <c r="F5495" s="174">
        <f t="shared" si="1186"/>
        <v>0</v>
      </c>
      <c r="G5495" s="174">
        <v>0</v>
      </c>
      <c r="H5495" s="174">
        <f t="shared" si="1187"/>
        <v>0</v>
      </c>
      <c r="M5495" s="174">
        <f t="shared" si="1191"/>
        <v>0</v>
      </c>
      <c r="N5495" s="174">
        <f t="shared" si="1192"/>
        <v>0</v>
      </c>
      <c r="O5495" s="295">
        <f t="shared" si="1193"/>
        <v>0</v>
      </c>
      <c r="P5495" s="281">
        <f t="shared" si="1194"/>
        <v>0</v>
      </c>
    </row>
    <row r="5496" spans="1:16" x14ac:dyDescent="0.2">
      <c r="A5496" s="155">
        <v>712806</v>
      </c>
      <c r="B5496" s="156" t="s">
        <v>1644</v>
      </c>
      <c r="C5496" s="174">
        <f t="shared" si="1188"/>
        <v>0</v>
      </c>
      <c r="D5496" s="174">
        <f t="shared" si="1189"/>
        <v>0</v>
      </c>
      <c r="E5496" s="174">
        <f t="shared" si="1190"/>
        <v>0</v>
      </c>
      <c r="F5496" s="174">
        <f t="shared" si="1186"/>
        <v>0</v>
      </c>
      <c r="G5496" s="174">
        <v>0</v>
      </c>
      <c r="H5496" s="174">
        <f t="shared" si="1187"/>
        <v>0</v>
      </c>
      <c r="M5496" s="174">
        <f t="shared" si="1191"/>
        <v>0</v>
      </c>
      <c r="N5496" s="174">
        <f t="shared" si="1192"/>
        <v>0</v>
      </c>
      <c r="O5496" s="295">
        <f t="shared" si="1193"/>
        <v>0</v>
      </c>
      <c r="P5496" s="281">
        <f t="shared" si="1194"/>
        <v>0</v>
      </c>
    </row>
    <row r="5497" spans="1:16" x14ac:dyDescent="0.2">
      <c r="A5497" s="155">
        <v>712807</v>
      </c>
      <c r="B5497" s="156" t="s">
        <v>334</v>
      </c>
      <c r="C5497" s="174">
        <f t="shared" si="1188"/>
        <v>0</v>
      </c>
      <c r="D5497" s="174">
        <f t="shared" si="1189"/>
        <v>0</v>
      </c>
      <c r="E5497" s="174">
        <f t="shared" si="1190"/>
        <v>0</v>
      </c>
      <c r="F5497" s="174">
        <f t="shared" si="1186"/>
        <v>0</v>
      </c>
      <c r="G5497" s="174">
        <v>0</v>
      </c>
      <c r="H5497" s="174">
        <f t="shared" si="1187"/>
        <v>0</v>
      </c>
      <c r="M5497" s="174">
        <f t="shared" si="1191"/>
        <v>0</v>
      </c>
      <c r="N5497" s="174">
        <f t="shared" si="1192"/>
        <v>0</v>
      </c>
      <c r="O5497" s="295">
        <f t="shared" si="1193"/>
        <v>0</v>
      </c>
      <c r="P5497" s="281">
        <f t="shared" si="1194"/>
        <v>0</v>
      </c>
    </row>
    <row r="5498" spans="1:16" x14ac:dyDescent="0.2">
      <c r="A5498" s="155">
        <v>712808</v>
      </c>
      <c r="B5498" s="156" t="s">
        <v>1610</v>
      </c>
      <c r="C5498" s="174">
        <f t="shared" si="1188"/>
        <v>0</v>
      </c>
      <c r="D5498" s="174">
        <f t="shared" si="1189"/>
        <v>0</v>
      </c>
      <c r="E5498" s="174">
        <f t="shared" si="1190"/>
        <v>0</v>
      </c>
      <c r="F5498" s="174">
        <f t="shared" si="1186"/>
        <v>0</v>
      </c>
      <c r="G5498" s="174">
        <v>0</v>
      </c>
      <c r="H5498" s="174">
        <f t="shared" si="1187"/>
        <v>0</v>
      </c>
      <c r="M5498" s="174">
        <f t="shared" si="1191"/>
        <v>0</v>
      </c>
      <c r="N5498" s="174">
        <f t="shared" si="1192"/>
        <v>0</v>
      </c>
      <c r="O5498" s="295">
        <f t="shared" si="1193"/>
        <v>0</v>
      </c>
      <c r="P5498" s="281">
        <f t="shared" si="1194"/>
        <v>0</v>
      </c>
    </row>
    <row r="5499" spans="1:16" x14ac:dyDescent="0.2">
      <c r="A5499" s="155">
        <v>712809</v>
      </c>
      <c r="B5499" s="156" t="s">
        <v>17</v>
      </c>
      <c r="C5499" s="174">
        <f t="shared" si="1188"/>
        <v>0</v>
      </c>
      <c r="D5499" s="174">
        <f t="shared" si="1189"/>
        <v>0</v>
      </c>
      <c r="E5499" s="174">
        <f t="shared" si="1190"/>
        <v>0</v>
      </c>
      <c r="F5499" s="174">
        <f t="shared" si="1186"/>
        <v>0</v>
      </c>
      <c r="G5499" s="174">
        <v>0</v>
      </c>
      <c r="H5499" s="174">
        <f t="shared" si="1187"/>
        <v>0</v>
      </c>
      <c r="M5499" s="174">
        <f t="shared" si="1191"/>
        <v>0</v>
      </c>
      <c r="N5499" s="174">
        <f t="shared" si="1192"/>
        <v>0</v>
      </c>
      <c r="O5499" s="295">
        <f t="shared" si="1193"/>
        <v>0</v>
      </c>
      <c r="P5499" s="281">
        <f t="shared" si="1194"/>
        <v>0</v>
      </c>
    </row>
    <row r="5500" spans="1:16" x14ac:dyDescent="0.2">
      <c r="A5500" s="155">
        <v>712810</v>
      </c>
      <c r="B5500" s="156" t="s">
        <v>2536</v>
      </c>
      <c r="C5500" s="174">
        <f t="shared" si="1188"/>
        <v>0</v>
      </c>
      <c r="D5500" s="174">
        <f t="shared" si="1189"/>
        <v>0</v>
      </c>
      <c r="E5500" s="174">
        <f t="shared" si="1190"/>
        <v>0</v>
      </c>
      <c r="F5500" s="174">
        <f t="shared" si="1186"/>
        <v>0</v>
      </c>
      <c r="G5500" s="174">
        <v>0</v>
      </c>
      <c r="H5500" s="174">
        <f t="shared" si="1187"/>
        <v>0</v>
      </c>
      <c r="M5500" s="174">
        <f t="shared" si="1191"/>
        <v>0</v>
      </c>
      <c r="N5500" s="174">
        <f t="shared" si="1192"/>
        <v>0</v>
      </c>
      <c r="O5500" s="295">
        <f t="shared" si="1193"/>
        <v>0</v>
      </c>
      <c r="P5500" s="281">
        <f t="shared" si="1194"/>
        <v>0</v>
      </c>
    </row>
    <row r="5501" spans="1:16" x14ac:dyDescent="0.2">
      <c r="A5501" s="155">
        <v>712811</v>
      </c>
      <c r="B5501" s="156" t="s">
        <v>2537</v>
      </c>
      <c r="C5501" s="174">
        <f t="shared" si="1188"/>
        <v>0</v>
      </c>
      <c r="D5501" s="174">
        <f t="shared" si="1189"/>
        <v>0</v>
      </c>
      <c r="E5501" s="174">
        <f t="shared" si="1190"/>
        <v>0</v>
      </c>
      <c r="F5501" s="174">
        <f t="shared" si="1186"/>
        <v>0</v>
      </c>
      <c r="G5501" s="174">
        <v>0</v>
      </c>
      <c r="H5501" s="174">
        <f t="shared" si="1187"/>
        <v>0</v>
      </c>
      <c r="M5501" s="174">
        <f t="shared" si="1191"/>
        <v>0</v>
      </c>
      <c r="N5501" s="174">
        <f t="shared" si="1192"/>
        <v>0</v>
      </c>
      <c r="O5501" s="295">
        <f t="shared" si="1193"/>
        <v>0</v>
      </c>
      <c r="P5501" s="281">
        <f t="shared" si="1194"/>
        <v>0</v>
      </c>
    </row>
    <row r="5502" spans="1:16" x14ac:dyDescent="0.2">
      <c r="A5502" s="155">
        <v>712895</v>
      </c>
      <c r="B5502" s="156" t="s">
        <v>2874</v>
      </c>
      <c r="C5502" s="174">
        <f t="shared" si="1188"/>
        <v>0</v>
      </c>
      <c r="D5502" s="174">
        <f t="shared" si="1189"/>
        <v>0</v>
      </c>
      <c r="E5502" s="174">
        <f t="shared" si="1190"/>
        <v>0</v>
      </c>
      <c r="F5502" s="174">
        <f t="shared" si="1186"/>
        <v>0</v>
      </c>
      <c r="G5502" s="174">
        <v>0</v>
      </c>
      <c r="H5502" s="174">
        <f t="shared" si="1187"/>
        <v>0</v>
      </c>
      <c r="M5502" s="174">
        <f t="shared" si="1191"/>
        <v>0</v>
      </c>
      <c r="N5502" s="174">
        <f t="shared" si="1192"/>
        <v>0</v>
      </c>
      <c r="O5502" s="295">
        <f t="shared" si="1193"/>
        <v>0</v>
      </c>
      <c r="P5502" s="281">
        <f t="shared" si="1194"/>
        <v>0</v>
      </c>
    </row>
    <row r="5503" spans="1:16" s="171" customFormat="1" x14ac:dyDescent="0.2">
      <c r="A5503" s="180">
        <v>712900</v>
      </c>
      <c r="B5503" s="181" t="s">
        <v>2875</v>
      </c>
      <c r="C5503" s="182">
        <f t="shared" si="1188"/>
        <v>0</v>
      </c>
      <c r="D5503" s="182">
        <f t="shared" si="1189"/>
        <v>0</v>
      </c>
      <c r="E5503" s="182">
        <f t="shared" si="1190"/>
        <v>0</v>
      </c>
      <c r="F5503" s="182">
        <f t="shared" si="1186"/>
        <v>0</v>
      </c>
      <c r="G5503" s="182">
        <v>0</v>
      </c>
      <c r="H5503" s="182">
        <f t="shared" si="1187"/>
        <v>0</v>
      </c>
      <c r="M5503" s="174">
        <f t="shared" si="1191"/>
        <v>0</v>
      </c>
      <c r="N5503" s="174">
        <f t="shared" si="1192"/>
        <v>0</v>
      </c>
      <c r="O5503" s="295">
        <f t="shared" si="1193"/>
        <v>0</v>
      </c>
      <c r="P5503" s="281">
        <f t="shared" si="1194"/>
        <v>0</v>
      </c>
    </row>
    <row r="5504" spans="1:16" x14ac:dyDescent="0.2">
      <c r="A5504" s="155">
        <v>712901</v>
      </c>
      <c r="B5504" s="156" t="s">
        <v>1609</v>
      </c>
      <c r="C5504" s="174">
        <f t="shared" si="1188"/>
        <v>0</v>
      </c>
      <c r="D5504" s="174">
        <f t="shared" si="1189"/>
        <v>0</v>
      </c>
      <c r="E5504" s="174">
        <f t="shared" si="1190"/>
        <v>0</v>
      </c>
      <c r="F5504" s="174">
        <f t="shared" ref="F5504:F5567" si="1195">+C5504+D5504-E5504</f>
        <v>0</v>
      </c>
      <c r="G5504" s="174">
        <v>0</v>
      </c>
      <c r="H5504" s="174">
        <f t="shared" si="1187"/>
        <v>0</v>
      </c>
      <c r="M5504" s="174">
        <f t="shared" si="1191"/>
        <v>0</v>
      </c>
      <c r="N5504" s="174">
        <f t="shared" si="1192"/>
        <v>0</v>
      </c>
      <c r="O5504" s="295">
        <f t="shared" si="1193"/>
        <v>0</v>
      </c>
      <c r="P5504" s="281">
        <f t="shared" si="1194"/>
        <v>0</v>
      </c>
    </row>
    <row r="5505" spans="1:16" x14ac:dyDescent="0.2">
      <c r="A5505" s="155">
        <v>712902</v>
      </c>
      <c r="B5505" s="156" t="s">
        <v>227</v>
      </c>
      <c r="C5505" s="174">
        <f t="shared" si="1188"/>
        <v>0</v>
      </c>
      <c r="D5505" s="174">
        <f t="shared" si="1189"/>
        <v>0</v>
      </c>
      <c r="E5505" s="174">
        <f t="shared" si="1190"/>
        <v>0</v>
      </c>
      <c r="F5505" s="174">
        <f t="shared" si="1195"/>
        <v>0</v>
      </c>
      <c r="G5505" s="174">
        <v>0</v>
      </c>
      <c r="H5505" s="174">
        <f t="shared" si="1187"/>
        <v>0</v>
      </c>
      <c r="M5505" s="174">
        <f t="shared" si="1191"/>
        <v>0</v>
      </c>
      <c r="N5505" s="174">
        <f t="shared" si="1192"/>
        <v>0</v>
      </c>
      <c r="O5505" s="295">
        <f t="shared" si="1193"/>
        <v>0</v>
      </c>
      <c r="P5505" s="281">
        <f t="shared" si="1194"/>
        <v>0</v>
      </c>
    </row>
    <row r="5506" spans="1:16" x14ac:dyDescent="0.2">
      <c r="A5506" s="155">
        <v>712903</v>
      </c>
      <c r="B5506" s="156" t="s">
        <v>335</v>
      </c>
      <c r="C5506" s="174">
        <f t="shared" si="1188"/>
        <v>0</v>
      </c>
      <c r="D5506" s="174">
        <f t="shared" si="1189"/>
        <v>0</v>
      </c>
      <c r="E5506" s="174">
        <f t="shared" si="1190"/>
        <v>0</v>
      </c>
      <c r="F5506" s="174">
        <f t="shared" si="1195"/>
        <v>0</v>
      </c>
      <c r="G5506" s="174">
        <v>0</v>
      </c>
      <c r="H5506" s="174">
        <f t="shared" si="1187"/>
        <v>0</v>
      </c>
      <c r="M5506" s="174">
        <f t="shared" si="1191"/>
        <v>0</v>
      </c>
      <c r="N5506" s="174">
        <f t="shared" si="1192"/>
        <v>0</v>
      </c>
      <c r="O5506" s="295">
        <f t="shared" si="1193"/>
        <v>0</v>
      </c>
      <c r="P5506" s="281">
        <f t="shared" si="1194"/>
        <v>0</v>
      </c>
    </row>
    <row r="5507" spans="1:16" x14ac:dyDescent="0.2">
      <c r="A5507" s="155">
        <v>712904</v>
      </c>
      <c r="B5507" s="156" t="s">
        <v>1643</v>
      </c>
      <c r="C5507" s="174">
        <f t="shared" si="1188"/>
        <v>0</v>
      </c>
      <c r="D5507" s="174">
        <f t="shared" si="1189"/>
        <v>0</v>
      </c>
      <c r="E5507" s="174">
        <f t="shared" si="1190"/>
        <v>0</v>
      </c>
      <c r="F5507" s="174">
        <f t="shared" si="1195"/>
        <v>0</v>
      </c>
      <c r="G5507" s="174">
        <v>0</v>
      </c>
      <c r="H5507" s="174">
        <f t="shared" si="1187"/>
        <v>0</v>
      </c>
      <c r="M5507" s="174">
        <f t="shared" si="1191"/>
        <v>0</v>
      </c>
      <c r="N5507" s="174">
        <f t="shared" si="1192"/>
        <v>0</v>
      </c>
      <c r="O5507" s="295">
        <f t="shared" si="1193"/>
        <v>0</v>
      </c>
      <c r="P5507" s="281">
        <f t="shared" si="1194"/>
        <v>0</v>
      </c>
    </row>
    <row r="5508" spans="1:16" x14ac:dyDescent="0.2">
      <c r="A5508" s="155">
        <v>712905</v>
      </c>
      <c r="B5508" s="156" t="s">
        <v>333</v>
      </c>
      <c r="C5508" s="174">
        <f t="shared" si="1188"/>
        <v>0</v>
      </c>
      <c r="D5508" s="174">
        <f t="shared" si="1189"/>
        <v>0</v>
      </c>
      <c r="E5508" s="174">
        <f t="shared" si="1190"/>
        <v>0</v>
      </c>
      <c r="F5508" s="174">
        <f t="shared" si="1195"/>
        <v>0</v>
      </c>
      <c r="G5508" s="174">
        <v>0</v>
      </c>
      <c r="H5508" s="174">
        <f t="shared" si="1187"/>
        <v>0</v>
      </c>
      <c r="M5508" s="174">
        <f t="shared" si="1191"/>
        <v>0</v>
      </c>
      <c r="N5508" s="174">
        <f t="shared" si="1192"/>
        <v>0</v>
      </c>
      <c r="O5508" s="295">
        <f t="shared" si="1193"/>
        <v>0</v>
      </c>
      <c r="P5508" s="281">
        <f t="shared" si="1194"/>
        <v>0</v>
      </c>
    </row>
    <row r="5509" spans="1:16" x14ac:dyDescent="0.2">
      <c r="A5509" s="155">
        <v>712906</v>
      </c>
      <c r="B5509" s="156" t="s">
        <v>1644</v>
      </c>
      <c r="C5509" s="174">
        <f t="shared" si="1188"/>
        <v>0</v>
      </c>
      <c r="D5509" s="174">
        <f t="shared" si="1189"/>
        <v>0</v>
      </c>
      <c r="E5509" s="174">
        <f t="shared" si="1190"/>
        <v>0</v>
      </c>
      <c r="F5509" s="174">
        <f t="shared" si="1195"/>
        <v>0</v>
      </c>
      <c r="G5509" s="174">
        <v>0</v>
      </c>
      <c r="H5509" s="174">
        <f t="shared" si="1187"/>
        <v>0</v>
      </c>
      <c r="M5509" s="174">
        <f t="shared" si="1191"/>
        <v>0</v>
      </c>
      <c r="N5509" s="174">
        <f t="shared" si="1192"/>
        <v>0</v>
      </c>
      <c r="O5509" s="295">
        <f t="shared" si="1193"/>
        <v>0</v>
      </c>
      <c r="P5509" s="281">
        <f t="shared" si="1194"/>
        <v>0</v>
      </c>
    </row>
    <row r="5510" spans="1:16" x14ac:dyDescent="0.2">
      <c r="A5510" s="155">
        <v>712907</v>
      </c>
      <c r="B5510" s="156" t="s">
        <v>334</v>
      </c>
      <c r="C5510" s="174">
        <f t="shared" si="1188"/>
        <v>0</v>
      </c>
      <c r="D5510" s="174">
        <f t="shared" si="1189"/>
        <v>0</v>
      </c>
      <c r="E5510" s="174">
        <f t="shared" si="1190"/>
        <v>0</v>
      </c>
      <c r="F5510" s="174">
        <f t="shared" si="1195"/>
        <v>0</v>
      </c>
      <c r="G5510" s="174">
        <v>0</v>
      </c>
      <c r="H5510" s="174">
        <f t="shared" si="1187"/>
        <v>0</v>
      </c>
      <c r="M5510" s="174">
        <f t="shared" si="1191"/>
        <v>0</v>
      </c>
      <c r="N5510" s="174">
        <f t="shared" si="1192"/>
        <v>0</v>
      </c>
      <c r="O5510" s="295">
        <f t="shared" si="1193"/>
        <v>0</v>
      </c>
      <c r="P5510" s="281">
        <f t="shared" si="1194"/>
        <v>0</v>
      </c>
    </row>
    <row r="5511" spans="1:16" x14ac:dyDescent="0.2">
      <c r="A5511" s="155">
        <v>712908</v>
      </c>
      <c r="B5511" s="156" t="s">
        <v>1610</v>
      </c>
      <c r="C5511" s="174">
        <f t="shared" si="1188"/>
        <v>0</v>
      </c>
      <c r="D5511" s="174">
        <f t="shared" si="1189"/>
        <v>0</v>
      </c>
      <c r="E5511" s="174">
        <f t="shared" si="1190"/>
        <v>0</v>
      </c>
      <c r="F5511" s="174">
        <f t="shared" si="1195"/>
        <v>0</v>
      </c>
      <c r="G5511" s="174">
        <v>0</v>
      </c>
      <c r="H5511" s="174">
        <f t="shared" ref="H5511:H5574" si="1196">+F5511</f>
        <v>0</v>
      </c>
      <c r="M5511" s="174">
        <f t="shared" si="1191"/>
        <v>0</v>
      </c>
      <c r="N5511" s="174">
        <f t="shared" si="1192"/>
        <v>0</v>
      </c>
      <c r="O5511" s="295">
        <f t="shared" si="1193"/>
        <v>0</v>
      </c>
      <c r="P5511" s="281">
        <f t="shared" si="1194"/>
        <v>0</v>
      </c>
    </row>
    <row r="5512" spans="1:16" x14ac:dyDescent="0.2">
      <c r="A5512" s="155">
        <v>712909</v>
      </c>
      <c r="B5512" s="156" t="s">
        <v>17</v>
      </c>
      <c r="C5512" s="174">
        <f t="shared" si="1188"/>
        <v>0</v>
      </c>
      <c r="D5512" s="174">
        <f t="shared" si="1189"/>
        <v>0</v>
      </c>
      <c r="E5512" s="174">
        <f t="shared" si="1190"/>
        <v>0</v>
      </c>
      <c r="F5512" s="174">
        <f t="shared" si="1195"/>
        <v>0</v>
      </c>
      <c r="G5512" s="174">
        <v>0</v>
      </c>
      <c r="H5512" s="174">
        <f t="shared" si="1196"/>
        <v>0</v>
      </c>
      <c r="M5512" s="174">
        <f t="shared" si="1191"/>
        <v>0</v>
      </c>
      <c r="N5512" s="174">
        <f t="shared" si="1192"/>
        <v>0</v>
      </c>
      <c r="O5512" s="295">
        <f t="shared" si="1193"/>
        <v>0</v>
      </c>
      <c r="P5512" s="281">
        <f t="shared" si="1194"/>
        <v>0</v>
      </c>
    </row>
    <row r="5513" spans="1:16" x14ac:dyDescent="0.2">
      <c r="A5513" s="155">
        <v>712910</v>
      </c>
      <c r="B5513" s="156" t="s">
        <v>2536</v>
      </c>
      <c r="C5513" s="174">
        <f t="shared" ref="C5513:C5576" si="1197">IF(ISERROR(VLOOKUP($A5513,MZ_ANTERIOR,3,0)),0,VLOOKUP($A5513,MZ_ANTERIOR,3,0))</f>
        <v>0</v>
      </c>
      <c r="D5513" s="174">
        <f t="shared" ref="D5513:D5576" si="1198">IF(ISERROR(VLOOKUP($A5513,MZ_ANTERIOR,4,0)),0,VLOOKUP($A5513,MZ_ANTERIOR,4,0))</f>
        <v>0</v>
      </c>
      <c r="E5513" s="174">
        <f t="shared" ref="E5513:E5576" si="1199">IF(ISERROR(VLOOKUP($A5513,MZ_ANTERIOR,5,0)),0,VLOOKUP($A5513,MZ_ANTERIOR,5,0))</f>
        <v>0</v>
      </c>
      <c r="F5513" s="174">
        <f t="shared" si="1195"/>
        <v>0</v>
      </c>
      <c r="G5513" s="174">
        <v>0</v>
      </c>
      <c r="H5513" s="174">
        <f t="shared" si="1196"/>
        <v>0</v>
      </c>
      <c r="M5513" s="174">
        <f t="shared" si="1191"/>
        <v>0</v>
      </c>
      <c r="N5513" s="174">
        <f t="shared" si="1192"/>
        <v>0</v>
      </c>
      <c r="O5513" s="295">
        <f t="shared" si="1193"/>
        <v>0</v>
      </c>
      <c r="P5513" s="281">
        <f t="shared" si="1194"/>
        <v>0</v>
      </c>
    </row>
    <row r="5514" spans="1:16" x14ac:dyDescent="0.2">
      <c r="A5514" s="155">
        <v>712911</v>
      </c>
      <c r="B5514" s="156" t="s">
        <v>2537</v>
      </c>
      <c r="C5514" s="174">
        <f t="shared" si="1197"/>
        <v>0</v>
      </c>
      <c r="D5514" s="174">
        <f t="shared" si="1198"/>
        <v>0</v>
      </c>
      <c r="E5514" s="174">
        <f t="shared" si="1199"/>
        <v>0</v>
      </c>
      <c r="F5514" s="174">
        <f t="shared" si="1195"/>
        <v>0</v>
      </c>
      <c r="G5514" s="174">
        <v>0</v>
      </c>
      <c r="H5514" s="174">
        <f t="shared" si="1196"/>
        <v>0</v>
      </c>
      <c r="M5514" s="174">
        <f t="shared" ref="M5514:M5577" si="1200">+G5514+H5514</f>
        <v>0</v>
      </c>
      <c r="N5514" s="174">
        <f t="shared" ref="N5514:N5577" si="1201">+F5514-M5514</f>
        <v>0</v>
      </c>
      <c r="O5514" s="295">
        <f t="shared" ref="O5514:O5577" si="1202">SUM(C5514:H5514)</f>
        <v>0</v>
      </c>
      <c r="P5514" s="281">
        <f t="shared" ref="P5514:P5577" si="1203">IF(D5514&lt;&gt;0,1,IF(G5514&lt;&gt;0,2,IF(F5514&lt;&gt;0,3,IF(E5514&lt;&gt;0,4,0))))</f>
        <v>0</v>
      </c>
    </row>
    <row r="5515" spans="1:16" x14ac:dyDescent="0.2">
      <c r="A5515" s="155">
        <v>712995</v>
      </c>
      <c r="B5515" s="156" t="s">
        <v>2874</v>
      </c>
      <c r="C5515" s="174">
        <f t="shared" si="1197"/>
        <v>0</v>
      </c>
      <c r="D5515" s="174">
        <f t="shared" si="1198"/>
        <v>0</v>
      </c>
      <c r="E5515" s="174">
        <f t="shared" si="1199"/>
        <v>0</v>
      </c>
      <c r="F5515" s="174">
        <f t="shared" si="1195"/>
        <v>0</v>
      </c>
      <c r="G5515" s="174">
        <v>0</v>
      </c>
      <c r="H5515" s="174">
        <f t="shared" si="1196"/>
        <v>0</v>
      </c>
      <c r="M5515" s="174">
        <f t="shared" si="1200"/>
        <v>0</v>
      </c>
      <c r="N5515" s="174">
        <f t="shared" si="1201"/>
        <v>0</v>
      </c>
      <c r="O5515" s="295">
        <f t="shared" si="1202"/>
        <v>0</v>
      </c>
      <c r="P5515" s="281">
        <f t="shared" si="1203"/>
        <v>0</v>
      </c>
    </row>
    <row r="5516" spans="1:16" s="171" customFormat="1" x14ac:dyDescent="0.2">
      <c r="A5516" s="180">
        <v>713000</v>
      </c>
      <c r="B5516" s="181" t="s">
        <v>1619</v>
      </c>
      <c r="C5516" s="182">
        <f t="shared" si="1197"/>
        <v>0</v>
      </c>
      <c r="D5516" s="182">
        <f t="shared" si="1198"/>
        <v>0</v>
      </c>
      <c r="E5516" s="182">
        <f t="shared" si="1199"/>
        <v>0</v>
      </c>
      <c r="F5516" s="182">
        <f t="shared" si="1195"/>
        <v>0</v>
      </c>
      <c r="G5516" s="182">
        <v>0</v>
      </c>
      <c r="H5516" s="182">
        <f t="shared" si="1196"/>
        <v>0</v>
      </c>
      <c r="M5516" s="174">
        <f t="shared" si="1200"/>
        <v>0</v>
      </c>
      <c r="N5516" s="174">
        <f t="shared" si="1201"/>
        <v>0</v>
      </c>
      <c r="O5516" s="295">
        <f t="shared" si="1202"/>
        <v>0</v>
      </c>
      <c r="P5516" s="281">
        <f t="shared" si="1203"/>
        <v>0</v>
      </c>
    </row>
    <row r="5517" spans="1:16" x14ac:dyDescent="0.2">
      <c r="A5517" s="155">
        <v>713001</v>
      </c>
      <c r="B5517" s="156" t="s">
        <v>1609</v>
      </c>
      <c r="C5517" s="174">
        <f t="shared" si="1197"/>
        <v>0</v>
      </c>
      <c r="D5517" s="174">
        <f t="shared" si="1198"/>
        <v>0</v>
      </c>
      <c r="E5517" s="174">
        <f t="shared" si="1199"/>
        <v>0</v>
      </c>
      <c r="F5517" s="174">
        <f t="shared" si="1195"/>
        <v>0</v>
      </c>
      <c r="G5517" s="174">
        <v>0</v>
      </c>
      <c r="H5517" s="174">
        <f t="shared" si="1196"/>
        <v>0</v>
      </c>
      <c r="M5517" s="174">
        <f t="shared" si="1200"/>
        <v>0</v>
      </c>
      <c r="N5517" s="174">
        <f t="shared" si="1201"/>
        <v>0</v>
      </c>
      <c r="O5517" s="295">
        <f t="shared" si="1202"/>
        <v>0</v>
      </c>
      <c r="P5517" s="281">
        <f t="shared" si="1203"/>
        <v>0</v>
      </c>
    </row>
    <row r="5518" spans="1:16" x14ac:dyDescent="0.2">
      <c r="A5518" s="155">
        <v>713002</v>
      </c>
      <c r="B5518" s="156" t="s">
        <v>227</v>
      </c>
      <c r="C5518" s="174">
        <f t="shared" si="1197"/>
        <v>0</v>
      </c>
      <c r="D5518" s="174">
        <f t="shared" si="1198"/>
        <v>0</v>
      </c>
      <c r="E5518" s="174">
        <f t="shared" si="1199"/>
        <v>0</v>
      </c>
      <c r="F5518" s="174">
        <f t="shared" si="1195"/>
        <v>0</v>
      </c>
      <c r="G5518" s="174">
        <v>0</v>
      </c>
      <c r="H5518" s="174">
        <f t="shared" si="1196"/>
        <v>0</v>
      </c>
      <c r="M5518" s="174">
        <f t="shared" si="1200"/>
        <v>0</v>
      </c>
      <c r="N5518" s="174">
        <f t="shared" si="1201"/>
        <v>0</v>
      </c>
      <c r="O5518" s="295">
        <f t="shared" si="1202"/>
        <v>0</v>
      </c>
      <c r="P5518" s="281">
        <f t="shared" si="1203"/>
        <v>0</v>
      </c>
    </row>
    <row r="5519" spans="1:16" x14ac:dyDescent="0.2">
      <c r="A5519" s="155">
        <v>713003</v>
      </c>
      <c r="B5519" s="156" t="s">
        <v>335</v>
      </c>
      <c r="C5519" s="174">
        <f t="shared" si="1197"/>
        <v>0</v>
      </c>
      <c r="D5519" s="174">
        <f t="shared" si="1198"/>
        <v>0</v>
      </c>
      <c r="E5519" s="174">
        <f t="shared" si="1199"/>
        <v>0</v>
      </c>
      <c r="F5519" s="174">
        <f t="shared" si="1195"/>
        <v>0</v>
      </c>
      <c r="G5519" s="174">
        <v>0</v>
      </c>
      <c r="H5519" s="174">
        <f t="shared" si="1196"/>
        <v>0</v>
      </c>
      <c r="M5519" s="174">
        <f t="shared" si="1200"/>
        <v>0</v>
      </c>
      <c r="N5519" s="174">
        <f t="shared" si="1201"/>
        <v>0</v>
      </c>
      <c r="O5519" s="295">
        <f t="shared" si="1202"/>
        <v>0</v>
      </c>
      <c r="P5519" s="281">
        <f t="shared" si="1203"/>
        <v>0</v>
      </c>
    </row>
    <row r="5520" spans="1:16" x14ac:dyDescent="0.2">
      <c r="A5520" s="155">
        <v>713004</v>
      </c>
      <c r="B5520" s="156" t="s">
        <v>1643</v>
      </c>
      <c r="C5520" s="174">
        <f t="shared" si="1197"/>
        <v>0</v>
      </c>
      <c r="D5520" s="174">
        <f t="shared" si="1198"/>
        <v>0</v>
      </c>
      <c r="E5520" s="174">
        <f t="shared" si="1199"/>
        <v>0</v>
      </c>
      <c r="F5520" s="174">
        <f t="shared" si="1195"/>
        <v>0</v>
      </c>
      <c r="G5520" s="174">
        <v>0</v>
      </c>
      <c r="H5520" s="174">
        <f t="shared" si="1196"/>
        <v>0</v>
      </c>
      <c r="M5520" s="174">
        <f t="shared" si="1200"/>
        <v>0</v>
      </c>
      <c r="N5520" s="174">
        <f t="shared" si="1201"/>
        <v>0</v>
      </c>
      <c r="O5520" s="295">
        <f t="shared" si="1202"/>
        <v>0</v>
      </c>
      <c r="P5520" s="281">
        <f t="shared" si="1203"/>
        <v>0</v>
      </c>
    </row>
    <row r="5521" spans="1:16" x14ac:dyDescent="0.2">
      <c r="A5521" s="155">
        <v>713005</v>
      </c>
      <c r="B5521" s="156" t="s">
        <v>333</v>
      </c>
      <c r="C5521" s="174">
        <f t="shared" si="1197"/>
        <v>0</v>
      </c>
      <c r="D5521" s="174">
        <f t="shared" si="1198"/>
        <v>0</v>
      </c>
      <c r="E5521" s="174">
        <f t="shared" si="1199"/>
        <v>0</v>
      </c>
      <c r="F5521" s="174">
        <f t="shared" si="1195"/>
        <v>0</v>
      </c>
      <c r="G5521" s="174">
        <v>0</v>
      </c>
      <c r="H5521" s="174">
        <f t="shared" si="1196"/>
        <v>0</v>
      </c>
      <c r="M5521" s="174">
        <f t="shared" si="1200"/>
        <v>0</v>
      </c>
      <c r="N5521" s="174">
        <f t="shared" si="1201"/>
        <v>0</v>
      </c>
      <c r="O5521" s="295">
        <f t="shared" si="1202"/>
        <v>0</v>
      </c>
      <c r="P5521" s="281">
        <f t="shared" si="1203"/>
        <v>0</v>
      </c>
    </row>
    <row r="5522" spans="1:16" x14ac:dyDescent="0.2">
      <c r="A5522" s="155">
        <v>713006</v>
      </c>
      <c r="B5522" s="156" t="s">
        <v>1644</v>
      </c>
      <c r="C5522" s="174">
        <f t="shared" si="1197"/>
        <v>0</v>
      </c>
      <c r="D5522" s="174">
        <f t="shared" si="1198"/>
        <v>0</v>
      </c>
      <c r="E5522" s="174">
        <f t="shared" si="1199"/>
        <v>0</v>
      </c>
      <c r="F5522" s="174">
        <f t="shared" si="1195"/>
        <v>0</v>
      </c>
      <c r="G5522" s="174">
        <v>0</v>
      </c>
      <c r="H5522" s="174">
        <f t="shared" si="1196"/>
        <v>0</v>
      </c>
      <c r="M5522" s="174">
        <f t="shared" si="1200"/>
        <v>0</v>
      </c>
      <c r="N5522" s="174">
        <f t="shared" si="1201"/>
        <v>0</v>
      </c>
      <c r="O5522" s="295">
        <f t="shared" si="1202"/>
        <v>0</v>
      </c>
      <c r="P5522" s="281">
        <f t="shared" si="1203"/>
        <v>0</v>
      </c>
    </row>
    <row r="5523" spans="1:16" x14ac:dyDescent="0.2">
      <c r="A5523" s="155">
        <v>713007</v>
      </c>
      <c r="B5523" s="156" t="s">
        <v>334</v>
      </c>
      <c r="C5523" s="174">
        <f t="shared" si="1197"/>
        <v>0</v>
      </c>
      <c r="D5523" s="174">
        <f t="shared" si="1198"/>
        <v>0</v>
      </c>
      <c r="E5523" s="174">
        <f t="shared" si="1199"/>
        <v>0</v>
      </c>
      <c r="F5523" s="174">
        <f t="shared" si="1195"/>
        <v>0</v>
      </c>
      <c r="G5523" s="174">
        <v>0</v>
      </c>
      <c r="H5523" s="174">
        <f t="shared" si="1196"/>
        <v>0</v>
      </c>
      <c r="M5523" s="174">
        <f t="shared" si="1200"/>
        <v>0</v>
      </c>
      <c r="N5523" s="174">
        <f t="shared" si="1201"/>
        <v>0</v>
      </c>
      <c r="O5523" s="295">
        <f t="shared" si="1202"/>
        <v>0</v>
      </c>
      <c r="P5523" s="281">
        <f t="shared" si="1203"/>
        <v>0</v>
      </c>
    </row>
    <row r="5524" spans="1:16" x14ac:dyDescent="0.2">
      <c r="A5524" s="155">
        <v>713008</v>
      </c>
      <c r="B5524" s="156" t="s">
        <v>1610</v>
      </c>
      <c r="C5524" s="174">
        <f t="shared" si="1197"/>
        <v>0</v>
      </c>
      <c r="D5524" s="174">
        <f t="shared" si="1198"/>
        <v>0</v>
      </c>
      <c r="E5524" s="174">
        <f t="shared" si="1199"/>
        <v>0</v>
      </c>
      <c r="F5524" s="174">
        <f t="shared" si="1195"/>
        <v>0</v>
      </c>
      <c r="G5524" s="174">
        <v>0</v>
      </c>
      <c r="H5524" s="174">
        <f t="shared" si="1196"/>
        <v>0</v>
      </c>
      <c r="M5524" s="174">
        <f t="shared" si="1200"/>
        <v>0</v>
      </c>
      <c r="N5524" s="174">
        <f t="shared" si="1201"/>
        <v>0</v>
      </c>
      <c r="O5524" s="295">
        <f t="shared" si="1202"/>
        <v>0</v>
      </c>
      <c r="P5524" s="281">
        <f t="shared" si="1203"/>
        <v>0</v>
      </c>
    </row>
    <row r="5525" spans="1:16" x14ac:dyDescent="0.2">
      <c r="A5525" s="155">
        <v>713009</v>
      </c>
      <c r="B5525" s="156" t="s">
        <v>17</v>
      </c>
      <c r="C5525" s="174">
        <f t="shared" si="1197"/>
        <v>0</v>
      </c>
      <c r="D5525" s="174">
        <f t="shared" si="1198"/>
        <v>0</v>
      </c>
      <c r="E5525" s="174">
        <f t="shared" si="1199"/>
        <v>0</v>
      </c>
      <c r="F5525" s="174">
        <f t="shared" si="1195"/>
        <v>0</v>
      </c>
      <c r="G5525" s="174">
        <v>0</v>
      </c>
      <c r="H5525" s="174">
        <f t="shared" si="1196"/>
        <v>0</v>
      </c>
      <c r="M5525" s="174">
        <f t="shared" si="1200"/>
        <v>0</v>
      </c>
      <c r="N5525" s="174">
        <f t="shared" si="1201"/>
        <v>0</v>
      </c>
      <c r="O5525" s="295">
        <f t="shared" si="1202"/>
        <v>0</v>
      </c>
      <c r="P5525" s="281">
        <f t="shared" si="1203"/>
        <v>0</v>
      </c>
    </row>
    <row r="5526" spans="1:16" x14ac:dyDescent="0.2">
      <c r="A5526" s="155">
        <v>713010</v>
      </c>
      <c r="B5526" s="156" t="s">
        <v>2536</v>
      </c>
      <c r="C5526" s="174">
        <f t="shared" si="1197"/>
        <v>0</v>
      </c>
      <c r="D5526" s="174">
        <f t="shared" si="1198"/>
        <v>0</v>
      </c>
      <c r="E5526" s="174">
        <f t="shared" si="1199"/>
        <v>0</v>
      </c>
      <c r="F5526" s="174">
        <f t="shared" si="1195"/>
        <v>0</v>
      </c>
      <c r="G5526" s="174">
        <v>0</v>
      </c>
      <c r="H5526" s="174">
        <f t="shared" si="1196"/>
        <v>0</v>
      </c>
      <c r="M5526" s="174">
        <f t="shared" si="1200"/>
        <v>0</v>
      </c>
      <c r="N5526" s="174">
        <f t="shared" si="1201"/>
        <v>0</v>
      </c>
      <c r="O5526" s="295">
        <f t="shared" si="1202"/>
        <v>0</v>
      </c>
      <c r="P5526" s="281">
        <f t="shared" si="1203"/>
        <v>0</v>
      </c>
    </row>
    <row r="5527" spans="1:16" x14ac:dyDescent="0.2">
      <c r="A5527" s="155">
        <v>713011</v>
      </c>
      <c r="B5527" s="156" t="s">
        <v>2537</v>
      </c>
      <c r="C5527" s="174">
        <f t="shared" si="1197"/>
        <v>0</v>
      </c>
      <c r="D5527" s="174">
        <f t="shared" si="1198"/>
        <v>0</v>
      </c>
      <c r="E5527" s="174">
        <f t="shared" si="1199"/>
        <v>0</v>
      </c>
      <c r="F5527" s="174">
        <f t="shared" si="1195"/>
        <v>0</v>
      </c>
      <c r="G5527" s="174">
        <v>0</v>
      </c>
      <c r="H5527" s="174">
        <f t="shared" si="1196"/>
        <v>0</v>
      </c>
      <c r="M5527" s="174">
        <f t="shared" si="1200"/>
        <v>0</v>
      </c>
      <c r="N5527" s="174">
        <f t="shared" si="1201"/>
        <v>0</v>
      </c>
      <c r="O5527" s="295">
        <f t="shared" si="1202"/>
        <v>0</v>
      </c>
      <c r="P5527" s="281">
        <f t="shared" si="1203"/>
        <v>0</v>
      </c>
    </row>
    <row r="5528" spans="1:16" x14ac:dyDescent="0.2">
      <c r="A5528" s="155">
        <v>713095</v>
      </c>
      <c r="B5528" s="156" t="s">
        <v>2874</v>
      </c>
      <c r="C5528" s="174">
        <f t="shared" si="1197"/>
        <v>0</v>
      </c>
      <c r="D5528" s="174">
        <f t="shared" si="1198"/>
        <v>0</v>
      </c>
      <c r="E5528" s="174">
        <f t="shared" si="1199"/>
        <v>0</v>
      </c>
      <c r="F5528" s="174">
        <f t="shared" si="1195"/>
        <v>0</v>
      </c>
      <c r="G5528" s="174">
        <v>0</v>
      </c>
      <c r="H5528" s="174">
        <f t="shared" si="1196"/>
        <v>0</v>
      </c>
      <c r="M5528" s="174">
        <f t="shared" si="1200"/>
        <v>0</v>
      </c>
      <c r="N5528" s="174">
        <f t="shared" si="1201"/>
        <v>0</v>
      </c>
      <c r="O5528" s="295">
        <f t="shared" si="1202"/>
        <v>0</v>
      </c>
      <c r="P5528" s="281">
        <f t="shared" si="1203"/>
        <v>0</v>
      </c>
    </row>
    <row r="5529" spans="1:16" s="171" customFormat="1" x14ac:dyDescent="0.2">
      <c r="A5529" s="180">
        <v>713500</v>
      </c>
      <c r="B5529" s="181" t="s">
        <v>1620</v>
      </c>
      <c r="C5529" s="182">
        <f t="shared" si="1197"/>
        <v>0</v>
      </c>
      <c r="D5529" s="182">
        <f t="shared" si="1198"/>
        <v>0</v>
      </c>
      <c r="E5529" s="182">
        <f t="shared" si="1199"/>
        <v>0</v>
      </c>
      <c r="F5529" s="182">
        <f t="shared" si="1195"/>
        <v>0</v>
      </c>
      <c r="G5529" s="182">
        <v>0</v>
      </c>
      <c r="H5529" s="182">
        <f t="shared" si="1196"/>
        <v>0</v>
      </c>
      <c r="M5529" s="174">
        <f t="shared" si="1200"/>
        <v>0</v>
      </c>
      <c r="N5529" s="174">
        <f t="shared" si="1201"/>
        <v>0</v>
      </c>
      <c r="O5529" s="295">
        <f t="shared" si="1202"/>
        <v>0</v>
      </c>
      <c r="P5529" s="281">
        <f t="shared" si="1203"/>
        <v>0</v>
      </c>
    </row>
    <row r="5530" spans="1:16" x14ac:dyDescent="0.2">
      <c r="A5530" s="155">
        <v>713501</v>
      </c>
      <c r="B5530" s="156" t="s">
        <v>1609</v>
      </c>
      <c r="C5530" s="174">
        <f t="shared" si="1197"/>
        <v>0</v>
      </c>
      <c r="D5530" s="174">
        <f t="shared" si="1198"/>
        <v>0</v>
      </c>
      <c r="E5530" s="174">
        <f t="shared" si="1199"/>
        <v>0</v>
      </c>
      <c r="F5530" s="174">
        <f t="shared" si="1195"/>
        <v>0</v>
      </c>
      <c r="G5530" s="174">
        <v>0</v>
      </c>
      <c r="H5530" s="174">
        <f t="shared" si="1196"/>
        <v>0</v>
      </c>
      <c r="M5530" s="174">
        <f t="shared" si="1200"/>
        <v>0</v>
      </c>
      <c r="N5530" s="174">
        <f t="shared" si="1201"/>
        <v>0</v>
      </c>
      <c r="O5530" s="295">
        <f t="shared" si="1202"/>
        <v>0</v>
      </c>
      <c r="P5530" s="281">
        <f t="shared" si="1203"/>
        <v>0</v>
      </c>
    </row>
    <row r="5531" spans="1:16" x14ac:dyDescent="0.2">
      <c r="A5531" s="155">
        <v>713502</v>
      </c>
      <c r="B5531" s="156" t="s">
        <v>227</v>
      </c>
      <c r="C5531" s="174">
        <f t="shared" si="1197"/>
        <v>0</v>
      </c>
      <c r="D5531" s="174">
        <f t="shared" si="1198"/>
        <v>0</v>
      </c>
      <c r="E5531" s="174">
        <f t="shared" si="1199"/>
        <v>0</v>
      </c>
      <c r="F5531" s="174">
        <f t="shared" si="1195"/>
        <v>0</v>
      </c>
      <c r="G5531" s="174">
        <v>0</v>
      </c>
      <c r="H5531" s="174">
        <f t="shared" si="1196"/>
        <v>0</v>
      </c>
      <c r="M5531" s="174">
        <f t="shared" si="1200"/>
        <v>0</v>
      </c>
      <c r="N5531" s="174">
        <f t="shared" si="1201"/>
        <v>0</v>
      </c>
      <c r="O5531" s="295">
        <f t="shared" si="1202"/>
        <v>0</v>
      </c>
      <c r="P5531" s="281">
        <f t="shared" si="1203"/>
        <v>0</v>
      </c>
    </row>
    <row r="5532" spans="1:16" x14ac:dyDescent="0.2">
      <c r="A5532" s="155">
        <v>713503</v>
      </c>
      <c r="B5532" s="156" t="s">
        <v>335</v>
      </c>
      <c r="C5532" s="174">
        <f t="shared" si="1197"/>
        <v>0</v>
      </c>
      <c r="D5532" s="174">
        <f t="shared" si="1198"/>
        <v>0</v>
      </c>
      <c r="E5532" s="174">
        <f t="shared" si="1199"/>
        <v>0</v>
      </c>
      <c r="F5532" s="174">
        <f t="shared" si="1195"/>
        <v>0</v>
      </c>
      <c r="G5532" s="174">
        <v>0</v>
      </c>
      <c r="H5532" s="174">
        <f t="shared" si="1196"/>
        <v>0</v>
      </c>
      <c r="M5532" s="174">
        <f t="shared" si="1200"/>
        <v>0</v>
      </c>
      <c r="N5532" s="174">
        <f t="shared" si="1201"/>
        <v>0</v>
      </c>
      <c r="O5532" s="295">
        <f t="shared" si="1202"/>
        <v>0</v>
      </c>
      <c r="P5532" s="281">
        <f t="shared" si="1203"/>
        <v>0</v>
      </c>
    </row>
    <row r="5533" spans="1:16" x14ac:dyDescent="0.2">
      <c r="A5533" s="155">
        <v>713504</v>
      </c>
      <c r="B5533" s="156" t="s">
        <v>1643</v>
      </c>
      <c r="C5533" s="174">
        <f t="shared" si="1197"/>
        <v>0</v>
      </c>
      <c r="D5533" s="174">
        <f t="shared" si="1198"/>
        <v>0</v>
      </c>
      <c r="E5533" s="174">
        <f t="shared" si="1199"/>
        <v>0</v>
      </c>
      <c r="F5533" s="174">
        <f t="shared" si="1195"/>
        <v>0</v>
      </c>
      <c r="G5533" s="174">
        <v>0</v>
      </c>
      <c r="H5533" s="174">
        <f t="shared" si="1196"/>
        <v>0</v>
      </c>
      <c r="M5533" s="174">
        <f t="shared" si="1200"/>
        <v>0</v>
      </c>
      <c r="N5533" s="174">
        <f t="shared" si="1201"/>
        <v>0</v>
      </c>
      <c r="O5533" s="295">
        <f t="shared" si="1202"/>
        <v>0</v>
      </c>
      <c r="P5533" s="281">
        <f t="shared" si="1203"/>
        <v>0</v>
      </c>
    </row>
    <row r="5534" spans="1:16" x14ac:dyDescent="0.2">
      <c r="A5534" s="155">
        <v>713505</v>
      </c>
      <c r="B5534" s="156" t="s">
        <v>333</v>
      </c>
      <c r="C5534" s="174">
        <f t="shared" si="1197"/>
        <v>0</v>
      </c>
      <c r="D5534" s="174">
        <f t="shared" si="1198"/>
        <v>0</v>
      </c>
      <c r="E5534" s="174">
        <f t="shared" si="1199"/>
        <v>0</v>
      </c>
      <c r="F5534" s="174">
        <f t="shared" si="1195"/>
        <v>0</v>
      </c>
      <c r="G5534" s="174">
        <v>0</v>
      </c>
      <c r="H5534" s="174">
        <f t="shared" si="1196"/>
        <v>0</v>
      </c>
      <c r="M5534" s="174">
        <f t="shared" si="1200"/>
        <v>0</v>
      </c>
      <c r="N5534" s="174">
        <f t="shared" si="1201"/>
        <v>0</v>
      </c>
      <c r="O5534" s="295">
        <f t="shared" si="1202"/>
        <v>0</v>
      </c>
      <c r="P5534" s="281">
        <f t="shared" si="1203"/>
        <v>0</v>
      </c>
    </row>
    <row r="5535" spans="1:16" x14ac:dyDescent="0.2">
      <c r="A5535" s="155">
        <v>713506</v>
      </c>
      <c r="B5535" s="156" t="s">
        <v>1644</v>
      </c>
      <c r="C5535" s="174">
        <f t="shared" si="1197"/>
        <v>0</v>
      </c>
      <c r="D5535" s="174">
        <f t="shared" si="1198"/>
        <v>0</v>
      </c>
      <c r="E5535" s="174">
        <f t="shared" si="1199"/>
        <v>0</v>
      </c>
      <c r="F5535" s="174">
        <f t="shared" si="1195"/>
        <v>0</v>
      </c>
      <c r="G5535" s="174">
        <v>0</v>
      </c>
      <c r="H5535" s="174">
        <f t="shared" si="1196"/>
        <v>0</v>
      </c>
      <c r="M5535" s="174">
        <f t="shared" si="1200"/>
        <v>0</v>
      </c>
      <c r="N5535" s="174">
        <f t="shared" si="1201"/>
        <v>0</v>
      </c>
      <c r="O5535" s="295">
        <f t="shared" si="1202"/>
        <v>0</v>
      </c>
      <c r="P5535" s="281">
        <f t="shared" si="1203"/>
        <v>0</v>
      </c>
    </row>
    <row r="5536" spans="1:16" x14ac:dyDescent="0.2">
      <c r="A5536" s="155">
        <v>713507</v>
      </c>
      <c r="B5536" s="156" t="s">
        <v>334</v>
      </c>
      <c r="C5536" s="174">
        <f t="shared" si="1197"/>
        <v>0</v>
      </c>
      <c r="D5536" s="174">
        <f t="shared" si="1198"/>
        <v>0</v>
      </c>
      <c r="E5536" s="174">
        <f t="shared" si="1199"/>
        <v>0</v>
      </c>
      <c r="F5536" s="174">
        <f t="shared" si="1195"/>
        <v>0</v>
      </c>
      <c r="G5536" s="174">
        <v>0</v>
      </c>
      <c r="H5536" s="174">
        <f t="shared" si="1196"/>
        <v>0</v>
      </c>
      <c r="M5536" s="174">
        <f t="shared" si="1200"/>
        <v>0</v>
      </c>
      <c r="N5536" s="174">
        <f t="shared" si="1201"/>
        <v>0</v>
      </c>
      <c r="O5536" s="295">
        <f t="shared" si="1202"/>
        <v>0</v>
      </c>
      <c r="P5536" s="281">
        <f t="shared" si="1203"/>
        <v>0</v>
      </c>
    </row>
    <row r="5537" spans="1:16" x14ac:dyDescent="0.2">
      <c r="A5537" s="155">
        <v>713508</v>
      </c>
      <c r="B5537" s="156" t="s">
        <v>1610</v>
      </c>
      <c r="C5537" s="174">
        <f t="shared" si="1197"/>
        <v>0</v>
      </c>
      <c r="D5537" s="174">
        <f t="shared" si="1198"/>
        <v>0</v>
      </c>
      <c r="E5537" s="174">
        <f t="shared" si="1199"/>
        <v>0</v>
      </c>
      <c r="F5537" s="174">
        <f t="shared" si="1195"/>
        <v>0</v>
      </c>
      <c r="G5537" s="174">
        <v>0</v>
      </c>
      <c r="H5537" s="174">
        <f t="shared" si="1196"/>
        <v>0</v>
      </c>
      <c r="M5537" s="174">
        <f t="shared" si="1200"/>
        <v>0</v>
      </c>
      <c r="N5537" s="174">
        <f t="shared" si="1201"/>
        <v>0</v>
      </c>
      <c r="O5537" s="295">
        <f t="shared" si="1202"/>
        <v>0</v>
      </c>
      <c r="P5537" s="281">
        <f t="shared" si="1203"/>
        <v>0</v>
      </c>
    </row>
    <row r="5538" spans="1:16" x14ac:dyDescent="0.2">
      <c r="A5538" s="155">
        <v>713509</v>
      </c>
      <c r="B5538" s="156" t="s">
        <v>17</v>
      </c>
      <c r="C5538" s="174">
        <f t="shared" si="1197"/>
        <v>0</v>
      </c>
      <c r="D5538" s="174">
        <f t="shared" si="1198"/>
        <v>0</v>
      </c>
      <c r="E5538" s="174">
        <f t="shared" si="1199"/>
        <v>0</v>
      </c>
      <c r="F5538" s="174">
        <f t="shared" si="1195"/>
        <v>0</v>
      </c>
      <c r="G5538" s="174">
        <v>0</v>
      </c>
      <c r="H5538" s="174">
        <f t="shared" si="1196"/>
        <v>0</v>
      </c>
      <c r="M5538" s="174">
        <f t="shared" si="1200"/>
        <v>0</v>
      </c>
      <c r="N5538" s="174">
        <f t="shared" si="1201"/>
        <v>0</v>
      </c>
      <c r="O5538" s="295">
        <f t="shared" si="1202"/>
        <v>0</v>
      </c>
      <c r="P5538" s="281">
        <f t="shared" si="1203"/>
        <v>0</v>
      </c>
    </row>
    <row r="5539" spans="1:16" x14ac:dyDescent="0.2">
      <c r="A5539" s="155">
        <v>713510</v>
      </c>
      <c r="B5539" s="156" t="s">
        <v>2536</v>
      </c>
      <c r="C5539" s="174">
        <f t="shared" si="1197"/>
        <v>0</v>
      </c>
      <c r="D5539" s="174">
        <f t="shared" si="1198"/>
        <v>0</v>
      </c>
      <c r="E5539" s="174">
        <f t="shared" si="1199"/>
        <v>0</v>
      </c>
      <c r="F5539" s="174">
        <f t="shared" si="1195"/>
        <v>0</v>
      </c>
      <c r="G5539" s="174">
        <v>0</v>
      </c>
      <c r="H5539" s="174">
        <f t="shared" si="1196"/>
        <v>0</v>
      </c>
      <c r="M5539" s="174">
        <f t="shared" si="1200"/>
        <v>0</v>
      </c>
      <c r="N5539" s="174">
        <f t="shared" si="1201"/>
        <v>0</v>
      </c>
      <c r="O5539" s="295">
        <f t="shared" si="1202"/>
        <v>0</v>
      </c>
      <c r="P5539" s="281">
        <f t="shared" si="1203"/>
        <v>0</v>
      </c>
    </row>
    <row r="5540" spans="1:16" x14ac:dyDescent="0.2">
      <c r="A5540" s="155">
        <v>713511</v>
      </c>
      <c r="B5540" s="156" t="s">
        <v>2537</v>
      </c>
      <c r="C5540" s="174">
        <f t="shared" si="1197"/>
        <v>0</v>
      </c>
      <c r="D5540" s="174">
        <f t="shared" si="1198"/>
        <v>0</v>
      </c>
      <c r="E5540" s="174">
        <f t="shared" si="1199"/>
        <v>0</v>
      </c>
      <c r="F5540" s="174">
        <f t="shared" si="1195"/>
        <v>0</v>
      </c>
      <c r="G5540" s="174">
        <v>0</v>
      </c>
      <c r="H5540" s="174">
        <f t="shared" si="1196"/>
        <v>0</v>
      </c>
      <c r="M5540" s="174">
        <f t="shared" si="1200"/>
        <v>0</v>
      </c>
      <c r="N5540" s="174">
        <f t="shared" si="1201"/>
        <v>0</v>
      </c>
      <c r="O5540" s="295">
        <f t="shared" si="1202"/>
        <v>0</v>
      </c>
      <c r="P5540" s="281">
        <f t="shared" si="1203"/>
        <v>0</v>
      </c>
    </row>
    <row r="5541" spans="1:16" x14ac:dyDescent="0.2">
      <c r="A5541" s="155">
        <v>713595</v>
      </c>
      <c r="B5541" s="156" t="s">
        <v>2874</v>
      </c>
      <c r="C5541" s="174">
        <f t="shared" si="1197"/>
        <v>0</v>
      </c>
      <c r="D5541" s="174">
        <f t="shared" si="1198"/>
        <v>0</v>
      </c>
      <c r="E5541" s="174">
        <f t="shared" si="1199"/>
        <v>0</v>
      </c>
      <c r="F5541" s="174">
        <f t="shared" si="1195"/>
        <v>0</v>
      </c>
      <c r="G5541" s="174">
        <v>0</v>
      </c>
      <c r="H5541" s="174">
        <f t="shared" si="1196"/>
        <v>0</v>
      </c>
      <c r="M5541" s="174">
        <f t="shared" si="1200"/>
        <v>0</v>
      </c>
      <c r="N5541" s="174">
        <f t="shared" si="1201"/>
        <v>0</v>
      </c>
      <c r="O5541" s="295">
        <f t="shared" si="1202"/>
        <v>0</v>
      </c>
      <c r="P5541" s="281">
        <f t="shared" si="1203"/>
        <v>0</v>
      </c>
    </row>
    <row r="5542" spans="1:16" s="171" customFormat="1" x14ac:dyDescent="0.2">
      <c r="A5542" s="180">
        <v>719000</v>
      </c>
      <c r="B5542" s="181" t="s">
        <v>1621</v>
      </c>
      <c r="C5542" s="182">
        <f t="shared" si="1197"/>
        <v>0</v>
      </c>
      <c r="D5542" s="182">
        <f t="shared" si="1198"/>
        <v>0</v>
      </c>
      <c r="E5542" s="182">
        <f t="shared" si="1199"/>
        <v>0</v>
      </c>
      <c r="F5542" s="182">
        <f t="shared" si="1195"/>
        <v>0</v>
      </c>
      <c r="G5542" s="182">
        <v>0</v>
      </c>
      <c r="H5542" s="182">
        <f t="shared" si="1196"/>
        <v>0</v>
      </c>
      <c r="M5542" s="174">
        <f t="shared" si="1200"/>
        <v>0</v>
      </c>
      <c r="N5542" s="174">
        <f t="shared" si="1201"/>
        <v>0</v>
      </c>
      <c r="O5542" s="295">
        <f t="shared" si="1202"/>
        <v>0</v>
      </c>
      <c r="P5542" s="281">
        <f t="shared" si="1203"/>
        <v>0</v>
      </c>
    </row>
    <row r="5543" spans="1:16" x14ac:dyDescent="0.2">
      <c r="A5543" s="155">
        <v>719001</v>
      </c>
      <c r="B5543" s="156" t="s">
        <v>1609</v>
      </c>
      <c r="C5543" s="174">
        <f t="shared" si="1197"/>
        <v>0</v>
      </c>
      <c r="D5543" s="174">
        <f t="shared" si="1198"/>
        <v>0</v>
      </c>
      <c r="E5543" s="174">
        <f t="shared" si="1199"/>
        <v>0</v>
      </c>
      <c r="F5543" s="174">
        <f t="shared" si="1195"/>
        <v>0</v>
      </c>
      <c r="G5543" s="174">
        <v>0</v>
      </c>
      <c r="H5543" s="174">
        <f t="shared" si="1196"/>
        <v>0</v>
      </c>
      <c r="M5543" s="174">
        <f t="shared" si="1200"/>
        <v>0</v>
      </c>
      <c r="N5543" s="174">
        <f t="shared" si="1201"/>
        <v>0</v>
      </c>
      <c r="O5543" s="295">
        <f t="shared" si="1202"/>
        <v>0</v>
      </c>
      <c r="P5543" s="281">
        <f t="shared" si="1203"/>
        <v>0</v>
      </c>
    </row>
    <row r="5544" spans="1:16" x14ac:dyDescent="0.2">
      <c r="A5544" s="155">
        <v>719002</v>
      </c>
      <c r="B5544" s="156" t="s">
        <v>227</v>
      </c>
      <c r="C5544" s="174">
        <f t="shared" si="1197"/>
        <v>0</v>
      </c>
      <c r="D5544" s="174">
        <f t="shared" si="1198"/>
        <v>0</v>
      </c>
      <c r="E5544" s="174">
        <f t="shared" si="1199"/>
        <v>0</v>
      </c>
      <c r="F5544" s="174">
        <f t="shared" si="1195"/>
        <v>0</v>
      </c>
      <c r="G5544" s="174">
        <v>0</v>
      </c>
      <c r="H5544" s="174">
        <f t="shared" si="1196"/>
        <v>0</v>
      </c>
      <c r="M5544" s="174">
        <f t="shared" si="1200"/>
        <v>0</v>
      </c>
      <c r="N5544" s="174">
        <f t="shared" si="1201"/>
        <v>0</v>
      </c>
      <c r="O5544" s="295">
        <f t="shared" si="1202"/>
        <v>0</v>
      </c>
      <c r="P5544" s="281">
        <f t="shared" si="1203"/>
        <v>0</v>
      </c>
    </row>
    <row r="5545" spans="1:16" x14ac:dyDescent="0.2">
      <c r="A5545" s="155">
        <v>719003</v>
      </c>
      <c r="B5545" s="156" t="s">
        <v>335</v>
      </c>
      <c r="C5545" s="174">
        <f t="shared" si="1197"/>
        <v>0</v>
      </c>
      <c r="D5545" s="174">
        <f t="shared" si="1198"/>
        <v>0</v>
      </c>
      <c r="E5545" s="174">
        <f t="shared" si="1199"/>
        <v>0</v>
      </c>
      <c r="F5545" s="174">
        <f t="shared" si="1195"/>
        <v>0</v>
      </c>
      <c r="G5545" s="174">
        <v>0</v>
      </c>
      <c r="H5545" s="174">
        <f t="shared" si="1196"/>
        <v>0</v>
      </c>
      <c r="M5545" s="174">
        <f t="shared" si="1200"/>
        <v>0</v>
      </c>
      <c r="N5545" s="174">
        <f t="shared" si="1201"/>
        <v>0</v>
      </c>
      <c r="O5545" s="295">
        <f t="shared" si="1202"/>
        <v>0</v>
      </c>
      <c r="P5545" s="281">
        <f t="shared" si="1203"/>
        <v>0</v>
      </c>
    </row>
    <row r="5546" spans="1:16" x14ac:dyDescent="0.2">
      <c r="A5546" s="155">
        <v>719004</v>
      </c>
      <c r="B5546" s="156" t="s">
        <v>1643</v>
      </c>
      <c r="C5546" s="174">
        <f t="shared" si="1197"/>
        <v>0</v>
      </c>
      <c r="D5546" s="174">
        <f t="shared" si="1198"/>
        <v>0</v>
      </c>
      <c r="E5546" s="174">
        <f t="shared" si="1199"/>
        <v>0</v>
      </c>
      <c r="F5546" s="174">
        <f t="shared" si="1195"/>
        <v>0</v>
      </c>
      <c r="G5546" s="174">
        <v>0</v>
      </c>
      <c r="H5546" s="174">
        <f t="shared" si="1196"/>
        <v>0</v>
      </c>
      <c r="M5546" s="174">
        <f t="shared" si="1200"/>
        <v>0</v>
      </c>
      <c r="N5546" s="174">
        <f t="shared" si="1201"/>
        <v>0</v>
      </c>
      <c r="O5546" s="295">
        <f t="shared" si="1202"/>
        <v>0</v>
      </c>
      <c r="P5546" s="281">
        <f t="shared" si="1203"/>
        <v>0</v>
      </c>
    </row>
    <row r="5547" spans="1:16" x14ac:dyDescent="0.2">
      <c r="A5547" s="155">
        <v>719005</v>
      </c>
      <c r="B5547" s="156" t="s">
        <v>333</v>
      </c>
      <c r="C5547" s="174">
        <f t="shared" si="1197"/>
        <v>0</v>
      </c>
      <c r="D5547" s="174">
        <f t="shared" si="1198"/>
        <v>0</v>
      </c>
      <c r="E5547" s="174">
        <f t="shared" si="1199"/>
        <v>0</v>
      </c>
      <c r="F5547" s="174">
        <f t="shared" si="1195"/>
        <v>0</v>
      </c>
      <c r="G5547" s="174">
        <v>0</v>
      </c>
      <c r="H5547" s="174">
        <f t="shared" si="1196"/>
        <v>0</v>
      </c>
      <c r="M5547" s="174">
        <f t="shared" si="1200"/>
        <v>0</v>
      </c>
      <c r="N5547" s="174">
        <f t="shared" si="1201"/>
        <v>0</v>
      </c>
      <c r="O5547" s="295">
        <f t="shared" si="1202"/>
        <v>0</v>
      </c>
      <c r="P5547" s="281">
        <f t="shared" si="1203"/>
        <v>0</v>
      </c>
    </row>
    <row r="5548" spans="1:16" x14ac:dyDescent="0.2">
      <c r="A5548" s="155">
        <v>719006</v>
      </c>
      <c r="B5548" s="156" t="s">
        <v>1644</v>
      </c>
      <c r="C5548" s="174">
        <f t="shared" si="1197"/>
        <v>0</v>
      </c>
      <c r="D5548" s="174">
        <f t="shared" si="1198"/>
        <v>0</v>
      </c>
      <c r="E5548" s="174">
        <f t="shared" si="1199"/>
        <v>0</v>
      </c>
      <c r="F5548" s="174">
        <f t="shared" si="1195"/>
        <v>0</v>
      </c>
      <c r="G5548" s="174">
        <v>0</v>
      </c>
      <c r="H5548" s="174">
        <f t="shared" si="1196"/>
        <v>0</v>
      </c>
      <c r="M5548" s="174">
        <f t="shared" si="1200"/>
        <v>0</v>
      </c>
      <c r="N5548" s="174">
        <f t="shared" si="1201"/>
        <v>0</v>
      </c>
      <c r="O5548" s="295">
        <f t="shared" si="1202"/>
        <v>0</v>
      </c>
      <c r="P5548" s="281">
        <f t="shared" si="1203"/>
        <v>0</v>
      </c>
    </row>
    <row r="5549" spans="1:16" x14ac:dyDescent="0.2">
      <c r="A5549" s="155">
        <v>719007</v>
      </c>
      <c r="B5549" s="156" t="s">
        <v>334</v>
      </c>
      <c r="C5549" s="174">
        <f t="shared" si="1197"/>
        <v>0</v>
      </c>
      <c r="D5549" s="174">
        <f t="shared" si="1198"/>
        <v>0</v>
      </c>
      <c r="E5549" s="174">
        <f t="shared" si="1199"/>
        <v>0</v>
      </c>
      <c r="F5549" s="174">
        <f t="shared" si="1195"/>
        <v>0</v>
      </c>
      <c r="G5549" s="174">
        <v>0</v>
      </c>
      <c r="H5549" s="174">
        <f t="shared" si="1196"/>
        <v>0</v>
      </c>
      <c r="M5549" s="174">
        <f t="shared" si="1200"/>
        <v>0</v>
      </c>
      <c r="N5549" s="174">
        <f t="shared" si="1201"/>
        <v>0</v>
      </c>
      <c r="O5549" s="295">
        <f t="shared" si="1202"/>
        <v>0</v>
      </c>
      <c r="P5549" s="281">
        <f t="shared" si="1203"/>
        <v>0</v>
      </c>
    </row>
    <row r="5550" spans="1:16" x14ac:dyDescent="0.2">
      <c r="A5550" s="155">
        <v>719008</v>
      </c>
      <c r="B5550" s="156" t="s">
        <v>1610</v>
      </c>
      <c r="C5550" s="174">
        <f t="shared" si="1197"/>
        <v>0</v>
      </c>
      <c r="D5550" s="174">
        <f t="shared" si="1198"/>
        <v>0</v>
      </c>
      <c r="E5550" s="174">
        <f t="shared" si="1199"/>
        <v>0</v>
      </c>
      <c r="F5550" s="174">
        <f t="shared" si="1195"/>
        <v>0</v>
      </c>
      <c r="G5550" s="174">
        <v>0</v>
      </c>
      <c r="H5550" s="174">
        <f t="shared" si="1196"/>
        <v>0</v>
      </c>
      <c r="M5550" s="174">
        <f t="shared" si="1200"/>
        <v>0</v>
      </c>
      <c r="N5550" s="174">
        <f t="shared" si="1201"/>
        <v>0</v>
      </c>
      <c r="O5550" s="295">
        <f t="shared" si="1202"/>
        <v>0</v>
      </c>
      <c r="P5550" s="281">
        <f t="shared" si="1203"/>
        <v>0</v>
      </c>
    </row>
    <row r="5551" spans="1:16" x14ac:dyDescent="0.2">
      <c r="A5551" s="155">
        <v>719009</v>
      </c>
      <c r="B5551" s="156" t="s">
        <v>17</v>
      </c>
      <c r="C5551" s="174">
        <f t="shared" si="1197"/>
        <v>0</v>
      </c>
      <c r="D5551" s="174">
        <f t="shared" si="1198"/>
        <v>0</v>
      </c>
      <c r="E5551" s="174">
        <f t="shared" si="1199"/>
        <v>0</v>
      </c>
      <c r="F5551" s="174">
        <f t="shared" si="1195"/>
        <v>0</v>
      </c>
      <c r="G5551" s="174">
        <v>0</v>
      </c>
      <c r="H5551" s="174">
        <f t="shared" si="1196"/>
        <v>0</v>
      </c>
      <c r="M5551" s="174">
        <f t="shared" si="1200"/>
        <v>0</v>
      </c>
      <c r="N5551" s="174">
        <f t="shared" si="1201"/>
        <v>0</v>
      </c>
      <c r="O5551" s="295">
        <f t="shared" si="1202"/>
        <v>0</v>
      </c>
      <c r="P5551" s="281">
        <f t="shared" si="1203"/>
        <v>0</v>
      </c>
    </row>
    <row r="5552" spans="1:16" x14ac:dyDescent="0.2">
      <c r="A5552" s="155">
        <v>719010</v>
      </c>
      <c r="B5552" s="156" t="s">
        <v>2536</v>
      </c>
      <c r="C5552" s="174">
        <f t="shared" si="1197"/>
        <v>0</v>
      </c>
      <c r="D5552" s="174">
        <f t="shared" si="1198"/>
        <v>0</v>
      </c>
      <c r="E5552" s="174">
        <f t="shared" si="1199"/>
        <v>0</v>
      </c>
      <c r="F5552" s="174">
        <f t="shared" si="1195"/>
        <v>0</v>
      </c>
      <c r="G5552" s="174">
        <v>0</v>
      </c>
      <c r="H5552" s="174">
        <f t="shared" si="1196"/>
        <v>0</v>
      </c>
      <c r="M5552" s="174">
        <f t="shared" si="1200"/>
        <v>0</v>
      </c>
      <c r="N5552" s="174">
        <f t="shared" si="1201"/>
        <v>0</v>
      </c>
      <c r="O5552" s="295">
        <f t="shared" si="1202"/>
        <v>0</v>
      </c>
      <c r="P5552" s="281">
        <f t="shared" si="1203"/>
        <v>0</v>
      </c>
    </row>
    <row r="5553" spans="1:16" x14ac:dyDescent="0.2">
      <c r="A5553" s="155">
        <v>719011</v>
      </c>
      <c r="B5553" s="156" t="s">
        <v>2537</v>
      </c>
      <c r="C5553" s="174">
        <f t="shared" si="1197"/>
        <v>0</v>
      </c>
      <c r="D5553" s="174">
        <f t="shared" si="1198"/>
        <v>0</v>
      </c>
      <c r="E5553" s="174">
        <f t="shared" si="1199"/>
        <v>0</v>
      </c>
      <c r="F5553" s="174">
        <f t="shared" si="1195"/>
        <v>0</v>
      </c>
      <c r="G5553" s="174">
        <v>0</v>
      </c>
      <c r="H5553" s="174">
        <f t="shared" si="1196"/>
        <v>0</v>
      </c>
      <c r="M5553" s="174">
        <f t="shared" si="1200"/>
        <v>0</v>
      </c>
      <c r="N5553" s="174">
        <f t="shared" si="1201"/>
        <v>0</v>
      </c>
      <c r="O5553" s="295">
        <f t="shared" si="1202"/>
        <v>0</v>
      </c>
      <c r="P5553" s="281">
        <f t="shared" si="1203"/>
        <v>0</v>
      </c>
    </row>
    <row r="5554" spans="1:16" x14ac:dyDescent="0.2">
      <c r="A5554" s="155">
        <v>719095</v>
      </c>
      <c r="B5554" s="156" t="s">
        <v>2874</v>
      </c>
      <c r="C5554" s="174">
        <f t="shared" si="1197"/>
        <v>0</v>
      </c>
      <c r="D5554" s="174">
        <f t="shared" si="1198"/>
        <v>0</v>
      </c>
      <c r="E5554" s="174">
        <f t="shared" si="1199"/>
        <v>0</v>
      </c>
      <c r="F5554" s="174">
        <f t="shared" si="1195"/>
        <v>0</v>
      </c>
      <c r="G5554" s="174">
        <v>0</v>
      </c>
      <c r="H5554" s="174">
        <f t="shared" si="1196"/>
        <v>0</v>
      </c>
      <c r="M5554" s="174">
        <f t="shared" si="1200"/>
        <v>0</v>
      </c>
      <c r="N5554" s="174">
        <f t="shared" si="1201"/>
        <v>0</v>
      </c>
      <c r="O5554" s="295">
        <f t="shared" si="1202"/>
        <v>0</v>
      </c>
      <c r="P5554" s="281">
        <f t="shared" si="1203"/>
        <v>0</v>
      </c>
    </row>
    <row r="5555" spans="1:16" s="172" customFormat="1" x14ac:dyDescent="0.2">
      <c r="A5555" s="170">
        <v>720000</v>
      </c>
      <c r="B5555" s="169" t="s">
        <v>1592</v>
      </c>
      <c r="C5555" s="189">
        <f t="shared" si="1197"/>
        <v>0</v>
      </c>
      <c r="D5555" s="189">
        <f t="shared" si="1198"/>
        <v>0</v>
      </c>
      <c r="E5555" s="189">
        <f t="shared" si="1199"/>
        <v>0</v>
      </c>
      <c r="F5555" s="189">
        <f t="shared" si="1195"/>
        <v>0</v>
      </c>
      <c r="G5555" s="189">
        <v>0</v>
      </c>
      <c r="H5555" s="189">
        <f t="shared" si="1196"/>
        <v>0</v>
      </c>
      <c r="M5555" s="174">
        <f t="shared" si="1200"/>
        <v>0</v>
      </c>
      <c r="N5555" s="174">
        <f t="shared" si="1201"/>
        <v>0</v>
      </c>
      <c r="O5555" s="295">
        <f t="shared" si="1202"/>
        <v>0</v>
      </c>
      <c r="P5555" s="281">
        <f t="shared" si="1203"/>
        <v>0</v>
      </c>
    </row>
    <row r="5556" spans="1:16" s="171" customFormat="1" x14ac:dyDescent="0.2">
      <c r="A5556" s="180">
        <v>720100</v>
      </c>
      <c r="B5556" s="181" t="s">
        <v>1622</v>
      </c>
      <c r="C5556" s="182">
        <f t="shared" si="1197"/>
        <v>0</v>
      </c>
      <c r="D5556" s="182">
        <f t="shared" si="1198"/>
        <v>0</v>
      </c>
      <c r="E5556" s="182">
        <f t="shared" si="1199"/>
        <v>0</v>
      </c>
      <c r="F5556" s="182">
        <f t="shared" si="1195"/>
        <v>0</v>
      </c>
      <c r="G5556" s="182">
        <v>0</v>
      </c>
      <c r="H5556" s="182">
        <f t="shared" si="1196"/>
        <v>0</v>
      </c>
      <c r="M5556" s="174">
        <f t="shared" si="1200"/>
        <v>0</v>
      </c>
      <c r="N5556" s="174">
        <f t="shared" si="1201"/>
        <v>0</v>
      </c>
      <c r="O5556" s="295">
        <f t="shared" si="1202"/>
        <v>0</v>
      </c>
      <c r="P5556" s="281">
        <f t="shared" si="1203"/>
        <v>0</v>
      </c>
    </row>
    <row r="5557" spans="1:16" x14ac:dyDescent="0.2">
      <c r="A5557" s="155">
        <v>720101</v>
      </c>
      <c r="B5557" s="156" t="s">
        <v>227</v>
      </c>
      <c r="C5557" s="174">
        <f t="shared" si="1197"/>
        <v>0</v>
      </c>
      <c r="D5557" s="174">
        <f t="shared" si="1198"/>
        <v>0</v>
      </c>
      <c r="E5557" s="174">
        <f t="shared" si="1199"/>
        <v>0</v>
      </c>
      <c r="F5557" s="174">
        <f t="shared" si="1195"/>
        <v>0</v>
      </c>
      <c r="G5557" s="174">
        <v>0</v>
      </c>
      <c r="H5557" s="174">
        <f t="shared" si="1196"/>
        <v>0</v>
      </c>
      <c r="M5557" s="174">
        <f t="shared" si="1200"/>
        <v>0</v>
      </c>
      <c r="N5557" s="174">
        <f t="shared" si="1201"/>
        <v>0</v>
      </c>
      <c r="O5557" s="295">
        <f t="shared" si="1202"/>
        <v>0</v>
      </c>
      <c r="P5557" s="281">
        <f t="shared" si="1203"/>
        <v>0</v>
      </c>
    </row>
    <row r="5558" spans="1:16" x14ac:dyDescent="0.2">
      <c r="A5558" s="155">
        <v>720102</v>
      </c>
      <c r="B5558" s="156" t="s">
        <v>335</v>
      </c>
      <c r="C5558" s="174">
        <f t="shared" si="1197"/>
        <v>0</v>
      </c>
      <c r="D5558" s="174">
        <f t="shared" si="1198"/>
        <v>0</v>
      </c>
      <c r="E5558" s="174">
        <f t="shared" si="1199"/>
        <v>0</v>
      </c>
      <c r="F5558" s="174">
        <f t="shared" si="1195"/>
        <v>0</v>
      </c>
      <c r="G5558" s="174">
        <v>0</v>
      </c>
      <c r="H5558" s="174">
        <f t="shared" si="1196"/>
        <v>0</v>
      </c>
      <c r="M5558" s="174">
        <f t="shared" si="1200"/>
        <v>0</v>
      </c>
      <c r="N5558" s="174">
        <f t="shared" si="1201"/>
        <v>0</v>
      </c>
      <c r="O5558" s="295">
        <f t="shared" si="1202"/>
        <v>0</v>
      </c>
      <c r="P5558" s="281">
        <f t="shared" si="1203"/>
        <v>0</v>
      </c>
    </row>
    <row r="5559" spans="1:16" x14ac:dyDescent="0.2">
      <c r="A5559" s="155">
        <v>720103</v>
      </c>
      <c r="B5559" s="156" t="s">
        <v>1643</v>
      </c>
      <c r="C5559" s="174">
        <f t="shared" si="1197"/>
        <v>0</v>
      </c>
      <c r="D5559" s="174">
        <f t="shared" si="1198"/>
        <v>0</v>
      </c>
      <c r="E5559" s="174">
        <f t="shared" si="1199"/>
        <v>0</v>
      </c>
      <c r="F5559" s="174">
        <f t="shared" si="1195"/>
        <v>0</v>
      </c>
      <c r="G5559" s="174">
        <v>0</v>
      </c>
      <c r="H5559" s="174">
        <f t="shared" si="1196"/>
        <v>0</v>
      </c>
      <c r="M5559" s="174">
        <f t="shared" si="1200"/>
        <v>0</v>
      </c>
      <c r="N5559" s="174">
        <f t="shared" si="1201"/>
        <v>0</v>
      </c>
      <c r="O5559" s="295">
        <f t="shared" si="1202"/>
        <v>0</v>
      </c>
      <c r="P5559" s="281">
        <f t="shared" si="1203"/>
        <v>0</v>
      </c>
    </row>
    <row r="5560" spans="1:16" x14ac:dyDescent="0.2">
      <c r="A5560" s="155">
        <v>720104</v>
      </c>
      <c r="B5560" s="156" t="s">
        <v>333</v>
      </c>
      <c r="C5560" s="174">
        <f t="shared" si="1197"/>
        <v>0</v>
      </c>
      <c r="D5560" s="174">
        <f t="shared" si="1198"/>
        <v>0</v>
      </c>
      <c r="E5560" s="174">
        <f t="shared" si="1199"/>
        <v>0</v>
      </c>
      <c r="F5560" s="174">
        <f t="shared" si="1195"/>
        <v>0</v>
      </c>
      <c r="G5560" s="174">
        <v>0</v>
      </c>
      <c r="H5560" s="174">
        <f t="shared" si="1196"/>
        <v>0</v>
      </c>
      <c r="M5560" s="174">
        <f t="shared" si="1200"/>
        <v>0</v>
      </c>
      <c r="N5560" s="174">
        <f t="shared" si="1201"/>
        <v>0</v>
      </c>
      <c r="O5560" s="295">
        <f t="shared" si="1202"/>
        <v>0</v>
      </c>
      <c r="P5560" s="281">
        <f t="shared" si="1203"/>
        <v>0</v>
      </c>
    </row>
    <row r="5561" spans="1:16" x14ac:dyDescent="0.2">
      <c r="A5561" s="155">
        <v>720105</v>
      </c>
      <c r="B5561" s="156" t="s">
        <v>1644</v>
      </c>
      <c r="C5561" s="174">
        <f t="shared" si="1197"/>
        <v>0</v>
      </c>
      <c r="D5561" s="174">
        <f t="shared" si="1198"/>
        <v>0</v>
      </c>
      <c r="E5561" s="174">
        <f t="shared" si="1199"/>
        <v>0</v>
      </c>
      <c r="F5561" s="174">
        <f t="shared" si="1195"/>
        <v>0</v>
      </c>
      <c r="G5561" s="174">
        <v>0</v>
      </c>
      <c r="H5561" s="174">
        <f t="shared" si="1196"/>
        <v>0</v>
      </c>
      <c r="M5561" s="174">
        <f t="shared" si="1200"/>
        <v>0</v>
      </c>
      <c r="N5561" s="174">
        <f t="shared" si="1201"/>
        <v>0</v>
      </c>
      <c r="O5561" s="295">
        <f t="shared" si="1202"/>
        <v>0</v>
      </c>
      <c r="P5561" s="281">
        <f t="shared" si="1203"/>
        <v>0</v>
      </c>
    </row>
    <row r="5562" spans="1:16" x14ac:dyDescent="0.2">
      <c r="A5562" s="155">
        <v>720106</v>
      </c>
      <c r="B5562" s="156" t="s">
        <v>334</v>
      </c>
      <c r="C5562" s="174">
        <f t="shared" si="1197"/>
        <v>0</v>
      </c>
      <c r="D5562" s="174">
        <f t="shared" si="1198"/>
        <v>0</v>
      </c>
      <c r="E5562" s="174">
        <f t="shared" si="1199"/>
        <v>0</v>
      </c>
      <c r="F5562" s="174">
        <f t="shared" si="1195"/>
        <v>0</v>
      </c>
      <c r="G5562" s="174">
        <v>0</v>
      </c>
      <c r="H5562" s="174">
        <f t="shared" si="1196"/>
        <v>0</v>
      </c>
      <c r="M5562" s="174">
        <f t="shared" si="1200"/>
        <v>0</v>
      </c>
      <c r="N5562" s="174">
        <f t="shared" si="1201"/>
        <v>0</v>
      </c>
      <c r="O5562" s="295">
        <f t="shared" si="1202"/>
        <v>0</v>
      </c>
      <c r="P5562" s="281">
        <f t="shared" si="1203"/>
        <v>0</v>
      </c>
    </row>
    <row r="5563" spans="1:16" x14ac:dyDescent="0.2">
      <c r="A5563" s="155">
        <v>720107</v>
      </c>
      <c r="B5563" s="156" t="s">
        <v>1610</v>
      </c>
      <c r="C5563" s="174">
        <f t="shared" si="1197"/>
        <v>0</v>
      </c>
      <c r="D5563" s="174">
        <f t="shared" si="1198"/>
        <v>0</v>
      </c>
      <c r="E5563" s="174">
        <f t="shared" si="1199"/>
        <v>0</v>
      </c>
      <c r="F5563" s="174">
        <f t="shared" si="1195"/>
        <v>0</v>
      </c>
      <c r="G5563" s="174">
        <v>0</v>
      </c>
      <c r="H5563" s="174">
        <f t="shared" si="1196"/>
        <v>0</v>
      </c>
      <c r="M5563" s="174">
        <f t="shared" si="1200"/>
        <v>0</v>
      </c>
      <c r="N5563" s="174">
        <f t="shared" si="1201"/>
        <v>0</v>
      </c>
      <c r="O5563" s="295">
        <f t="shared" si="1202"/>
        <v>0</v>
      </c>
      <c r="P5563" s="281">
        <f t="shared" si="1203"/>
        <v>0</v>
      </c>
    </row>
    <row r="5564" spans="1:16" x14ac:dyDescent="0.2">
      <c r="A5564" s="155">
        <v>720108</v>
      </c>
      <c r="B5564" s="156" t="s">
        <v>17</v>
      </c>
      <c r="C5564" s="174">
        <f t="shared" si="1197"/>
        <v>0</v>
      </c>
      <c r="D5564" s="174">
        <f t="shared" si="1198"/>
        <v>0</v>
      </c>
      <c r="E5564" s="174">
        <f t="shared" si="1199"/>
        <v>0</v>
      </c>
      <c r="F5564" s="174">
        <f t="shared" si="1195"/>
        <v>0</v>
      </c>
      <c r="G5564" s="174">
        <v>0</v>
      </c>
      <c r="H5564" s="174">
        <f t="shared" si="1196"/>
        <v>0</v>
      </c>
      <c r="M5564" s="174">
        <f t="shared" si="1200"/>
        <v>0</v>
      </c>
      <c r="N5564" s="174">
        <f t="shared" si="1201"/>
        <v>0</v>
      </c>
      <c r="O5564" s="295">
        <f t="shared" si="1202"/>
        <v>0</v>
      </c>
      <c r="P5564" s="281">
        <f t="shared" si="1203"/>
        <v>0</v>
      </c>
    </row>
    <row r="5565" spans="1:16" x14ac:dyDescent="0.2">
      <c r="A5565" s="155">
        <v>720109</v>
      </c>
      <c r="B5565" s="156" t="s">
        <v>2536</v>
      </c>
      <c r="C5565" s="174">
        <f t="shared" si="1197"/>
        <v>0</v>
      </c>
      <c r="D5565" s="174">
        <f t="shared" si="1198"/>
        <v>0</v>
      </c>
      <c r="E5565" s="174">
        <f t="shared" si="1199"/>
        <v>0</v>
      </c>
      <c r="F5565" s="174">
        <f t="shared" si="1195"/>
        <v>0</v>
      </c>
      <c r="G5565" s="174">
        <v>0</v>
      </c>
      <c r="H5565" s="174">
        <f t="shared" si="1196"/>
        <v>0</v>
      </c>
      <c r="M5565" s="174">
        <f t="shared" si="1200"/>
        <v>0</v>
      </c>
      <c r="N5565" s="174">
        <f t="shared" si="1201"/>
        <v>0</v>
      </c>
      <c r="O5565" s="295">
        <f t="shared" si="1202"/>
        <v>0</v>
      </c>
      <c r="P5565" s="281">
        <f t="shared" si="1203"/>
        <v>0</v>
      </c>
    </row>
    <row r="5566" spans="1:16" x14ac:dyDescent="0.2">
      <c r="A5566" s="155">
        <v>720110</v>
      </c>
      <c r="B5566" s="156" t="s">
        <v>2537</v>
      </c>
      <c r="C5566" s="174">
        <f t="shared" si="1197"/>
        <v>0</v>
      </c>
      <c r="D5566" s="174">
        <f t="shared" si="1198"/>
        <v>0</v>
      </c>
      <c r="E5566" s="174">
        <f t="shared" si="1199"/>
        <v>0</v>
      </c>
      <c r="F5566" s="174">
        <f t="shared" si="1195"/>
        <v>0</v>
      </c>
      <c r="G5566" s="174">
        <v>0</v>
      </c>
      <c r="H5566" s="174">
        <f t="shared" si="1196"/>
        <v>0</v>
      </c>
      <c r="M5566" s="174">
        <f t="shared" si="1200"/>
        <v>0</v>
      </c>
      <c r="N5566" s="174">
        <f t="shared" si="1201"/>
        <v>0</v>
      </c>
      <c r="O5566" s="295">
        <f t="shared" si="1202"/>
        <v>0</v>
      </c>
      <c r="P5566" s="281">
        <f t="shared" si="1203"/>
        <v>0</v>
      </c>
    </row>
    <row r="5567" spans="1:16" x14ac:dyDescent="0.2">
      <c r="A5567" s="155">
        <v>720195</v>
      </c>
      <c r="B5567" s="156" t="s">
        <v>2874</v>
      </c>
      <c r="C5567" s="174">
        <f t="shared" si="1197"/>
        <v>0</v>
      </c>
      <c r="D5567" s="174">
        <f t="shared" si="1198"/>
        <v>0</v>
      </c>
      <c r="E5567" s="174">
        <f t="shared" si="1199"/>
        <v>0</v>
      </c>
      <c r="F5567" s="174">
        <f t="shared" si="1195"/>
        <v>0</v>
      </c>
      <c r="G5567" s="174">
        <v>0</v>
      </c>
      <c r="H5567" s="174">
        <f t="shared" si="1196"/>
        <v>0</v>
      </c>
      <c r="M5567" s="174">
        <f t="shared" si="1200"/>
        <v>0</v>
      </c>
      <c r="N5567" s="174">
        <f t="shared" si="1201"/>
        <v>0</v>
      </c>
      <c r="O5567" s="295">
        <f t="shared" si="1202"/>
        <v>0</v>
      </c>
      <c r="P5567" s="281">
        <f t="shared" si="1203"/>
        <v>0</v>
      </c>
    </row>
    <row r="5568" spans="1:16" s="171" customFormat="1" x14ac:dyDescent="0.2">
      <c r="A5568" s="180">
        <v>720200</v>
      </c>
      <c r="B5568" s="181" t="s">
        <v>1623</v>
      </c>
      <c r="C5568" s="182">
        <f t="shared" si="1197"/>
        <v>0</v>
      </c>
      <c r="D5568" s="182">
        <f t="shared" si="1198"/>
        <v>0</v>
      </c>
      <c r="E5568" s="182">
        <f t="shared" si="1199"/>
        <v>0</v>
      </c>
      <c r="F5568" s="182">
        <f t="shared" ref="F5568:F5631" si="1204">+C5568+D5568-E5568</f>
        <v>0</v>
      </c>
      <c r="G5568" s="182">
        <v>0</v>
      </c>
      <c r="H5568" s="182">
        <f t="shared" si="1196"/>
        <v>0</v>
      </c>
      <c r="M5568" s="174">
        <f t="shared" si="1200"/>
        <v>0</v>
      </c>
      <c r="N5568" s="174">
        <f t="shared" si="1201"/>
        <v>0</v>
      </c>
      <c r="O5568" s="295">
        <f t="shared" si="1202"/>
        <v>0</v>
      </c>
      <c r="P5568" s="281">
        <f t="shared" si="1203"/>
        <v>0</v>
      </c>
    </row>
    <row r="5569" spans="1:16" x14ac:dyDescent="0.2">
      <c r="A5569" s="155">
        <v>720201</v>
      </c>
      <c r="B5569" s="156" t="s">
        <v>227</v>
      </c>
      <c r="C5569" s="174">
        <f t="shared" si="1197"/>
        <v>0</v>
      </c>
      <c r="D5569" s="174">
        <f t="shared" si="1198"/>
        <v>0</v>
      </c>
      <c r="E5569" s="174">
        <f t="shared" si="1199"/>
        <v>0</v>
      </c>
      <c r="F5569" s="174">
        <f t="shared" si="1204"/>
        <v>0</v>
      </c>
      <c r="G5569" s="174">
        <v>0</v>
      </c>
      <c r="H5569" s="174">
        <f t="shared" si="1196"/>
        <v>0</v>
      </c>
      <c r="M5569" s="174">
        <f t="shared" si="1200"/>
        <v>0</v>
      </c>
      <c r="N5569" s="174">
        <f t="shared" si="1201"/>
        <v>0</v>
      </c>
      <c r="O5569" s="295">
        <f t="shared" si="1202"/>
        <v>0</v>
      </c>
      <c r="P5569" s="281">
        <f t="shared" si="1203"/>
        <v>0</v>
      </c>
    </row>
    <row r="5570" spans="1:16" x14ac:dyDescent="0.2">
      <c r="A5570" s="155">
        <v>720202</v>
      </c>
      <c r="B5570" s="156" t="s">
        <v>335</v>
      </c>
      <c r="C5570" s="174">
        <f t="shared" si="1197"/>
        <v>0</v>
      </c>
      <c r="D5570" s="174">
        <f t="shared" si="1198"/>
        <v>0</v>
      </c>
      <c r="E5570" s="174">
        <f t="shared" si="1199"/>
        <v>0</v>
      </c>
      <c r="F5570" s="174">
        <f t="shared" si="1204"/>
        <v>0</v>
      </c>
      <c r="G5570" s="174">
        <v>0</v>
      </c>
      <c r="H5570" s="174">
        <f t="shared" si="1196"/>
        <v>0</v>
      </c>
      <c r="M5570" s="174">
        <f t="shared" si="1200"/>
        <v>0</v>
      </c>
      <c r="N5570" s="174">
        <f t="shared" si="1201"/>
        <v>0</v>
      </c>
      <c r="O5570" s="295">
        <f t="shared" si="1202"/>
        <v>0</v>
      </c>
      <c r="P5570" s="281">
        <f t="shared" si="1203"/>
        <v>0</v>
      </c>
    </row>
    <row r="5571" spans="1:16" x14ac:dyDescent="0.2">
      <c r="A5571" s="155">
        <v>720203</v>
      </c>
      <c r="B5571" s="156" t="s">
        <v>1643</v>
      </c>
      <c r="C5571" s="174">
        <f t="shared" si="1197"/>
        <v>0</v>
      </c>
      <c r="D5571" s="174">
        <f t="shared" si="1198"/>
        <v>0</v>
      </c>
      <c r="E5571" s="174">
        <f t="shared" si="1199"/>
        <v>0</v>
      </c>
      <c r="F5571" s="174">
        <f t="shared" si="1204"/>
        <v>0</v>
      </c>
      <c r="G5571" s="174">
        <v>0</v>
      </c>
      <c r="H5571" s="174">
        <f t="shared" si="1196"/>
        <v>0</v>
      </c>
      <c r="M5571" s="174">
        <f t="shared" si="1200"/>
        <v>0</v>
      </c>
      <c r="N5571" s="174">
        <f t="shared" si="1201"/>
        <v>0</v>
      </c>
      <c r="O5571" s="295">
        <f t="shared" si="1202"/>
        <v>0</v>
      </c>
      <c r="P5571" s="281">
        <f t="shared" si="1203"/>
        <v>0</v>
      </c>
    </row>
    <row r="5572" spans="1:16" x14ac:dyDescent="0.2">
      <c r="A5572" s="155">
        <v>720204</v>
      </c>
      <c r="B5572" s="156" t="s">
        <v>333</v>
      </c>
      <c r="C5572" s="174">
        <f t="shared" si="1197"/>
        <v>0</v>
      </c>
      <c r="D5572" s="174">
        <f t="shared" si="1198"/>
        <v>0</v>
      </c>
      <c r="E5572" s="174">
        <f t="shared" si="1199"/>
        <v>0</v>
      </c>
      <c r="F5572" s="174">
        <f t="shared" si="1204"/>
        <v>0</v>
      </c>
      <c r="G5572" s="174">
        <v>0</v>
      </c>
      <c r="H5572" s="174">
        <f t="shared" si="1196"/>
        <v>0</v>
      </c>
      <c r="M5572" s="174">
        <f t="shared" si="1200"/>
        <v>0</v>
      </c>
      <c r="N5572" s="174">
        <f t="shared" si="1201"/>
        <v>0</v>
      </c>
      <c r="O5572" s="295">
        <f t="shared" si="1202"/>
        <v>0</v>
      </c>
      <c r="P5572" s="281">
        <f t="shared" si="1203"/>
        <v>0</v>
      </c>
    </row>
    <row r="5573" spans="1:16" x14ac:dyDescent="0.2">
      <c r="A5573" s="155">
        <v>720205</v>
      </c>
      <c r="B5573" s="156" t="s">
        <v>1644</v>
      </c>
      <c r="C5573" s="174">
        <f t="shared" si="1197"/>
        <v>0</v>
      </c>
      <c r="D5573" s="174">
        <f t="shared" si="1198"/>
        <v>0</v>
      </c>
      <c r="E5573" s="174">
        <f t="shared" si="1199"/>
        <v>0</v>
      </c>
      <c r="F5573" s="174">
        <f t="shared" si="1204"/>
        <v>0</v>
      </c>
      <c r="G5573" s="174">
        <v>0</v>
      </c>
      <c r="H5573" s="174">
        <f t="shared" si="1196"/>
        <v>0</v>
      </c>
      <c r="M5573" s="174">
        <f t="shared" si="1200"/>
        <v>0</v>
      </c>
      <c r="N5573" s="174">
        <f t="shared" si="1201"/>
        <v>0</v>
      </c>
      <c r="O5573" s="295">
        <f t="shared" si="1202"/>
        <v>0</v>
      </c>
      <c r="P5573" s="281">
        <f t="shared" si="1203"/>
        <v>0</v>
      </c>
    </row>
    <row r="5574" spans="1:16" x14ac:dyDescent="0.2">
      <c r="A5574" s="155">
        <v>720206</v>
      </c>
      <c r="B5574" s="156" t="s">
        <v>334</v>
      </c>
      <c r="C5574" s="174">
        <f t="shared" si="1197"/>
        <v>0</v>
      </c>
      <c r="D5574" s="174">
        <f t="shared" si="1198"/>
        <v>0</v>
      </c>
      <c r="E5574" s="174">
        <f t="shared" si="1199"/>
        <v>0</v>
      </c>
      <c r="F5574" s="174">
        <f t="shared" si="1204"/>
        <v>0</v>
      </c>
      <c r="G5574" s="174">
        <v>0</v>
      </c>
      <c r="H5574" s="174">
        <f t="shared" si="1196"/>
        <v>0</v>
      </c>
      <c r="M5574" s="174">
        <f t="shared" si="1200"/>
        <v>0</v>
      </c>
      <c r="N5574" s="174">
        <f t="shared" si="1201"/>
        <v>0</v>
      </c>
      <c r="O5574" s="295">
        <f t="shared" si="1202"/>
        <v>0</v>
      </c>
      <c r="P5574" s="281">
        <f t="shared" si="1203"/>
        <v>0</v>
      </c>
    </row>
    <row r="5575" spans="1:16" x14ac:dyDescent="0.2">
      <c r="A5575" s="155">
        <v>720207</v>
      </c>
      <c r="B5575" s="156" t="s">
        <v>1610</v>
      </c>
      <c r="C5575" s="174">
        <f t="shared" si="1197"/>
        <v>0</v>
      </c>
      <c r="D5575" s="174">
        <f t="shared" si="1198"/>
        <v>0</v>
      </c>
      <c r="E5575" s="174">
        <f t="shared" si="1199"/>
        <v>0</v>
      </c>
      <c r="F5575" s="174">
        <f t="shared" si="1204"/>
        <v>0</v>
      </c>
      <c r="G5575" s="174">
        <v>0</v>
      </c>
      <c r="H5575" s="174">
        <f t="shared" ref="H5575:H5638" si="1205">+F5575</f>
        <v>0</v>
      </c>
      <c r="M5575" s="174">
        <f t="shared" si="1200"/>
        <v>0</v>
      </c>
      <c r="N5575" s="174">
        <f t="shared" si="1201"/>
        <v>0</v>
      </c>
      <c r="O5575" s="295">
        <f t="shared" si="1202"/>
        <v>0</v>
      </c>
      <c r="P5575" s="281">
        <f t="shared" si="1203"/>
        <v>0</v>
      </c>
    </row>
    <row r="5576" spans="1:16" x14ac:dyDescent="0.2">
      <c r="A5576" s="155">
        <v>720208</v>
      </c>
      <c r="B5576" s="156" t="s">
        <v>17</v>
      </c>
      <c r="C5576" s="174">
        <f t="shared" si="1197"/>
        <v>0</v>
      </c>
      <c r="D5576" s="174">
        <f t="shared" si="1198"/>
        <v>0</v>
      </c>
      <c r="E5576" s="174">
        <f t="shared" si="1199"/>
        <v>0</v>
      </c>
      <c r="F5576" s="174">
        <f t="shared" si="1204"/>
        <v>0</v>
      </c>
      <c r="G5576" s="174">
        <v>0</v>
      </c>
      <c r="H5576" s="174">
        <f t="shared" si="1205"/>
        <v>0</v>
      </c>
      <c r="M5576" s="174">
        <f t="shared" si="1200"/>
        <v>0</v>
      </c>
      <c r="N5576" s="174">
        <f t="shared" si="1201"/>
        <v>0</v>
      </c>
      <c r="O5576" s="295">
        <f t="shared" si="1202"/>
        <v>0</v>
      </c>
      <c r="P5576" s="281">
        <f t="shared" si="1203"/>
        <v>0</v>
      </c>
    </row>
    <row r="5577" spans="1:16" x14ac:dyDescent="0.2">
      <c r="A5577" s="155">
        <v>720209</v>
      </c>
      <c r="B5577" s="156" t="s">
        <v>2536</v>
      </c>
      <c r="C5577" s="174">
        <f t="shared" ref="C5577:C5640" si="1206">IF(ISERROR(VLOOKUP($A5577,MZ_ANTERIOR,3,0)),0,VLOOKUP($A5577,MZ_ANTERIOR,3,0))</f>
        <v>0</v>
      </c>
      <c r="D5577" s="174">
        <f t="shared" ref="D5577:D5640" si="1207">IF(ISERROR(VLOOKUP($A5577,MZ_ANTERIOR,4,0)),0,VLOOKUP($A5577,MZ_ANTERIOR,4,0))</f>
        <v>0</v>
      </c>
      <c r="E5577" s="174">
        <f t="shared" ref="E5577:E5640" si="1208">IF(ISERROR(VLOOKUP($A5577,MZ_ANTERIOR,5,0)),0,VLOOKUP($A5577,MZ_ANTERIOR,5,0))</f>
        <v>0</v>
      </c>
      <c r="F5577" s="174">
        <f t="shared" si="1204"/>
        <v>0</v>
      </c>
      <c r="G5577" s="174">
        <v>0</v>
      </c>
      <c r="H5577" s="174">
        <f t="shared" si="1205"/>
        <v>0</v>
      </c>
      <c r="M5577" s="174">
        <f t="shared" si="1200"/>
        <v>0</v>
      </c>
      <c r="N5577" s="174">
        <f t="shared" si="1201"/>
        <v>0</v>
      </c>
      <c r="O5577" s="295">
        <f t="shared" si="1202"/>
        <v>0</v>
      </c>
      <c r="P5577" s="281">
        <f t="shared" si="1203"/>
        <v>0</v>
      </c>
    </row>
    <row r="5578" spans="1:16" x14ac:dyDescent="0.2">
      <c r="A5578" s="155">
        <v>720210</v>
      </c>
      <c r="B5578" s="156" t="s">
        <v>2537</v>
      </c>
      <c r="C5578" s="174">
        <f t="shared" si="1206"/>
        <v>0</v>
      </c>
      <c r="D5578" s="174">
        <f t="shared" si="1207"/>
        <v>0</v>
      </c>
      <c r="E5578" s="174">
        <f t="shared" si="1208"/>
        <v>0</v>
      </c>
      <c r="F5578" s="174">
        <f t="shared" si="1204"/>
        <v>0</v>
      </c>
      <c r="G5578" s="174">
        <v>0</v>
      </c>
      <c r="H5578" s="174">
        <f t="shared" si="1205"/>
        <v>0</v>
      </c>
      <c r="M5578" s="174">
        <f t="shared" ref="M5578:M5641" si="1209">+G5578+H5578</f>
        <v>0</v>
      </c>
      <c r="N5578" s="174">
        <f t="shared" ref="N5578:N5641" si="1210">+F5578-M5578</f>
        <v>0</v>
      </c>
      <c r="O5578" s="295">
        <f t="shared" ref="O5578:O5641" si="1211">SUM(C5578:H5578)</f>
        <v>0</v>
      </c>
      <c r="P5578" s="281">
        <f t="shared" ref="P5578:P5641" si="1212">IF(D5578&lt;&gt;0,1,IF(G5578&lt;&gt;0,2,IF(F5578&lt;&gt;0,3,IF(E5578&lt;&gt;0,4,0))))</f>
        <v>0</v>
      </c>
    </row>
    <row r="5579" spans="1:16" x14ac:dyDescent="0.2">
      <c r="A5579" s="155">
        <v>720295</v>
      </c>
      <c r="B5579" s="156" t="s">
        <v>2874</v>
      </c>
      <c r="C5579" s="174">
        <f t="shared" si="1206"/>
        <v>0</v>
      </c>
      <c r="D5579" s="174">
        <f t="shared" si="1207"/>
        <v>0</v>
      </c>
      <c r="E5579" s="174">
        <f t="shared" si="1208"/>
        <v>0</v>
      </c>
      <c r="F5579" s="174">
        <f t="shared" si="1204"/>
        <v>0</v>
      </c>
      <c r="G5579" s="174">
        <v>0</v>
      </c>
      <c r="H5579" s="174">
        <f t="shared" si="1205"/>
        <v>0</v>
      </c>
      <c r="M5579" s="174">
        <f t="shared" si="1209"/>
        <v>0</v>
      </c>
      <c r="N5579" s="174">
        <f t="shared" si="1210"/>
        <v>0</v>
      </c>
      <c r="O5579" s="295">
        <f t="shared" si="1211"/>
        <v>0</v>
      </c>
      <c r="P5579" s="281">
        <f t="shared" si="1212"/>
        <v>0</v>
      </c>
    </row>
    <row r="5580" spans="1:16" s="171" customFormat="1" x14ac:dyDescent="0.2">
      <c r="A5580" s="180">
        <v>720300</v>
      </c>
      <c r="B5580" s="181" t="s">
        <v>1054</v>
      </c>
      <c r="C5580" s="182">
        <f t="shared" si="1206"/>
        <v>0</v>
      </c>
      <c r="D5580" s="182">
        <f t="shared" si="1207"/>
        <v>0</v>
      </c>
      <c r="E5580" s="182">
        <f t="shared" si="1208"/>
        <v>0</v>
      </c>
      <c r="F5580" s="182">
        <f t="shared" si="1204"/>
        <v>0</v>
      </c>
      <c r="G5580" s="182">
        <v>0</v>
      </c>
      <c r="H5580" s="182">
        <f t="shared" si="1205"/>
        <v>0</v>
      </c>
      <c r="M5580" s="174">
        <f t="shared" si="1209"/>
        <v>0</v>
      </c>
      <c r="N5580" s="174">
        <f t="shared" si="1210"/>
        <v>0</v>
      </c>
      <c r="O5580" s="295">
        <f t="shared" si="1211"/>
        <v>0</v>
      </c>
      <c r="P5580" s="281">
        <f t="shared" si="1212"/>
        <v>0</v>
      </c>
    </row>
    <row r="5581" spans="1:16" x14ac:dyDescent="0.2">
      <c r="A5581" s="155">
        <v>720301</v>
      </c>
      <c r="B5581" s="156" t="s">
        <v>227</v>
      </c>
      <c r="C5581" s="174">
        <f t="shared" si="1206"/>
        <v>0</v>
      </c>
      <c r="D5581" s="174">
        <f t="shared" si="1207"/>
        <v>0</v>
      </c>
      <c r="E5581" s="174">
        <f t="shared" si="1208"/>
        <v>0</v>
      </c>
      <c r="F5581" s="174">
        <f t="shared" si="1204"/>
        <v>0</v>
      </c>
      <c r="G5581" s="174">
        <v>0</v>
      </c>
      <c r="H5581" s="174">
        <f t="shared" si="1205"/>
        <v>0</v>
      </c>
      <c r="M5581" s="174">
        <f t="shared" si="1209"/>
        <v>0</v>
      </c>
      <c r="N5581" s="174">
        <f t="shared" si="1210"/>
        <v>0</v>
      </c>
      <c r="O5581" s="295">
        <f t="shared" si="1211"/>
        <v>0</v>
      </c>
      <c r="P5581" s="281">
        <f t="shared" si="1212"/>
        <v>0</v>
      </c>
    </row>
    <row r="5582" spans="1:16" x14ac:dyDescent="0.2">
      <c r="A5582" s="155">
        <v>720302</v>
      </c>
      <c r="B5582" s="156" t="s">
        <v>335</v>
      </c>
      <c r="C5582" s="174">
        <f t="shared" si="1206"/>
        <v>0</v>
      </c>
      <c r="D5582" s="174">
        <f t="shared" si="1207"/>
        <v>0</v>
      </c>
      <c r="E5582" s="174">
        <f t="shared" si="1208"/>
        <v>0</v>
      </c>
      <c r="F5582" s="174">
        <f t="shared" si="1204"/>
        <v>0</v>
      </c>
      <c r="G5582" s="174">
        <v>0</v>
      </c>
      <c r="H5582" s="174">
        <f t="shared" si="1205"/>
        <v>0</v>
      </c>
      <c r="M5582" s="174">
        <f t="shared" si="1209"/>
        <v>0</v>
      </c>
      <c r="N5582" s="174">
        <f t="shared" si="1210"/>
        <v>0</v>
      </c>
      <c r="O5582" s="295">
        <f t="shared" si="1211"/>
        <v>0</v>
      </c>
      <c r="P5582" s="281">
        <f t="shared" si="1212"/>
        <v>0</v>
      </c>
    </row>
    <row r="5583" spans="1:16" x14ac:dyDescent="0.2">
      <c r="A5583" s="155">
        <v>720303</v>
      </c>
      <c r="B5583" s="156" t="s">
        <v>1643</v>
      </c>
      <c r="C5583" s="174">
        <f t="shared" si="1206"/>
        <v>0</v>
      </c>
      <c r="D5583" s="174">
        <f t="shared" si="1207"/>
        <v>0</v>
      </c>
      <c r="E5583" s="174">
        <f t="shared" si="1208"/>
        <v>0</v>
      </c>
      <c r="F5583" s="174">
        <f t="shared" si="1204"/>
        <v>0</v>
      </c>
      <c r="G5583" s="174">
        <v>0</v>
      </c>
      <c r="H5583" s="174">
        <f t="shared" si="1205"/>
        <v>0</v>
      </c>
      <c r="M5583" s="174">
        <f t="shared" si="1209"/>
        <v>0</v>
      </c>
      <c r="N5583" s="174">
        <f t="shared" si="1210"/>
        <v>0</v>
      </c>
      <c r="O5583" s="295">
        <f t="shared" si="1211"/>
        <v>0</v>
      </c>
      <c r="P5583" s="281">
        <f t="shared" si="1212"/>
        <v>0</v>
      </c>
    </row>
    <row r="5584" spans="1:16" x14ac:dyDescent="0.2">
      <c r="A5584" s="155">
        <v>720304</v>
      </c>
      <c r="B5584" s="156" t="s">
        <v>333</v>
      </c>
      <c r="C5584" s="174">
        <f t="shared" si="1206"/>
        <v>0</v>
      </c>
      <c r="D5584" s="174">
        <f t="shared" si="1207"/>
        <v>0</v>
      </c>
      <c r="E5584" s="174">
        <f t="shared" si="1208"/>
        <v>0</v>
      </c>
      <c r="F5584" s="174">
        <f t="shared" si="1204"/>
        <v>0</v>
      </c>
      <c r="G5584" s="174">
        <v>0</v>
      </c>
      <c r="H5584" s="174">
        <f t="shared" si="1205"/>
        <v>0</v>
      </c>
      <c r="M5584" s="174">
        <f t="shared" si="1209"/>
        <v>0</v>
      </c>
      <c r="N5584" s="174">
        <f t="shared" si="1210"/>
        <v>0</v>
      </c>
      <c r="O5584" s="295">
        <f t="shared" si="1211"/>
        <v>0</v>
      </c>
      <c r="P5584" s="281">
        <f t="shared" si="1212"/>
        <v>0</v>
      </c>
    </row>
    <row r="5585" spans="1:16" x14ac:dyDescent="0.2">
      <c r="A5585" s="155">
        <v>720305</v>
      </c>
      <c r="B5585" s="156" t="s">
        <v>1644</v>
      </c>
      <c r="C5585" s="174">
        <f t="shared" si="1206"/>
        <v>0</v>
      </c>
      <c r="D5585" s="174">
        <f t="shared" si="1207"/>
        <v>0</v>
      </c>
      <c r="E5585" s="174">
        <f t="shared" si="1208"/>
        <v>0</v>
      </c>
      <c r="F5585" s="174">
        <f t="shared" si="1204"/>
        <v>0</v>
      </c>
      <c r="G5585" s="174">
        <v>0</v>
      </c>
      <c r="H5585" s="174">
        <f t="shared" si="1205"/>
        <v>0</v>
      </c>
      <c r="M5585" s="174">
        <f t="shared" si="1209"/>
        <v>0</v>
      </c>
      <c r="N5585" s="174">
        <f t="shared" si="1210"/>
        <v>0</v>
      </c>
      <c r="O5585" s="295">
        <f t="shared" si="1211"/>
        <v>0</v>
      </c>
      <c r="P5585" s="281">
        <f t="shared" si="1212"/>
        <v>0</v>
      </c>
    </row>
    <row r="5586" spans="1:16" x14ac:dyDescent="0.2">
      <c r="A5586" s="155">
        <v>720306</v>
      </c>
      <c r="B5586" s="156" t="s">
        <v>334</v>
      </c>
      <c r="C5586" s="174">
        <f t="shared" si="1206"/>
        <v>0</v>
      </c>
      <c r="D5586" s="174">
        <f t="shared" si="1207"/>
        <v>0</v>
      </c>
      <c r="E5586" s="174">
        <f t="shared" si="1208"/>
        <v>0</v>
      </c>
      <c r="F5586" s="174">
        <f t="shared" si="1204"/>
        <v>0</v>
      </c>
      <c r="G5586" s="174">
        <v>0</v>
      </c>
      <c r="H5586" s="174">
        <f t="shared" si="1205"/>
        <v>0</v>
      </c>
      <c r="M5586" s="174">
        <f t="shared" si="1209"/>
        <v>0</v>
      </c>
      <c r="N5586" s="174">
        <f t="shared" si="1210"/>
        <v>0</v>
      </c>
      <c r="O5586" s="295">
        <f t="shared" si="1211"/>
        <v>0</v>
      </c>
      <c r="P5586" s="281">
        <f t="shared" si="1212"/>
        <v>0</v>
      </c>
    </row>
    <row r="5587" spans="1:16" x14ac:dyDescent="0.2">
      <c r="A5587" s="155">
        <v>720307</v>
      </c>
      <c r="B5587" s="156" t="s">
        <v>1610</v>
      </c>
      <c r="C5587" s="174">
        <f t="shared" si="1206"/>
        <v>0</v>
      </c>
      <c r="D5587" s="174">
        <f t="shared" si="1207"/>
        <v>0</v>
      </c>
      <c r="E5587" s="174">
        <f t="shared" si="1208"/>
        <v>0</v>
      </c>
      <c r="F5587" s="174">
        <f t="shared" si="1204"/>
        <v>0</v>
      </c>
      <c r="G5587" s="174">
        <v>0</v>
      </c>
      <c r="H5587" s="174">
        <f t="shared" si="1205"/>
        <v>0</v>
      </c>
      <c r="M5587" s="174">
        <f t="shared" si="1209"/>
        <v>0</v>
      </c>
      <c r="N5587" s="174">
        <f t="shared" si="1210"/>
        <v>0</v>
      </c>
      <c r="O5587" s="295">
        <f t="shared" si="1211"/>
        <v>0</v>
      </c>
      <c r="P5587" s="281">
        <f t="shared" si="1212"/>
        <v>0</v>
      </c>
    </row>
    <row r="5588" spans="1:16" x14ac:dyDescent="0.2">
      <c r="A5588" s="155">
        <v>720308</v>
      </c>
      <c r="B5588" s="156" t="s">
        <v>17</v>
      </c>
      <c r="C5588" s="174">
        <f t="shared" si="1206"/>
        <v>0</v>
      </c>
      <c r="D5588" s="174">
        <f t="shared" si="1207"/>
        <v>0</v>
      </c>
      <c r="E5588" s="174">
        <f t="shared" si="1208"/>
        <v>0</v>
      </c>
      <c r="F5588" s="174">
        <f t="shared" si="1204"/>
        <v>0</v>
      </c>
      <c r="G5588" s="174">
        <v>0</v>
      </c>
      <c r="H5588" s="174">
        <f t="shared" si="1205"/>
        <v>0</v>
      </c>
      <c r="M5588" s="174">
        <f t="shared" si="1209"/>
        <v>0</v>
      </c>
      <c r="N5588" s="174">
        <f t="shared" si="1210"/>
        <v>0</v>
      </c>
      <c r="O5588" s="295">
        <f t="shared" si="1211"/>
        <v>0</v>
      </c>
      <c r="P5588" s="281">
        <f t="shared" si="1212"/>
        <v>0</v>
      </c>
    </row>
    <row r="5589" spans="1:16" x14ac:dyDescent="0.2">
      <c r="A5589" s="155">
        <v>720309</v>
      </c>
      <c r="B5589" s="156" t="s">
        <v>2536</v>
      </c>
      <c r="C5589" s="174">
        <f t="shared" si="1206"/>
        <v>0</v>
      </c>
      <c r="D5589" s="174">
        <f t="shared" si="1207"/>
        <v>0</v>
      </c>
      <c r="E5589" s="174">
        <f t="shared" si="1208"/>
        <v>0</v>
      </c>
      <c r="F5589" s="174">
        <f t="shared" si="1204"/>
        <v>0</v>
      </c>
      <c r="G5589" s="174">
        <v>0</v>
      </c>
      <c r="H5589" s="174">
        <f t="shared" si="1205"/>
        <v>0</v>
      </c>
      <c r="M5589" s="174">
        <f t="shared" si="1209"/>
        <v>0</v>
      </c>
      <c r="N5589" s="174">
        <f t="shared" si="1210"/>
        <v>0</v>
      </c>
      <c r="O5589" s="295">
        <f t="shared" si="1211"/>
        <v>0</v>
      </c>
      <c r="P5589" s="281">
        <f t="shared" si="1212"/>
        <v>0</v>
      </c>
    </row>
    <row r="5590" spans="1:16" x14ac:dyDescent="0.2">
      <c r="A5590" s="155">
        <v>720310</v>
      </c>
      <c r="B5590" s="156" t="s">
        <v>2537</v>
      </c>
      <c r="C5590" s="174">
        <f t="shared" si="1206"/>
        <v>0</v>
      </c>
      <c r="D5590" s="174">
        <f t="shared" si="1207"/>
        <v>0</v>
      </c>
      <c r="E5590" s="174">
        <f t="shared" si="1208"/>
        <v>0</v>
      </c>
      <c r="F5590" s="174">
        <f t="shared" si="1204"/>
        <v>0</v>
      </c>
      <c r="G5590" s="174">
        <v>0</v>
      </c>
      <c r="H5590" s="174">
        <f t="shared" si="1205"/>
        <v>0</v>
      </c>
      <c r="M5590" s="174">
        <f t="shared" si="1209"/>
        <v>0</v>
      </c>
      <c r="N5590" s="174">
        <f t="shared" si="1210"/>
        <v>0</v>
      </c>
      <c r="O5590" s="295">
        <f t="shared" si="1211"/>
        <v>0</v>
      </c>
      <c r="P5590" s="281">
        <f t="shared" si="1212"/>
        <v>0</v>
      </c>
    </row>
    <row r="5591" spans="1:16" x14ac:dyDescent="0.2">
      <c r="A5591" s="155">
        <v>720395</v>
      </c>
      <c r="B5591" s="156" t="s">
        <v>2874</v>
      </c>
      <c r="C5591" s="174">
        <f t="shared" si="1206"/>
        <v>0</v>
      </c>
      <c r="D5591" s="174">
        <f t="shared" si="1207"/>
        <v>0</v>
      </c>
      <c r="E5591" s="174">
        <f t="shared" si="1208"/>
        <v>0</v>
      </c>
      <c r="F5591" s="174">
        <f t="shared" si="1204"/>
        <v>0</v>
      </c>
      <c r="G5591" s="174">
        <v>0</v>
      </c>
      <c r="H5591" s="174">
        <f t="shared" si="1205"/>
        <v>0</v>
      </c>
      <c r="M5591" s="174">
        <f t="shared" si="1209"/>
        <v>0</v>
      </c>
      <c r="N5591" s="174">
        <f t="shared" si="1210"/>
        <v>0</v>
      </c>
      <c r="O5591" s="295">
        <f t="shared" si="1211"/>
        <v>0</v>
      </c>
      <c r="P5591" s="281">
        <f t="shared" si="1212"/>
        <v>0</v>
      </c>
    </row>
    <row r="5592" spans="1:16" s="171" customFormat="1" x14ac:dyDescent="0.2">
      <c r="A5592" s="180">
        <v>720400</v>
      </c>
      <c r="B5592" s="181" t="s">
        <v>1055</v>
      </c>
      <c r="C5592" s="182">
        <f t="shared" si="1206"/>
        <v>0</v>
      </c>
      <c r="D5592" s="182">
        <f t="shared" si="1207"/>
        <v>0</v>
      </c>
      <c r="E5592" s="182">
        <f t="shared" si="1208"/>
        <v>0</v>
      </c>
      <c r="F5592" s="182">
        <f t="shared" si="1204"/>
        <v>0</v>
      </c>
      <c r="G5592" s="182">
        <v>0</v>
      </c>
      <c r="H5592" s="182">
        <f t="shared" si="1205"/>
        <v>0</v>
      </c>
      <c r="M5592" s="174">
        <f t="shared" si="1209"/>
        <v>0</v>
      </c>
      <c r="N5592" s="174">
        <f t="shared" si="1210"/>
        <v>0</v>
      </c>
      <c r="O5592" s="295">
        <f t="shared" si="1211"/>
        <v>0</v>
      </c>
      <c r="P5592" s="281">
        <f t="shared" si="1212"/>
        <v>0</v>
      </c>
    </row>
    <row r="5593" spans="1:16" x14ac:dyDescent="0.2">
      <c r="A5593" s="155">
        <v>720401</v>
      </c>
      <c r="B5593" s="156" t="s">
        <v>227</v>
      </c>
      <c r="C5593" s="174">
        <f t="shared" si="1206"/>
        <v>0</v>
      </c>
      <c r="D5593" s="174">
        <f t="shared" si="1207"/>
        <v>0</v>
      </c>
      <c r="E5593" s="174">
        <f t="shared" si="1208"/>
        <v>0</v>
      </c>
      <c r="F5593" s="174">
        <f t="shared" si="1204"/>
        <v>0</v>
      </c>
      <c r="G5593" s="174">
        <v>0</v>
      </c>
      <c r="H5593" s="174">
        <f t="shared" si="1205"/>
        <v>0</v>
      </c>
      <c r="M5593" s="174">
        <f t="shared" si="1209"/>
        <v>0</v>
      </c>
      <c r="N5593" s="174">
        <f t="shared" si="1210"/>
        <v>0</v>
      </c>
      <c r="O5593" s="295">
        <f t="shared" si="1211"/>
        <v>0</v>
      </c>
      <c r="P5593" s="281">
        <f t="shared" si="1212"/>
        <v>0</v>
      </c>
    </row>
    <row r="5594" spans="1:16" x14ac:dyDescent="0.2">
      <c r="A5594" s="155">
        <v>720402</v>
      </c>
      <c r="B5594" s="156" t="s">
        <v>335</v>
      </c>
      <c r="C5594" s="174">
        <f t="shared" si="1206"/>
        <v>0</v>
      </c>
      <c r="D5594" s="174">
        <f t="shared" si="1207"/>
        <v>0</v>
      </c>
      <c r="E5594" s="174">
        <f t="shared" si="1208"/>
        <v>0</v>
      </c>
      <c r="F5594" s="174">
        <f t="shared" si="1204"/>
        <v>0</v>
      </c>
      <c r="G5594" s="174">
        <v>0</v>
      </c>
      <c r="H5594" s="174">
        <f t="shared" si="1205"/>
        <v>0</v>
      </c>
      <c r="M5594" s="174">
        <f t="shared" si="1209"/>
        <v>0</v>
      </c>
      <c r="N5594" s="174">
        <f t="shared" si="1210"/>
        <v>0</v>
      </c>
      <c r="O5594" s="295">
        <f t="shared" si="1211"/>
        <v>0</v>
      </c>
      <c r="P5594" s="281">
        <f t="shared" si="1212"/>
        <v>0</v>
      </c>
    </row>
    <row r="5595" spans="1:16" x14ac:dyDescent="0.2">
      <c r="A5595" s="155">
        <v>720403</v>
      </c>
      <c r="B5595" s="156" t="s">
        <v>1643</v>
      </c>
      <c r="C5595" s="174">
        <f t="shared" si="1206"/>
        <v>0</v>
      </c>
      <c r="D5595" s="174">
        <f t="shared" si="1207"/>
        <v>0</v>
      </c>
      <c r="E5595" s="174">
        <f t="shared" si="1208"/>
        <v>0</v>
      </c>
      <c r="F5595" s="174">
        <f t="shared" si="1204"/>
        <v>0</v>
      </c>
      <c r="G5595" s="174">
        <v>0</v>
      </c>
      <c r="H5595" s="174">
        <f t="shared" si="1205"/>
        <v>0</v>
      </c>
      <c r="M5595" s="174">
        <f t="shared" si="1209"/>
        <v>0</v>
      </c>
      <c r="N5595" s="174">
        <f t="shared" si="1210"/>
        <v>0</v>
      </c>
      <c r="O5595" s="295">
        <f t="shared" si="1211"/>
        <v>0</v>
      </c>
      <c r="P5595" s="281">
        <f t="shared" si="1212"/>
        <v>0</v>
      </c>
    </row>
    <row r="5596" spans="1:16" x14ac:dyDescent="0.2">
      <c r="A5596" s="155">
        <v>720404</v>
      </c>
      <c r="B5596" s="156" t="s">
        <v>333</v>
      </c>
      <c r="C5596" s="174">
        <f t="shared" si="1206"/>
        <v>0</v>
      </c>
      <c r="D5596" s="174">
        <f t="shared" si="1207"/>
        <v>0</v>
      </c>
      <c r="E5596" s="174">
        <f t="shared" si="1208"/>
        <v>0</v>
      </c>
      <c r="F5596" s="174">
        <f t="shared" si="1204"/>
        <v>0</v>
      </c>
      <c r="G5596" s="174">
        <v>0</v>
      </c>
      <c r="H5596" s="174">
        <f t="shared" si="1205"/>
        <v>0</v>
      </c>
      <c r="M5596" s="174">
        <f t="shared" si="1209"/>
        <v>0</v>
      </c>
      <c r="N5596" s="174">
        <f t="shared" si="1210"/>
        <v>0</v>
      </c>
      <c r="O5596" s="295">
        <f t="shared" si="1211"/>
        <v>0</v>
      </c>
      <c r="P5596" s="281">
        <f t="shared" si="1212"/>
        <v>0</v>
      </c>
    </row>
    <row r="5597" spans="1:16" x14ac:dyDescent="0.2">
      <c r="A5597" s="155">
        <v>720405</v>
      </c>
      <c r="B5597" s="156" t="s">
        <v>1644</v>
      </c>
      <c r="C5597" s="174">
        <f t="shared" si="1206"/>
        <v>0</v>
      </c>
      <c r="D5597" s="174">
        <f t="shared" si="1207"/>
        <v>0</v>
      </c>
      <c r="E5597" s="174">
        <f t="shared" si="1208"/>
        <v>0</v>
      </c>
      <c r="F5597" s="174">
        <f t="shared" si="1204"/>
        <v>0</v>
      </c>
      <c r="G5597" s="174">
        <v>0</v>
      </c>
      <c r="H5597" s="174">
        <f t="shared" si="1205"/>
        <v>0</v>
      </c>
      <c r="M5597" s="174">
        <f t="shared" si="1209"/>
        <v>0</v>
      </c>
      <c r="N5597" s="174">
        <f t="shared" si="1210"/>
        <v>0</v>
      </c>
      <c r="O5597" s="295">
        <f t="shared" si="1211"/>
        <v>0</v>
      </c>
      <c r="P5597" s="281">
        <f t="shared" si="1212"/>
        <v>0</v>
      </c>
    </row>
    <row r="5598" spans="1:16" x14ac:dyDescent="0.2">
      <c r="A5598" s="155">
        <v>720406</v>
      </c>
      <c r="B5598" s="156" t="s">
        <v>334</v>
      </c>
      <c r="C5598" s="174">
        <f t="shared" si="1206"/>
        <v>0</v>
      </c>
      <c r="D5598" s="174">
        <f t="shared" si="1207"/>
        <v>0</v>
      </c>
      <c r="E5598" s="174">
        <f t="shared" si="1208"/>
        <v>0</v>
      </c>
      <c r="F5598" s="174">
        <f t="shared" si="1204"/>
        <v>0</v>
      </c>
      <c r="G5598" s="174">
        <v>0</v>
      </c>
      <c r="H5598" s="174">
        <f t="shared" si="1205"/>
        <v>0</v>
      </c>
      <c r="M5598" s="174">
        <f t="shared" si="1209"/>
        <v>0</v>
      </c>
      <c r="N5598" s="174">
        <f t="shared" si="1210"/>
        <v>0</v>
      </c>
      <c r="O5598" s="295">
        <f t="shared" si="1211"/>
        <v>0</v>
      </c>
      <c r="P5598" s="281">
        <f t="shared" si="1212"/>
        <v>0</v>
      </c>
    </row>
    <row r="5599" spans="1:16" x14ac:dyDescent="0.2">
      <c r="A5599" s="155">
        <v>720407</v>
      </c>
      <c r="B5599" s="156" t="s">
        <v>1610</v>
      </c>
      <c r="C5599" s="174">
        <f t="shared" si="1206"/>
        <v>0</v>
      </c>
      <c r="D5599" s="174">
        <f t="shared" si="1207"/>
        <v>0</v>
      </c>
      <c r="E5599" s="174">
        <f t="shared" si="1208"/>
        <v>0</v>
      </c>
      <c r="F5599" s="174">
        <f t="shared" si="1204"/>
        <v>0</v>
      </c>
      <c r="G5599" s="174">
        <v>0</v>
      </c>
      <c r="H5599" s="174">
        <f t="shared" si="1205"/>
        <v>0</v>
      </c>
      <c r="M5599" s="174">
        <f t="shared" si="1209"/>
        <v>0</v>
      </c>
      <c r="N5599" s="174">
        <f t="shared" si="1210"/>
        <v>0</v>
      </c>
      <c r="O5599" s="295">
        <f t="shared" si="1211"/>
        <v>0</v>
      </c>
      <c r="P5599" s="281">
        <f t="shared" si="1212"/>
        <v>0</v>
      </c>
    </row>
    <row r="5600" spans="1:16" x14ac:dyDescent="0.2">
      <c r="A5600" s="155">
        <v>720408</v>
      </c>
      <c r="B5600" s="156" t="s">
        <v>17</v>
      </c>
      <c r="C5600" s="174">
        <f t="shared" si="1206"/>
        <v>0</v>
      </c>
      <c r="D5600" s="174">
        <f t="shared" si="1207"/>
        <v>0</v>
      </c>
      <c r="E5600" s="174">
        <f t="shared" si="1208"/>
        <v>0</v>
      </c>
      <c r="F5600" s="174">
        <f t="shared" si="1204"/>
        <v>0</v>
      </c>
      <c r="G5600" s="174">
        <v>0</v>
      </c>
      <c r="H5600" s="174">
        <f t="shared" si="1205"/>
        <v>0</v>
      </c>
      <c r="M5600" s="174">
        <f t="shared" si="1209"/>
        <v>0</v>
      </c>
      <c r="N5600" s="174">
        <f t="shared" si="1210"/>
        <v>0</v>
      </c>
      <c r="O5600" s="295">
        <f t="shared" si="1211"/>
        <v>0</v>
      </c>
      <c r="P5600" s="281">
        <f t="shared" si="1212"/>
        <v>0</v>
      </c>
    </row>
    <row r="5601" spans="1:16" x14ac:dyDescent="0.2">
      <c r="A5601" s="155">
        <v>720409</v>
      </c>
      <c r="B5601" s="156" t="s">
        <v>2536</v>
      </c>
      <c r="C5601" s="174">
        <f t="shared" si="1206"/>
        <v>0</v>
      </c>
      <c r="D5601" s="174">
        <f t="shared" si="1207"/>
        <v>0</v>
      </c>
      <c r="E5601" s="174">
        <f t="shared" si="1208"/>
        <v>0</v>
      </c>
      <c r="F5601" s="174">
        <f t="shared" si="1204"/>
        <v>0</v>
      </c>
      <c r="G5601" s="174">
        <v>0</v>
      </c>
      <c r="H5601" s="174">
        <f t="shared" si="1205"/>
        <v>0</v>
      </c>
      <c r="M5601" s="174">
        <f t="shared" si="1209"/>
        <v>0</v>
      </c>
      <c r="N5601" s="174">
        <f t="shared" si="1210"/>
        <v>0</v>
      </c>
      <c r="O5601" s="295">
        <f t="shared" si="1211"/>
        <v>0</v>
      </c>
      <c r="P5601" s="281">
        <f t="shared" si="1212"/>
        <v>0</v>
      </c>
    </row>
    <row r="5602" spans="1:16" x14ac:dyDescent="0.2">
      <c r="A5602" s="155">
        <v>720410</v>
      </c>
      <c r="B5602" s="156" t="s">
        <v>2537</v>
      </c>
      <c r="C5602" s="174">
        <f t="shared" si="1206"/>
        <v>0</v>
      </c>
      <c r="D5602" s="174">
        <f t="shared" si="1207"/>
        <v>0</v>
      </c>
      <c r="E5602" s="174">
        <f t="shared" si="1208"/>
        <v>0</v>
      </c>
      <c r="F5602" s="174">
        <f t="shared" si="1204"/>
        <v>0</v>
      </c>
      <c r="G5602" s="174">
        <v>0</v>
      </c>
      <c r="H5602" s="174">
        <f t="shared" si="1205"/>
        <v>0</v>
      </c>
      <c r="M5602" s="174">
        <f t="shared" si="1209"/>
        <v>0</v>
      </c>
      <c r="N5602" s="174">
        <f t="shared" si="1210"/>
        <v>0</v>
      </c>
      <c r="O5602" s="295">
        <f t="shared" si="1211"/>
        <v>0</v>
      </c>
      <c r="P5602" s="281">
        <f t="shared" si="1212"/>
        <v>0</v>
      </c>
    </row>
    <row r="5603" spans="1:16" x14ac:dyDescent="0.2">
      <c r="A5603" s="155">
        <v>720495</v>
      </c>
      <c r="B5603" s="156" t="s">
        <v>2874</v>
      </c>
      <c r="C5603" s="174">
        <f t="shared" si="1206"/>
        <v>0</v>
      </c>
      <c r="D5603" s="174">
        <f t="shared" si="1207"/>
        <v>0</v>
      </c>
      <c r="E5603" s="174">
        <f t="shared" si="1208"/>
        <v>0</v>
      </c>
      <c r="F5603" s="174">
        <f t="shared" si="1204"/>
        <v>0</v>
      </c>
      <c r="G5603" s="174">
        <v>0</v>
      </c>
      <c r="H5603" s="174">
        <f t="shared" si="1205"/>
        <v>0</v>
      </c>
      <c r="M5603" s="174">
        <f t="shared" si="1209"/>
        <v>0</v>
      </c>
      <c r="N5603" s="174">
        <f t="shared" si="1210"/>
        <v>0</v>
      </c>
      <c r="O5603" s="295">
        <f t="shared" si="1211"/>
        <v>0</v>
      </c>
      <c r="P5603" s="281">
        <f t="shared" si="1212"/>
        <v>0</v>
      </c>
    </row>
    <row r="5604" spans="1:16" s="171" customFormat="1" x14ac:dyDescent="0.2">
      <c r="A5604" s="180">
        <v>720500</v>
      </c>
      <c r="B5604" s="181" t="s">
        <v>1056</v>
      </c>
      <c r="C5604" s="182">
        <f t="shared" si="1206"/>
        <v>0</v>
      </c>
      <c r="D5604" s="182">
        <f t="shared" si="1207"/>
        <v>0</v>
      </c>
      <c r="E5604" s="182">
        <f t="shared" si="1208"/>
        <v>0</v>
      </c>
      <c r="F5604" s="182">
        <f t="shared" si="1204"/>
        <v>0</v>
      </c>
      <c r="G5604" s="182">
        <v>0</v>
      </c>
      <c r="H5604" s="182">
        <f t="shared" si="1205"/>
        <v>0</v>
      </c>
      <c r="M5604" s="174">
        <f t="shared" si="1209"/>
        <v>0</v>
      </c>
      <c r="N5604" s="174">
        <f t="shared" si="1210"/>
        <v>0</v>
      </c>
      <c r="O5604" s="295">
        <f t="shared" si="1211"/>
        <v>0</v>
      </c>
      <c r="P5604" s="281">
        <f t="shared" si="1212"/>
        <v>0</v>
      </c>
    </row>
    <row r="5605" spans="1:16" x14ac:dyDescent="0.2">
      <c r="A5605" s="155">
        <v>720501</v>
      </c>
      <c r="B5605" s="156" t="s">
        <v>227</v>
      </c>
      <c r="C5605" s="174">
        <f t="shared" si="1206"/>
        <v>0</v>
      </c>
      <c r="D5605" s="174">
        <f t="shared" si="1207"/>
        <v>0</v>
      </c>
      <c r="E5605" s="174">
        <f t="shared" si="1208"/>
        <v>0</v>
      </c>
      <c r="F5605" s="174">
        <f t="shared" si="1204"/>
        <v>0</v>
      </c>
      <c r="G5605" s="174">
        <v>0</v>
      </c>
      <c r="H5605" s="174">
        <f t="shared" si="1205"/>
        <v>0</v>
      </c>
      <c r="M5605" s="174">
        <f t="shared" si="1209"/>
        <v>0</v>
      </c>
      <c r="N5605" s="174">
        <f t="shared" si="1210"/>
        <v>0</v>
      </c>
      <c r="O5605" s="295">
        <f t="shared" si="1211"/>
        <v>0</v>
      </c>
      <c r="P5605" s="281">
        <f t="shared" si="1212"/>
        <v>0</v>
      </c>
    </row>
    <row r="5606" spans="1:16" x14ac:dyDescent="0.2">
      <c r="A5606" s="155">
        <v>720502</v>
      </c>
      <c r="B5606" s="156" t="s">
        <v>335</v>
      </c>
      <c r="C5606" s="174">
        <f t="shared" si="1206"/>
        <v>0</v>
      </c>
      <c r="D5606" s="174">
        <f t="shared" si="1207"/>
        <v>0</v>
      </c>
      <c r="E5606" s="174">
        <f t="shared" si="1208"/>
        <v>0</v>
      </c>
      <c r="F5606" s="174">
        <f t="shared" si="1204"/>
        <v>0</v>
      </c>
      <c r="G5606" s="174">
        <v>0</v>
      </c>
      <c r="H5606" s="174">
        <f t="shared" si="1205"/>
        <v>0</v>
      </c>
      <c r="M5606" s="174">
        <f t="shared" si="1209"/>
        <v>0</v>
      </c>
      <c r="N5606" s="174">
        <f t="shared" si="1210"/>
        <v>0</v>
      </c>
      <c r="O5606" s="295">
        <f t="shared" si="1211"/>
        <v>0</v>
      </c>
      <c r="P5606" s="281">
        <f t="shared" si="1212"/>
        <v>0</v>
      </c>
    </row>
    <row r="5607" spans="1:16" x14ac:dyDescent="0.2">
      <c r="A5607" s="155">
        <v>720503</v>
      </c>
      <c r="B5607" s="156" t="s">
        <v>1643</v>
      </c>
      <c r="C5607" s="174">
        <f t="shared" si="1206"/>
        <v>0</v>
      </c>
      <c r="D5607" s="174">
        <f t="shared" si="1207"/>
        <v>0</v>
      </c>
      <c r="E5607" s="174">
        <f t="shared" si="1208"/>
        <v>0</v>
      </c>
      <c r="F5607" s="174">
        <f t="shared" si="1204"/>
        <v>0</v>
      </c>
      <c r="G5607" s="174">
        <v>0</v>
      </c>
      <c r="H5607" s="174">
        <f t="shared" si="1205"/>
        <v>0</v>
      </c>
      <c r="M5607" s="174">
        <f t="shared" si="1209"/>
        <v>0</v>
      </c>
      <c r="N5607" s="174">
        <f t="shared" si="1210"/>
        <v>0</v>
      </c>
      <c r="O5607" s="295">
        <f t="shared" si="1211"/>
        <v>0</v>
      </c>
      <c r="P5607" s="281">
        <f t="shared" si="1212"/>
        <v>0</v>
      </c>
    </row>
    <row r="5608" spans="1:16" x14ac:dyDescent="0.2">
      <c r="A5608" s="155">
        <v>720504</v>
      </c>
      <c r="B5608" s="156" t="s">
        <v>333</v>
      </c>
      <c r="C5608" s="174">
        <f t="shared" si="1206"/>
        <v>0</v>
      </c>
      <c r="D5608" s="174">
        <f t="shared" si="1207"/>
        <v>0</v>
      </c>
      <c r="E5608" s="174">
        <f t="shared" si="1208"/>
        <v>0</v>
      </c>
      <c r="F5608" s="174">
        <f t="shared" si="1204"/>
        <v>0</v>
      </c>
      <c r="G5608" s="174">
        <v>0</v>
      </c>
      <c r="H5608" s="174">
        <f t="shared" si="1205"/>
        <v>0</v>
      </c>
      <c r="M5608" s="174">
        <f t="shared" si="1209"/>
        <v>0</v>
      </c>
      <c r="N5608" s="174">
        <f t="shared" si="1210"/>
        <v>0</v>
      </c>
      <c r="O5608" s="295">
        <f t="shared" si="1211"/>
        <v>0</v>
      </c>
      <c r="P5608" s="281">
        <f t="shared" si="1212"/>
        <v>0</v>
      </c>
    </row>
    <row r="5609" spans="1:16" x14ac:dyDescent="0.2">
      <c r="A5609" s="155">
        <v>720505</v>
      </c>
      <c r="B5609" s="156" t="s">
        <v>1644</v>
      </c>
      <c r="C5609" s="174">
        <f t="shared" si="1206"/>
        <v>0</v>
      </c>
      <c r="D5609" s="174">
        <f t="shared" si="1207"/>
        <v>0</v>
      </c>
      <c r="E5609" s="174">
        <f t="shared" si="1208"/>
        <v>0</v>
      </c>
      <c r="F5609" s="174">
        <f t="shared" si="1204"/>
        <v>0</v>
      </c>
      <c r="G5609" s="174">
        <v>0</v>
      </c>
      <c r="H5609" s="174">
        <f t="shared" si="1205"/>
        <v>0</v>
      </c>
      <c r="M5609" s="174">
        <f t="shared" si="1209"/>
        <v>0</v>
      </c>
      <c r="N5609" s="174">
        <f t="shared" si="1210"/>
        <v>0</v>
      </c>
      <c r="O5609" s="295">
        <f t="shared" si="1211"/>
        <v>0</v>
      </c>
      <c r="P5609" s="281">
        <f t="shared" si="1212"/>
        <v>0</v>
      </c>
    </row>
    <row r="5610" spans="1:16" x14ac:dyDescent="0.2">
      <c r="A5610" s="155">
        <v>720506</v>
      </c>
      <c r="B5610" s="156" t="s">
        <v>334</v>
      </c>
      <c r="C5610" s="174">
        <f t="shared" si="1206"/>
        <v>0</v>
      </c>
      <c r="D5610" s="174">
        <f t="shared" si="1207"/>
        <v>0</v>
      </c>
      <c r="E5610" s="174">
        <f t="shared" si="1208"/>
        <v>0</v>
      </c>
      <c r="F5610" s="174">
        <f t="shared" si="1204"/>
        <v>0</v>
      </c>
      <c r="G5610" s="174">
        <v>0</v>
      </c>
      <c r="H5610" s="174">
        <f t="shared" si="1205"/>
        <v>0</v>
      </c>
      <c r="M5610" s="174">
        <f t="shared" si="1209"/>
        <v>0</v>
      </c>
      <c r="N5610" s="174">
        <f t="shared" si="1210"/>
        <v>0</v>
      </c>
      <c r="O5610" s="295">
        <f t="shared" si="1211"/>
        <v>0</v>
      </c>
      <c r="P5610" s="281">
        <f t="shared" si="1212"/>
        <v>0</v>
      </c>
    </row>
    <row r="5611" spans="1:16" x14ac:dyDescent="0.2">
      <c r="A5611" s="155">
        <v>720507</v>
      </c>
      <c r="B5611" s="156" t="s">
        <v>1610</v>
      </c>
      <c r="C5611" s="174">
        <f t="shared" si="1206"/>
        <v>0</v>
      </c>
      <c r="D5611" s="174">
        <f t="shared" si="1207"/>
        <v>0</v>
      </c>
      <c r="E5611" s="174">
        <f t="shared" si="1208"/>
        <v>0</v>
      </c>
      <c r="F5611" s="174">
        <f t="shared" si="1204"/>
        <v>0</v>
      </c>
      <c r="G5611" s="174">
        <v>0</v>
      </c>
      <c r="H5611" s="174">
        <f t="shared" si="1205"/>
        <v>0</v>
      </c>
      <c r="M5611" s="174">
        <f t="shared" si="1209"/>
        <v>0</v>
      </c>
      <c r="N5611" s="174">
        <f t="shared" si="1210"/>
        <v>0</v>
      </c>
      <c r="O5611" s="295">
        <f t="shared" si="1211"/>
        <v>0</v>
      </c>
      <c r="P5611" s="281">
        <f t="shared" si="1212"/>
        <v>0</v>
      </c>
    </row>
    <row r="5612" spans="1:16" x14ac:dyDescent="0.2">
      <c r="A5612" s="155">
        <v>720508</v>
      </c>
      <c r="B5612" s="156" t="s">
        <v>17</v>
      </c>
      <c r="C5612" s="174">
        <f t="shared" si="1206"/>
        <v>0</v>
      </c>
      <c r="D5612" s="174">
        <f t="shared" si="1207"/>
        <v>0</v>
      </c>
      <c r="E5612" s="174">
        <f t="shared" si="1208"/>
        <v>0</v>
      </c>
      <c r="F5612" s="174">
        <f t="shared" si="1204"/>
        <v>0</v>
      </c>
      <c r="G5612" s="174">
        <v>0</v>
      </c>
      <c r="H5612" s="174">
        <f t="shared" si="1205"/>
        <v>0</v>
      </c>
      <c r="M5612" s="174">
        <f t="shared" si="1209"/>
        <v>0</v>
      </c>
      <c r="N5612" s="174">
        <f t="shared" si="1210"/>
        <v>0</v>
      </c>
      <c r="O5612" s="295">
        <f t="shared" si="1211"/>
        <v>0</v>
      </c>
      <c r="P5612" s="281">
        <f t="shared" si="1212"/>
        <v>0</v>
      </c>
    </row>
    <row r="5613" spans="1:16" x14ac:dyDescent="0.2">
      <c r="A5613" s="155">
        <v>720509</v>
      </c>
      <c r="B5613" s="156" t="s">
        <v>2536</v>
      </c>
      <c r="C5613" s="174">
        <f t="shared" si="1206"/>
        <v>0</v>
      </c>
      <c r="D5613" s="174">
        <f t="shared" si="1207"/>
        <v>0</v>
      </c>
      <c r="E5613" s="174">
        <f t="shared" si="1208"/>
        <v>0</v>
      </c>
      <c r="F5613" s="174">
        <f t="shared" si="1204"/>
        <v>0</v>
      </c>
      <c r="G5613" s="174">
        <v>0</v>
      </c>
      <c r="H5613" s="174">
        <f t="shared" si="1205"/>
        <v>0</v>
      </c>
      <c r="M5613" s="174">
        <f t="shared" si="1209"/>
        <v>0</v>
      </c>
      <c r="N5613" s="174">
        <f t="shared" si="1210"/>
        <v>0</v>
      </c>
      <c r="O5613" s="295">
        <f t="shared" si="1211"/>
        <v>0</v>
      </c>
      <c r="P5613" s="281">
        <f t="shared" si="1212"/>
        <v>0</v>
      </c>
    </row>
    <row r="5614" spans="1:16" x14ac:dyDescent="0.2">
      <c r="A5614" s="155">
        <v>720510</v>
      </c>
      <c r="B5614" s="156" t="s">
        <v>2537</v>
      </c>
      <c r="C5614" s="174">
        <f t="shared" si="1206"/>
        <v>0</v>
      </c>
      <c r="D5614" s="174">
        <f t="shared" si="1207"/>
        <v>0</v>
      </c>
      <c r="E5614" s="174">
        <f t="shared" si="1208"/>
        <v>0</v>
      </c>
      <c r="F5614" s="174">
        <f t="shared" si="1204"/>
        <v>0</v>
      </c>
      <c r="G5614" s="174">
        <v>0</v>
      </c>
      <c r="H5614" s="174">
        <f t="shared" si="1205"/>
        <v>0</v>
      </c>
      <c r="M5614" s="174">
        <f t="shared" si="1209"/>
        <v>0</v>
      </c>
      <c r="N5614" s="174">
        <f t="shared" si="1210"/>
        <v>0</v>
      </c>
      <c r="O5614" s="295">
        <f t="shared" si="1211"/>
        <v>0</v>
      </c>
      <c r="P5614" s="281">
        <f t="shared" si="1212"/>
        <v>0</v>
      </c>
    </row>
    <row r="5615" spans="1:16" x14ac:dyDescent="0.2">
      <c r="A5615" s="155">
        <v>720595</v>
      </c>
      <c r="B5615" s="156" t="s">
        <v>2874</v>
      </c>
      <c r="C5615" s="174">
        <f t="shared" si="1206"/>
        <v>0</v>
      </c>
      <c r="D5615" s="174">
        <f t="shared" si="1207"/>
        <v>0</v>
      </c>
      <c r="E5615" s="174">
        <f t="shared" si="1208"/>
        <v>0</v>
      </c>
      <c r="F5615" s="174">
        <f t="shared" si="1204"/>
        <v>0</v>
      </c>
      <c r="G5615" s="174">
        <v>0</v>
      </c>
      <c r="H5615" s="174">
        <f t="shared" si="1205"/>
        <v>0</v>
      </c>
      <c r="M5615" s="174">
        <f t="shared" si="1209"/>
        <v>0</v>
      </c>
      <c r="N5615" s="174">
        <f t="shared" si="1210"/>
        <v>0</v>
      </c>
      <c r="O5615" s="295">
        <f t="shared" si="1211"/>
        <v>0</v>
      </c>
      <c r="P5615" s="281">
        <f t="shared" si="1212"/>
        <v>0</v>
      </c>
    </row>
    <row r="5616" spans="1:16" s="171" customFormat="1" x14ac:dyDescent="0.2">
      <c r="A5616" s="180">
        <v>720600</v>
      </c>
      <c r="B5616" s="181" t="s">
        <v>1057</v>
      </c>
      <c r="C5616" s="182">
        <f t="shared" si="1206"/>
        <v>0</v>
      </c>
      <c r="D5616" s="182">
        <f t="shared" si="1207"/>
        <v>0</v>
      </c>
      <c r="E5616" s="182">
        <f t="shared" si="1208"/>
        <v>0</v>
      </c>
      <c r="F5616" s="182">
        <f t="shared" si="1204"/>
        <v>0</v>
      </c>
      <c r="G5616" s="182">
        <v>0</v>
      </c>
      <c r="H5616" s="182">
        <f t="shared" si="1205"/>
        <v>0</v>
      </c>
      <c r="M5616" s="174">
        <f t="shared" si="1209"/>
        <v>0</v>
      </c>
      <c r="N5616" s="174">
        <f t="shared" si="1210"/>
        <v>0</v>
      </c>
      <c r="O5616" s="295">
        <f t="shared" si="1211"/>
        <v>0</v>
      </c>
      <c r="P5616" s="281">
        <f t="shared" si="1212"/>
        <v>0</v>
      </c>
    </row>
    <row r="5617" spans="1:16" x14ac:dyDescent="0.2">
      <c r="A5617" s="155">
        <v>720601</v>
      </c>
      <c r="B5617" s="156" t="s">
        <v>227</v>
      </c>
      <c r="C5617" s="174">
        <f t="shared" si="1206"/>
        <v>0</v>
      </c>
      <c r="D5617" s="174">
        <f t="shared" si="1207"/>
        <v>0</v>
      </c>
      <c r="E5617" s="174">
        <f t="shared" si="1208"/>
        <v>0</v>
      </c>
      <c r="F5617" s="174">
        <f t="shared" si="1204"/>
        <v>0</v>
      </c>
      <c r="G5617" s="174">
        <v>0</v>
      </c>
      <c r="H5617" s="174">
        <f t="shared" si="1205"/>
        <v>0</v>
      </c>
      <c r="M5617" s="174">
        <f t="shared" si="1209"/>
        <v>0</v>
      </c>
      <c r="N5617" s="174">
        <f t="shared" si="1210"/>
        <v>0</v>
      </c>
      <c r="O5617" s="295">
        <f t="shared" si="1211"/>
        <v>0</v>
      </c>
      <c r="P5617" s="281">
        <f t="shared" si="1212"/>
        <v>0</v>
      </c>
    </row>
    <row r="5618" spans="1:16" x14ac:dyDescent="0.2">
      <c r="A5618" s="155">
        <v>720602</v>
      </c>
      <c r="B5618" s="156" t="s">
        <v>335</v>
      </c>
      <c r="C5618" s="174">
        <f t="shared" si="1206"/>
        <v>0</v>
      </c>
      <c r="D5618" s="174">
        <f t="shared" si="1207"/>
        <v>0</v>
      </c>
      <c r="E5618" s="174">
        <f t="shared" si="1208"/>
        <v>0</v>
      </c>
      <c r="F5618" s="174">
        <f t="shared" si="1204"/>
        <v>0</v>
      </c>
      <c r="G5618" s="174">
        <v>0</v>
      </c>
      <c r="H5618" s="174">
        <f t="shared" si="1205"/>
        <v>0</v>
      </c>
      <c r="M5618" s="174">
        <f t="shared" si="1209"/>
        <v>0</v>
      </c>
      <c r="N5618" s="174">
        <f t="shared" si="1210"/>
        <v>0</v>
      </c>
      <c r="O5618" s="295">
        <f t="shared" si="1211"/>
        <v>0</v>
      </c>
      <c r="P5618" s="281">
        <f t="shared" si="1212"/>
        <v>0</v>
      </c>
    </row>
    <row r="5619" spans="1:16" x14ac:dyDescent="0.2">
      <c r="A5619" s="155">
        <v>720603</v>
      </c>
      <c r="B5619" s="156" t="s">
        <v>1643</v>
      </c>
      <c r="C5619" s="174">
        <f t="shared" si="1206"/>
        <v>0</v>
      </c>
      <c r="D5619" s="174">
        <f t="shared" si="1207"/>
        <v>0</v>
      </c>
      <c r="E5619" s="174">
        <f t="shared" si="1208"/>
        <v>0</v>
      </c>
      <c r="F5619" s="174">
        <f t="shared" si="1204"/>
        <v>0</v>
      </c>
      <c r="G5619" s="174">
        <v>0</v>
      </c>
      <c r="H5619" s="174">
        <f t="shared" si="1205"/>
        <v>0</v>
      </c>
      <c r="M5619" s="174">
        <f t="shared" si="1209"/>
        <v>0</v>
      </c>
      <c r="N5619" s="174">
        <f t="shared" si="1210"/>
        <v>0</v>
      </c>
      <c r="O5619" s="295">
        <f t="shared" si="1211"/>
        <v>0</v>
      </c>
      <c r="P5619" s="281">
        <f t="shared" si="1212"/>
        <v>0</v>
      </c>
    </row>
    <row r="5620" spans="1:16" x14ac:dyDescent="0.2">
      <c r="A5620" s="155">
        <v>720604</v>
      </c>
      <c r="B5620" s="156" t="s">
        <v>333</v>
      </c>
      <c r="C5620" s="174">
        <f t="shared" si="1206"/>
        <v>0</v>
      </c>
      <c r="D5620" s="174">
        <f t="shared" si="1207"/>
        <v>0</v>
      </c>
      <c r="E5620" s="174">
        <f t="shared" si="1208"/>
        <v>0</v>
      </c>
      <c r="F5620" s="174">
        <f t="shared" si="1204"/>
        <v>0</v>
      </c>
      <c r="G5620" s="174">
        <v>0</v>
      </c>
      <c r="H5620" s="174">
        <f t="shared" si="1205"/>
        <v>0</v>
      </c>
      <c r="M5620" s="174">
        <f t="shared" si="1209"/>
        <v>0</v>
      </c>
      <c r="N5620" s="174">
        <f t="shared" si="1210"/>
        <v>0</v>
      </c>
      <c r="O5620" s="295">
        <f t="shared" si="1211"/>
        <v>0</v>
      </c>
      <c r="P5620" s="281">
        <f t="shared" si="1212"/>
        <v>0</v>
      </c>
    </row>
    <row r="5621" spans="1:16" x14ac:dyDescent="0.2">
      <c r="A5621" s="155">
        <v>720605</v>
      </c>
      <c r="B5621" s="156" t="s">
        <v>1644</v>
      </c>
      <c r="C5621" s="174">
        <f t="shared" si="1206"/>
        <v>0</v>
      </c>
      <c r="D5621" s="174">
        <f t="shared" si="1207"/>
        <v>0</v>
      </c>
      <c r="E5621" s="174">
        <f t="shared" si="1208"/>
        <v>0</v>
      </c>
      <c r="F5621" s="174">
        <f t="shared" si="1204"/>
        <v>0</v>
      </c>
      <c r="G5621" s="174">
        <v>0</v>
      </c>
      <c r="H5621" s="174">
        <f t="shared" si="1205"/>
        <v>0</v>
      </c>
      <c r="M5621" s="174">
        <f t="shared" si="1209"/>
        <v>0</v>
      </c>
      <c r="N5621" s="174">
        <f t="shared" si="1210"/>
        <v>0</v>
      </c>
      <c r="O5621" s="295">
        <f t="shared" si="1211"/>
        <v>0</v>
      </c>
      <c r="P5621" s="281">
        <f t="shared" si="1212"/>
        <v>0</v>
      </c>
    </row>
    <row r="5622" spans="1:16" x14ac:dyDescent="0.2">
      <c r="A5622" s="155">
        <v>720606</v>
      </c>
      <c r="B5622" s="156" t="s">
        <v>334</v>
      </c>
      <c r="C5622" s="174">
        <f t="shared" si="1206"/>
        <v>0</v>
      </c>
      <c r="D5622" s="174">
        <f t="shared" si="1207"/>
        <v>0</v>
      </c>
      <c r="E5622" s="174">
        <f t="shared" si="1208"/>
        <v>0</v>
      </c>
      <c r="F5622" s="174">
        <f t="shared" si="1204"/>
        <v>0</v>
      </c>
      <c r="G5622" s="174">
        <v>0</v>
      </c>
      <c r="H5622" s="174">
        <f t="shared" si="1205"/>
        <v>0</v>
      </c>
      <c r="M5622" s="174">
        <f t="shared" si="1209"/>
        <v>0</v>
      </c>
      <c r="N5622" s="174">
        <f t="shared" si="1210"/>
        <v>0</v>
      </c>
      <c r="O5622" s="295">
        <f t="shared" si="1211"/>
        <v>0</v>
      </c>
      <c r="P5622" s="281">
        <f t="shared" si="1212"/>
        <v>0</v>
      </c>
    </row>
    <row r="5623" spans="1:16" x14ac:dyDescent="0.2">
      <c r="A5623" s="155">
        <v>720607</v>
      </c>
      <c r="B5623" s="156" t="s">
        <v>1610</v>
      </c>
      <c r="C5623" s="174">
        <f t="shared" si="1206"/>
        <v>0</v>
      </c>
      <c r="D5623" s="174">
        <f t="shared" si="1207"/>
        <v>0</v>
      </c>
      <c r="E5623" s="174">
        <f t="shared" si="1208"/>
        <v>0</v>
      </c>
      <c r="F5623" s="174">
        <f t="shared" si="1204"/>
        <v>0</v>
      </c>
      <c r="G5623" s="174">
        <v>0</v>
      </c>
      <c r="H5623" s="174">
        <f t="shared" si="1205"/>
        <v>0</v>
      </c>
      <c r="M5623" s="174">
        <f t="shared" si="1209"/>
        <v>0</v>
      </c>
      <c r="N5623" s="174">
        <f t="shared" si="1210"/>
        <v>0</v>
      </c>
      <c r="O5623" s="295">
        <f t="shared" si="1211"/>
        <v>0</v>
      </c>
      <c r="P5623" s="281">
        <f t="shared" si="1212"/>
        <v>0</v>
      </c>
    </row>
    <row r="5624" spans="1:16" x14ac:dyDescent="0.2">
      <c r="A5624" s="155">
        <v>720608</v>
      </c>
      <c r="B5624" s="156" t="s">
        <v>17</v>
      </c>
      <c r="C5624" s="174">
        <f t="shared" si="1206"/>
        <v>0</v>
      </c>
      <c r="D5624" s="174">
        <f t="shared" si="1207"/>
        <v>0</v>
      </c>
      <c r="E5624" s="174">
        <f t="shared" si="1208"/>
        <v>0</v>
      </c>
      <c r="F5624" s="174">
        <f t="shared" si="1204"/>
        <v>0</v>
      </c>
      <c r="G5624" s="174">
        <v>0</v>
      </c>
      <c r="H5624" s="174">
        <f t="shared" si="1205"/>
        <v>0</v>
      </c>
      <c r="M5624" s="174">
        <f t="shared" si="1209"/>
        <v>0</v>
      </c>
      <c r="N5624" s="174">
        <f t="shared" si="1210"/>
        <v>0</v>
      </c>
      <c r="O5624" s="295">
        <f t="shared" si="1211"/>
        <v>0</v>
      </c>
      <c r="P5624" s="281">
        <f t="shared" si="1212"/>
        <v>0</v>
      </c>
    </row>
    <row r="5625" spans="1:16" x14ac:dyDescent="0.2">
      <c r="A5625" s="155">
        <v>720609</v>
      </c>
      <c r="B5625" s="156" t="s">
        <v>2536</v>
      </c>
      <c r="C5625" s="174">
        <f t="shared" si="1206"/>
        <v>0</v>
      </c>
      <c r="D5625" s="174">
        <f t="shared" si="1207"/>
        <v>0</v>
      </c>
      <c r="E5625" s="174">
        <f t="shared" si="1208"/>
        <v>0</v>
      </c>
      <c r="F5625" s="174">
        <f t="shared" si="1204"/>
        <v>0</v>
      </c>
      <c r="G5625" s="174">
        <v>0</v>
      </c>
      <c r="H5625" s="174">
        <f t="shared" si="1205"/>
        <v>0</v>
      </c>
      <c r="M5625" s="174">
        <f t="shared" si="1209"/>
        <v>0</v>
      </c>
      <c r="N5625" s="174">
        <f t="shared" si="1210"/>
        <v>0</v>
      </c>
      <c r="O5625" s="295">
        <f t="shared" si="1211"/>
        <v>0</v>
      </c>
      <c r="P5625" s="281">
        <f t="shared" si="1212"/>
        <v>0</v>
      </c>
    </row>
    <row r="5626" spans="1:16" x14ac:dyDescent="0.2">
      <c r="A5626" s="155">
        <v>720610</v>
      </c>
      <c r="B5626" s="156" t="s">
        <v>2537</v>
      </c>
      <c r="C5626" s="174">
        <f t="shared" si="1206"/>
        <v>0</v>
      </c>
      <c r="D5626" s="174">
        <f t="shared" si="1207"/>
        <v>0</v>
      </c>
      <c r="E5626" s="174">
        <f t="shared" si="1208"/>
        <v>0</v>
      </c>
      <c r="F5626" s="174">
        <f t="shared" si="1204"/>
        <v>0</v>
      </c>
      <c r="G5626" s="174">
        <v>0</v>
      </c>
      <c r="H5626" s="174">
        <f t="shared" si="1205"/>
        <v>0</v>
      </c>
      <c r="M5626" s="174">
        <f t="shared" si="1209"/>
        <v>0</v>
      </c>
      <c r="N5626" s="174">
        <f t="shared" si="1210"/>
        <v>0</v>
      </c>
      <c r="O5626" s="295">
        <f t="shared" si="1211"/>
        <v>0</v>
      </c>
      <c r="P5626" s="281">
        <f t="shared" si="1212"/>
        <v>0</v>
      </c>
    </row>
    <row r="5627" spans="1:16" x14ac:dyDescent="0.2">
      <c r="A5627" s="155">
        <v>720695</v>
      </c>
      <c r="B5627" s="156" t="s">
        <v>2874</v>
      </c>
      <c r="C5627" s="174">
        <f t="shared" si="1206"/>
        <v>0</v>
      </c>
      <c r="D5627" s="174">
        <f t="shared" si="1207"/>
        <v>0</v>
      </c>
      <c r="E5627" s="174">
        <f t="shared" si="1208"/>
        <v>0</v>
      </c>
      <c r="F5627" s="174">
        <f t="shared" si="1204"/>
        <v>0</v>
      </c>
      <c r="G5627" s="174">
        <v>0</v>
      </c>
      <c r="H5627" s="174">
        <f t="shared" si="1205"/>
        <v>0</v>
      </c>
      <c r="M5627" s="174">
        <f t="shared" si="1209"/>
        <v>0</v>
      </c>
      <c r="N5627" s="174">
        <f t="shared" si="1210"/>
        <v>0</v>
      </c>
      <c r="O5627" s="295">
        <f t="shared" si="1211"/>
        <v>0</v>
      </c>
      <c r="P5627" s="281">
        <f t="shared" si="1212"/>
        <v>0</v>
      </c>
    </row>
    <row r="5628" spans="1:16" s="171" customFormat="1" x14ac:dyDescent="0.2">
      <c r="A5628" s="180">
        <v>720700</v>
      </c>
      <c r="B5628" s="181" t="s">
        <v>2876</v>
      </c>
      <c r="C5628" s="182">
        <f t="shared" si="1206"/>
        <v>0</v>
      </c>
      <c r="D5628" s="182">
        <f t="shared" si="1207"/>
        <v>0</v>
      </c>
      <c r="E5628" s="182">
        <f t="shared" si="1208"/>
        <v>0</v>
      </c>
      <c r="F5628" s="182">
        <f t="shared" si="1204"/>
        <v>0</v>
      </c>
      <c r="G5628" s="182">
        <v>0</v>
      </c>
      <c r="H5628" s="182">
        <f t="shared" si="1205"/>
        <v>0</v>
      </c>
      <c r="M5628" s="174">
        <f t="shared" si="1209"/>
        <v>0</v>
      </c>
      <c r="N5628" s="174">
        <f t="shared" si="1210"/>
        <v>0</v>
      </c>
      <c r="O5628" s="295">
        <f t="shared" si="1211"/>
        <v>0</v>
      </c>
      <c r="P5628" s="281">
        <f t="shared" si="1212"/>
        <v>0</v>
      </c>
    </row>
    <row r="5629" spans="1:16" x14ac:dyDescent="0.2">
      <c r="A5629" s="155">
        <v>720701</v>
      </c>
      <c r="B5629" s="156" t="s">
        <v>227</v>
      </c>
      <c r="C5629" s="174">
        <f t="shared" si="1206"/>
        <v>0</v>
      </c>
      <c r="D5629" s="174">
        <f t="shared" si="1207"/>
        <v>0</v>
      </c>
      <c r="E5629" s="174">
        <f t="shared" si="1208"/>
        <v>0</v>
      </c>
      <c r="F5629" s="174">
        <f t="shared" si="1204"/>
        <v>0</v>
      </c>
      <c r="G5629" s="174">
        <v>0</v>
      </c>
      <c r="H5629" s="174">
        <f t="shared" si="1205"/>
        <v>0</v>
      </c>
      <c r="M5629" s="174">
        <f t="shared" si="1209"/>
        <v>0</v>
      </c>
      <c r="N5629" s="174">
        <f t="shared" si="1210"/>
        <v>0</v>
      </c>
      <c r="O5629" s="295">
        <f t="shared" si="1211"/>
        <v>0</v>
      </c>
      <c r="P5629" s="281">
        <f t="shared" si="1212"/>
        <v>0</v>
      </c>
    </row>
    <row r="5630" spans="1:16" x14ac:dyDescent="0.2">
      <c r="A5630" s="155">
        <v>720702</v>
      </c>
      <c r="B5630" s="156" t="s">
        <v>335</v>
      </c>
      <c r="C5630" s="174">
        <f t="shared" si="1206"/>
        <v>0</v>
      </c>
      <c r="D5630" s="174">
        <f t="shared" si="1207"/>
        <v>0</v>
      </c>
      <c r="E5630" s="174">
        <f t="shared" si="1208"/>
        <v>0</v>
      </c>
      <c r="F5630" s="174">
        <f t="shared" si="1204"/>
        <v>0</v>
      </c>
      <c r="G5630" s="174">
        <v>0</v>
      </c>
      <c r="H5630" s="174">
        <f t="shared" si="1205"/>
        <v>0</v>
      </c>
      <c r="M5630" s="174">
        <f t="shared" si="1209"/>
        <v>0</v>
      </c>
      <c r="N5630" s="174">
        <f t="shared" si="1210"/>
        <v>0</v>
      </c>
      <c r="O5630" s="295">
        <f t="shared" si="1211"/>
        <v>0</v>
      </c>
      <c r="P5630" s="281">
        <f t="shared" si="1212"/>
        <v>0</v>
      </c>
    </row>
    <row r="5631" spans="1:16" x14ac:dyDescent="0.2">
      <c r="A5631" s="155">
        <v>720703</v>
      </c>
      <c r="B5631" s="156" t="s">
        <v>1643</v>
      </c>
      <c r="C5631" s="174">
        <f t="shared" si="1206"/>
        <v>0</v>
      </c>
      <c r="D5631" s="174">
        <f t="shared" si="1207"/>
        <v>0</v>
      </c>
      <c r="E5631" s="174">
        <f t="shared" si="1208"/>
        <v>0</v>
      </c>
      <c r="F5631" s="174">
        <f t="shared" si="1204"/>
        <v>0</v>
      </c>
      <c r="G5631" s="174">
        <v>0</v>
      </c>
      <c r="H5631" s="174">
        <f t="shared" si="1205"/>
        <v>0</v>
      </c>
      <c r="M5631" s="174">
        <f t="shared" si="1209"/>
        <v>0</v>
      </c>
      <c r="N5631" s="174">
        <f t="shared" si="1210"/>
        <v>0</v>
      </c>
      <c r="O5631" s="295">
        <f t="shared" si="1211"/>
        <v>0</v>
      </c>
      <c r="P5631" s="281">
        <f t="shared" si="1212"/>
        <v>0</v>
      </c>
    </row>
    <row r="5632" spans="1:16" x14ac:dyDescent="0.2">
      <c r="A5632" s="155">
        <v>720704</v>
      </c>
      <c r="B5632" s="156" t="s">
        <v>333</v>
      </c>
      <c r="C5632" s="174">
        <f t="shared" si="1206"/>
        <v>0</v>
      </c>
      <c r="D5632" s="174">
        <f t="shared" si="1207"/>
        <v>0</v>
      </c>
      <c r="E5632" s="174">
        <f t="shared" si="1208"/>
        <v>0</v>
      </c>
      <c r="F5632" s="174">
        <f t="shared" ref="F5632:F5695" si="1213">+C5632+D5632-E5632</f>
        <v>0</v>
      </c>
      <c r="G5632" s="174">
        <v>0</v>
      </c>
      <c r="H5632" s="174">
        <f t="shared" si="1205"/>
        <v>0</v>
      </c>
      <c r="M5632" s="174">
        <f t="shared" si="1209"/>
        <v>0</v>
      </c>
      <c r="N5632" s="174">
        <f t="shared" si="1210"/>
        <v>0</v>
      </c>
      <c r="O5632" s="295">
        <f t="shared" si="1211"/>
        <v>0</v>
      </c>
      <c r="P5632" s="281">
        <f t="shared" si="1212"/>
        <v>0</v>
      </c>
    </row>
    <row r="5633" spans="1:16" x14ac:dyDescent="0.2">
      <c r="A5633" s="155">
        <v>720705</v>
      </c>
      <c r="B5633" s="156" t="s">
        <v>1644</v>
      </c>
      <c r="C5633" s="174">
        <f t="shared" si="1206"/>
        <v>0</v>
      </c>
      <c r="D5633" s="174">
        <f t="shared" si="1207"/>
        <v>0</v>
      </c>
      <c r="E5633" s="174">
        <f t="shared" si="1208"/>
        <v>0</v>
      </c>
      <c r="F5633" s="174">
        <f t="shared" si="1213"/>
        <v>0</v>
      </c>
      <c r="G5633" s="174">
        <v>0</v>
      </c>
      <c r="H5633" s="174">
        <f t="shared" si="1205"/>
        <v>0</v>
      </c>
      <c r="M5633" s="174">
        <f t="shared" si="1209"/>
        <v>0</v>
      </c>
      <c r="N5633" s="174">
        <f t="shared" si="1210"/>
        <v>0</v>
      </c>
      <c r="O5633" s="295">
        <f t="shared" si="1211"/>
        <v>0</v>
      </c>
      <c r="P5633" s="281">
        <f t="shared" si="1212"/>
        <v>0</v>
      </c>
    </row>
    <row r="5634" spans="1:16" x14ac:dyDescent="0.2">
      <c r="A5634" s="155">
        <v>720706</v>
      </c>
      <c r="B5634" s="156" t="s">
        <v>334</v>
      </c>
      <c r="C5634" s="174">
        <f t="shared" si="1206"/>
        <v>0</v>
      </c>
      <c r="D5634" s="174">
        <f t="shared" si="1207"/>
        <v>0</v>
      </c>
      <c r="E5634" s="174">
        <f t="shared" si="1208"/>
        <v>0</v>
      </c>
      <c r="F5634" s="174">
        <f t="shared" si="1213"/>
        <v>0</v>
      </c>
      <c r="G5634" s="174">
        <v>0</v>
      </c>
      <c r="H5634" s="174">
        <f t="shared" si="1205"/>
        <v>0</v>
      </c>
      <c r="M5634" s="174">
        <f t="shared" si="1209"/>
        <v>0</v>
      </c>
      <c r="N5634" s="174">
        <f t="shared" si="1210"/>
        <v>0</v>
      </c>
      <c r="O5634" s="295">
        <f t="shared" si="1211"/>
        <v>0</v>
      </c>
      <c r="P5634" s="281">
        <f t="shared" si="1212"/>
        <v>0</v>
      </c>
    </row>
    <row r="5635" spans="1:16" x14ac:dyDescent="0.2">
      <c r="A5635" s="155">
        <v>720707</v>
      </c>
      <c r="B5635" s="156" t="s">
        <v>1610</v>
      </c>
      <c r="C5635" s="174">
        <f t="shared" si="1206"/>
        <v>0</v>
      </c>
      <c r="D5635" s="174">
        <f t="shared" si="1207"/>
        <v>0</v>
      </c>
      <c r="E5635" s="174">
        <f t="shared" si="1208"/>
        <v>0</v>
      </c>
      <c r="F5635" s="174">
        <f t="shared" si="1213"/>
        <v>0</v>
      </c>
      <c r="G5635" s="174">
        <v>0</v>
      </c>
      <c r="H5635" s="174">
        <f t="shared" si="1205"/>
        <v>0</v>
      </c>
      <c r="M5635" s="174">
        <f t="shared" si="1209"/>
        <v>0</v>
      </c>
      <c r="N5635" s="174">
        <f t="shared" si="1210"/>
        <v>0</v>
      </c>
      <c r="O5635" s="295">
        <f t="shared" si="1211"/>
        <v>0</v>
      </c>
      <c r="P5635" s="281">
        <f t="shared" si="1212"/>
        <v>0</v>
      </c>
    </row>
    <row r="5636" spans="1:16" x14ac:dyDescent="0.2">
      <c r="A5636" s="155">
        <v>720708</v>
      </c>
      <c r="B5636" s="156" t="s">
        <v>17</v>
      </c>
      <c r="C5636" s="174">
        <f t="shared" si="1206"/>
        <v>0</v>
      </c>
      <c r="D5636" s="174">
        <f t="shared" si="1207"/>
        <v>0</v>
      </c>
      <c r="E5636" s="174">
        <f t="shared" si="1208"/>
        <v>0</v>
      </c>
      <c r="F5636" s="174">
        <f t="shared" si="1213"/>
        <v>0</v>
      </c>
      <c r="G5636" s="174">
        <v>0</v>
      </c>
      <c r="H5636" s="174">
        <f t="shared" si="1205"/>
        <v>0</v>
      </c>
      <c r="M5636" s="174">
        <f t="shared" si="1209"/>
        <v>0</v>
      </c>
      <c r="N5636" s="174">
        <f t="shared" si="1210"/>
        <v>0</v>
      </c>
      <c r="O5636" s="295">
        <f t="shared" si="1211"/>
        <v>0</v>
      </c>
      <c r="P5636" s="281">
        <f t="shared" si="1212"/>
        <v>0</v>
      </c>
    </row>
    <row r="5637" spans="1:16" x14ac:dyDescent="0.2">
      <c r="A5637" s="155">
        <v>720709</v>
      </c>
      <c r="B5637" s="156" t="s">
        <v>2536</v>
      </c>
      <c r="C5637" s="174">
        <f t="shared" si="1206"/>
        <v>0</v>
      </c>
      <c r="D5637" s="174">
        <f t="shared" si="1207"/>
        <v>0</v>
      </c>
      <c r="E5637" s="174">
        <f t="shared" si="1208"/>
        <v>0</v>
      </c>
      <c r="F5637" s="174">
        <f t="shared" si="1213"/>
        <v>0</v>
      </c>
      <c r="G5637" s="174">
        <v>0</v>
      </c>
      <c r="H5637" s="174">
        <f t="shared" si="1205"/>
        <v>0</v>
      </c>
      <c r="M5637" s="174">
        <f t="shared" si="1209"/>
        <v>0</v>
      </c>
      <c r="N5637" s="174">
        <f t="shared" si="1210"/>
        <v>0</v>
      </c>
      <c r="O5637" s="295">
        <f t="shared" si="1211"/>
        <v>0</v>
      </c>
      <c r="P5637" s="281">
        <f t="shared" si="1212"/>
        <v>0</v>
      </c>
    </row>
    <row r="5638" spans="1:16" x14ac:dyDescent="0.2">
      <c r="A5638" s="155">
        <v>720710</v>
      </c>
      <c r="B5638" s="156" t="s">
        <v>2537</v>
      </c>
      <c r="C5638" s="174">
        <f t="shared" si="1206"/>
        <v>0</v>
      </c>
      <c r="D5638" s="174">
        <f t="shared" si="1207"/>
        <v>0</v>
      </c>
      <c r="E5638" s="174">
        <f t="shared" si="1208"/>
        <v>0</v>
      </c>
      <c r="F5638" s="174">
        <f t="shared" si="1213"/>
        <v>0</v>
      </c>
      <c r="G5638" s="174">
        <v>0</v>
      </c>
      <c r="H5638" s="174">
        <f t="shared" si="1205"/>
        <v>0</v>
      </c>
      <c r="M5638" s="174">
        <f t="shared" si="1209"/>
        <v>0</v>
      </c>
      <c r="N5638" s="174">
        <f t="shared" si="1210"/>
        <v>0</v>
      </c>
      <c r="O5638" s="295">
        <f t="shared" si="1211"/>
        <v>0</v>
      </c>
      <c r="P5638" s="281">
        <f t="shared" si="1212"/>
        <v>0</v>
      </c>
    </row>
    <row r="5639" spans="1:16" x14ac:dyDescent="0.2">
      <c r="A5639" s="155">
        <v>720795</v>
      </c>
      <c r="B5639" s="156" t="s">
        <v>2874</v>
      </c>
      <c r="C5639" s="174">
        <f t="shared" si="1206"/>
        <v>0</v>
      </c>
      <c r="D5639" s="174">
        <f t="shared" si="1207"/>
        <v>0</v>
      </c>
      <c r="E5639" s="174">
        <f t="shared" si="1208"/>
        <v>0</v>
      </c>
      <c r="F5639" s="174">
        <f t="shared" si="1213"/>
        <v>0</v>
      </c>
      <c r="G5639" s="174">
        <v>0</v>
      </c>
      <c r="H5639" s="174">
        <f t="shared" ref="H5639:H5702" si="1214">+F5639</f>
        <v>0</v>
      </c>
      <c r="M5639" s="174">
        <f t="shared" si="1209"/>
        <v>0</v>
      </c>
      <c r="N5639" s="174">
        <f t="shared" si="1210"/>
        <v>0</v>
      </c>
      <c r="O5639" s="295">
        <f t="shared" si="1211"/>
        <v>0</v>
      </c>
      <c r="P5639" s="281">
        <f t="shared" si="1212"/>
        <v>0</v>
      </c>
    </row>
    <row r="5640" spans="1:16" s="171" customFormat="1" x14ac:dyDescent="0.2">
      <c r="A5640" s="180">
        <v>720800</v>
      </c>
      <c r="B5640" s="181" t="s">
        <v>2877</v>
      </c>
      <c r="C5640" s="182">
        <f t="shared" si="1206"/>
        <v>0</v>
      </c>
      <c r="D5640" s="182">
        <f t="shared" si="1207"/>
        <v>0</v>
      </c>
      <c r="E5640" s="182">
        <f t="shared" si="1208"/>
        <v>0</v>
      </c>
      <c r="F5640" s="182">
        <f t="shared" si="1213"/>
        <v>0</v>
      </c>
      <c r="G5640" s="182">
        <v>0</v>
      </c>
      <c r="H5640" s="182">
        <f t="shared" si="1214"/>
        <v>0</v>
      </c>
      <c r="M5640" s="174">
        <f t="shared" si="1209"/>
        <v>0</v>
      </c>
      <c r="N5640" s="174">
        <f t="shared" si="1210"/>
        <v>0</v>
      </c>
      <c r="O5640" s="295">
        <f t="shared" si="1211"/>
        <v>0</v>
      </c>
      <c r="P5640" s="281">
        <f t="shared" si="1212"/>
        <v>0</v>
      </c>
    </row>
    <row r="5641" spans="1:16" x14ac:dyDescent="0.2">
      <c r="A5641" s="155">
        <v>720801</v>
      </c>
      <c r="B5641" s="156" t="s">
        <v>227</v>
      </c>
      <c r="C5641" s="174">
        <f t="shared" ref="C5641:C5704" si="1215">IF(ISERROR(VLOOKUP($A5641,MZ_ANTERIOR,3,0)),0,VLOOKUP($A5641,MZ_ANTERIOR,3,0))</f>
        <v>0</v>
      </c>
      <c r="D5641" s="174">
        <f t="shared" ref="D5641:D5704" si="1216">IF(ISERROR(VLOOKUP($A5641,MZ_ANTERIOR,4,0)),0,VLOOKUP($A5641,MZ_ANTERIOR,4,0))</f>
        <v>0</v>
      </c>
      <c r="E5641" s="174">
        <f t="shared" ref="E5641:E5704" si="1217">IF(ISERROR(VLOOKUP($A5641,MZ_ANTERIOR,5,0)),0,VLOOKUP($A5641,MZ_ANTERIOR,5,0))</f>
        <v>0</v>
      </c>
      <c r="F5641" s="174">
        <f t="shared" si="1213"/>
        <v>0</v>
      </c>
      <c r="G5641" s="174">
        <v>0</v>
      </c>
      <c r="H5641" s="174">
        <f t="shared" si="1214"/>
        <v>0</v>
      </c>
      <c r="M5641" s="174">
        <f t="shared" si="1209"/>
        <v>0</v>
      </c>
      <c r="N5641" s="174">
        <f t="shared" si="1210"/>
        <v>0</v>
      </c>
      <c r="O5641" s="295">
        <f t="shared" si="1211"/>
        <v>0</v>
      </c>
      <c r="P5641" s="281">
        <f t="shared" si="1212"/>
        <v>0</v>
      </c>
    </row>
    <row r="5642" spans="1:16" x14ac:dyDescent="0.2">
      <c r="A5642" s="155">
        <v>720802</v>
      </c>
      <c r="B5642" s="156" t="s">
        <v>335</v>
      </c>
      <c r="C5642" s="174">
        <f t="shared" si="1215"/>
        <v>0</v>
      </c>
      <c r="D5642" s="174">
        <f t="shared" si="1216"/>
        <v>0</v>
      </c>
      <c r="E5642" s="174">
        <f t="shared" si="1217"/>
        <v>0</v>
      </c>
      <c r="F5642" s="174">
        <f t="shared" si="1213"/>
        <v>0</v>
      </c>
      <c r="G5642" s="174">
        <v>0</v>
      </c>
      <c r="H5642" s="174">
        <f t="shared" si="1214"/>
        <v>0</v>
      </c>
      <c r="M5642" s="174">
        <f t="shared" ref="M5642:M5705" si="1218">+G5642+H5642</f>
        <v>0</v>
      </c>
      <c r="N5642" s="174">
        <f t="shared" ref="N5642:N5705" si="1219">+F5642-M5642</f>
        <v>0</v>
      </c>
      <c r="O5642" s="295">
        <f t="shared" ref="O5642:O5705" si="1220">SUM(C5642:H5642)</f>
        <v>0</v>
      </c>
      <c r="P5642" s="281">
        <f t="shared" ref="P5642:P5705" si="1221">IF(D5642&lt;&gt;0,1,IF(G5642&lt;&gt;0,2,IF(F5642&lt;&gt;0,3,IF(E5642&lt;&gt;0,4,0))))</f>
        <v>0</v>
      </c>
    </row>
    <row r="5643" spans="1:16" x14ac:dyDescent="0.2">
      <c r="A5643" s="155">
        <v>720803</v>
      </c>
      <c r="B5643" s="156" t="s">
        <v>1643</v>
      </c>
      <c r="C5643" s="174">
        <f t="shared" si="1215"/>
        <v>0</v>
      </c>
      <c r="D5643" s="174">
        <f t="shared" si="1216"/>
        <v>0</v>
      </c>
      <c r="E5643" s="174">
        <f t="shared" si="1217"/>
        <v>0</v>
      </c>
      <c r="F5643" s="174">
        <f t="shared" si="1213"/>
        <v>0</v>
      </c>
      <c r="G5643" s="174">
        <v>0</v>
      </c>
      <c r="H5643" s="174">
        <f t="shared" si="1214"/>
        <v>0</v>
      </c>
      <c r="M5643" s="174">
        <f t="shared" si="1218"/>
        <v>0</v>
      </c>
      <c r="N5643" s="174">
        <f t="shared" si="1219"/>
        <v>0</v>
      </c>
      <c r="O5643" s="295">
        <f t="shared" si="1220"/>
        <v>0</v>
      </c>
      <c r="P5643" s="281">
        <f t="shared" si="1221"/>
        <v>0</v>
      </c>
    </row>
    <row r="5644" spans="1:16" x14ac:dyDescent="0.2">
      <c r="A5644" s="155">
        <v>720804</v>
      </c>
      <c r="B5644" s="156" t="s">
        <v>333</v>
      </c>
      <c r="C5644" s="174">
        <f t="shared" si="1215"/>
        <v>0</v>
      </c>
      <c r="D5644" s="174">
        <f t="shared" si="1216"/>
        <v>0</v>
      </c>
      <c r="E5644" s="174">
        <f t="shared" si="1217"/>
        <v>0</v>
      </c>
      <c r="F5644" s="174">
        <f t="shared" si="1213"/>
        <v>0</v>
      </c>
      <c r="G5644" s="174">
        <v>0</v>
      </c>
      <c r="H5644" s="174">
        <f t="shared" si="1214"/>
        <v>0</v>
      </c>
      <c r="M5644" s="174">
        <f t="shared" si="1218"/>
        <v>0</v>
      </c>
      <c r="N5644" s="174">
        <f t="shared" si="1219"/>
        <v>0</v>
      </c>
      <c r="O5644" s="295">
        <f t="shared" si="1220"/>
        <v>0</v>
      </c>
      <c r="P5644" s="281">
        <f t="shared" si="1221"/>
        <v>0</v>
      </c>
    </row>
    <row r="5645" spans="1:16" x14ac:dyDescent="0.2">
      <c r="A5645" s="155">
        <v>720805</v>
      </c>
      <c r="B5645" s="156" t="s">
        <v>1644</v>
      </c>
      <c r="C5645" s="174">
        <f t="shared" si="1215"/>
        <v>0</v>
      </c>
      <c r="D5645" s="174">
        <f t="shared" si="1216"/>
        <v>0</v>
      </c>
      <c r="E5645" s="174">
        <f t="shared" si="1217"/>
        <v>0</v>
      </c>
      <c r="F5645" s="174">
        <f t="shared" si="1213"/>
        <v>0</v>
      </c>
      <c r="G5645" s="174">
        <v>0</v>
      </c>
      <c r="H5645" s="174">
        <f t="shared" si="1214"/>
        <v>0</v>
      </c>
      <c r="M5645" s="174">
        <f t="shared" si="1218"/>
        <v>0</v>
      </c>
      <c r="N5645" s="174">
        <f t="shared" si="1219"/>
        <v>0</v>
      </c>
      <c r="O5645" s="295">
        <f t="shared" si="1220"/>
        <v>0</v>
      </c>
      <c r="P5645" s="281">
        <f t="shared" si="1221"/>
        <v>0</v>
      </c>
    </row>
    <row r="5646" spans="1:16" x14ac:dyDescent="0.2">
      <c r="A5646" s="155">
        <v>720806</v>
      </c>
      <c r="B5646" s="156" t="s">
        <v>334</v>
      </c>
      <c r="C5646" s="174">
        <f t="shared" si="1215"/>
        <v>0</v>
      </c>
      <c r="D5646" s="174">
        <f t="shared" si="1216"/>
        <v>0</v>
      </c>
      <c r="E5646" s="174">
        <f t="shared" si="1217"/>
        <v>0</v>
      </c>
      <c r="F5646" s="174">
        <f t="shared" si="1213"/>
        <v>0</v>
      </c>
      <c r="G5646" s="174">
        <v>0</v>
      </c>
      <c r="H5646" s="174">
        <f t="shared" si="1214"/>
        <v>0</v>
      </c>
      <c r="M5646" s="174">
        <f t="shared" si="1218"/>
        <v>0</v>
      </c>
      <c r="N5646" s="174">
        <f t="shared" si="1219"/>
        <v>0</v>
      </c>
      <c r="O5646" s="295">
        <f t="shared" si="1220"/>
        <v>0</v>
      </c>
      <c r="P5646" s="281">
        <f t="shared" si="1221"/>
        <v>0</v>
      </c>
    </row>
    <row r="5647" spans="1:16" x14ac:dyDescent="0.2">
      <c r="A5647" s="155">
        <v>720807</v>
      </c>
      <c r="B5647" s="156" t="s">
        <v>1610</v>
      </c>
      <c r="C5647" s="174">
        <f t="shared" si="1215"/>
        <v>0</v>
      </c>
      <c r="D5647" s="174">
        <f t="shared" si="1216"/>
        <v>0</v>
      </c>
      <c r="E5647" s="174">
        <f t="shared" si="1217"/>
        <v>0</v>
      </c>
      <c r="F5647" s="174">
        <f t="shared" si="1213"/>
        <v>0</v>
      </c>
      <c r="G5647" s="174">
        <v>0</v>
      </c>
      <c r="H5647" s="174">
        <f t="shared" si="1214"/>
        <v>0</v>
      </c>
      <c r="M5647" s="174">
        <f t="shared" si="1218"/>
        <v>0</v>
      </c>
      <c r="N5647" s="174">
        <f t="shared" si="1219"/>
        <v>0</v>
      </c>
      <c r="O5647" s="295">
        <f t="shared" si="1220"/>
        <v>0</v>
      </c>
      <c r="P5647" s="281">
        <f t="shared" si="1221"/>
        <v>0</v>
      </c>
    </row>
    <row r="5648" spans="1:16" x14ac:dyDescent="0.2">
      <c r="A5648" s="155">
        <v>720808</v>
      </c>
      <c r="B5648" s="156" t="s">
        <v>17</v>
      </c>
      <c r="C5648" s="174">
        <f t="shared" si="1215"/>
        <v>0</v>
      </c>
      <c r="D5648" s="174">
        <f t="shared" si="1216"/>
        <v>0</v>
      </c>
      <c r="E5648" s="174">
        <f t="shared" si="1217"/>
        <v>0</v>
      </c>
      <c r="F5648" s="174">
        <f t="shared" si="1213"/>
        <v>0</v>
      </c>
      <c r="G5648" s="174">
        <v>0</v>
      </c>
      <c r="H5648" s="174">
        <f t="shared" si="1214"/>
        <v>0</v>
      </c>
      <c r="M5648" s="174">
        <f t="shared" si="1218"/>
        <v>0</v>
      </c>
      <c r="N5648" s="174">
        <f t="shared" si="1219"/>
        <v>0</v>
      </c>
      <c r="O5648" s="295">
        <f t="shared" si="1220"/>
        <v>0</v>
      </c>
      <c r="P5648" s="281">
        <f t="shared" si="1221"/>
        <v>0</v>
      </c>
    </row>
    <row r="5649" spans="1:16" x14ac:dyDescent="0.2">
      <c r="A5649" s="155">
        <v>720809</v>
      </c>
      <c r="B5649" s="156" t="s">
        <v>2536</v>
      </c>
      <c r="C5649" s="174">
        <f t="shared" si="1215"/>
        <v>0</v>
      </c>
      <c r="D5649" s="174">
        <f t="shared" si="1216"/>
        <v>0</v>
      </c>
      <c r="E5649" s="174">
        <f t="shared" si="1217"/>
        <v>0</v>
      </c>
      <c r="F5649" s="174">
        <f t="shared" si="1213"/>
        <v>0</v>
      </c>
      <c r="G5649" s="174">
        <v>0</v>
      </c>
      <c r="H5649" s="174">
        <f t="shared" si="1214"/>
        <v>0</v>
      </c>
      <c r="M5649" s="174">
        <f t="shared" si="1218"/>
        <v>0</v>
      </c>
      <c r="N5649" s="174">
        <f t="shared" si="1219"/>
        <v>0</v>
      </c>
      <c r="O5649" s="295">
        <f t="shared" si="1220"/>
        <v>0</v>
      </c>
      <c r="P5649" s="281">
        <f t="shared" si="1221"/>
        <v>0</v>
      </c>
    </row>
    <row r="5650" spans="1:16" x14ac:dyDescent="0.2">
      <c r="A5650" s="155">
        <v>720810</v>
      </c>
      <c r="B5650" s="156" t="s">
        <v>2537</v>
      </c>
      <c r="C5650" s="174">
        <f t="shared" si="1215"/>
        <v>0</v>
      </c>
      <c r="D5650" s="174">
        <f t="shared" si="1216"/>
        <v>0</v>
      </c>
      <c r="E5650" s="174">
        <f t="shared" si="1217"/>
        <v>0</v>
      </c>
      <c r="F5650" s="174">
        <f t="shared" si="1213"/>
        <v>0</v>
      </c>
      <c r="G5650" s="174">
        <v>0</v>
      </c>
      <c r="H5650" s="174">
        <f t="shared" si="1214"/>
        <v>0</v>
      </c>
      <c r="M5650" s="174">
        <f t="shared" si="1218"/>
        <v>0</v>
      </c>
      <c r="N5650" s="174">
        <f t="shared" si="1219"/>
        <v>0</v>
      </c>
      <c r="O5650" s="295">
        <f t="shared" si="1220"/>
        <v>0</v>
      </c>
      <c r="P5650" s="281">
        <f t="shared" si="1221"/>
        <v>0</v>
      </c>
    </row>
    <row r="5651" spans="1:16" x14ac:dyDescent="0.2">
      <c r="A5651" s="155">
        <v>720895</v>
      </c>
      <c r="B5651" s="156" t="s">
        <v>2874</v>
      </c>
      <c r="C5651" s="174">
        <f t="shared" si="1215"/>
        <v>0</v>
      </c>
      <c r="D5651" s="174">
        <f t="shared" si="1216"/>
        <v>0</v>
      </c>
      <c r="E5651" s="174">
        <f t="shared" si="1217"/>
        <v>0</v>
      </c>
      <c r="F5651" s="174">
        <f t="shared" si="1213"/>
        <v>0</v>
      </c>
      <c r="G5651" s="174">
        <v>0</v>
      </c>
      <c r="H5651" s="174">
        <f t="shared" si="1214"/>
        <v>0</v>
      </c>
      <c r="M5651" s="174">
        <f t="shared" si="1218"/>
        <v>0</v>
      </c>
      <c r="N5651" s="174">
        <f t="shared" si="1219"/>
        <v>0</v>
      </c>
      <c r="O5651" s="295">
        <f t="shared" si="1220"/>
        <v>0</v>
      </c>
      <c r="P5651" s="281">
        <f t="shared" si="1221"/>
        <v>0</v>
      </c>
    </row>
    <row r="5652" spans="1:16" s="171" customFormat="1" x14ac:dyDescent="0.2">
      <c r="A5652" s="180">
        <v>720900</v>
      </c>
      <c r="B5652" s="181" t="s">
        <v>1058</v>
      </c>
      <c r="C5652" s="182">
        <f t="shared" si="1215"/>
        <v>0</v>
      </c>
      <c r="D5652" s="182">
        <f t="shared" si="1216"/>
        <v>0</v>
      </c>
      <c r="E5652" s="182">
        <f t="shared" si="1217"/>
        <v>0</v>
      </c>
      <c r="F5652" s="182">
        <f t="shared" si="1213"/>
        <v>0</v>
      </c>
      <c r="G5652" s="182">
        <v>0</v>
      </c>
      <c r="H5652" s="182">
        <f t="shared" si="1214"/>
        <v>0</v>
      </c>
      <c r="M5652" s="174">
        <f t="shared" si="1218"/>
        <v>0</v>
      </c>
      <c r="N5652" s="174">
        <f t="shared" si="1219"/>
        <v>0</v>
      </c>
      <c r="O5652" s="295">
        <f t="shared" si="1220"/>
        <v>0</v>
      </c>
      <c r="P5652" s="281">
        <f t="shared" si="1221"/>
        <v>0</v>
      </c>
    </row>
    <row r="5653" spans="1:16" x14ac:dyDescent="0.2">
      <c r="A5653" s="155">
        <v>720901</v>
      </c>
      <c r="B5653" s="156" t="s">
        <v>227</v>
      </c>
      <c r="C5653" s="174">
        <f t="shared" si="1215"/>
        <v>0</v>
      </c>
      <c r="D5653" s="174">
        <f t="shared" si="1216"/>
        <v>0</v>
      </c>
      <c r="E5653" s="174">
        <f t="shared" si="1217"/>
        <v>0</v>
      </c>
      <c r="F5653" s="174">
        <f t="shared" si="1213"/>
        <v>0</v>
      </c>
      <c r="G5653" s="174">
        <v>0</v>
      </c>
      <c r="H5653" s="174">
        <f t="shared" si="1214"/>
        <v>0</v>
      </c>
      <c r="M5653" s="174">
        <f t="shared" si="1218"/>
        <v>0</v>
      </c>
      <c r="N5653" s="174">
        <f t="shared" si="1219"/>
        <v>0</v>
      </c>
      <c r="O5653" s="295">
        <f t="shared" si="1220"/>
        <v>0</v>
      </c>
      <c r="P5653" s="281">
        <f t="shared" si="1221"/>
        <v>0</v>
      </c>
    </row>
    <row r="5654" spans="1:16" x14ac:dyDescent="0.2">
      <c r="A5654" s="155">
        <v>720902</v>
      </c>
      <c r="B5654" s="156" t="s">
        <v>335</v>
      </c>
      <c r="C5654" s="174">
        <f t="shared" si="1215"/>
        <v>0</v>
      </c>
      <c r="D5654" s="174">
        <f t="shared" si="1216"/>
        <v>0</v>
      </c>
      <c r="E5654" s="174">
        <f t="shared" si="1217"/>
        <v>0</v>
      </c>
      <c r="F5654" s="174">
        <f t="shared" si="1213"/>
        <v>0</v>
      </c>
      <c r="G5654" s="174">
        <v>0</v>
      </c>
      <c r="H5654" s="174">
        <f t="shared" si="1214"/>
        <v>0</v>
      </c>
      <c r="M5654" s="174">
        <f t="shared" si="1218"/>
        <v>0</v>
      </c>
      <c r="N5654" s="174">
        <f t="shared" si="1219"/>
        <v>0</v>
      </c>
      <c r="O5654" s="295">
        <f t="shared" si="1220"/>
        <v>0</v>
      </c>
      <c r="P5654" s="281">
        <f t="shared" si="1221"/>
        <v>0</v>
      </c>
    </row>
    <row r="5655" spans="1:16" x14ac:dyDescent="0.2">
      <c r="A5655" s="155">
        <v>720903</v>
      </c>
      <c r="B5655" s="156" t="s">
        <v>1643</v>
      </c>
      <c r="C5655" s="174">
        <f t="shared" si="1215"/>
        <v>0</v>
      </c>
      <c r="D5655" s="174">
        <f t="shared" si="1216"/>
        <v>0</v>
      </c>
      <c r="E5655" s="174">
        <f t="shared" si="1217"/>
        <v>0</v>
      </c>
      <c r="F5655" s="174">
        <f t="shared" si="1213"/>
        <v>0</v>
      </c>
      <c r="G5655" s="174">
        <v>0</v>
      </c>
      <c r="H5655" s="174">
        <f t="shared" si="1214"/>
        <v>0</v>
      </c>
      <c r="M5655" s="174">
        <f t="shared" si="1218"/>
        <v>0</v>
      </c>
      <c r="N5655" s="174">
        <f t="shared" si="1219"/>
        <v>0</v>
      </c>
      <c r="O5655" s="295">
        <f t="shared" si="1220"/>
        <v>0</v>
      </c>
      <c r="P5655" s="281">
        <f t="shared" si="1221"/>
        <v>0</v>
      </c>
    </row>
    <row r="5656" spans="1:16" x14ac:dyDescent="0.2">
      <c r="A5656" s="155">
        <v>720904</v>
      </c>
      <c r="B5656" s="156" t="s">
        <v>333</v>
      </c>
      <c r="C5656" s="174">
        <f t="shared" si="1215"/>
        <v>0</v>
      </c>
      <c r="D5656" s="174">
        <f t="shared" si="1216"/>
        <v>0</v>
      </c>
      <c r="E5656" s="174">
        <f t="shared" si="1217"/>
        <v>0</v>
      </c>
      <c r="F5656" s="174">
        <f t="shared" si="1213"/>
        <v>0</v>
      </c>
      <c r="G5656" s="174">
        <v>0</v>
      </c>
      <c r="H5656" s="174">
        <f t="shared" si="1214"/>
        <v>0</v>
      </c>
      <c r="M5656" s="174">
        <f t="shared" si="1218"/>
        <v>0</v>
      </c>
      <c r="N5656" s="174">
        <f t="shared" si="1219"/>
        <v>0</v>
      </c>
      <c r="O5656" s="295">
        <f t="shared" si="1220"/>
        <v>0</v>
      </c>
      <c r="P5656" s="281">
        <f t="shared" si="1221"/>
        <v>0</v>
      </c>
    </row>
    <row r="5657" spans="1:16" x14ac:dyDescent="0.2">
      <c r="A5657" s="155">
        <v>720905</v>
      </c>
      <c r="B5657" s="156" t="s">
        <v>1644</v>
      </c>
      <c r="C5657" s="174">
        <f t="shared" si="1215"/>
        <v>0</v>
      </c>
      <c r="D5657" s="174">
        <f t="shared" si="1216"/>
        <v>0</v>
      </c>
      <c r="E5657" s="174">
        <f t="shared" si="1217"/>
        <v>0</v>
      </c>
      <c r="F5657" s="174">
        <f t="shared" si="1213"/>
        <v>0</v>
      </c>
      <c r="G5657" s="174">
        <v>0</v>
      </c>
      <c r="H5657" s="174">
        <f t="shared" si="1214"/>
        <v>0</v>
      </c>
      <c r="M5657" s="174">
        <f t="shared" si="1218"/>
        <v>0</v>
      </c>
      <c r="N5657" s="174">
        <f t="shared" si="1219"/>
        <v>0</v>
      </c>
      <c r="O5657" s="295">
        <f t="shared" si="1220"/>
        <v>0</v>
      </c>
      <c r="P5657" s="281">
        <f t="shared" si="1221"/>
        <v>0</v>
      </c>
    </row>
    <row r="5658" spans="1:16" x14ac:dyDescent="0.2">
      <c r="A5658" s="155">
        <v>720906</v>
      </c>
      <c r="B5658" s="156" t="s">
        <v>334</v>
      </c>
      <c r="C5658" s="174">
        <f t="shared" si="1215"/>
        <v>0</v>
      </c>
      <c r="D5658" s="174">
        <f t="shared" si="1216"/>
        <v>0</v>
      </c>
      <c r="E5658" s="174">
        <f t="shared" si="1217"/>
        <v>0</v>
      </c>
      <c r="F5658" s="174">
        <f t="shared" si="1213"/>
        <v>0</v>
      </c>
      <c r="G5658" s="174">
        <v>0</v>
      </c>
      <c r="H5658" s="174">
        <f t="shared" si="1214"/>
        <v>0</v>
      </c>
      <c r="M5658" s="174">
        <f t="shared" si="1218"/>
        <v>0</v>
      </c>
      <c r="N5658" s="174">
        <f t="shared" si="1219"/>
        <v>0</v>
      </c>
      <c r="O5658" s="295">
        <f t="shared" si="1220"/>
        <v>0</v>
      </c>
      <c r="P5658" s="281">
        <f t="shared" si="1221"/>
        <v>0</v>
      </c>
    </row>
    <row r="5659" spans="1:16" x14ac:dyDescent="0.2">
      <c r="A5659" s="155">
        <v>720907</v>
      </c>
      <c r="B5659" s="156" t="s">
        <v>1610</v>
      </c>
      <c r="C5659" s="174">
        <f t="shared" si="1215"/>
        <v>0</v>
      </c>
      <c r="D5659" s="174">
        <f t="shared" si="1216"/>
        <v>0</v>
      </c>
      <c r="E5659" s="174">
        <f t="shared" si="1217"/>
        <v>0</v>
      </c>
      <c r="F5659" s="174">
        <f t="shared" si="1213"/>
        <v>0</v>
      </c>
      <c r="G5659" s="174">
        <v>0</v>
      </c>
      <c r="H5659" s="174">
        <f t="shared" si="1214"/>
        <v>0</v>
      </c>
      <c r="M5659" s="174">
        <f t="shared" si="1218"/>
        <v>0</v>
      </c>
      <c r="N5659" s="174">
        <f t="shared" si="1219"/>
        <v>0</v>
      </c>
      <c r="O5659" s="295">
        <f t="shared" si="1220"/>
        <v>0</v>
      </c>
      <c r="P5659" s="281">
        <f t="shared" si="1221"/>
        <v>0</v>
      </c>
    </row>
    <row r="5660" spans="1:16" x14ac:dyDescent="0.2">
      <c r="A5660" s="155">
        <v>720908</v>
      </c>
      <c r="B5660" s="156" t="s">
        <v>17</v>
      </c>
      <c r="C5660" s="174">
        <f t="shared" si="1215"/>
        <v>0</v>
      </c>
      <c r="D5660" s="174">
        <f t="shared" si="1216"/>
        <v>0</v>
      </c>
      <c r="E5660" s="174">
        <f t="shared" si="1217"/>
        <v>0</v>
      </c>
      <c r="F5660" s="174">
        <f t="shared" si="1213"/>
        <v>0</v>
      </c>
      <c r="G5660" s="174">
        <v>0</v>
      </c>
      <c r="H5660" s="174">
        <f t="shared" si="1214"/>
        <v>0</v>
      </c>
      <c r="M5660" s="174">
        <f t="shared" si="1218"/>
        <v>0</v>
      </c>
      <c r="N5660" s="174">
        <f t="shared" si="1219"/>
        <v>0</v>
      </c>
      <c r="O5660" s="295">
        <f t="shared" si="1220"/>
        <v>0</v>
      </c>
      <c r="P5660" s="281">
        <f t="shared" si="1221"/>
        <v>0</v>
      </c>
    </row>
    <row r="5661" spans="1:16" x14ac:dyDescent="0.2">
      <c r="A5661" s="155">
        <v>720909</v>
      </c>
      <c r="B5661" s="156" t="s">
        <v>2536</v>
      </c>
      <c r="C5661" s="174">
        <f t="shared" si="1215"/>
        <v>0</v>
      </c>
      <c r="D5661" s="174">
        <f t="shared" si="1216"/>
        <v>0</v>
      </c>
      <c r="E5661" s="174">
        <f t="shared" si="1217"/>
        <v>0</v>
      </c>
      <c r="F5661" s="174">
        <f t="shared" si="1213"/>
        <v>0</v>
      </c>
      <c r="G5661" s="174">
        <v>0</v>
      </c>
      <c r="H5661" s="174">
        <f t="shared" si="1214"/>
        <v>0</v>
      </c>
      <c r="M5661" s="174">
        <f t="shared" si="1218"/>
        <v>0</v>
      </c>
      <c r="N5661" s="174">
        <f t="shared" si="1219"/>
        <v>0</v>
      </c>
      <c r="O5661" s="295">
        <f t="shared" si="1220"/>
        <v>0</v>
      </c>
      <c r="P5661" s="281">
        <f t="shared" si="1221"/>
        <v>0</v>
      </c>
    </row>
    <row r="5662" spans="1:16" x14ac:dyDescent="0.2">
      <c r="A5662" s="155">
        <v>720910</v>
      </c>
      <c r="B5662" s="156" t="s">
        <v>2537</v>
      </c>
      <c r="C5662" s="174">
        <f t="shared" si="1215"/>
        <v>0</v>
      </c>
      <c r="D5662" s="174">
        <f t="shared" si="1216"/>
        <v>0</v>
      </c>
      <c r="E5662" s="174">
        <f t="shared" si="1217"/>
        <v>0</v>
      </c>
      <c r="F5662" s="174">
        <f t="shared" si="1213"/>
        <v>0</v>
      </c>
      <c r="G5662" s="174">
        <v>0</v>
      </c>
      <c r="H5662" s="174">
        <f t="shared" si="1214"/>
        <v>0</v>
      </c>
      <c r="M5662" s="174">
        <f t="shared" si="1218"/>
        <v>0</v>
      </c>
      <c r="N5662" s="174">
        <f t="shared" si="1219"/>
        <v>0</v>
      </c>
      <c r="O5662" s="295">
        <f t="shared" si="1220"/>
        <v>0</v>
      </c>
      <c r="P5662" s="281">
        <f t="shared" si="1221"/>
        <v>0</v>
      </c>
    </row>
    <row r="5663" spans="1:16" x14ac:dyDescent="0.2">
      <c r="A5663" s="155">
        <v>720995</v>
      </c>
      <c r="B5663" s="156" t="s">
        <v>2874</v>
      </c>
      <c r="C5663" s="174">
        <f t="shared" si="1215"/>
        <v>0</v>
      </c>
      <c r="D5663" s="174">
        <f t="shared" si="1216"/>
        <v>0</v>
      </c>
      <c r="E5663" s="174">
        <f t="shared" si="1217"/>
        <v>0</v>
      </c>
      <c r="F5663" s="174">
        <f t="shared" si="1213"/>
        <v>0</v>
      </c>
      <c r="G5663" s="174">
        <v>0</v>
      </c>
      <c r="H5663" s="174">
        <f t="shared" si="1214"/>
        <v>0</v>
      </c>
      <c r="M5663" s="174">
        <f t="shared" si="1218"/>
        <v>0</v>
      </c>
      <c r="N5663" s="174">
        <f t="shared" si="1219"/>
        <v>0</v>
      </c>
      <c r="O5663" s="295">
        <f t="shared" si="1220"/>
        <v>0</v>
      </c>
      <c r="P5663" s="281">
        <f t="shared" si="1221"/>
        <v>0</v>
      </c>
    </row>
    <row r="5664" spans="1:16" s="171" customFormat="1" x14ac:dyDescent="0.2">
      <c r="A5664" s="180">
        <v>721000</v>
      </c>
      <c r="B5664" s="181" t="s">
        <v>2878</v>
      </c>
      <c r="C5664" s="182">
        <f t="shared" si="1215"/>
        <v>0</v>
      </c>
      <c r="D5664" s="182">
        <f t="shared" si="1216"/>
        <v>0</v>
      </c>
      <c r="E5664" s="182">
        <f t="shared" si="1217"/>
        <v>0</v>
      </c>
      <c r="F5664" s="182">
        <f t="shared" si="1213"/>
        <v>0</v>
      </c>
      <c r="G5664" s="182">
        <v>0</v>
      </c>
      <c r="H5664" s="182">
        <f t="shared" si="1214"/>
        <v>0</v>
      </c>
      <c r="M5664" s="174">
        <f t="shared" si="1218"/>
        <v>0</v>
      </c>
      <c r="N5664" s="174">
        <f t="shared" si="1219"/>
        <v>0</v>
      </c>
      <c r="O5664" s="295">
        <f t="shared" si="1220"/>
        <v>0</v>
      </c>
      <c r="P5664" s="281">
        <f t="shared" si="1221"/>
        <v>0</v>
      </c>
    </row>
    <row r="5665" spans="1:16" x14ac:dyDescent="0.2">
      <c r="A5665" s="155">
        <v>721001</v>
      </c>
      <c r="B5665" s="156" t="s">
        <v>227</v>
      </c>
      <c r="C5665" s="174">
        <f t="shared" si="1215"/>
        <v>0</v>
      </c>
      <c r="D5665" s="174">
        <f t="shared" si="1216"/>
        <v>0</v>
      </c>
      <c r="E5665" s="174">
        <f t="shared" si="1217"/>
        <v>0</v>
      </c>
      <c r="F5665" s="174">
        <f t="shared" si="1213"/>
        <v>0</v>
      </c>
      <c r="G5665" s="174">
        <v>0</v>
      </c>
      <c r="H5665" s="174">
        <f t="shared" si="1214"/>
        <v>0</v>
      </c>
      <c r="M5665" s="174">
        <f t="shared" si="1218"/>
        <v>0</v>
      </c>
      <c r="N5665" s="174">
        <f t="shared" si="1219"/>
        <v>0</v>
      </c>
      <c r="O5665" s="295">
        <f t="shared" si="1220"/>
        <v>0</v>
      </c>
      <c r="P5665" s="281">
        <f t="shared" si="1221"/>
        <v>0</v>
      </c>
    </row>
    <row r="5666" spans="1:16" x14ac:dyDescent="0.2">
      <c r="A5666" s="155">
        <v>721002</v>
      </c>
      <c r="B5666" s="156" t="s">
        <v>335</v>
      </c>
      <c r="C5666" s="174">
        <f t="shared" si="1215"/>
        <v>0</v>
      </c>
      <c r="D5666" s="174">
        <f t="shared" si="1216"/>
        <v>0</v>
      </c>
      <c r="E5666" s="174">
        <f t="shared" si="1217"/>
        <v>0</v>
      </c>
      <c r="F5666" s="174">
        <f t="shared" si="1213"/>
        <v>0</v>
      </c>
      <c r="G5666" s="174">
        <v>0</v>
      </c>
      <c r="H5666" s="174">
        <f t="shared" si="1214"/>
        <v>0</v>
      </c>
      <c r="M5666" s="174">
        <f t="shared" si="1218"/>
        <v>0</v>
      </c>
      <c r="N5666" s="174">
        <f t="shared" si="1219"/>
        <v>0</v>
      </c>
      <c r="O5666" s="295">
        <f t="shared" si="1220"/>
        <v>0</v>
      </c>
      <c r="P5666" s="281">
        <f t="shared" si="1221"/>
        <v>0</v>
      </c>
    </row>
    <row r="5667" spans="1:16" x14ac:dyDescent="0.2">
      <c r="A5667" s="155">
        <v>721003</v>
      </c>
      <c r="B5667" s="156" t="s">
        <v>1643</v>
      </c>
      <c r="C5667" s="174">
        <f t="shared" si="1215"/>
        <v>0</v>
      </c>
      <c r="D5667" s="174">
        <f t="shared" si="1216"/>
        <v>0</v>
      </c>
      <c r="E5667" s="174">
        <f t="shared" si="1217"/>
        <v>0</v>
      </c>
      <c r="F5667" s="174">
        <f t="shared" si="1213"/>
        <v>0</v>
      </c>
      <c r="G5667" s="174">
        <v>0</v>
      </c>
      <c r="H5667" s="174">
        <f t="shared" si="1214"/>
        <v>0</v>
      </c>
      <c r="M5667" s="174">
        <f t="shared" si="1218"/>
        <v>0</v>
      </c>
      <c r="N5667" s="174">
        <f t="shared" si="1219"/>
        <v>0</v>
      </c>
      <c r="O5667" s="295">
        <f t="shared" si="1220"/>
        <v>0</v>
      </c>
      <c r="P5667" s="281">
        <f t="shared" si="1221"/>
        <v>0</v>
      </c>
    </row>
    <row r="5668" spans="1:16" x14ac:dyDescent="0.2">
      <c r="A5668" s="155">
        <v>721004</v>
      </c>
      <c r="B5668" s="156" t="s">
        <v>333</v>
      </c>
      <c r="C5668" s="174">
        <f t="shared" si="1215"/>
        <v>0</v>
      </c>
      <c r="D5668" s="174">
        <f t="shared" si="1216"/>
        <v>0</v>
      </c>
      <c r="E5668" s="174">
        <f t="shared" si="1217"/>
        <v>0</v>
      </c>
      <c r="F5668" s="174">
        <f t="shared" si="1213"/>
        <v>0</v>
      </c>
      <c r="G5668" s="174">
        <v>0</v>
      </c>
      <c r="H5668" s="174">
        <f t="shared" si="1214"/>
        <v>0</v>
      </c>
      <c r="M5668" s="174">
        <f t="shared" si="1218"/>
        <v>0</v>
      </c>
      <c r="N5668" s="174">
        <f t="shared" si="1219"/>
        <v>0</v>
      </c>
      <c r="O5668" s="295">
        <f t="shared" si="1220"/>
        <v>0</v>
      </c>
      <c r="P5668" s="281">
        <f t="shared" si="1221"/>
        <v>0</v>
      </c>
    </row>
    <row r="5669" spans="1:16" x14ac:dyDescent="0.2">
      <c r="A5669" s="155">
        <v>721005</v>
      </c>
      <c r="B5669" s="156" t="s">
        <v>1644</v>
      </c>
      <c r="C5669" s="174">
        <f t="shared" si="1215"/>
        <v>0</v>
      </c>
      <c r="D5669" s="174">
        <f t="shared" si="1216"/>
        <v>0</v>
      </c>
      <c r="E5669" s="174">
        <f t="shared" si="1217"/>
        <v>0</v>
      </c>
      <c r="F5669" s="174">
        <f t="shared" si="1213"/>
        <v>0</v>
      </c>
      <c r="G5669" s="174">
        <v>0</v>
      </c>
      <c r="H5669" s="174">
        <f t="shared" si="1214"/>
        <v>0</v>
      </c>
      <c r="M5669" s="174">
        <f t="shared" si="1218"/>
        <v>0</v>
      </c>
      <c r="N5669" s="174">
        <f t="shared" si="1219"/>
        <v>0</v>
      </c>
      <c r="O5669" s="295">
        <f t="shared" si="1220"/>
        <v>0</v>
      </c>
      <c r="P5669" s="281">
        <f t="shared" si="1221"/>
        <v>0</v>
      </c>
    </row>
    <row r="5670" spans="1:16" x14ac:dyDescent="0.2">
      <c r="A5670" s="155">
        <v>721006</v>
      </c>
      <c r="B5670" s="156" t="s">
        <v>334</v>
      </c>
      <c r="C5670" s="174">
        <f t="shared" si="1215"/>
        <v>0</v>
      </c>
      <c r="D5670" s="174">
        <f t="shared" si="1216"/>
        <v>0</v>
      </c>
      <c r="E5670" s="174">
        <f t="shared" si="1217"/>
        <v>0</v>
      </c>
      <c r="F5670" s="174">
        <f t="shared" si="1213"/>
        <v>0</v>
      </c>
      <c r="G5670" s="174">
        <v>0</v>
      </c>
      <c r="H5670" s="174">
        <f t="shared" si="1214"/>
        <v>0</v>
      </c>
      <c r="M5670" s="174">
        <f t="shared" si="1218"/>
        <v>0</v>
      </c>
      <c r="N5670" s="174">
        <f t="shared" si="1219"/>
        <v>0</v>
      </c>
      <c r="O5670" s="295">
        <f t="shared" si="1220"/>
        <v>0</v>
      </c>
      <c r="P5670" s="281">
        <f t="shared" si="1221"/>
        <v>0</v>
      </c>
    </row>
    <row r="5671" spans="1:16" x14ac:dyDescent="0.2">
      <c r="A5671" s="155">
        <v>721007</v>
      </c>
      <c r="B5671" s="156" t="s">
        <v>1610</v>
      </c>
      <c r="C5671" s="174">
        <f t="shared" si="1215"/>
        <v>0</v>
      </c>
      <c r="D5671" s="174">
        <f t="shared" si="1216"/>
        <v>0</v>
      </c>
      <c r="E5671" s="174">
        <f t="shared" si="1217"/>
        <v>0</v>
      </c>
      <c r="F5671" s="174">
        <f t="shared" si="1213"/>
        <v>0</v>
      </c>
      <c r="G5671" s="174">
        <v>0</v>
      </c>
      <c r="H5671" s="174">
        <f t="shared" si="1214"/>
        <v>0</v>
      </c>
      <c r="M5671" s="174">
        <f t="shared" si="1218"/>
        <v>0</v>
      </c>
      <c r="N5671" s="174">
        <f t="shared" si="1219"/>
        <v>0</v>
      </c>
      <c r="O5671" s="295">
        <f t="shared" si="1220"/>
        <v>0</v>
      </c>
      <c r="P5671" s="281">
        <f t="shared" si="1221"/>
        <v>0</v>
      </c>
    </row>
    <row r="5672" spans="1:16" x14ac:dyDescent="0.2">
      <c r="A5672" s="155">
        <v>721008</v>
      </c>
      <c r="B5672" s="156" t="s">
        <v>17</v>
      </c>
      <c r="C5672" s="174">
        <f t="shared" si="1215"/>
        <v>0</v>
      </c>
      <c r="D5672" s="174">
        <f t="shared" si="1216"/>
        <v>0</v>
      </c>
      <c r="E5672" s="174">
        <f t="shared" si="1217"/>
        <v>0</v>
      </c>
      <c r="F5672" s="174">
        <f t="shared" si="1213"/>
        <v>0</v>
      </c>
      <c r="G5672" s="174">
        <v>0</v>
      </c>
      <c r="H5672" s="174">
        <f t="shared" si="1214"/>
        <v>0</v>
      </c>
      <c r="M5672" s="174">
        <f t="shared" si="1218"/>
        <v>0</v>
      </c>
      <c r="N5672" s="174">
        <f t="shared" si="1219"/>
        <v>0</v>
      </c>
      <c r="O5672" s="295">
        <f t="shared" si="1220"/>
        <v>0</v>
      </c>
      <c r="P5672" s="281">
        <f t="shared" si="1221"/>
        <v>0</v>
      </c>
    </row>
    <row r="5673" spans="1:16" x14ac:dyDescent="0.2">
      <c r="A5673" s="155">
        <v>721009</v>
      </c>
      <c r="B5673" s="156" t="s">
        <v>2536</v>
      </c>
      <c r="C5673" s="174">
        <f t="shared" si="1215"/>
        <v>0</v>
      </c>
      <c r="D5673" s="174">
        <f t="shared" si="1216"/>
        <v>0</v>
      </c>
      <c r="E5673" s="174">
        <f t="shared" si="1217"/>
        <v>0</v>
      </c>
      <c r="F5673" s="174">
        <f t="shared" si="1213"/>
        <v>0</v>
      </c>
      <c r="G5673" s="174">
        <v>0</v>
      </c>
      <c r="H5673" s="174">
        <f t="shared" si="1214"/>
        <v>0</v>
      </c>
      <c r="M5673" s="174">
        <f t="shared" si="1218"/>
        <v>0</v>
      </c>
      <c r="N5673" s="174">
        <f t="shared" si="1219"/>
        <v>0</v>
      </c>
      <c r="O5673" s="295">
        <f t="shared" si="1220"/>
        <v>0</v>
      </c>
      <c r="P5673" s="281">
        <f t="shared" si="1221"/>
        <v>0</v>
      </c>
    </row>
    <row r="5674" spans="1:16" x14ac:dyDescent="0.2">
      <c r="A5674" s="155">
        <v>721010</v>
      </c>
      <c r="B5674" s="156" t="s">
        <v>2537</v>
      </c>
      <c r="C5674" s="174">
        <f t="shared" si="1215"/>
        <v>0</v>
      </c>
      <c r="D5674" s="174">
        <f t="shared" si="1216"/>
        <v>0</v>
      </c>
      <c r="E5674" s="174">
        <f t="shared" si="1217"/>
        <v>0</v>
      </c>
      <c r="F5674" s="174">
        <f t="shared" si="1213"/>
        <v>0</v>
      </c>
      <c r="G5674" s="174">
        <v>0</v>
      </c>
      <c r="H5674" s="174">
        <f t="shared" si="1214"/>
        <v>0</v>
      </c>
      <c r="M5674" s="174">
        <f t="shared" si="1218"/>
        <v>0</v>
      </c>
      <c r="N5674" s="174">
        <f t="shared" si="1219"/>
        <v>0</v>
      </c>
      <c r="O5674" s="295">
        <f t="shared" si="1220"/>
        <v>0</v>
      </c>
      <c r="P5674" s="281">
        <f t="shared" si="1221"/>
        <v>0</v>
      </c>
    </row>
    <row r="5675" spans="1:16" x14ac:dyDescent="0.2">
      <c r="A5675" s="155">
        <v>721095</v>
      </c>
      <c r="B5675" s="156" t="s">
        <v>2874</v>
      </c>
      <c r="C5675" s="174">
        <f t="shared" si="1215"/>
        <v>0</v>
      </c>
      <c r="D5675" s="174">
        <f t="shared" si="1216"/>
        <v>0</v>
      </c>
      <c r="E5675" s="174">
        <f t="shared" si="1217"/>
        <v>0</v>
      </c>
      <c r="F5675" s="174">
        <f t="shared" si="1213"/>
        <v>0</v>
      </c>
      <c r="G5675" s="174">
        <v>0</v>
      </c>
      <c r="H5675" s="174">
        <f t="shared" si="1214"/>
        <v>0</v>
      </c>
      <c r="M5675" s="174">
        <f t="shared" si="1218"/>
        <v>0</v>
      </c>
      <c r="N5675" s="174">
        <f t="shared" si="1219"/>
        <v>0</v>
      </c>
      <c r="O5675" s="295">
        <f t="shared" si="1220"/>
        <v>0</v>
      </c>
      <c r="P5675" s="281">
        <f t="shared" si="1221"/>
        <v>0</v>
      </c>
    </row>
    <row r="5676" spans="1:16" s="171" customFormat="1" x14ac:dyDescent="0.2">
      <c r="A5676" s="180">
        <v>721900</v>
      </c>
      <c r="B5676" s="181" t="s">
        <v>2879</v>
      </c>
      <c r="C5676" s="182">
        <f t="shared" si="1215"/>
        <v>0</v>
      </c>
      <c r="D5676" s="182">
        <f t="shared" si="1216"/>
        <v>0</v>
      </c>
      <c r="E5676" s="182">
        <f t="shared" si="1217"/>
        <v>0</v>
      </c>
      <c r="F5676" s="182">
        <f t="shared" si="1213"/>
        <v>0</v>
      </c>
      <c r="G5676" s="182">
        <v>0</v>
      </c>
      <c r="H5676" s="182">
        <f t="shared" si="1214"/>
        <v>0</v>
      </c>
      <c r="M5676" s="174">
        <f t="shared" si="1218"/>
        <v>0</v>
      </c>
      <c r="N5676" s="174">
        <f t="shared" si="1219"/>
        <v>0</v>
      </c>
      <c r="O5676" s="295">
        <f t="shared" si="1220"/>
        <v>0</v>
      </c>
      <c r="P5676" s="281">
        <f t="shared" si="1221"/>
        <v>0</v>
      </c>
    </row>
    <row r="5677" spans="1:16" x14ac:dyDescent="0.2">
      <c r="A5677" s="155">
        <v>721901</v>
      </c>
      <c r="B5677" s="156" t="s">
        <v>227</v>
      </c>
      <c r="C5677" s="174">
        <f t="shared" si="1215"/>
        <v>0</v>
      </c>
      <c r="D5677" s="174">
        <f t="shared" si="1216"/>
        <v>0</v>
      </c>
      <c r="E5677" s="174">
        <f t="shared" si="1217"/>
        <v>0</v>
      </c>
      <c r="F5677" s="174">
        <f t="shared" si="1213"/>
        <v>0</v>
      </c>
      <c r="G5677" s="174">
        <v>0</v>
      </c>
      <c r="H5677" s="174">
        <f t="shared" si="1214"/>
        <v>0</v>
      </c>
      <c r="M5677" s="174">
        <f t="shared" si="1218"/>
        <v>0</v>
      </c>
      <c r="N5677" s="174">
        <f t="shared" si="1219"/>
        <v>0</v>
      </c>
      <c r="O5677" s="295">
        <f t="shared" si="1220"/>
        <v>0</v>
      </c>
      <c r="P5677" s="281">
        <f t="shared" si="1221"/>
        <v>0</v>
      </c>
    </row>
    <row r="5678" spans="1:16" x14ac:dyDescent="0.2">
      <c r="A5678" s="155">
        <v>721902</v>
      </c>
      <c r="B5678" s="156" t="s">
        <v>335</v>
      </c>
      <c r="C5678" s="174">
        <f t="shared" si="1215"/>
        <v>0</v>
      </c>
      <c r="D5678" s="174">
        <f t="shared" si="1216"/>
        <v>0</v>
      </c>
      <c r="E5678" s="174">
        <f t="shared" si="1217"/>
        <v>0</v>
      </c>
      <c r="F5678" s="174">
        <f t="shared" si="1213"/>
        <v>0</v>
      </c>
      <c r="G5678" s="174">
        <v>0</v>
      </c>
      <c r="H5678" s="174">
        <f t="shared" si="1214"/>
        <v>0</v>
      </c>
      <c r="M5678" s="174">
        <f t="shared" si="1218"/>
        <v>0</v>
      </c>
      <c r="N5678" s="174">
        <f t="shared" si="1219"/>
        <v>0</v>
      </c>
      <c r="O5678" s="295">
        <f t="shared" si="1220"/>
        <v>0</v>
      </c>
      <c r="P5678" s="281">
        <f t="shared" si="1221"/>
        <v>0</v>
      </c>
    </row>
    <row r="5679" spans="1:16" x14ac:dyDescent="0.2">
      <c r="A5679" s="155">
        <v>721903</v>
      </c>
      <c r="B5679" s="156" t="s">
        <v>1643</v>
      </c>
      <c r="C5679" s="174">
        <f t="shared" si="1215"/>
        <v>0</v>
      </c>
      <c r="D5679" s="174">
        <f t="shared" si="1216"/>
        <v>0</v>
      </c>
      <c r="E5679" s="174">
        <f t="shared" si="1217"/>
        <v>0</v>
      </c>
      <c r="F5679" s="174">
        <f t="shared" si="1213"/>
        <v>0</v>
      </c>
      <c r="G5679" s="174">
        <v>0</v>
      </c>
      <c r="H5679" s="174">
        <f t="shared" si="1214"/>
        <v>0</v>
      </c>
      <c r="M5679" s="174">
        <f t="shared" si="1218"/>
        <v>0</v>
      </c>
      <c r="N5679" s="174">
        <f t="shared" si="1219"/>
        <v>0</v>
      </c>
      <c r="O5679" s="295">
        <f t="shared" si="1220"/>
        <v>0</v>
      </c>
      <c r="P5679" s="281">
        <f t="shared" si="1221"/>
        <v>0</v>
      </c>
    </row>
    <row r="5680" spans="1:16" x14ac:dyDescent="0.2">
      <c r="A5680" s="155">
        <v>721904</v>
      </c>
      <c r="B5680" s="156" t="s">
        <v>333</v>
      </c>
      <c r="C5680" s="174">
        <f t="shared" si="1215"/>
        <v>0</v>
      </c>
      <c r="D5680" s="174">
        <f t="shared" si="1216"/>
        <v>0</v>
      </c>
      <c r="E5680" s="174">
        <f t="shared" si="1217"/>
        <v>0</v>
      </c>
      <c r="F5680" s="174">
        <f t="shared" si="1213"/>
        <v>0</v>
      </c>
      <c r="G5680" s="174">
        <v>0</v>
      </c>
      <c r="H5680" s="174">
        <f t="shared" si="1214"/>
        <v>0</v>
      </c>
      <c r="M5680" s="174">
        <f t="shared" si="1218"/>
        <v>0</v>
      </c>
      <c r="N5680" s="174">
        <f t="shared" si="1219"/>
        <v>0</v>
      </c>
      <c r="O5680" s="295">
        <f t="shared" si="1220"/>
        <v>0</v>
      </c>
      <c r="P5680" s="281">
        <f t="shared" si="1221"/>
        <v>0</v>
      </c>
    </row>
    <row r="5681" spans="1:16" x14ac:dyDescent="0.2">
      <c r="A5681" s="155">
        <v>721905</v>
      </c>
      <c r="B5681" s="156" t="s">
        <v>1644</v>
      </c>
      <c r="C5681" s="174">
        <f t="shared" si="1215"/>
        <v>0</v>
      </c>
      <c r="D5681" s="174">
        <f t="shared" si="1216"/>
        <v>0</v>
      </c>
      <c r="E5681" s="174">
        <f t="shared" si="1217"/>
        <v>0</v>
      </c>
      <c r="F5681" s="174">
        <f t="shared" si="1213"/>
        <v>0</v>
      </c>
      <c r="G5681" s="174">
        <v>0</v>
      </c>
      <c r="H5681" s="174">
        <f t="shared" si="1214"/>
        <v>0</v>
      </c>
      <c r="M5681" s="174">
        <f t="shared" si="1218"/>
        <v>0</v>
      </c>
      <c r="N5681" s="174">
        <f t="shared" si="1219"/>
        <v>0</v>
      </c>
      <c r="O5681" s="295">
        <f t="shared" si="1220"/>
        <v>0</v>
      </c>
      <c r="P5681" s="281">
        <f t="shared" si="1221"/>
        <v>0</v>
      </c>
    </row>
    <row r="5682" spans="1:16" x14ac:dyDescent="0.2">
      <c r="A5682" s="155">
        <v>721906</v>
      </c>
      <c r="B5682" s="156" t="s">
        <v>334</v>
      </c>
      <c r="C5682" s="174">
        <f t="shared" si="1215"/>
        <v>0</v>
      </c>
      <c r="D5682" s="174">
        <f t="shared" si="1216"/>
        <v>0</v>
      </c>
      <c r="E5682" s="174">
        <f t="shared" si="1217"/>
        <v>0</v>
      </c>
      <c r="F5682" s="174">
        <f t="shared" si="1213"/>
        <v>0</v>
      </c>
      <c r="G5682" s="174">
        <v>0</v>
      </c>
      <c r="H5682" s="174">
        <f t="shared" si="1214"/>
        <v>0</v>
      </c>
      <c r="M5682" s="174">
        <f t="shared" si="1218"/>
        <v>0</v>
      </c>
      <c r="N5682" s="174">
        <f t="shared" si="1219"/>
        <v>0</v>
      </c>
      <c r="O5682" s="295">
        <f t="shared" si="1220"/>
        <v>0</v>
      </c>
      <c r="P5682" s="281">
        <f t="shared" si="1221"/>
        <v>0</v>
      </c>
    </row>
    <row r="5683" spans="1:16" x14ac:dyDescent="0.2">
      <c r="A5683" s="155">
        <v>721907</v>
      </c>
      <c r="B5683" s="156" t="s">
        <v>1610</v>
      </c>
      <c r="C5683" s="174">
        <f t="shared" si="1215"/>
        <v>0</v>
      </c>
      <c r="D5683" s="174">
        <f t="shared" si="1216"/>
        <v>0</v>
      </c>
      <c r="E5683" s="174">
        <f t="shared" si="1217"/>
        <v>0</v>
      </c>
      <c r="F5683" s="174">
        <f t="shared" si="1213"/>
        <v>0</v>
      </c>
      <c r="G5683" s="174">
        <v>0</v>
      </c>
      <c r="H5683" s="174">
        <f t="shared" si="1214"/>
        <v>0</v>
      </c>
      <c r="M5683" s="174">
        <f t="shared" si="1218"/>
        <v>0</v>
      </c>
      <c r="N5683" s="174">
        <f t="shared" si="1219"/>
        <v>0</v>
      </c>
      <c r="O5683" s="295">
        <f t="shared" si="1220"/>
        <v>0</v>
      </c>
      <c r="P5683" s="281">
        <f t="shared" si="1221"/>
        <v>0</v>
      </c>
    </row>
    <row r="5684" spans="1:16" x14ac:dyDescent="0.2">
      <c r="A5684" s="155">
        <v>721908</v>
      </c>
      <c r="B5684" s="156" t="s">
        <v>17</v>
      </c>
      <c r="C5684" s="174">
        <f t="shared" si="1215"/>
        <v>0</v>
      </c>
      <c r="D5684" s="174">
        <f t="shared" si="1216"/>
        <v>0</v>
      </c>
      <c r="E5684" s="174">
        <f t="shared" si="1217"/>
        <v>0</v>
      </c>
      <c r="F5684" s="174">
        <f t="shared" si="1213"/>
        <v>0</v>
      </c>
      <c r="G5684" s="174">
        <v>0</v>
      </c>
      <c r="H5684" s="174">
        <f t="shared" si="1214"/>
        <v>0</v>
      </c>
      <c r="M5684" s="174">
        <f t="shared" si="1218"/>
        <v>0</v>
      </c>
      <c r="N5684" s="174">
        <f t="shared" si="1219"/>
        <v>0</v>
      </c>
      <c r="O5684" s="295">
        <f t="shared" si="1220"/>
        <v>0</v>
      </c>
      <c r="P5684" s="281">
        <f t="shared" si="1221"/>
        <v>0</v>
      </c>
    </row>
    <row r="5685" spans="1:16" x14ac:dyDescent="0.2">
      <c r="A5685" s="155">
        <v>721909</v>
      </c>
      <c r="B5685" s="156" t="s">
        <v>2536</v>
      </c>
      <c r="C5685" s="174">
        <f t="shared" si="1215"/>
        <v>0</v>
      </c>
      <c r="D5685" s="174">
        <f t="shared" si="1216"/>
        <v>0</v>
      </c>
      <c r="E5685" s="174">
        <f t="shared" si="1217"/>
        <v>0</v>
      </c>
      <c r="F5685" s="174">
        <f t="shared" si="1213"/>
        <v>0</v>
      </c>
      <c r="G5685" s="174">
        <v>0</v>
      </c>
      <c r="H5685" s="174">
        <f t="shared" si="1214"/>
        <v>0</v>
      </c>
      <c r="M5685" s="174">
        <f t="shared" si="1218"/>
        <v>0</v>
      </c>
      <c r="N5685" s="174">
        <f t="shared" si="1219"/>
        <v>0</v>
      </c>
      <c r="O5685" s="295">
        <f t="shared" si="1220"/>
        <v>0</v>
      </c>
      <c r="P5685" s="281">
        <f t="shared" si="1221"/>
        <v>0</v>
      </c>
    </row>
    <row r="5686" spans="1:16" x14ac:dyDescent="0.2">
      <c r="A5686" s="155">
        <v>721910</v>
      </c>
      <c r="B5686" s="156" t="s">
        <v>2537</v>
      </c>
      <c r="C5686" s="174">
        <f t="shared" si="1215"/>
        <v>0</v>
      </c>
      <c r="D5686" s="174">
        <f t="shared" si="1216"/>
        <v>0</v>
      </c>
      <c r="E5686" s="174">
        <f t="shared" si="1217"/>
        <v>0</v>
      </c>
      <c r="F5686" s="174">
        <f t="shared" si="1213"/>
        <v>0</v>
      </c>
      <c r="G5686" s="174">
        <v>0</v>
      </c>
      <c r="H5686" s="174">
        <f t="shared" si="1214"/>
        <v>0</v>
      </c>
      <c r="M5686" s="174">
        <f t="shared" si="1218"/>
        <v>0</v>
      </c>
      <c r="N5686" s="174">
        <f t="shared" si="1219"/>
        <v>0</v>
      </c>
      <c r="O5686" s="295">
        <f t="shared" si="1220"/>
        <v>0</v>
      </c>
      <c r="P5686" s="281">
        <f t="shared" si="1221"/>
        <v>0</v>
      </c>
    </row>
    <row r="5687" spans="1:16" x14ac:dyDescent="0.2">
      <c r="A5687" s="155">
        <v>721995</v>
      </c>
      <c r="B5687" s="156" t="s">
        <v>2874</v>
      </c>
      <c r="C5687" s="174">
        <f t="shared" si="1215"/>
        <v>0</v>
      </c>
      <c r="D5687" s="174">
        <f t="shared" si="1216"/>
        <v>0</v>
      </c>
      <c r="E5687" s="174">
        <f t="shared" si="1217"/>
        <v>0</v>
      </c>
      <c r="F5687" s="174">
        <f t="shared" si="1213"/>
        <v>0</v>
      </c>
      <c r="G5687" s="174">
        <v>0</v>
      </c>
      <c r="H5687" s="174">
        <f t="shared" si="1214"/>
        <v>0</v>
      </c>
      <c r="M5687" s="174">
        <f t="shared" si="1218"/>
        <v>0</v>
      </c>
      <c r="N5687" s="174">
        <f t="shared" si="1219"/>
        <v>0</v>
      </c>
      <c r="O5687" s="295">
        <f t="shared" si="1220"/>
        <v>0</v>
      </c>
      <c r="P5687" s="281">
        <f t="shared" si="1221"/>
        <v>0</v>
      </c>
    </row>
    <row r="5688" spans="1:16" s="171" customFormat="1" x14ac:dyDescent="0.2">
      <c r="A5688" s="180">
        <v>722000</v>
      </c>
      <c r="B5688" s="181" t="s">
        <v>2880</v>
      </c>
      <c r="C5688" s="182">
        <f t="shared" si="1215"/>
        <v>0</v>
      </c>
      <c r="D5688" s="182">
        <f t="shared" si="1216"/>
        <v>0</v>
      </c>
      <c r="E5688" s="182">
        <f t="shared" si="1217"/>
        <v>0</v>
      </c>
      <c r="F5688" s="182">
        <f t="shared" si="1213"/>
        <v>0</v>
      </c>
      <c r="G5688" s="182">
        <v>0</v>
      </c>
      <c r="H5688" s="182">
        <f t="shared" si="1214"/>
        <v>0</v>
      </c>
      <c r="M5688" s="174">
        <f t="shared" si="1218"/>
        <v>0</v>
      </c>
      <c r="N5688" s="174">
        <f t="shared" si="1219"/>
        <v>0</v>
      </c>
      <c r="O5688" s="295">
        <f t="shared" si="1220"/>
        <v>0</v>
      </c>
      <c r="P5688" s="281">
        <f t="shared" si="1221"/>
        <v>0</v>
      </c>
    </row>
    <row r="5689" spans="1:16" x14ac:dyDescent="0.2">
      <c r="A5689" s="155">
        <v>722001</v>
      </c>
      <c r="B5689" s="156" t="s">
        <v>227</v>
      </c>
      <c r="C5689" s="174">
        <f t="shared" si="1215"/>
        <v>0</v>
      </c>
      <c r="D5689" s="174">
        <f t="shared" si="1216"/>
        <v>0</v>
      </c>
      <c r="E5689" s="174">
        <f t="shared" si="1217"/>
        <v>0</v>
      </c>
      <c r="F5689" s="174">
        <f t="shared" si="1213"/>
        <v>0</v>
      </c>
      <c r="G5689" s="174">
        <v>0</v>
      </c>
      <c r="H5689" s="174">
        <f t="shared" si="1214"/>
        <v>0</v>
      </c>
      <c r="M5689" s="174">
        <f t="shared" si="1218"/>
        <v>0</v>
      </c>
      <c r="N5689" s="174">
        <f t="shared" si="1219"/>
        <v>0</v>
      </c>
      <c r="O5689" s="295">
        <f t="shared" si="1220"/>
        <v>0</v>
      </c>
      <c r="P5689" s="281">
        <f t="shared" si="1221"/>
        <v>0</v>
      </c>
    </row>
    <row r="5690" spans="1:16" x14ac:dyDescent="0.2">
      <c r="A5690" s="155">
        <v>722002</v>
      </c>
      <c r="B5690" s="156" t="s">
        <v>335</v>
      </c>
      <c r="C5690" s="174">
        <f t="shared" si="1215"/>
        <v>0</v>
      </c>
      <c r="D5690" s="174">
        <f t="shared" si="1216"/>
        <v>0</v>
      </c>
      <c r="E5690" s="174">
        <f t="shared" si="1217"/>
        <v>0</v>
      </c>
      <c r="F5690" s="174">
        <f t="shared" si="1213"/>
        <v>0</v>
      </c>
      <c r="G5690" s="174">
        <v>0</v>
      </c>
      <c r="H5690" s="174">
        <f t="shared" si="1214"/>
        <v>0</v>
      </c>
      <c r="M5690" s="174">
        <f t="shared" si="1218"/>
        <v>0</v>
      </c>
      <c r="N5690" s="174">
        <f t="shared" si="1219"/>
        <v>0</v>
      </c>
      <c r="O5690" s="295">
        <f t="shared" si="1220"/>
        <v>0</v>
      </c>
      <c r="P5690" s="281">
        <f t="shared" si="1221"/>
        <v>0</v>
      </c>
    </row>
    <row r="5691" spans="1:16" x14ac:dyDescent="0.2">
      <c r="A5691" s="155">
        <v>722003</v>
      </c>
      <c r="B5691" s="156" t="s">
        <v>1643</v>
      </c>
      <c r="C5691" s="174">
        <f t="shared" si="1215"/>
        <v>0</v>
      </c>
      <c r="D5691" s="174">
        <f t="shared" si="1216"/>
        <v>0</v>
      </c>
      <c r="E5691" s="174">
        <f t="shared" si="1217"/>
        <v>0</v>
      </c>
      <c r="F5691" s="174">
        <f t="shared" si="1213"/>
        <v>0</v>
      </c>
      <c r="G5691" s="174">
        <v>0</v>
      </c>
      <c r="H5691" s="174">
        <f t="shared" si="1214"/>
        <v>0</v>
      </c>
      <c r="M5691" s="174">
        <f t="shared" si="1218"/>
        <v>0</v>
      </c>
      <c r="N5691" s="174">
        <f t="shared" si="1219"/>
        <v>0</v>
      </c>
      <c r="O5691" s="295">
        <f t="shared" si="1220"/>
        <v>0</v>
      </c>
      <c r="P5691" s="281">
        <f t="shared" si="1221"/>
        <v>0</v>
      </c>
    </row>
    <row r="5692" spans="1:16" x14ac:dyDescent="0.2">
      <c r="A5692" s="155">
        <v>722004</v>
      </c>
      <c r="B5692" s="156" t="s">
        <v>333</v>
      </c>
      <c r="C5692" s="174">
        <f t="shared" si="1215"/>
        <v>0</v>
      </c>
      <c r="D5692" s="174">
        <f t="shared" si="1216"/>
        <v>0</v>
      </c>
      <c r="E5692" s="174">
        <f t="shared" si="1217"/>
        <v>0</v>
      </c>
      <c r="F5692" s="174">
        <f t="shared" si="1213"/>
        <v>0</v>
      </c>
      <c r="G5692" s="174">
        <v>0</v>
      </c>
      <c r="H5692" s="174">
        <f t="shared" si="1214"/>
        <v>0</v>
      </c>
      <c r="M5692" s="174">
        <f t="shared" si="1218"/>
        <v>0</v>
      </c>
      <c r="N5692" s="174">
        <f t="shared" si="1219"/>
        <v>0</v>
      </c>
      <c r="O5692" s="295">
        <f t="shared" si="1220"/>
        <v>0</v>
      </c>
      <c r="P5692" s="281">
        <f t="shared" si="1221"/>
        <v>0</v>
      </c>
    </row>
    <row r="5693" spans="1:16" x14ac:dyDescent="0.2">
      <c r="A5693" s="155">
        <v>722005</v>
      </c>
      <c r="B5693" s="156" t="s">
        <v>1644</v>
      </c>
      <c r="C5693" s="174">
        <f t="shared" si="1215"/>
        <v>0</v>
      </c>
      <c r="D5693" s="174">
        <f t="shared" si="1216"/>
        <v>0</v>
      </c>
      <c r="E5693" s="174">
        <f t="shared" si="1217"/>
        <v>0</v>
      </c>
      <c r="F5693" s="174">
        <f t="shared" si="1213"/>
        <v>0</v>
      </c>
      <c r="G5693" s="174">
        <v>0</v>
      </c>
      <c r="H5693" s="174">
        <f t="shared" si="1214"/>
        <v>0</v>
      </c>
      <c r="M5693" s="174">
        <f t="shared" si="1218"/>
        <v>0</v>
      </c>
      <c r="N5693" s="174">
        <f t="shared" si="1219"/>
        <v>0</v>
      </c>
      <c r="O5693" s="295">
        <f t="shared" si="1220"/>
        <v>0</v>
      </c>
      <c r="P5693" s="281">
        <f t="shared" si="1221"/>
        <v>0</v>
      </c>
    </row>
    <row r="5694" spans="1:16" x14ac:dyDescent="0.2">
      <c r="A5694" s="155">
        <v>722006</v>
      </c>
      <c r="B5694" s="156" t="s">
        <v>334</v>
      </c>
      <c r="C5694" s="174">
        <f t="shared" si="1215"/>
        <v>0</v>
      </c>
      <c r="D5694" s="174">
        <f t="shared" si="1216"/>
        <v>0</v>
      </c>
      <c r="E5694" s="174">
        <f t="shared" si="1217"/>
        <v>0</v>
      </c>
      <c r="F5694" s="174">
        <f t="shared" si="1213"/>
        <v>0</v>
      </c>
      <c r="G5694" s="174">
        <v>0</v>
      </c>
      <c r="H5694" s="174">
        <f t="shared" si="1214"/>
        <v>0</v>
      </c>
      <c r="M5694" s="174">
        <f t="shared" si="1218"/>
        <v>0</v>
      </c>
      <c r="N5694" s="174">
        <f t="shared" si="1219"/>
        <v>0</v>
      </c>
      <c r="O5694" s="295">
        <f t="shared" si="1220"/>
        <v>0</v>
      </c>
      <c r="P5694" s="281">
        <f t="shared" si="1221"/>
        <v>0</v>
      </c>
    </row>
    <row r="5695" spans="1:16" x14ac:dyDescent="0.2">
      <c r="A5695" s="155">
        <v>722007</v>
      </c>
      <c r="B5695" s="156" t="s">
        <v>1610</v>
      </c>
      <c r="C5695" s="174">
        <f t="shared" si="1215"/>
        <v>0</v>
      </c>
      <c r="D5695" s="174">
        <f t="shared" si="1216"/>
        <v>0</v>
      </c>
      <c r="E5695" s="174">
        <f t="shared" si="1217"/>
        <v>0</v>
      </c>
      <c r="F5695" s="174">
        <f t="shared" si="1213"/>
        <v>0</v>
      </c>
      <c r="G5695" s="174">
        <v>0</v>
      </c>
      <c r="H5695" s="174">
        <f t="shared" si="1214"/>
        <v>0</v>
      </c>
      <c r="M5695" s="174">
        <f t="shared" si="1218"/>
        <v>0</v>
      </c>
      <c r="N5695" s="174">
        <f t="shared" si="1219"/>
        <v>0</v>
      </c>
      <c r="O5695" s="295">
        <f t="shared" si="1220"/>
        <v>0</v>
      </c>
      <c r="P5695" s="281">
        <f t="shared" si="1221"/>
        <v>0</v>
      </c>
    </row>
    <row r="5696" spans="1:16" x14ac:dyDescent="0.2">
      <c r="A5696" s="155">
        <v>722008</v>
      </c>
      <c r="B5696" s="156" t="s">
        <v>17</v>
      </c>
      <c r="C5696" s="174">
        <f t="shared" si="1215"/>
        <v>0</v>
      </c>
      <c r="D5696" s="174">
        <f t="shared" si="1216"/>
        <v>0</v>
      </c>
      <c r="E5696" s="174">
        <f t="shared" si="1217"/>
        <v>0</v>
      </c>
      <c r="F5696" s="174">
        <f t="shared" ref="F5696:F5759" si="1222">+C5696+D5696-E5696</f>
        <v>0</v>
      </c>
      <c r="G5696" s="174">
        <v>0</v>
      </c>
      <c r="H5696" s="174">
        <f t="shared" si="1214"/>
        <v>0</v>
      </c>
      <c r="M5696" s="174">
        <f t="shared" si="1218"/>
        <v>0</v>
      </c>
      <c r="N5696" s="174">
        <f t="shared" si="1219"/>
        <v>0</v>
      </c>
      <c r="O5696" s="295">
        <f t="shared" si="1220"/>
        <v>0</v>
      </c>
      <c r="P5696" s="281">
        <f t="shared" si="1221"/>
        <v>0</v>
      </c>
    </row>
    <row r="5697" spans="1:16" x14ac:dyDescent="0.2">
      <c r="A5697" s="155">
        <v>722009</v>
      </c>
      <c r="B5697" s="156" t="s">
        <v>2536</v>
      </c>
      <c r="C5697" s="174">
        <f t="shared" si="1215"/>
        <v>0</v>
      </c>
      <c r="D5697" s="174">
        <f t="shared" si="1216"/>
        <v>0</v>
      </c>
      <c r="E5697" s="174">
        <f t="shared" si="1217"/>
        <v>0</v>
      </c>
      <c r="F5697" s="174">
        <f t="shared" si="1222"/>
        <v>0</v>
      </c>
      <c r="G5697" s="174">
        <v>0</v>
      </c>
      <c r="H5697" s="174">
        <f t="shared" si="1214"/>
        <v>0</v>
      </c>
      <c r="M5697" s="174">
        <f t="shared" si="1218"/>
        <v>0</v>
      </c>
      <c r="N5697" s="174">
        <f t="shared" si="1219"/>
        <v>0</v>
      </c>
      <c r="O5697" s="295">
        <f t="shared" si="1220"/>
        <v>0</v>
      </c>
      <c r="P5697" s="281">
        <f t="shared" si="1221"/>
        <v>0</v>
      </c>
    </row>
    <row r="5698" spans="1:16" x14ac:dyDescent="0.2">
      <c r="A5698" s="155">
        <v>722010</v>
      </c>
      <c r="B5698" s="156" t="s">
        <v>2537</v>
      </c>
      <c r="C5698" s="174">
        <f t="shared" si="1215"/>
        <v>0</v>
      </c>
      <c r="D5698" s="174">
        <f t="shared" si="1216"/>
        <v>0</v>
      </c>
      <c r="E5698" s="174">
        <f t="shared" si="1217"/>
        <v>0</v>
      </c>
      <c r="F5698" s="174">
        <f t="shared" si="1222"/>
        <v>0</v>
      </c>
      <c r="G5698" s="174">
        <v>0</v>
      </c>
      <c r="H5698" s="174">
        <f t="shared" si="1214"/>
        <v>0</v>
      </c>
      <c r="M5698" s="174">
        <f t="shared" si="1218"/>
        <v>0</v>
      </c>
      <c r="N5698" s="174">
        <f t="shared" si="1219"/>
        <v>0</v>
      </c>
      <c r="O5698" s="295">
        <f t="shared" si="1220"/>
        <v>0</v>
      </c>
      <c r="P5698" s="281">
        <f t="shared" si="1221"/>
        <v>0</v>
      </c>
    </row>
    <row r="5699" spans="1:16" x14ac:dyDescent="0.2">
      <c r="A5699" s="155">
        <v>722095</v>
      </c>
      <c r="B5699" s="156" t="s">
        <v>2874</v>
      </c>
      <c r="C5699" s="174">
        <f t="shared" si="1215"/>
        <v>0</v>
      </c>
      <c r="D5699" s="174">
        <f t="shared" si="1216"/>
        <v>0</v>
      </c>
      <c r="E5699" s="174">
        <f t="shared" si="1217"/>
        <v>0</v>
      </c>
      <c r="F5699" s="174">
        <f t="shared" si="1222"/>
        <v>0</v>
      </c>
      <c r="G5699" s="174">
        <v>0</v>
      </c>
      <c r="H5699" s="174">
        <f t="shared" si="1214"/>
        <v>0</v>
      </c>
      <c r="M5699" s="174">
        <f t="shared" si="1218"/>
        <v>0</v>
      </c>
      <c r="N5699" s="174">
        <f t="shared" si="1219"/>
        <v>0</v>
      </c>
      <c r="O5699" s="295">
        <f t="shared" si="1220"/>
        <v>0</v>
      </c>
      <c r="P5699" s="281">
        <f t="shared" si="1221"/>
        <v>0</v>
      </c>
    </row>
    <row r="5700" spans="1:16" s="171" customFormat="1" x14ac:dyDescent="0.2">
      <c r="A5700" s="180">
        <v>722100</v>
      </c>
      <c r="B5700" s="181" t="s">
        <v>2881</v>
      </c>
      <c r="C5700" s="182">
        <f t="shared" si="1215"/>
        <v>0</v>
      </c>
      <c r="D5700" s="182">
        <f t="shared" si="1216"/>
        <v>0</v>
      </c>
      <c r="E5700" s="182">
        <f t="shared" si="1217"/>
        <v>0</v>
      </c>
      <c r="F5700" s="182">
        <f t="shared" si="1222"/>
        <v>0</v>
      </c>
      <c r="G5700" s="182">
        <v>0</v>
      </c>
      <c r="H5700" s="182">
        <f t="shared" si="1214"/>
        <v>0</v>
      </c>
      <c r="M5700" s="174">
        <f t="shared" si="1218"/>
        <v>0</v>
      </c>
      <c r="N5700" s="174">
        <f t="shared" si="1219"/>
        <v>0</v>
      </c>
      <c r="O5700" s="295">
        <f t="shared" si="1220"/>
        <v>0</v>
      </c>
      <c r="P5700" s="281">
        <f t="shared" si="1221"/>
        <v>0</v>
      </c>
    </row>
    <row r="5701" spans="1:16" x14ac:dyDescent="0.2">
      <c r="A5701" s="155">
        <v>722101</v>
      </c>
      <c r="B5701" s="156" t="s">
        <v>227</v>
      </c>
      <c r="C5701" s="174">
        <f t="shared" si="1215"/>
        <v>0</v>
      </c>
      <c r="D5701" s="174">
        <f t="shared" si="1216"/>
        <v>0</v>
      </c>
      <c r="E5701" s="174">
        <f t="shared" si="1217"/>
        <v>0</v>
      </c>
      <c r="F5701" s="174">
        <f t="shared" si="1222"/>
        <v>0</v>
      </c>
      <c r="G5701" s="174">
        <v>0</v>
      </c>
      <c r="H5701" s="174">
        <f t="shared" si="1214"/>
        <v>0</v>
      </c>
      <c r="M5701" s="174">
        <f t="shared" si="1218"/>
        <v>0</v>
      </c>
      <c r="N5701" s="174">
        <f t="shared" si="1219"/>
        <v>0</v>
      </c>
      <c r="O5701" s="295">
        <f t="shared" si="1220"/>
        <v>0</v>
      </c>
      <c r="P5701" s="281">
        <f t="shared" si="1221"/>
        <v>0</v>
      </c>
    </row>
    <row r="5702" spans="1:16" x14ac:dyDescent="0.2">
      <c r="A5702" s="155">
        <v>722102</v>
      </c>
      <c r="B5702" s="156" t="s">
        <v>335</v>
      </c>
      <c r="C5702" s="174">
        <f t="shared" si="1215"/>
        <v>0</v>
      </c>
      <c r="D5702" s="174">
        <f t="shared" si="1216"/>
        <v>0</v>
      </c>
      <c r="E5702" s="174">
        <f t="shared" si="1217"/>
        <v>0</v>
      </c>
      <c r="F5702" s="174">
        <f t="shared" si="1222"/>
        <v>0</v>
      </c>
      <c r="G5702" s="174">
        <v>0</v>
      </c>
      <c r="H5702" s="174">
        <f t="shared" si="1214"/>
        <v>0</v>
      </c>
      <c r="M5702" s="174">
        <f t="shared" si="1218"/>
        <v>0</v>
      </c>
      <c r="N5702" s="174">
        <f t="shared" si="1219"/>
        <v>0</v>
      </c>
      <c r="O5702" s="295">
        <f t="shared" si="1220"/>
        <v>0</v>
      </c>
      <c r="P5702" s="281">
        <f t="shared" si="1221"/>
        <v>0</v>
      </c>
    </row>
    <row r="5703" spans="1:16" x14ac:dyDescent="0.2">
      <c r="A5703" s="155">
        <v>722103</v>
      </c>
      <c r="B5703" s="156" t="s">
        <v>1643</v>
      </c>
      <c r="C5703" s="174">
        <f t="shared" si="1215"/>
        <v>0</v>
      </c>
      <c r="D5703" s="174">
        <f t="shared" si="1216"/>
        <v>0</v>
      </c>
      <c r="E5703" s="174">
        <f t="shared" si="1217"/>
        <v>0</v>
      </c>
      <c r="F5703" s="174">
        <f t="shared" si="1222"/>
        <v>0</v>
      </c>
      <c r="G5703" s="174">
        <v>0</v>
      </c>
      <c r="H5703" s="174">
        <f t="shared" ref="H5703:H5766" si="1223">+F5703</f>
        <v>0</v>
      </c>
      <c r="M5703" s="174">
        <f t="shared" si="1218"/>
        <v>0</v>
      </c>
      <c r="N5703" s="174">
        <f t="shared" si="1219"/>
        <v>0</v>
      </c>
      <c r="O5703" s="295">
        <f t="shared" si="1220"/>
        <v>0</v>
      </c>
      <c r="P5703" s="281">
        <f t="shared" si="1221"/>
        <v>0</v>
      </c>
    </row>
    <row r="5704" spans="1:16" x14ac:dyDescent="0.2">
      <c r="A5704" s="155">
        <v>722104</v>
      </c>
      <c r="B5704" s="156" t="s">
        <v>333</v>
      </c>
      <c r="C5704" s="174">
        <f t="shared" si="1215"/>
        <v>0</v>
      </c>
      <c r="D5704" s="174">
        <f t="shared" si="1216"/>
        <v>0</v>
      </c>
      <c r="E5704" s="174">
        <f t="shared" si="1217"/>
        <v>0</v>
      </c>
      <c r="F5704" s="174">
        <f t="shared" si="1222"/>
        <v>0</v>
      </c>
      <c r="G5704" s="174">
        <v>0</v>
      </c>
      <c r="H5704" s="174">
        <f t="shared" si="1223"/>
        <v>0</v>
      </c>
      <c r="M5704" s="174">
        <f t="shared" si="1218"/>
        <v>0</v>
      </c>
      <c r="N5704" s="174">
        <f t="shared" si="1219"/>
        <v>0</v>
      </c>
      <c r="O5704" s="295">
        <f t="shared" si="1220"/>
        <v>0</v>
      </c>
      <c r="P5704" s="281">
        <f t="shared" si="1221"/>
        <v>0</v>
      </c>
    </row>
    <row r="5705" spans="1:16" x14ac:dyDescent="0.2">
      <c r="A5705" s="155">
        <v>722105</v>
      </c>
      <c r="B5705" s="156" t="s">
        <v>1644</v>
      </c>
      <c r="C5705" s="174">
        <f t="shared" ref="C5705:C5768" si="1224">IF(ISERROR(VLOOKUP($A5705,MZ_ANTERIOR,3,0)),0,VLOOKUP($A5705,MZ_ANTERIOR,3,0))</f>
        <v>0</v>
      </c>
      <c r="D5705" s="174">
        <f t="shared" ref="D5705:D5768" si="1225">IF(ISERROR(VLOOKUP($A5705,MZ_ANTERIOR,4,0)),0,VLOOKUP($A5705,MZ_ANTERIOR,4,0))</f>
        <v>0</v>
      </c>
      <c r="E5705" s="174">
        <f t="shared" ref="E5705:E5768" si="1226">IF(ISERROR(VLOOKUP($A5705,MZ_ANTERIOR,5,0)),0,VLOOKUP($A5705,MZ_ANTERIOR,5,0))</f>
        <v>0</v>
      </c>
      <c r="F5705" s="174">
        <f t="shared" si="1222"/>
        <v>0</v>
      </c>
      <c r="G5705" s="174">
        <v>0</v>
      </c>
      <c r="H5705" s="174">
        <f t="shared" si="1223"/>
        <v>0</v>
      </c>
      <c r="M5705" s="174">
        <f t="shared" si="1218"/>
        <v>0</v>
      </c>
      <c r="N5705" s="174">
        <f t="shared" si="1219"/>
        <v>0</v>
      </c>
      <c r="O5705" s="295">
        <f t="shared" si="1220"/>
        <v>0</v>
      </c>
      <c r="P5705" s="281">
        <f t="shared" si="1221"/>
        <v>0</v>
      </c>
    </row>
    <row r="5706" spans="1:16" x14ac:dyDescent="0.2">
      <c r="A5706" s="155">
        <v>722106</v>
      </c>
      <c r="B5706" s="156" t="s">
        <v>334</v>
      </c>
      <c r="C5706" s="174">
        <f t="shared" si="1224"/>
        <v>0</v>
      </c>
      <c r="D5706" s="174">
        <f t="shared" si="1225"/>
        <v>0</v>
      </c>
      <c r="E5706" s="174">
        <f t="shared" si="1226"/>
        <v>0</v>
      </c>
      <c r="F5706" s="174">
        <f t="shared" si="1222"/>
        <v>0</v>
      </c>
      <c r="G5706" s="174">
        <v>0</v>
      </c>
      <c r="H5706" s="174">
        <f t="shared" si="1223"/>
        <v>0</v>
      </c>
      <c r="M5706" s="174">
        <f t="shared" ref="M5706:M5769" si="1227">+G5706+H5706</f>
        <v>0</v>
      </c>
      <c r="N5706" s="174">
        <f t="shared" ref="N5706:N5769" si="1228">+F5706-M5706</f>
        <v>0</v>
      </c>
      <c r="O5706" s="295">
        <f t="shared" ref="O5706:O5769" si="1229">SUM(C5706:H5706)</f>
        <v>0</v>
      </c>
      <c r="P5706" s="281">
        <f t="shared" ref="P5706:P5769" si="1230">IF(D5706&lt;&gt;0,1,IF(G5706&lt;&gt;0,2,IF(F5706&lt;&gt;0,3,IF(E5706&lt;&gt;0,4,0))))</f>
        <v>0</v>
      </c>
    </row>
    <row r="5707" spans="1:16" x14ac:dyDescent="0.2">
      <c r="A5707" s="155">
        <v>722107</v>
      </c>
      <c r="B5707" s="156" t="s">
        <v>1610</v>
      </c>
      <c r="C5707" s="174">
        <f t="shared" si="1224"/>
        <v>0</v>
      </c>
      <c r="D5707" s="174">
        <f t="shared" si="1225"/>
        <v>0</v>
      </c>
      <c r="E5707" s="174">
        <f t="shared" si="1226"/>
        <v>0</v>
      </c>
      <c r="F5707" s="174">
        <f t="shared" si="1222"/>
        <v>0</v>
      </c>
      <c r="G5707" s="174">
        <v>0</v>
      </c>
      <c r="H5707" s="174">
        <f t="shared" si="1223"/>
        <v>0</v>
      </c>
      <c r="M5707" s="174">
        <f t="shared" si="1227"/>
        <v>0</v>
      </c>
      <c r="N5707" s="174">
        <f t="shared" si="1228"/>
        <v>0</v>
      </c>
      <c r="O5707" s="295">
        <f t="shared" si="1229"/>
        <v>0</v>
      </c>
      <c r="P5707" s="281">
        <f t="shared" si="1230"/>
        <v>0</v>
      </c>
    </row>
    <row r="5708" spans="1:16" x14ac:dyDescent="0.2">
      <c r="A5708" s="155">
        <v>722108</v>
      </c>
      <c r="B5708" s="156" t="s">
        <v>17</v>
      </c>
      <c r="C5708" s="174">
        <f t="shared" si="1224"/>
        <v>0</v>
      </c>
      <c r="D5708" s="174">
        <f t="shared" si="1225"/>
        <v>0</v>
      </c>
      <c r="E5708" s="174">
        <f t="shared" si="1226"/>
        <v>0</v>
      </c>
      <c r="F5708" s="174">
        <f t="shared" si="1222"/>
        <v>0</v>
      </c>
      <c r="G5708" s="174">
        <v>0</v>
      </c>
      <c r="H5708" s="174">
        <f t="shared" si="1223"/>
        <v>0</v>
      </c>
      <c r="M5708" s="174">
        <f t="shared" si="1227"/>
        <v>0</v>
      </c>
      <c r="N5708" s="174">
        <f t="shared" si="1228"/>
        <v>0</v>
      </c>
      <c r="O5708" s="295">
        <f t="shared" si="1229"/>
        <v>0</v>
      </c>
      <c r="P5708" s="281">
        <f t="shared" si="1230"/>
        <v>0</v>
      </c>
    </row>
    <row r="5709" spans="1:16" x14ac:dyDescent="0.2">
      <c r="A5709" s="155">
        <v>722109</v>
      </c>
      <c r="B5709" s="156" t="s">
        <v>2536</v>
      </c>
      <c r="C5709" s="174">
        <f t="shared" si="1224"/>
        <v>0</v>
      </c>
      <c r="D5709" s="174">
        <f t="shared" si="1225"/>
        <v>0</v>
      </c>
      <c r="E5709" s="174">
        <f t="shared" si="1226"/>
        <v>0</v>
      </c>
      <c r="F5709" s="174">
        <f t="shared" si="1222"/>
        <v>0</v>
      </c>
      <c r="G5709" s="174">
        <v>0</v>
      </c>
      <c r="H5709" s="174">
        <f t="shared" si="1223"/>
        <v>0</v>
      </c>
      <c r="M5709" s="174">
        <f t="shared" si="1227"/>
        <v>0</v>
      </c>
      <c r="N5709" s="174">
        <f t="shared" si="1228"/>
        <v>0</v>
      </c>
      <c r="O5709" s="295">
        <f t="shared" si="1229"/>
        <v>0</v>
      </c>
      <c r="P5709" s="281">
        <f t="shared" si="1230"/>
        <v>0</v>
      </c>
    </row>
    <row r="5710" spans="1:16" x14ac:dyDescent="0.2">
      <c r="A5710" s="155">
        <v>722110</v>
      </c>
      <c r="B5710" s="156" t="s">
        <v>2537</v>
      </c>
      <c r="C5710" s="174">
        <f t="shared" si="1224"/>
        <v>0</v>
      </c>
      <c r="D5710" s="174">
        <f t="shared" si="1225"/>
        <v>0</v>
      </c>
      <c r="E5710" s="174">
        <f t="shared" si="1226"/>
        <v>0</v>
      </c>
      <c r="F5710" s="174">
        <f t="shared" si="1222"/>
        <v>0</v>
      </c>
      <c r="G5710" s="174">
        <v>0</v>
      </c>
      <c r="H5710" s="174">
        <f t="shared" si="1223"/>
        <v>0</v>
      </c>
      <c r="M5710" s="174">
        <f t="shared" si="1227"/>
        <v>0</v>
      </c>
      <c r="N5710" s="174">
        <f t="shared" si="1228"/>
        <v>0</v>
      </c>
      <c r="O5710" s="295">
        <f t="shared" si="1229"/>
        <v>0</v>
      </c>
      <c r="P5710" s="281">
        <f t="shared" si="1230"/>
        <v>0</v>
      </c>
    </row>
    <row r="5711" spans="1:16" x14ac:dyDescent="0.2">
      <c r="A5711" s="155">
        <v>722195</v>
      </c>
      <c r="B5711" s="156" t="s">
        <v>2874</v>
      </c>
      <c r="C5711" s="174">
        <f t="shared" si="1224"/>
        <v>0</v>
      </c>
      <c r="D5711" s="174">
        <f t="shared" si="1225"/>
        <v>0</v>
      </c>
      <c r="E5711" s="174">
        <f t="shared" si="1226"/>
        <v>0</v>
      </c>
      <c r="F5711" s="174">
        <f t="shared" si="1222"/>
        <v>0</v>
      </c>
      <c r="G5711" s="174">
        <v>0</v>
      </c>
      <c r="H5711" s="174">
        <f t="shared" si="1223"/>
        <v>0</v>
      </c>
      <c r="M5711" s="174">
        <f t="shared" si="1227"/>
        <v>0</v>
      </c>
      <c r="N5711" s="174">
        <f t="shared" si="1228"/>
        <v>0</v>
      </c>
      <c r="O5711" s="295">
        <f t="shared" si="1229"/>
        <v>0</v>
      </c>
      <c r="P5711" s="281">
        <f t="shared" si="1230"/>
        <v>0</v>
      </c>
    </row>
    <row r="5712" spans="1:16" s="171" customFormat="1" x14ac:dyDescent="0.2">
      <c r="A5712" s="180">
        <v>723100</v>
      </c>
      <c r="B5712" s="181" t="s">
        <v>2882</v>
      </c>
      <c r="C5712" s="182">
        <f t="shared" si="1224"/>
        <v>0</v>
      </c>
      <c r="D5712" s="182">
        <f t="shared" si="1225"/>
        <v>0</v>
      </c>
      <c r="E5712" s="182">
        <f t="shared" si="1226"/>
        <v>0</v>
      </c>
      <c r="F5712" s="182">
        <f t="shared" si="1222"/>
        <v>0</v>
      </c>
      <c r="G5712" s="182">
        <v>0</v>
      </c>
      <c r="H5712" s="182">
        <f t="shared" si="1223"/>
        <v>0</v>
      </c>
      <c r="M5712" s="174">
        <f t="shared" si="1227"/>
        <v>0</v>
      </c>
      <c r="N5712" s="174">
        <f t="shared" si="1228"/>
        <v>0</v>
      </c>
      <c r="O5712" s="295">
        <f t="shared" si="1229"/>
        <v>0</v>
      </c>
      <c r="P5712" s="281">
        <f t="shared" si="1230"/>
        <v>0</v>
      </c>
    </row>
    <row r="5713" spans="1:16" x14ac:dyDescent="0.2">
      <c r="A5713" s="155">
        <v>723101</v>
      </c>
      <c r="B5713" s="156" t="s">
        <v>227</v>
      </c>
      <c r="C5713" s="174">
        <f t="shared" si="1224"/>
        <v>0</v>
      </c>
      <c r="D5713" s="174">
        <f t="shared" si="1225"/>
        <v>0</v>
      </c>
      <c r="E5713" s="174">
        <f t="shared" si="1226"/>
        <v>0</v>
      </c>
      <c r="F5713" s="174">
        <f t="shared" si="1222"/>
        <v>0</v>
      </c>
      <c r="G5713" s="174">
        <v>0</v>
      </c>
      <c r="H5713" s="174">
        <f t="shared" si="1223"/>
        <v>0</v>
      </c>
      <c r="M5713" s="174">
        <f t="shared" si="1227"/>
        <v>0</v>
      </c>
      <c r="N5713" s="174">
        <f t="shared" si="1228"/>
        <v>0</v>
      </c>
      <c r="O5713" s="295">
        <f t="shared" si="1229"/>
        <v>0</v>
      </c>
      <c r="P5713" s="281">
        <f t="shared" si="1230"/>
        <v>0</v>
      </c>
    </row>
    <row r="5714" spans="1:16" x14ac:dyDescent="0.2">
      <c r="A5714" s="155">
        <v>723102</v>
      </c>
      <c r="B5714" s="156" t="s">
        <v>335</v>
      </c>
      <c r="C5714" s="174">
        <f t="shared" si="1224"/>
        <v>0</v>
      </c>
      <c r="D5714" s="174">
        <f t="shared" si="1225"/>
        <v>0</v>
      </c>
      <c r="E5714" s="174">
        <f t="shared" si="1226"/>
        <v>0</v>
      </c>
      <c r="F5714" s="174">
        <f t="shared" si="1222"/>
        <v>0</v>
      </c>
      <c r="G5714" s="174">
        <v>0</v>
      </c>
      <c r="H5714" s="174">
        <f t="shared" si="1223"/>
        <v>0</v>
      </c>
      <c r="M5714" s="174">
        <f t="shared" si="1227"/>
        <v>0</v>
      </c>
      <c r="N5714" s="174">
        <f t="shared" si="1228"/>
        <v>0</v>
      </c>
      <c r="O5714" s="295">
        <f t="shared" si="1229"/>
        <v>0</v>
      </c>
      <c r="P5714" s="281">
        <f t="shared" si="1230"/>
        <v>0</v>
      </c>
    </row>
    <row r="5715" spans="1:16" x14ac:dyDescent="0.2">
      <c r="A5715" s="155">
        <v>723103</v>
      </c>
      <c r="B5715" s="156" t="s">
        <v>1643</v>
      </c>
      <c r="C5715" s="174">
        <f t="shared" si="1224"/>
        <v>0</v>
      </c>
      <c r="D5715" s="174">
        <f t="shared" si="1225"/>
        <v>0</v>
      </c>
      <c r="E5715" s="174">
        <f t="shared" si="1226"/>
        <v>0</v>
      </c>
      <c r="F5715" s="174">
        <f t="shared" si="1222"/>
        <v>0</v>
      </c>
      <c r="G5715" s="174">
        <v>0</v>
      </c>
      <c r="H5715" s="174">
        <f t="shared" si="1223"/>
        <v>0</v>
      </c>
      <c r="M5715" s="174">
        <f t="shared" si="1227"/>
        <v>0</v>
      </c>
      <c r="N5715" s="174">
        <f t="shared" si="1228"/>
        <v>0</v>
      </c>
      <c r="O5715" s="295">
        <f t="shared" si="1229"/>
        <v>0</v>
      </c>
      <c r="P5715" s="281">
        <f t="shared" si="1230"/>
        <v>0</v>
      </c>
    </row>
    <row r="5716" spans="1:16" x14ac:dyDescent="0.2">
      <c r="A5716" s="155">
        <v>723104</v>
      </c>
      <c r="B5716" s="156" t="s">
        <v>333</v>
      </c>
      <c r="C5716" s="174">
        <f t="shared" si="1224"/>
        <v>0</v>
      </c>
      <c r="D5716" s="174">
        <f t="shared" si="1225"/>
        <v>0</v>
      </c>
      <c r="E5716" s="174">
        <f t="shared" si="1226"/>
        <v>0</v>
      </c>
      <c r="F5716" s="174">
        <f t="shared" si="1222"/>
        <v>0</v>
      </c>
      <c r="G5716" s="174">
        <v>0</v>
      </c>
      <c r="H5716" s="174">
        <f t="shared" si="1223"/>
        <v>0</v>
      </c>
      <c r="M5716" s="174">
        <f t="shared" si="1227"/>
        <v>0</v>
      </c>
      <c r="N5716" s="174">
        <f t="shared" si="1228"/>
        <v>0</v>
      </c>
      <c r="O5716" s="295">
        <f t="shared" si="1229"/>
        <v>0</v>
      </c>
      <c r="P5716" s="281">
        <f t="shared" si="1230"/>
        <v>0</v>
      </c>
    </row>
    <row r="5717" spans="1:16" x14ac:dyDescent="0.2">
      <c r="A5717" s="155">
        <v>723105</v>
      </c>
      <c r="B5717" s="156" t="s">
        <v>1644</v>
      </c>
      <c r="C5717" s="174">
        <f t="shared" si="1224"/>
        <v>0</v>
      </c>
      <c r="D5717" s="174">
        <f t="shared" si="1225"/>
        <v>0</v>
      </c>
      <c r="E5717" s="174">
        <f t="shared" si="1226"/>
        <v>0</v>
      </c>
      <c r="F5717" s="174">
        <f t="shared" si="1222"/>
        <v>0</v>
      </c>
      <c r="G5717" s="174">
        <v>0</v>
      </c>
      <c r="H5717" s="174">
        <f t="shared" si="1223"/>
        <v>0</v>
      </c>
      <c r="M5717" s="174">
        <f t="shared" si="1227"/>
        <v>0</v>
      </c>
      <c r="N5717" s="174">
        <f t="shared" si="1228"/>
        <v>0</v>
      </c>
      <c r="O5717" s="295">
        <f t="shared" si="1229"/>
        <v>0</v>
      </c>
      <c r="P5717" s="281">
        <f t="shared" si="1230"/>
        <v>0</v>
      </c>
    </row>
    <row r="5718" spans="1:16" x14ac:dyDescent="0.2">
      <c r="A5718" s="155">
        <v>723106</v>
      </c>
      <c r="B5718" s="156" t="s">
        <v>334</v>
      </c>
      <c r="C5718" s="174">
        <f t="shared" si="1224"/>
        <v>0</v>
      </c>
      <c r="D5718" s="174">
        <f t="shared" si="1225"/>
        <v>0</v>
      </c>
      <c r="E5718" s="174">
        <f t="shared" si="1226"/>
        <v>0</v>
      </c>
      <c r="F5718" s="174">
        <f t="shared" si="1222"/>
        <v>0</v>
      </c>
      <c r="G5718" s="174">
        <v>0</v>
      </c>
      <c r="H5718" s="174">
        <f t="shared" si="1223"/>
        <v>0</v>
      </c>
      <c r="M5718" s="174">
        <f t="shared" si="1227"/>
        <v>0</v>
      </c>
      <c r="N5718" s="174">
        <f t="shared" si="1228"/>
        <v>0</v>
      </c>
      <c r="O5718" s="295">
        <f t="shared" si="1229"/>
        <v>0</v>
      </c>
      <c r="P5718" s="281">
        <f t="shared" si="1230"/>
        <v>0</v>
      </c>
    </row>
    <row r="5719" spans="1:16" x14ac:dyDescent="0.2">
      <c r="A5719" s="155">
        <v>723107</v>
      </c>
      <c r="B5719" s="156" t="s">
        <v>1610</v>
      </c>
      <c r="C5719" s="174">
        <f t="shared" si="1224"/>
        <v>0</v>
      </c>
      <c r="D5719" s="174">
        <f t="shared" si="1225"/>
        <v>0</v>
      </c>
      <c r="E5719" s="174">
        <f t="shared" si="1226"/>
        <v>0</v>
      </c>
      <c r="F5719" s="174">
        <f t="shared" si="1222"/>
        <v>0</v>
      </c>
      <c r="G5719" s="174">
        <v>0</v>
      </c>
      <c r="H5719" s="174">
        <f t="shared" si="1223"/>
        <v>0</v>
      </c>
      <c r="M5719" s="174">
        <f t="shared" si="1227"/>
        <v>0</v>
      </c>
      <c r="N5719" s="174">
        <f t="shared" si="1228"/>
        <v>0</v>
      </c>
      <c r="O5719" s="295">
        <f t="shared" si="1229"/>
        <v>0</v>
      </c>
      <c r="P5719" s="281">
        <f t="shared" si="1230"/>
        <v>0</v>
      </c>
    </row>
    <row r="5720" spans="1:16" x14ac:dyDescent="0.2">
      <c r="A5720" s="155">
        <v>723108</v>
      </c>
      <c r="B5720" s="156" t="s">
        <v>17</v>
      </c>
      <c r="C5720" s="174">
        <f t="shared" si="1224"/>
        <v>0</v>
      </c>
      <c r="D5720" s="174">
        <f t="shared" si="1225"/>
        <v>0</v>
      </c>
      <c r="E5720" s="174">
        <f t="shared" si="1226"/>
        <v>0</v>
      </c>
      <c r="F5720" s="174">
        <f t="shared" si="1222"/>
        <v>0</v>
      </c>
      <c r="G5720" s="174">
        <v>0</v>
      </c>
      <c r="H5720" s="174">
        <f t="shared" si="1223"/>
        <v>0</v>
      </c>
      <c r="M5720" s="174">
        <f t="shared" si="1227"/>
        <v>0</v>
      </c>
      <c r="N5720" s="174">
        <f t="shared" si="1228"/>
        <v>0</v>
      </c>
      <c r="O5720" s="295">
        <f t="shared" si="1229"/>
        <v>0</v>
      </c>
      <c r="P5720" s="281">
        <f t="shared" si="1230"/>
        <v>0</v>
      </c>
    </row>
    <row r="5721" spans="1:16" x14ac:dyDescent="0.2">
      <c r="A5721" s="155">
        <v>723109</v>
      </c>
      <c r="B5721" s="156" t="s">
        <v>2536</v>
      </c>
      <c r="C5721" s="174">
        <f t="shared" si="1224"/>
        <v>0</v>
      </c>
      <c r="D5721" s="174">
        <f t="shared" si="1225"/>
        <v>0</v>
      </c>
      <c r="E5721" s="174">
        <f t="shared" si="1226"/>
        <v>0</v>
      </c>
      <c r="F5721" s="174">
        <f t="shared" si="1222"/>
        <v>0</v>
      </c>
      <c r="G5721" s="174">
        <v>0</v>
      </c>
      <c r="H5721" s="174">
        <f t="shared" si="1223"/>
        <v>0</v>
      </c>
      <c r="M5721" s="174">
        <f t="shared" si="1227"/>
        <v>0</v>
      </c>
      <c r="N5721" s="174">
        <f t="shared" si="1228"/>
        <v>0</v>
      </c>
      <c r="O5721" s="295">
        <f t="shared" si="1229"/>
        <v>0</v>
      </c>
      <c r="P5721" s="281">
        <f t="shared" si="1230"/>
        <v>0</v>
      </c>
    </row>
    <row r="5722" spans="1:16" x14ac:dyDescent="0.2">
      <c r="A5722" s="155">
        <v>723110</v>
      </c>
      <c r="B5722" s="156" t="s">
        <v>2537</v>
      </c>
      <c r="C5722" s="174">
        <f t="shared" si="1224"/>
        <v>0</v>
      </c>
      <c r="D5722" s="174">
        <f t="shared" si="1225"/>
        <v>0</v>
      </c>
      <c r="E5722" s="174">
        <f t="shared" si="1226"/>
        <v>0</v>
      </c>
      <c r="F5722" s="174">
        <f t="shared" si="1222"/>
        <v>0</v>
      </c>
      <c r="G5722" s="174">
        <v>0</v>
      </c>
      <c r="H5722" s="174">
        <f t="shared" si="1223"/>
        <v>0</v>
      </c>
      <c r="M5722" s="174">
        <f t="shared" si="1227"/>
        <v>0</v>
      </c>
      <c r="N5722" s="174">
        <f t="shared" si="1228"/>
        <v>0</v>
      </c>
      <c r="O5722" s="295">
        <f t="shared" si="1229"/>
        <v>0</v>
      </c>
      <c r="P5722" s="281">
        <f t="shared" si="1230"/>
        <v>0</v>
      </c>
    </row>
    <row r="5723" spans="1:16" x14ac:dyDescent="0.2">
      <c r="A5723" s="155">
        <v>723195</v>
      </c>
      <c r="B5723" s="156" t="s">
        <v>2874</v>
      </c>
      <c r="C5723" s="174">
        <f t="shared" si="1224"/>
        <v>0</v>
      </c>
      <c r="D5723" s="174">
        <f t="shared" si="1225"/>
        <v>0</v>
      </c>
      <c r="E5723" s="174">
        <f t="shared" si="1226"/>
        <v>0</v>
      </c>
      <c r="F5723" s="174">
        <f t="shared" si="1222"/>
        <v>0</v>
      </c>
      <c r="G5723" s="174">
        <v>0</v>
      </c>
      <c r="H5723" s="174">
        <f t="shared" si="1223"/>
        <v>0</v>
      </c>
      <c r="M5723" s="174">
        <f t="shared" si="1227"/>
        <v>0</v>
      </c>
      <c r="N5723" s="174">
        <f t="shared" si="1228"/>
        <v>0</v>
      </c>
      <c r="O5723" s="295">
        <f t="shared" si="1229"/>
        <v>0</v>
      </c>
      <c r="P5723" s="281">
        <f t="shared" si="1230"/>
        <v>0</v>
      </c>
    </row>
    <row r="5724" spans="1:16" s="171" customFormat="1" x14ac:dyDescent="0.2">
      <c r="A5724" s="180">
        <v>723200</v>
      </c>
      <c r="B5724" s="181" t="s">
        <v>2883</v>
      </c>
      <c r="C5724" s="182">
        <f t="shared" si="1224"/>
        <v>0</v>
      </c>
      <c r="D5724" s="182">
        <f t="shared" si="1225"/>
        <v>0</v>
      </c>
      <c r="E5724" s="182">
        <f t="shared" si="1226"/>
        <v>0</v>
      </c>
      <c r="F5724" s="182">
        <f t="shared" si="1222"/>
        <v>0</v>
      </c>
      <c r="G5724" s="182">
        <v>0</v>
      </c>
      <c r="H5724" s="182">
        <f t="shared" si="1223"/>
        <v>0</v>
      </c>
      <c r="M5724" s="174">
        <f t="shared" si="1227"/>
        <v>0</v>
      </c>
      <c r="N5724" s="174">
        <f t="shared" si="1228"/>
        <v>0</v>
      </c>
      <c r="O5724" s="295">
        <f t="shared" si="1229"/>
        <v>0</v>
      </c>
      <c r="P5724" s="281">
        <f t="shared" si="1230"/>
        <v>0</v>
      </c>
    </row>
    <row r="5725" spans="1:16" x14ac:dyDescent="0.2">
      <c r="A5725" s="155">
        <v>723201</v>
      </c>
      <c r="B5725" s="156" t="s">
        <v>227</v>
      </c>
      <c r="C5725" s="174">
        <f t="shared" si="1224"/>
        <v>0</v>
      </c>
      <c r="D5725" s="174">
        <f t="shared" si="1225"/>
        <v>0</v>
      </c>
      <c r="E5725" s="174">
        <f t="shared" si="1226"/>
        <v>0</v>
      </c>
      <c r="F5725" s="174">
        <f t="shared" si="1222"/>
        <v>0</v>
      </c>
      <c r="G5725" s="174">
        <v>0</v>
      </c>
      <c r="H5725" s="174">
        <f t="shared" si="1223"/>
        <v>0</v>
      </c>
      <c r="M5725" s="174">
        <f t="shared" si="1227"/>
        <v>0</v>
      </c>
      <c r="N5725" s="174">
        <f t="shared" si="1228"/>
        <v>0</v>
      </c>
      <c r="O5725" s="295">
        <f t="shared" si="1229"/>
        <v>0</v>
      </c>
      <c r="P5725" s="281">
        <f t="shared" si="1230"/>
        <v>0</v>
      </c>
    </row>
    <row r="5726" spans="1:16" x14ac:dyDescent="0.2">
      <c r="A5726" s="155">
        <v>723202</v>
      </c>
      <c r="B5726" s="156" t="s">
        <v>335</v>
      </c>
      <c r="C5726" s="174">
        <f t="shared" si="1224"/>
        <v>0</v>
      </c>
      <c r="D5726" s="174">
        <f t="shared" si="1225"/>
        <v>0</v>
      </c>
      <c r="E5726" s="174">
        <f t="shared" si="1226"/>
        <v>0</v>
      </c>
      <c r="F5726" s="174">
        <f t="shared" si="1222"/>
        <v>0</v>
      </c>
      <c r="G5726" s="174">
        <v>0</v>
      </c>
      <c r="H5726" s="174">
        <f t="shared" si="1223"/>
        <v>0</v>
      </c>
      <c r="M5726" s="174">
        <f t="shared" si="1227"/>
        <v>0</v>
      </c>
      <c r="N5726" s="174">
        <f t="shared" si="1228"/>
        <v>0</v>
      </c>
      <c r="O5726" s="295">
        <f t="shared" si="1229"/>
        <v>0</v>
      </c>
      <c r="P5726" s="281">
        <f t="shared" si="1230"/>
        <v>0</v>
      </c>
    </row>
    <row r="5727" spans="1:16" x14ac:dyDescent="0.2">
      <c r="A5727" s="155">
        <v>723203</v>
      </c>
      <c r="B5727" s="156" t="s">
        <v>1643</v>
      </c>
      <c r="C5727" s="174">
        <f t="shared" si="1224"/>
        <v>0</v>
      </c>
      <c r="D5727" s="174">
        <f t="shared" si="1225"/>
        <v>0</v>
      </c>
      <c r="E5727" s="174">
        <f t="shared" si="1226"/>
        <v>0</v>
      </c>
      <c r="F5727" s="174">
        <f t="shared" si="1222"/>
        <v>0</v>
      </c>
      <c r="G5727" s="174">
        <v>0</v>
      </c>
      <c r="H5727" s="174">
        <f t="shared" si="1223"/>
        <v>0</v>
      </c>
      <c r="M5727" s="174">
        <f t="shared" si="1227"/>
        <v>0</v>
      </c>
      <c r="N5727" s="174">
        <f t="shared" si="1228"/>
        <v>0</v>
      </c>
      <c r="O5727" s="295">
        <f t="shared" si="1229"/>
        <v>0</v>
      </c>
      <c r="P5727" s="281">
        <f t="shared" si="1230"/>
        <v>0</v>
      </c>
    </row>
    <row r="5728" spans="1:16" x14ac:dyDescent="0.2">
      <c r="A5728" s="155">
        <v>723204</v>
      </c>
      <c r="B5728" s="156" t="s">
        <v>333</v>
      </c>
      <c r="C5728" s="174">
        <f t="shared" si="1224"/>
        <v>0</v>
      </c>
      <c r="D5728" s="174">
        <f t="shared" si="1225"/>
        <v>0</v>
      </c>
      <c r="E5728" s="174">
        <f t="shared" si="1226"/>
        <v>0</v>
      </c>
      <c r="F5728" s="174">
        <f t="shared" si="1222"/>
        <v>0</v>
      </c>
      <c r="G5728" s="174">
        <v>0</v>
      </c>
      <c r="H5728" s="174">
        <f t="shared" si="1223"/>
        <v>0</v>
      </c>
      <c r="M5728" s="174">
        <f t="shared" si="1227"/>
        <v>0</v>
      </c>
      <c r="N5728" s="174">
        <f t="shared" si="1228"/>
        <v>0</v>
      </c>
      <c r="O5728" s="295">
        <f t="shared" si="1229"/>
        <v>0</v>
      </c>
      <c r="P5728" s="281">
        <f t="shared" si="1230"/>
        <v>0</v>
      </c>
    </row>
    <row r="5729" spans="1:16" x14ac:dyDescent="0.2">
      <c r="A5729" s="155">
        <v>723205</v>
      </c>
      <c r="B5729" s="156" t="s">
        <v>1644</v>
      </c>
      <c r="C5729" s="174">
        <f t="shared" si="1224"/>
        <v>0</v>
      </c>
      <c r="D5729" s="174">
        <f t="shared" si="1225"/>
        <v>0</v>
      </c>
      <c r="E5729" s="174">
        <f t="shared" si="1226"/>
        <v>0</v>
      </c>
      <c r="F5729" s="174">
        <f t="shared" si="1222"/>
        <v>0</v>
      </c>
      <c r="G5729" s="174">
        <v>0</v>
      </c>
      <c r="H5729" s="174">
        <f t="shared" si="1223"/>
        <v>0</v>
      </c>
      <c r="M5729" s="174">
        <f t="shared" si="1227"/>
        <v>0</v>
      </c>
      <c r="N5729" s="174">
        <f t="shared" si="1228"/>
        <v>0</v>
      </c>
      <c r="O5729" s="295">
        <f t="shared" si="1229"/>
        <v>0</v>
      </c>
      <c r="P5729" s="281">
        <f t="shared" si="1230"/>
        <v>0</v>
      </c>
    </row>
    <row r="5730" spans="1:16" x14ac:dyDescent="0.2">
      <c r="A5730" s="155">
        <v>723206</v>
      </c>
      <c r="B5730" s="156" t="s">
        <v>334</v>
      </c>
      <c r="C5730" s="174">
        <f t="shared" si="1224"/>
        <v>0</v>
      </c>
      <c r="D5730" s="174">
        <f t="shared" si="1225"/>
        <v>0</v>
      </c>
      <c r="E5730" s="174">
        <f t="shared" si="1226"/>
        <v>0</v>
      </c>
      <c r="F5730" s="174">
        <f t="shared" si="1222"/>
        <v>0</v>
      </c>
      <c r="G5730" s="174">
        <v>0</v>
      </c>
      <c r="H5730" s="174">
        <f t="shared" si="1223"/>
        <v>0</v>
      </c>
      <c r="M5730" s="174">
        <f t="shared" si="1227"/>
        <v>0</v>
      </c>
      <c r="N5730" s="174">
        <f t="shared" si="1228"/>
        <v>0</v>
      </c>
      <c r="O5730" s="295">
        <f t="shared" si="1229"/>
        <v>0</v>
      </c>
      <c r="P5730" s="281">
        <f t="shared" si="1230"/>
        <v>0</v>
      </c>
    </row>
    <row r="5731" spans="1:16" x14ac:dyDescent="0.2">
      <c r="A5731" s="155">
        <v>723207</v>
      </c>
      <c r="B5731" s="156" t="s">
        <v>1610</v>
      </c>
      <c r="C5731" s="174">
        <f t="shared" si="1224"/>
        <v>0</v>
      </c>
      <c r="D5731" s="174">
        <f t="shared" si="1225"/>
        <v>0</v>
      </c>
      <c r="E5731" s="174">
        <f t="shared" si="1226"/>
        <v>0</v>
      </c>
      <c r="F5731" s="174">
        <f t="shared" si="1222"/>
        <v>0</v>
      </c>
      <c r="G5731" s="174">
        <v>0</v>
      </c>
      <c r="H5731" s="174">
        <f t="shared" si="1223"/>
        <v>0</v>
      </c>
      <c r="M5731" s="174">
        <f t="shared" si="1227"/>
        <v>0</v>
      </c>
      <c r="N5731" s="174">
        <f t="shared" si="1228"/>
        <v>0</v>
      </c>
      <c r="O5731" s="295">
        <f t="shared" si="1229"/>
        <v>0</v>
      </c>
      <c r="P5731" s="281">
        <f t="shared" si="1230"/>
        <v>0</v>
      </c>
    </row>
    <row r="5732" spans="1:16" x14ac:dyDescent="0.2">
      <c r="A5732" s="155">
        <v>723208</v>
      </c>
      <c r="B5732" s="156" t="s">
        <v>17</v>
      </c>
      <c r="C5732" s="174">
        <f t="shared" si="1224"/>
        <v>0</v>
      </c>
      <c r="D5732" s="174">
        <f t="shared" si="1225"/>
        <v>0</v>
      </c>
      <c r="E5732" s="174">
        <f t="shared" si="1226"/>
        <v>0</v>
      </c>
      <c r="F5732" s="174">
        <f t="shared" si="1222"/>
        <v>0</v>
      </c>
      <c r="G5732" s="174">
        <v>0</v>
      </c>
      <c r="H5732" s="174">
        <f t="shared" si="1223"/>
        <v>0</v>
      </c>
      <c r="M5732" s="174">
        <f t="shared" si="1227"/>
        <v>0</v>
      </c>
      <c r="N5732" s="174">
        <f t="shared" si="1228"/>
        <v>0</v>
      </c>
      <c r="O5732" s="295">
        <f t="shared" si="1229"/>
        <v>0</v>
      </c>
      <c r="P5732" s="281">
        <f t="shared" si="1230"/>
        <v>0</v>
      </c>
    </row>
    <row r="5733" spans="1:16" x14ac:dyDescent="0.2">
      <c r="A5733" s="155">
        <v>723209</v>
      </c>
      <c r="B5733" s="156" t="s">
        <v>2536</v>
      </c>
      <c r="C5733" s="174">
        <f t="shared" si="1224"/>
        <v>0</v>
      </c>
      <c r="D5733" s="174">
        <f t="shared" si="1225"/>
        <v>0</v>
      </c>
      <c r="E5733" s="174">
        <f t="shared" si="1226"/>
        <v>0</v>
      </c>
      <c r="F5733" s="174">
        <f t="shared" si="1222"/>
        <v>0</v>
      </c>
      <c r="G5733" s="174">
        <v>0</v>
      </c>
      <c r="H5733" s="174">
        <f t="shared" si="1223"/>
        <v>0</v>
      </c>
      <c r="M5733" s="174">
        <f t="shared" si="1227"/>
        <v>0</v>
      </c>
      <c r="N5733" s="174">
        <f t="shared" si="1228"/>
        <v>0</v>
      </c>
      <c r="O5733" s="295">
        <f t="shared" si="1229"/>
        <v>0</v>
      </c>
      <c r="P5733" s="281">
        <f t="shared" si="1230"/>
        <v>0</v>
      </c>
    </row>
    <row r="5734" spans="1:16" x14ac:dyDescent="0.2">
      <c r="A5734" s="155">
        <v>723210</v>
      </c>
      <c r="B5734" s="156" t="s">
        <v>2537</v>
      </c>
      <c r="C5734" s="174">
        <f t="shared" si="1224"/>
        <v>0</v>
      </c>
      <c r="D5734" s="174">
        <f t="shared" si="1225"/>
        <v>0</v>
      </c>
      <c r="E5734" s="174">
        <f t="shared" si="1226"/>
        <v>0</v>
      </c>
      <c r="F5734" s="174">
        <f t="shared" si="1222"/>
        <v>0</v>
      </c>
      <c r="G5734" s="174">
        <v>0</v>
      </c>
      <c r="H5734" s="174">
        <f t="shared" si="1223"/>
        <v>0</v>
      </c>
      <c r="M5734" s="174">
        <f t="shared" si="1227"/>
        <v>0</v>
      </c>
      <c r="N5734" s="174">
        <f t="shared" si="1228"/>
        <v>0</v>
      </c>
      <c r="O5734" s="295">
        <f t="shared" si="1229"/>
        <v>0</v>
      </c>
      <c r="P5734" s="281">
        <f t="shared" si="1230"/>
        <v>0</v>
      </c>
    </row>
    <row r="5735" spans="1:16" x14ac:dyDescent="0.2">
      <c r="A5735" s="155">
        <v>723295</v>
      </c>
      <c r="B5735" s="156" t="s">
        <v>2874</v>
      </c>
      <c r="C5735" s="174">
        <f t="shared" si="1224"/>
        <v>0</v>
      </c>
      <c r="D5735" s="174">
        <f t="shared" si="1225"/>
        <v>0</v>
      </c>
      <c r="E5735" s="174">
        <f t="shared" si="1226"/>
        <v>0</v>
      </c>
      <c r="F5735" s="174">
        <f t="shared" si="1222"/>
        <v>0</v>
      </c>
      <c r="G5735" s="174">
        <v>0</v>
      </c>
      <c r="H5735" s="174">
        <f t="shared" si="1223"/>
        <v>0</v>
      </c>
      <c r="M5735" s="174">
        <f t="shared" si="1227"/>
        <v>0</v>
      </c>
      <c r="N5735" s="174">
        <f t="shared" si="1228"/>
        <v>0</v>
      </c>
      <c r="O5735" s="295">
        <f t="shared" si="1229"/>
        <v>0</v>
      </c>
      <c r="P5735" s="281">
        <f t="shared" si="1230"/>
        <v>0</v>
      </c>
    </row>
    <row r="5736" spans="1:16" s="171" customFormat="1" x14ac:dyDescent="0.2">
      <c r="A5736" s="180">
        <v>723300</v>
      </c>
      <c r="B5736" s="181" t="s">
        <v>2884</v>
      </c>
      <c r="C5736" s="182">
        <f t="shared" si="1224"/>
        <v>0</v>
      </c>
      <c r="D5736" s="182">
        <f t="shared" si="1225"/>
        <v>0</v>
      </c>
      <c r="E5736" s="182">
        <f t="shared" si="1226"/>
        <v>0</v>
      </c>
      <c r="F5736" s="182">
        <f t="shared" si="1222"/>
        <v>0</v>
      </c>
      <c r="G5736" s="182">
        <v>0</v>
      </c>
      <c r="H5736" s="182">
        <f t="shared" si="1223"/>
        <v>0</v>
      </c>
      <c r="M5736" s="174">
        <f t="shared" si="1227"/>
        <v>0</v>
      </c>
      <c r="N5736" s="174">
        <f t="shared" si="1228"/>
        <v>0</v>
      </c>
      <c r="O5736" s="295">
        <f t="shared" si="1229"/>
        <v>0</v>
      </c>
      <c r="P5736" s="281">
        <f t="shared" si="1230"/>
        <v>0</v>
      </c>
    </row>
    <row r="5737" spans="1:16" x14ac:dyDescent="0.2">
      <c r="A5737" s="155">
        <v>723301</v>
      </c>
      <c r="B5737" s="156" t="s">
        <v>227</v>
      </c>
      <c r="C5737" s="174">
        <f t="shared" si="1224"/>
        <v>0</v>
      </c>
      <c r="D5737" s="174">
        <f t="shared" si="1225"/>
        <v>0</v>
      </c>
      <c r="E5737" s="174">
        <f t="shared" si="1226"/>
        <v>0</v>
      </c>
      <c r="F5737" s="174">
        <f t="shared" si="1222"/>
        <v>0</v>
      </c>
      <c r="G5737" s="174">
        <v>0</v>
      </c>
      <c r="H5737" s="174">
        <f t="shared" si="1223"/>
        <v>0</v>
      </c>
      <c r="M5737" s="174">
        <f t="shared" si="1227"/>
        <v>0</v>
      </c>
      <c r="N5737" s="174">
        <f t="shared" si="1228"/>
        <v>0</v>
      </c>
      <c r="O5737" s="295">
        <f t="shared" si="1229"/>
        <v>0</v>
      </c>
      <c r="P5737" s="281">
        <f t="shared" si="1230"/>
        <v>0</v>
      </c>
    </row>
    <row r="5738" spans="1:16" x14ac:dyDescent="0.2">
      <c r="A5738" s="155">
        <v>723302</v>
      </c>
      <c r="B5738" s="156" t="s">
        <v>335</v>
      </c>
      <c r="C5738" s="174">
        <f t="shared" si="1224"/>
        <v>0</v>
      </c>
      <c r="D5738" s="174">
        <f t="shared" si="1225"/>
        <v>0</v>
      </c>
      <c r="E5738" s="174">
        <f t="shared" si="1226"/>
        <v>0</v>
      </c>
      <c r="F5738" s="174">
        <f t="shared" si="1222"/>
        <v>0</v>
      </c>
      <c r="G5738" s="174">
        <v>0</v>
      </c>
      <c r="H5738" s="174">
        <f t="shared" si="1223"/>
        <v>0</v>
      </c>
      <c r="M5738" s="174">
        <f t="shared" si="1227"/>
        <v>0</v>
      </c>
      <c r="N5738" s="174">
        <f t="shared" si="1228"/>
        <v>0</v>
      </c>
      <c r="O5738" s="295">
        <f t="shared" si="1229"/>
        <v>0</v>
      </c>
      <c r="P5738" s="281">
        <f t="shared" si="1230"/>
        <v>0</v>
      </c>
    </row>
    <row r="5739" spans="1:16" x14ac:dyDescent="0.2">
      <c r="A5739" s="155">
        <v>723303</v>
      </c>
      <c r="B5739" s="156" t="s">
        <v>1643</v>
      </c>
      <c r="C5739" s="174">
        <f t="shared" si="1224"/>
        <v>0</v>
      </c>
      <c r="D5739" s="174">
        <f t="shared" si="1225"/>
        <v>0</v>
      </c>
      <c r="E5739" s="174">
        <f t="shared" si="1226"/>
        <v>0</v>
      </c>
      <c r="F5739" s="174">
        <f t="shared" si="1222"/>
        <v>0</v>
      </c>
      <c r="G5739" s="174">
        <v>0</v>
      </c>
      <c r="H5739" s="174">
        <f t="shared" si="1223"/>
        <v>0</v>
      </c>
      <c r="M5739" s="174">
        <f t="shared" si="1227"/>
        <v>0</v>
      </c>
      <c r="N5739" s="174">
        <f t="shared" si="1228"/>
        <v>0</v>
      </c>
      <c r="O5739" s="295">
        <f t="shared" si="1229"/>
        <v>0</v>
      </c>
      <c r="P5739" s="281">
        <f t="shared" si="1230"/>
        <v>0</v>
      </c>
    </row>
    <row r="5740" spans="1:16" x14ac:dyDescent="0.2">
      <c r="A5740" s="155">
        <v>723304</v>
      </c>
      <c r="B5740" s="156" t="s">
        <v>333</v>
      </c>
      <c r="C5740" s="174">
        <f t="shared" si="1224"/>
        <v>0</v>
      </c>
      <c r="D5740" s="174">
        <f t="shared" si="1225"/>
        <v>0</v>
      </c>
      <c r="E5740" s="174">
        <f t="shared" si="1226"/>
        <v>0</v>
      </c>
      <c r="F5740" s="174">
        <f t="shared" si="1222"/>
        <v>0</v>
      </c>
      <c r="G5740" s="174">
        <v>0</v>
      </c>
      <c r="H5740" s="174">
        <f t="shared" si="1223"/>
        <v>0</v>
      </c>
      <c r="M5740" s="174">
        <f t="shared" si="1227"/>
        <v>0</v>
      </c>
      <c r="N5740" s="174">
        <f t="shared" si="1228"/>
        <v>0</v>
      </c>
      <c r="O5740" s="295">
        <f t="shared" si="1229"/>
        <v>0</v>
      </c>
      <c r="P5740" s="281">
        <f t="shared" si="1230"/>
        <v>0</v>
      </c>
    </row>
    <row r="5741" spans="1:16" x14ac:dyDescent="0.2">
      <c r="A5741" s="155">
        <v>723305</v>
      </c>
      <c r="B5741" s="156" t="s">
        <v>1644</v>
      </c>
      <c r="C5741" s="174">
        <f t="shared" si="1224"/>
        <v>0</v>
      </c>
      <c r="D5741" s="174">
        <f t="shared" si="1225"/>
        <v>0</v>
      </c>
      <c r="E5741" s="174">
        <f t="shared" si="1226"/>
        <v>0</v>
      </c>
      <c r="F5741" s="174">
        <f t="shared" si="1222"/>
        <v>0</v>
      </c>
      <c r="G5741" s="174">
        <v>0</v>
      </c>
      <c r="H5741" s="174">
        <f t="shared" si="1223"/>
        <v>0</v>
      </c>
      <c r="M5741" s="174">
        <f t="shared" si="1227"/>
        <v>0</v>
      </c>
      <c r="N5741" s="174">
        <f t="shared" si="1228"/>
        <v>0</v>
      </c>
      <c r="O5741" s="295">
        <f t="shared" si="1229"/>
        <v>0</v>
      </c>
      <c r="P5741" s="281">
        <f t="shared" si="1230"/>
        <v>0</v>
      </c>
    </row>
    <row r="5742" spans="1:16" x14ac:dyDescent="0.2">
      <c r="A5742" s="155">
        <v>723306</v>
      </c>
      <c r="B5742" s="156" t="s">
        <v>334</v>
      </c>
      <c r="C5742" s="174">
        <f t="shared" si="1224"/>
        <v>0</v>
      </c>
      <c r="D5742" s="174">
        <f t="shared" si="1225"/>
        <v>0</v>
      </c>
      <c r="E5742" s="174">
        <f t="shared" si="1226"/>
        <v>0</v>
      </c>
      <c r="F5742" s="174">
        <f t="shared" si="1222"/>
        <v>0</v>
      </c>
      <c r="G5742" s="174">
        <v>0</v>
      </c>
      <c r="H5742" s="174">
        <f t="shared" si="1223"/>
        <v>0</v>
      </c>
      <c r="M5742" s="174">
        <f t="shared" si="1227"/>
        <v>0</v>
      </c>
      <c r="N5742" s="174">
        <f t="shared" si="1228"/>
        <v>0</v>
      </c>
      <c r="O5742" s="295">
        <f t="shared" si="1229"/>
        <v>0</v>
      </c>
      <c r="P5742" s="281">
        <f t="shared" si="1230"/>
        <v>0</v>
      </c>
    </row>
    <row r="5743" spans="1:16" x14ac:dyDescent="0.2">
      <c r="A5743" s="155">
        <v>723307</v>
      </c>
      <c r="B5743" s="156" t="s">
        <v>1610</v>
      </c>
      <c r="C5743" s="174">
        <f t="shared" si="1224"/>
        <v>0</v>
      </c>
      <c r="D5743" s="174">
        <f t="shared" si="1225"/>
        <v>0</v>
      </c>
      <c r="E5743" s="174">
        <f t="shared" si="1226"/>
        <v>0</v>
      </c>
      <c r="F5743" s="174">
        <f t="shared" si="1222"/>
        <v>0</v>
      </c>
      <c r="G5743" s="174">
        <v>0</v>
      </c>
      <c r="H5743" s="174">
        <f t="shared" si="1223"/>
        <v>0</v>
      </c>
      <c r="M5743" s="174">
        <f t="shared" si="1227"/>
        <v>0</v>
      </c>
      <c r="N5743" s="174">
        <f t="shared" si="1228"/>
        <v>0</v>
      </c>
      <c r="O5743" s="295">
        <f t="shared" si="1229"/>
        <v>0</v>
      </c>
      <c r="P5743" s="281">
        <f t="shared" si="1230"/>
        <v>0</v>
      </c>
    </row>
    <row r="5744" spans="1:16" x14ac:dyDescent="0.2">
      <c r="A5744" s="155">
        <v>723308</v>
      </c>
      <c r="B5744" s="156" t="s">
        <v>17</v>
      </c>
      <c r="C5744" s="174">
        <f t="shared" si="1224"/>
        <v>0</v>
      </c>
      <c r="D5744" s="174">
        <f t="shared" si="1225"/>
        <v>0</v>
      </c>
      <c r="E5744" s="174">
        <f t="shared" si="1226"/>
        <v>0</v>
      </c>
      <c r="F5744" s="174">
        <f t="shared" si="1222"/>
        <v>0</v>
      </c>
      <c r="G5744" s="174">
        <v>0</v>
      </c>
      <c r="H5744" s="174">
        <f t="shared" si="1223"/>
        <v>0</v>
      </c>
      <c r="M5744" s="174">
        <f t="shared" si="1227"/>
        <v>0</v>
      </c>
      <c r="N5744" s="174">
        <f t="shared" si="1228"/>
        <v>0</v>
      </c>
      <c r="O5744" s="295">
        <f t="shared" si="1229"/>
        <v>0</v>
      </c>
      <c r="P5744" s="281">
        <f t="shared" si="1230"/>
        <v>0</v>
      </c>
    </row>
    <row r="5745" spans="1:16" x14ac:dyDescent="0.2">
      <c r="A5745" s="155">
        <v>723309</v>
      </c>
      <c r="B5745" s="156" t="s">
        <v>2536</v>
      </c>
      <c r="C5745" s="174">
        <f t="shared" si="1224"/>
        <v>0</v>
      </c>
      <c r="D5745" s="174">
        <f t="shared" si="1225"/>
        <v>0</v>
      </c>
      <c r="E5745" s="174">
        <f t="shared" si="1226"/>
        <v>0</v>
      </c>
      <c r="F5745" s="174">
        <f t="shared" si="1222"/>
        <v>0</v>
      </c>
      <c r="G5745" s="174">
        <v>0</v>
      </c>
      <c r="H5745" s="174">
        <f t="shared" si="1223"/>
        <v>0</v>
      </c>
      <c r="M5745" s="174">
        <f t="shared" si="1227"/>
        <v>0</v>
      </c>
      <c r="N5745" s="174">
        <f t="shared" si="1228"/>
        <v>0</v>
      </c>
      <c r="O5745" s="295">
        <f t="shared" si="1229"/>
        <v>0</v>
      </c>
      <c r="P5745" s="281">
        <f t="shared" si="1230"/>
        <v>0</v>
      </c>
    </row>
    <row r="5746" spans="1:16" x14ac:dyDescent="0.2">
      <c r="A5746" s="155">
        <v>723310</v>
      </c>
      <c r="B5746" s="156" t="s">
        <v>2537</v>
      </c>
      <c r="C5746" s="174">
        <f t="shared" si="1224"/>
        <v>0</v>
      </c>
      <c r="D5746" s="174">
        <f t="shared" si="1225"/>
        <v>0</v>
      </c>
      <c r="E5746" s="174">
        <f t="shared" si="1226"/>
        <v>0</v>
      </c>
      <c r="F5746" s="174">
        <f t="shared" si="1222"/>
        <v>0</v>
      </c>
      <c r="G5746" s="174">
        <v>0</v>
      </c>
      <c r="H5746" s="174">
        <f t="shared" si="1223"/>
        <v>0</v>
      </c>
      <c r="M5746" s="174">
        <f t="shared" si="1227"/>
        <v>0</v>
      </c>
      <c r="N5746" s="174">
        <f t="shared" si="1228"/>
        <v>0</v>
      </c>
      <c r="O5746" s="295">
        <f t="shared" si="1229"/>
        <v>0</v>
      </c>
      <c r="P5746" s="281">
        <f t="shared" si="1230"/>
        <v>0</v>
      </c>
    </row>
    <row r="5747" spans="1:16" x14ac:dyDescent="0.2">
      <c r="A5747" s="155">
        <v>723395</v>
      </c>
      <c r="B5747" s="156" t="s">
        <v>2874</v>
      </c>
      <c r="C5747" s="174">
        <f t="shared" si="1224"/>
        <v>0</v>
      </c>
      <c r="D5747" s="174">
        <f t="shared" si="1225"/>
        <v>0</v>
      </c>
      <c r="E5747" s="174">
        <f t="shared" si="1226"/>
        <v>0</v>
      </c>
      <c r="F5747" s="174">
        <f t="shared" si="1222"/>
        <v>0</v>
      </c>
      <c r="G5747" s="174">
        <v>0</v>
      </c>
      <c r="H5747" s="174">
        <f t="shared" si="1223"/>
        <v>0</v>
      </c>
      <c r="M5747" s="174">
        <f t="shared" si="1227"/>
        <v>0</v>
      </c>
      <c r="N5747" s="174">
        <f t="shared" si="1228"/>
        <v>0</v>
      </c>
      <c r="O5747" s="295">
        <f t="shared" si="1229"/>
        <v>0</v>
      </c>
      <c r="P5747" s="281">
        <f t="shared" si="1230"/>
        <v>0</v>
      </c>
    </row>
    <row r="5748" spans="1:16" s="171" customFormat="1" x14ac:dyDescent="0.2">
      <c r="A5748" s="180">
        <v>725000</v>
      </c>
      <c r="B5748" s="181" t="s">
        <v>1059</v>
      </c>
      <c r="C5748" s="182">
        <f t="shared" si="1224"/>
        <v>0</v>
      </c>
      <c r="D5748" s="182">
        <f t="shared" si="1225"/>
        <v>0</v>
      </c>
      <c r="E5748" s="182">
        <f t="shared" si="1226"/>
        <v>0</v>
      </c>
      <c r="F5748" s="182">
        <f t="shared" si="1222"/>
        <v>0</v>
      </c>
      <c r="G5748" s="182">
        <v>0</v>
      </c>
      <c r="H5748" s="182">
        <f t="shared" si="1223"/>
        <v>0</v>
      </c>
      <c r="M5748" s="174">
        <f t="shared" si="1227"/>
        <v>0</v>
      </c>
      <c r="N5748" s="174">
        <f t="shared" si="1228"/>
        <v>0</v>
      </c>
      <c r="O5748" s="295">
        <f t="shared" si="1229"/>
        <v>0</v>
      </c>
      <c r="P5748" s="281">
        <f t="shared" si="1230"/>
        <v>0</v>
      </c>
    </row>
    <row r="5749" spans="1:16" x14ac:dyDescent="0.2">
      <c r="A5749" s="155">
        <v>725001</v>
      </c>
      <c r="B5749" s="156" t="s">
        <v>227</v>
      </c>
      <c r="C5749" s="174">
        <f t="shared" si="1224"/>
        <v>0</v>
      </c>
      <c r="D5749" s="174">
        <f t="shared" si="1225"/>
        <v>0</v>
      </c>
      <c r="E5749" s="174">
        <f t="shared" si="1226"/>
        <v>0</v>
      </c>
      <c r="F5749" s="174">
        <f t="shared" si="1222"/>
        <v>0</v>
      </c>
      <c r="G5749" s="174">
        <v>0</v>
      </c>
      <c r="H5749" s="174">
        <f t="shared" si="1223"/>
        <v>0</v>
      </c>
      <c r="M5749" s="174">
        <f t="shared" si="1227"/>
        <v>0</v>
      </c>
      <c r="N5749" s="174">
        <f t="shared" si="1228"/>
        <v>0</v>
      </c>
      <c r="O5749" s="295">
        <f t="shared" si="1229"/>
        <v>0</v>
      </c>
      <c r="P5749" s="281">
        <f t="shared" si="1230"/>
        <v>0</v>
      </c>
    </row>
    <row r="5750" spans="1:16" x14ac:dyDescent="0.2">
      <c r="A5750" s="155">
        <v>725002</v>
      </c>
      <c r="B5750" s="156" t="s">
        <v>335</v>
      </c>
      <c r="C5750" s="174">
        <f t="shared" si="1224"/>
        <v>0</v>
      </c>
      <c r="D5750" s="174">
        <f t="shared" si="1225"/>
        <v>0</v>
      </c>
      <c r="E5750" s="174">
        <f t="shared" si="1226"/>
        <v>0</v>
      </c>
      <c r="F5750" s="174">
        <f t="shared" si="1222"/>
        <v>0</v>
      </c>
      <c r="G5750" s="174">
        <v>0</v>
      </c>
      <c r="H5750" s="174">
        <f t="shared" si="1223"/>
        <v>0</v>
      </c>
      <c r="M5750" s="174">
        <f t="shared" si="1227"/>
        <v>0</v>
      </c>
      <c r="N5750" s="174">
        <f t="shared" si="1228"/>
        <v>0</v>
      </c>
      <c r="O5750" s="295">
        <f t="shared" si="1229"/>
        <v>0</v>
      </c>
      <c r="P5750" s="281">
        <f t="shared" si="1230"/>
        <v>0</v>
      </c>
    </row>
    <row r="5751" spans="1:16" x14ac:dyDescent="0.2">
      <c r="A5751" s="155">
        <v>725003</v>
      </c>
      <c r="B5751" s="156" t="s">
        <v>1643</v>
      </c>
      <c r="C5751" s="174">
        <f t="shared" si="1224"/>
        <v>0</v>
      </c>
      <c r="D5751" s="174">
        <f t="shared" si="1225"/>
        <v>0</v>
      </c>
      <c r="E5751" s="174">
        <f t="shared" si="1226"/>
        <v>0</v>
      </c>
      <c r="F5751" s="174">
        <f t="shared" si="1222"/>
        <v>0</v>
      </c>
      <c r="G5751" s="174">
        <v>0</v>
      </c>
      <c r="H5751" s="174">
        <f t="shared" si="1223"/>
        <v>0</v>
      </c>
      <c r="M5751" s="174">
        <f t="shared" si="1227"/>
        <v>0</v>
      </c>
      <c r="N5751" s="174">
        <f t="shared" si="1228"/>
        <v>0</v>
      </c>
      <c r="O5751" s="295">
        <f t="shared" si="1229"/>
        <v>0</v>
      </c>
      <c r="P5751" s="281">
        <f t="shared" si="1230"/>
        <v>0</v>
      </c>
    </row>
    <row r="5752" spans="1:16" x14ac:dyDescent="0.2">
      <c r="A5752" s="155">
        <v>725004</v>
      </c>
      <c r="B5752" s="156" t="s">
        <v>333</v>
      </c>
      <c r="C5752" s="174">
        <f t="shared" si="1224"/>
        <v>0</v>
      </c>
      <c r="D5752" s="174">
        <f t="shared" si="1225"/>
        <v>0</v>
      </c>
      <c r="E5752" s="174">
        <f t="shared" si="1226"/>
        <v>0</v>
      </c>
      <c r="F5752" s="174">
        <f t="shared" si="1222"/>
        <v>0</v>
      </c>
      <c r="G5752" s="174">
        <v>0</v>
      </c>
      <c r="H5752" s="174">
        <f t="shared" si="1223"/>
        <v>0</v>
      </c>
      <c r="M5752" s="174">
        <f t="shared" si="1227"/>
        <v>0</v>
      </c>
      <c r="N5752" s="174">
        <f t="shared" si="1228"/>
        <v>0</v>
      </c>
      <c r="O5752" s="295">
        <f t="shared" si="1229"/>
        <v>0</v>
      </c>
      <c r="P5752" s="281">
        <f t="shared" si="1230"/>
        <v>0</v>
      </c>
    </row>
    <row r="5753" spans="1:16" x14ac:dyDescent="0.2">
      <c r="A5753" s="155">
        <v>725005</v>
      </c>
      <c r="B5753" s="156" t="s">
        <v>1644</v>
      </c>
      <c r="C5753" s="174">
        <f t="shared" si="1224"/>
        <v>0</v>
      </c>
      <c r="D5753" s="174">
        <f t="shared" si="1225"/>
        <v>0</v>
      </c>
      <c r="E5753" s="174">
        <f t="shared" si="1226"/>
        <v>0</v>
      </c>
      <c r="F5753" s="174">
        <f t="shared" si="1222"/>
        <v>0</v>
      </c>
      <c r="G5753" s="174">
        <v>0</v>
      </c>
      <c r="H5753" s="174">
        <f t="shared" si="1223"/>
        <v>0</v>
      </c>
      <c r="M5753" s="174">
        <f t="shared" si="1227"/>
        <v>0</v>
      </c>
      <c r="N5753" s="174">
        <f t="shared" si="1228"/>
        <v>0</v>
      </c>
      <c r="O5753" s="295">
        <f t="shared" si="1229"/>
        <v>0</v>
      </c>
      <c r="P5753" s="281">
        <f t="shared" si="1230"/>
        <v>0</v>
      </c>
    </row>
    <row r="5754" spans="1:16" x14ac:dyDescent="0.2">
      <c r="A5754" s="155">
        <v>725006</v>
      </c>
      <c r="B5754" s="156" t="s">
        <v>334</v>
      </c>
      <c r="C5754" s="174">
        <f t="shared" si="1224"/>
        <v>0</v>
      </c>
      <c r="D5754" s="174">
        <f t="shared" si="1225"/>
        <v>0</v>
      </c>
      <c r="E5754" s="174">
        <f t="shared" si="1226"/>
        <v>0</v>
      </c>
      <c r="F5754" s="174">
        <f t="shared" si="1222"/>
        <v>0</v>
      </c>
      <c r="G5754" s="174">
        <v>0</v>
      </c>
      <c r="H5754" s="174">
        <f t="shared" si="1223"/>
        <v>0</v>
      </c>
      <c r="M5754" s="174">
        <f t="shared" si="1227"/>
        <v>0</v>
      </c>
      <c r="N5754" s="174">
        <f t="shared" si="1228"/>
        <v>0</v>
      </c>
      <c r="O5754" s="295">
        <f t="shared" si="1229"/>
        <v>0</v>
      </c>
      <c r="P5754" s="281">
        <f t="shared" si="1230"/>
        <v>0</v>
      </c>
    </row>
    <row r="5755" spans="1:16" x14ac:dyDescent="0.2">
      <c r="A5755" s="155">
        <v>725007</v>
      </c>
      <c r="B5755" s="156" t="s">
        <v>1610</v>
      </c>
      <c r="C5755" s="174">
        <f t="shared" si="1224"/>
        <v>0</v>
      </c>
      <c r="D5755" s="174">
        <f t="shared" si="1225"/>
        <v>0</v>
      </c>
      <c r="E5755" s="174">
        <f t="shared" si="1226"/>
        <v>0</v>
      </c>
      <c r="F5755" s="174">
        <f t="shared" si="1222"/>
        <v>0</v>
      </c>
      <c r="G5755" s="174">
        <v>0</v>
      </c>
      <c r="H5755" s="174">
        <f t="shared" si="1223"/>
        <v>0</v>
      </c>
      <c r="M5755" s="174">
        <f t="shared" si="1227"/>
        <v>0</v>
      </c>
      <c r="N5755" s="174">
        <f t="shared" si="1228"/>
        <v>0</v>
      </c>
      <c r="O5755" s="295">
        <f t="shared" si="1229"/>
        <v>0</v>
      </c>
      <c r="P5755" s="281">
        <f t="shared" si="1230"/>
        <v>0</v>
      </c>
    </row>
    <row r="5756" spans="1:16" x14ac:dyDescent="0.2">
      <c r="A5756" s="155">
        <v>725008</v>
      </c>
      <c r="B5756" s="156" t="s">
        <v>17</v>
      </c>
      <c r="C5756" s="174">
        <f t="shared" si="1224"/>
        <v>0</v>
      </c>
      <c r="D5756" s="174">
        <f t="shared" si="1225"/>
        <v>0</v>
      </c>
      <c r="E5756" s="174">
        <f t="shared" si="1226"/>
        <v>0</v>
      </c>
      <c r="F5756" s="174">
        <f t="shared" si="1222"/>
        <v>0</v>
      </c>
      <c r="G5756" s="174">
        <v>0</v>
      </c>
      <c r="H5756" s="174">
        <f t="shared" si="1223"/>
        <v>0</v>
      </c>
      <c r="M5756" s="174">
        <f t="shared" si="1227"/>
        <v>0</v>
      </c>
      <c r="N5756" s="174">
        <f t="shared" si="1228"/>
        <v>0</v>
      </c>
      <c r="O5756" s="295">
        <f t="shared" si="1229"/>
        <v>0</v>
      </c>
      <c r="P5756" s="281">
        <f t="shared" si="1230"/>
        <v>0</v>
      </c>
    </row>
    <row r="5757" spans="1:16" x14ac:dyDescent="0.2">
      <c r="A5757" s="155">
        <v>725009</v>
      </c>
      <c r="B5757" s="156" t="s">
        <v>2536</v>
      </c>
      <c r="C5757" s="174">
        <f t="shared" si="1224"/>
        <v>0</v>
      </c>
      <c r="D5757" s="174">
        <f t="shared" si="1225"/>
        <v>0</v>
      </c>
      <c r="E5757" s="174">
        <f t="shared" si="1226"/>
        <v>0</v>
      </c>
      <c r="F5757" s="174">
        <f t="shared" si="1222"/>
        <v>0</v>
      </c>
      <c r="G5757" s="174">
        <v>0</v>
      </c>
      <c r="H5757" s="174">
        <f t="shared" si="1223"/>
        <v>0</v>
      </c>
      <c r="M5757" s="174">
        <f t="shared" si="1227"/>
        <v>0</v>
      </c>
      <c r="N5757" s="174">
        <f t="shared" si="1228"/>
        <v>0</v>
      </c>
      <c r="O5757" s="295">
        <f t="shared" si="1229"/>
        <v>0</v>
      </c>
      <c r="P5757" s="281">
        <f t="shared" si="1230"/>
        <v>0</v>
      </c>
    </row>
    <row r="5758" spans="1:16" x14ac:dyDescent="0.2">
      <c r="A5758" s="155">
        <v>725010</v>
      </c>
      <c r="B5758" s="156" t="s">
        <v>2537</v>
      </c>
      <c r="C5758" s="174">
        <f t="shared" si="1224"/>
        <v>0</v>
      </c>
      <c r="D5758" s="174">
        <f t="shared" si="1225"/>
        <v>0</v>
      </c>
      <c r="E5758" s="174">
        <f t="shared" si="1226"/>
        <v>0</v>
      </c>
      <c r="F5758" s="174">
        <f t="shared" si="1222"/>
        <v>0</v>
      </c>
      <c r="G5758" s="174">
        <v>0</v>
      </c>
      <c r="H5758" s="174">
        <f t="shared" si="1223"/>
        <v>0</v>
      </c>
      <c r="M5758" s="174">
        <f t="shared" si="1227"/>
        <v>0</v>
      </c>
      <c r="N5758" s="174">
        <f t="shared" si="1228"/>
        <v>0</v>
      </c>
      <c r="O5758" s="295">
        <f t="shared" si="1229"/>
        <v>0</v>
      </c>
      <c r="P5758" s="281">
        <f t="shared" si="1230"/>
        <v>0</v>
      </c>
    </row>
    <row r="5759" spans="1:16" x14ac:dyDescent="0.2">
      <c r="A5759" s="155">
        <v>725095</v>
      </c>
      <c r="B5759" s="156" t="s">
        <v>2874</v>
      </c>
      <c r="C5759" s="174">
        <f t="shared" si="1224"/>
        <v>0</v>
      </c>
      <c r="D5759" s="174">
        <f t="shared" si="1225"/>
        <v>0</v>
      </c>
      <c r="E5759" s="174">
        <f t="shared" si="1226"/>
        <v>0</v>
      </c>
      <c r="F5759" s="174">
        <f t="shared" si="1222"/>
        <v>0</v>
      </c>
      <c r="G5759" s="174">
        <v>0</v>
      </c>
      <c r="H5759" s="174">
        <f t="shared" si="1223"/>
        <v>0</v>
      </c>
      <c r="M5759" s="174">
        <f t="shared" si="1227"/>
        <v>0</v>
      </c>
      <c r="N5759" s="174">
        <f t="shared" si="1228"/>
        <v>0</v>
      </c>
      <c r="O5759" s="295">
        <f t="shared" si="1229"/>
        <v>0</v>
      </c>
      <c r="P5759" s="281">
        <f t="shared" si="1230"/>
        <v>0</v>
      </c>
    </row>
    <row r="5760" spans="1:16" s="172" customFormat="1" x14ac:dyDescent="0.2">
      <c r="A5760" s="170">
        <v>730000</v>
      </c>
      <c r="B5760" s="169" t="s">
        <v>89</v>
      </c>
      <c r="C5760" s="189">
        <f t="shared" si="1224"/>
        <v>0</v>
      </c>
      <c r="D5760" s="189">
        <f t="shared" si="1225"/>
        <v>0</v>
      </c>
      <c r="E5760" s="189">
        <f t="shared" si="1226"/>
        <v>0</v>
      </c>
      <c r="F5760" s="189">
        <f t="shared" ref="F5760:F5823" si="1231">+C5760+D5760-E5760</f>
        <v>0</v>
      </c>
      <c r="G5760" s="189">
        <v>0</v>
      </c>
      <c r="H5760" s="189">
        <f t="shared" si="1223"/>
        <v>0</v>
      </c>
      <c r="M5760" s="174">
        <f t="shared" si="1227"/>
        <v>0</v>
      </c>
      <c r="N5760" s="174">
        <f t="shared" si="1228"/>
        <v>0</v>
      </c>
      <c r="O5760" s="295">
        <f t="shared" si="1229"/>
        <v>0</v>
      </c>
      <c r="P5760" s="281">
        <f t="shared" si="1230"/>
        <v>0</v>
      </c>
    </row>
    <row r="5761" spans="1:16" s="171" customFormat="1" x14ac:dyDescent="0.2">
      <c r="A5761" s="180">
        <v>730100</v>
      </c>
      <c r="B5761" s="181" t="s">
        <v>1060</v>
      </c>
      <c r="C5761" s="182">
        <f t="shared" si="1224"/>
        <v>0</v>
      </c>
      <c r="D5761" s="182">
        <f t="shared" si="1225"/>
        <v>0</v>
      </c>
      <c r="E5761" s="182">
        <f t="shared" si="1226"/>
        <v>0</v>
      </c>
      <c r="F5761" s="182">
        <f t="shared" si="1231"/>
        <v>0</v>
      </c>
      <c r="G5761" s="182">
        <v>0</v>
      </c>
      <c r="H5761" s="182">
        <f t="shared" si="1223"/>
        <v>0</v>
      </c>
      <c r="M5761" s="174">
        <f t="shared" si="1227"/>
        <v>0</v>
      </c>
      <c r="N5761" s="174">
        <f t="shared" si="1228"/>
        <v>0</v>
      </c>
      <c r="O5761" s="295">
        <f t="shared" si="1229"/>
        <v>0</v>
      </c>
      <c r="P5761" s="281">
        <f t="shared" si="1230"/>
        <v>0</v>
      </c>
    </row>
    <row r="5762" spans="1:16" x14ac:dyDescent="0.2">
      <c r="A5762" s="155">
        <v>730101</v>
      </c>
      <c r="B5762" s="156" t="s">
        <v>227</v>
      </c>
      <c r="C5762" s="174">
        <f t="shared" si="1224"/>
        <v>0</v>
      </c>
      <c r="D5762" s="174">
        <f t="shared" si="1225"/>
        <v>0</v>
      </c>
      <c r="E5762" s="174">
        <f t="shared" si="1226"/>
        <v>0</v>
      </c>
      <c r="F5762" s="174">
        <f t="shared" si="1231"/>
        <v>0</v>
      </c>
      <c r="G5762" s="174">
        <v>0</v>
      </c>
      <c r="H5762" s="174">
        <f t="shared" si="1223"/>
        <v>0</v>
      </c>
      <c r="M5762" s="174">
        <f t="shared" si="1227"/>
        <v>0</v>
      </c>
      <c r="N5762" s="174">
        <f t="shared" si="1228"/>
        <v>0</v>
      </c>
      <c r="O5762" s="295">
        <f t="shared" si="1229"/>
        <v>0</v>
      </c>
      <c r="P5762" s="281">
        <f t="shared" si="1230"/>
        <v>0</v>
      </c>
    </row>
    <row r="5763" spans="1:16" x14ac:dyDescent="0.2">
      <c r="A5763" s="155">
        <v>730102</v>
      </c>
      <c r="B5763" s="156" t="s">
        <v>335</v>
      </c>
      <c r="C5763" s="174">
        <f t="shared" si="1224"/>
        <v>0</v>
      </c>
      <c r="D5763" s="174">
        <f t="shared" si="1225"/>
        <v>0</v>
      </c>
      <c r="E5763" s="174">
        <f t="shared" si="1226"/>
        <v>0</v>
      </c>
      <c r="F5763" s="174">
        <f t="shared" si="1231"/>
        <v>0</v>
      </c>
      <c r="G5763" s="174">
        <v>0</v>
      </c>
      <c r="H5763" s="174">
        <f t="shared" si="1223"/>
        <v>0</v>
      </c>
      <c r="M5763" s="174">
        <f t="shared" si="1227"/>
        <v>0</v>
      </c>
      <c r="N5763" s="174">
        <f t="shared" si="1228"/>
        <v>0</v>
      </c>
      <c r="O5763" s="295">
        <f t="shared" si="1229"/>
        <v>0</v>
      </c>
      <c r="P5763" s="281">
        <f t="shared" si="1230"/>
        <v>0</v>
      </c>
    </row>
    <row r="5764" spans="1:16" x14ac:dyDescent="0.2">
      <c r="A5764" s="155">
        <v>730103</v>
      </c>
      <c r="B5764" s="156" t="s">
        <v>1643</v>
      </c>
      <c r="C5764" s="174">
        <f t="shared" si="1224"/>
        <v>0</v>
      </c>
      <c r="D5764" s="174">
        <f t="shared" si="1225"/>
        <v>0</v>
      </c>
      <c r="E5764" s="174">
        <f t="shared" si="1226"/>
        <v>0</v>
      </c>
      <c r="F5764" s="174">
        <f t="shared" si="1231"/>
        <v>0</v>
      </c>
      <c r="G5764" s="174">
        <v>0</v>
      </c>
      <c r="H5764" s="174">
        <f t="shared" si="1223"/>
        <v>0</v>
      </c>
      <c r="M5764" s="174">
        <f t="shared" si="1227"/>
        <v>0</v>
      </c>
      <c r="N5764" s="174">
        <f t="shared" si="1228"/>
        <v>0</v>
      </c>
      <c r="O5764" s="295">
        <f t="shared" si="1229"/>
        <v>0</v>
      </c>
      <c r="P5764" s="281">
        <f t="shared" si="1230"/>
        <v>0</v>
      </c>
    </row>
    <row r="5765" spans="1:16" x14ac:dyDescent="0.2">
      <c r="A5765" s="155">
        <v>730104</v>
      </c>
      <c r="B5765" s="156" t="s">
        <v>333</v>
      </c>
      <c r="C5765" s="174">
        <f t="shared" si="1224"/>
        <v>0</v>
      </c>
      <c r="D5765" s="174">
        <f t="shared" si="1225"/>
        <v>0</v>
      </c>
      <c r="E5765" s="174">
        <f t="shared" si="1226"/>
        <v>0</v>
      </c>
      <c r="F5765" s="174">
        <f t="shared" si="1231"/>
        <v>0</v>
      </c>
      <c r="G5765" s="174">
        <v>0</v>
      </c>
      <c r="H5765" s="174">
        <f t="shared" si="1223"/>
        <v>0</v>
      </c>
      <c r="M5765" s="174">
        <f t="shared" si="1227"/>
        <v>0</v>
      </c>
      <c r="N5765" s="174">
        <f t="shared" si="1228"/>
        <v>0</v>
      </c>
      <c r="O5765" s="295">
        <f t="shared" si="1229"/>
        <v>0</v>
      </c>
      <c r="P5765" s="281">
        <f t="shared" si="1230"/>
        <v>0</v>
      </c>
    </row>
    <row r="5766" spans="1:16" x14ac:dyDescent="0.2">
      <c r="A5766" s="155">
        <v>730105</v>
      </c>
      <c r="B5766" s="156" t="s">
        <v>1644</v>
      </c>
      <c r="C5766" s="174">
        <f t="shared" si="1224"/>
        <v>0</v>
      </c>
      <c r="D5766" s="174">
        <f t="shared" si="1225"/>
        <v>0</v>
      </c>
      <c r="E5766" s="174">
        <f t="shared" si="1226"/>
        <v>0</v>
      </c>
      <c r="F5766" s="174">
        <f t="shared" si="1231"/>
        <v>0</v>
      </c>
      <c r="G5766" s="174">
        <v>0</v>
      </c>
      <c r="H5766" s="174">
        <f t="shared" si="1223"/>
        <v>0</v>
      </c>
      <c r="M5766" s="174">
        <f t="shared" si="1227"/>
        <v>0</v>
      </c>
      <c r="N5766" s="174">
        <f t="shared" si="1228"/>
        <v>0</v>
      </c>
      <c r="O5766" s="295">
        <f t="shared" si="1229"/>
        <v>0</v>
      </c>
      <c r="P5766" s="281">
        <f t="shared" si="1230"/>
        <v>0</v>
      </c>
    </row>
    <row r="5767" spans="1:16" x14ac:dyDescent="0.2">
      <c r="A5767" s="155">
        <v>730106</v>
      </c>
      <c r="B5767" s="156" t="s">
        <v>334</v>
      </c>
      <c r="C5767" s="174">
        <f t="shared" si="1224"/>
        <v>0</v>
      </c>
      <c r="D5767" s="174">
        <f t="shared" si="1225"/>
        <v>0</v>
      </c>
      <c r="E5767" s="174">
        <f t="shared" si="1226"/>
        <v>0</v>
      </c>
      <c r="F5767" s="174">
        <f t="shared" si="1231"/>
        <v>0</v>
      </c>
      <c r="G5767" s="174">
        <v>0</v>
      </c>
      <c r="H5767" s="174">
        <f t="shared" ref="H5767:H5830" si="1232">+F5767</f>
        <v>0</v>
      </c>
      <c r="M5767" s="174">
        <f t="shared" si="1227"/>
        <v>0</v>
      </c>
      <c r="N5767" s="174">
        <f t="shared" si="1228"/>
        <v>0</v>
      </c>
      <c r="O5767" s="295">
        <f t="shared" si="1229"/>
        <v>0</v>
      </c>
      <c r="P5767" s="281">
        <f t="shared" si="1230"/>
        <v>0</v>
      </c>
    </row>
    <row r="5768" spans="1:16" x14ac:dyDescent="0.2">
      <c r="A5768" s="155">
        <v>730107</v>
      </c>
      <c r="B5768" s="156" t="s">
        <v>1610</v>
      </c>
      <c r="C5768" s="174">
        <f t="shared" si="1224"/>
        <v>0</v>
      </c>
      <c r="D5768" s="174">
        <f t="shared" si="1225"/>
        <v>0</v>
      </c>
      <c r="E5768" s="174">
        <f t="shared" si="1226"/>
        <v>0</v>
      </c>
      <c r="F5768" s="174">
        <f t="shared" si="1231"/>
        <v>0</v>
      </c>
      <c r="G5768" s="174">
        <v>0</v>
      </c>
      <c r="H5768" s="174">
        <f t="shared" si="1232"/>
        <v>0</v>
      </c>
      <c r="M5768" s="174">
        <f t="shared" si="1227"/>
        <v>0</v>
      </c>
      <c r="N5768" s="174">
        <f t="shared" si="1228"/>
        <v>0</v>
      </c>
      <c r="O5768" s="295">
        <f t="shared" si="1229"/>
        <v>0</v>
      </c>
      <c r="P5768" s="281">
        <f t="shared" si="1230"/>
        <v>0</v>
      </c>
    </row>
    <row r="5769" spans="1:16" x14ac:dyDescent="0.2">
      <c r="A5769" s="155">
        <v>730108</v>
      </c>
      <c r="B5769" s="156" t="s">
        <v>17</v>
      </c>
      <c r="C5769" s="174">
        <f t="shared" ref="C5769:C5832" si="1233">IF(ISERROR(VLOOKUP($A5769,MZ_ANTERIOR,3,0)),0,VLOOKUP($A5769,MZ_ANTERIOR,3,0))</f>
        <v>0</v>
      </c>
      <c r="D5769" s="174">
        <f t="shared" ref="D5769:D5832" si="1234">IF(ISERROR(VLOOKUP($A5769,MZ_ANTERIOR,4,0)),0,VLOOKUP($A5769,MZ_ANTERIOR,4,0))</f>
        <v>0</v>
      </c>
      <c r="E5769" s="174">
        <f t="shared" ref="E5769:E5832" si="1235">IF(ISERROR(VLOOKUP($A5769,MZ_ANTERIOR,5,0)),0,VLOOKUP($A5769,MZ_ANTERIOR,5,0))</f>
        <v>0</v>
      </c>
      <c r="F5769" s="174">
        <f t="shared" si="1231"/>
        <v>0</v>
      </c>
      <c r="G5769" s="174">
        <v>0</v>
      </c>
      <c r="H5769" s="174">
        <f t="shared" si="1232"/>
        <v>0</v>
      </c>
      <c r="M5769" s="174">
        <f t="shared" si="1227"/>
        <v>0</v>
      </c>
      <c r="N5769" s="174">
        <f t="shared" si="1228"/>
        <v>0</v>
      </c>
      <c r="O5769" s="295">
        <f t="shared" si="1229"/>
        <v>0</v>
      </c>
      <c r="P5769" s="281">
        <f t="shared" si="1230"/>
        <v>0</v>
      </c>
    </row>
    <row r="5770" spans="1:16" x14ac:dyDescent="0.2">
      <c r="A5770" s="155">
        <v>730109</v>
      </c>
      <c r="B5770" s="156" t="s">
        <v>2536</v>
      </c>
      <c r="C5770" s="174">
        <f t="shared" si="1233"/>
        <v>0</v>
      </c>
      <c r="D5770" s="174">
        <f t="shared" si="1234"/>
        <v>0</v>
      </c>
      <c r="E5770" s="174">
        <f t="shared" si="1235"/>
        <v>0</v>
      </c>
      <c r="F5770" s="174">
        <f t="shared" si="1231"/>
        <v>0</v>
      </c>
      <c r="G5770" s="174">
        <v>0</v>
      </c>
      <c r="H5770" s="174">
        <f t="shared" si="1232"/>
        <v>0</v>
      </c>
      <c r="M5770" s="174">
        <f t="shared" ref="M5770:M5833" si="1236">+G5770+H5770</f>
        <v>0</v>
      </c>
      <c r="N5770" s="174">
        <f t="shared" ref="N5770:N5833" si="1237">+F5770-M5770</f>
        <v>0</v>
      </c>
      <c r="O5770" s="295">
        <f t="shared" ref="O5770:O5833" si="1238">SUM(C5770:H5770)</f>
        <v>0</v>
      </c>
      <c r="P5770" s="281">
        <f t="shared" ref="P5770:P5833" si="1239">IF(D5770&lt;&gt;0,1,IF(G5770&lt;&gt;0,2,IF(F5770&lt;&gt;0,3,IF(E5770&lt;&gt;0,4,0))))</f>
        <v>0</v>
      </c>
    </row>
    <row r="5771" spans="1:16" x14ac:dyDescent="0.2">
      <c r="A5771" s="155">
        <v>730110</v>
      </c>
      <c r="B5771" s="156" t="s">
        <v>2537</v>
      </c>
      <c r="C5771" s="174">
        <f t="shared" si="1233"/>
        <v>0</v>
      </c>
      <c r="D5771" s="174">
        <f t="shared" si="1234"/>
        <v>0</v>
      </c>
      <c r="E5771" s="174">
        <f t="shared" si="1235"/>
        <v>0</v>
      </c>
      <c r="F5771" s="174">
        <f t="shared" si="1231"/>
        <v>0</v>
      </c>
      <c r="G5771" s="174">
        <v>0</v>
      </c>
      <c r="H5771" s="174">
        <f t="shared" si="1232"/>
        <v>0</v>
      </c>
      <c r="M5771" s="174">
        <f t="shared" si="1236"/>
        <v>0</v>
      </c>
      <c r="N5771" s="174">
        <f t="shared" si="1237"/>
        <v>0</v>
      </c>
      <c r="O5771" s="295">
        <f t="shared" si="1238"/>
        <v>0</v>
      </c>
      <c r="P5771" s="281">
        <f t="shared" si="1239"/>
        <v>0</v>
      </c>
    </row>
    <row r="5772" spans="1:16" x14ac:dyDescent="0.2">
      <c r="A5772" s="155">
        <v>730195</v>
      </c>
      <c r="B5772" s="156" t="s">
        <v>2874</v>
      </c>
      <c r="C5772" s="174">
        <f t="shared" si="1233"/>
        <v>0</v>
      </c>
      <c r="D5772" s="174">
        <f t="shared" si="1234"/>
        <v>0</v>
      </c>
      <c r="E5772" s="174">
        <f t="shared" si="1235"/>
        <v>0</v>
      </c>
      <c r="F5772" s="174">
        <f t="shared" si="1231"/>
        <v>0</v>
      </c>
      <c r="G5772" s="174">
        <v>0</v>
      </c>
      <c r="H5772" s="174">
        <f t="shared" si="1232"/>
        <v>0</v>
      </c>
      <c r="M5772" s="174">
        <f t="shared" si="1236"/>
        <v>0</v>
      </c>
      <c r="N5772" s="174">
        <f t="shared" si="1237"/>
        <v>0</v>
      </c>
      <c r="O5772" s="295">
        <f t="shared" si="1238"/>
        <v>0</v>
      </c>
      <c r="P5772" s="281">
        <f t="shared" si="1239"/>
        <v>0</v>
      </c>
    </row>
    <row r="5773" spans="1:16" s="171" customFormat="1" x14ac:dyDescent="0.2">
      <c r="A5773" s="180">
        <v>730200</v>
      </c>
      <c r="B5773" s="181" t="s">
        <v>2885</v>
      </c>
      <c r="C5773" s="182">
        <f t="shared" si="1233"/>
        <v>0</v>
      </c>
      <c r="D5773" s="182">
        <f t="shared" si="1234"/>
        <v>0</v>
      </c>
      <c r="E5773" s="182">
        <f t="shared" si="1235"/>
        <v>0</v>
      </c>
      <c r="F5773" s="182">
        <f t="shared" si="1231"/>
        <v>0</v>
      </c>
      <c r="G5773" s="182">
        <v>0</v>
      </c>
      <c r="H5773" s="182">
        <f t="shared" si="1232"/>
        <v>0</v>
      </c>
      <c r="M5773" s="174">
        <f t="shared" si="1236"/>
        <v>0</v>
      </c>
      <c r="N5773" s="174">
        <f t="shared" si="1237"/>
        <v>0</v>
      </c>
      <c r="O5773" s="295">
        <f t="shared" si="1238"/>
        <v>0</v>
      </c>
      <c r="P5773" s="281">
        <f t="shared" si="1239"/>
        <v>0</v>
      </c>
    </row>
    <row r="5774" spans="1:16" x14ac:dyDescent="0.2">
      <c r="A5774" s="155">
        <v>730201</v>
      </c>
      <c r="B5774" s="156" t="s">
        <v>227</v>
      </c>
      <c r="C5774" s="174">
        <f t="shared" si="1233"/>
        <v>0</v>
      </c>
      <c r="D5774" s="174">
        <f t="shared" si="1234"/>
        <v>0</v>
      </c>
      <c r="E5774" s="174">
        <f t="shared" si="1235"/>
        <v>0</v>
      </c>
      <c r="F5774" s="174">
        <f t="shared" si="1231"/>
        <v>0</v>
      </c>
      <c r="G5774" s="174">
        <v>0</v>
      </c>
      <c r="H5774" s="174">
        <f t="shared" si="1232"/>
        <v>0</v>
      </c>
      <c r="M5774" s="174">
        <f t="shared" si="1236"/>
        <v>0</v>
      </c>
      <c r="N5774" s="174">
        <f t="shared" si="1237"/>
        <v>0</v>
      </c>
      <c r="O5774" s="295">
        <f t="shared" si="1238"/>
        <v>0</v>
      </c>
      <c r="P5774" s="281">
        <f t="shared" si="1239"/>
        <v>0</v>
      </c>
    </row>
    <row r="5775" spans="1:16" x14ac:dyDescent="0.2">
      <c r="A5775" s="155">
        <v>730202</v>
      </c>
      <c r="B5775" s="156" t="s">
        <v>335</v>
      </c>
      <c r="C5775" s="174">
        <f t="shared" si="1233"/>
        <v>0</v>
      </c>
      <c r="D5775" s="174">
        <f t="shared" si="1234"/>
        <v>0</v>
      </c>
      <c r="E5775" s="174">
        <f t="shared" si="1235"/>
        <v>0</v>
      </c>
      <c r="F5775" s="174">
        <f t="shared" si="1231"/>
        <v>0</v>
      </c>
      <c r="G5775" s="174">
        <v>0</v>
      </c>
      <c r="H5775" s="174">
        <f t="shared" si="1232"/>
        <v>0</v>
      </c>
      <c r="M5775" s="174">
        <f t="shared" si="1236"/>
        <v>0</v>
      </c>
      <c r="N5775" s="174">
        <f t="shared" si="1237"/>
        <v>0</v>
      </c>
      <c r="O5775" s="295">
        <f t="shared" si="1238"/>
        <v>0</v>
      </c>
      <c r="P5775" s="281">
        <f t="shared" si="1239"/>
        <v>0</v>
      </c>
    </row>
    <row r="5776" spans="1:16" x14ac:dyDescent="0.2">
      <c r="A5776" s="155">
        <v>730203</v>
      </c>
      <c r="B5776" s="156" t="s">
        <v>1643</v>
      </c>
      <c r="C5776" s="174">
        <f t="shared" si="1233"/>
        <v>0</v>
      </c>
      <c r="D5776" s="174">
        <f t="shared" si="1234"/>
        <v>0</v>
      </c>
      <c r="E5776" s="174">
        <f t="shared" si="1235"/>
        <v>0</v>
      </c>
      <c r="F5776" s="174">
        <f t="shared" si="1231"/>
        <v>0</v>
      </c>
      <c r="G5776" s="174">
        <v>0</v>
      </c>
      <c r="H5776" s="174">
        <f t="shared" si="1232"/>
        <v>0</v>
      </c>
      <c r="M5776" s="174">
        <f t="shared" si="1236"/>
        <v>0</v>
      </c>
      <c r="N5776" s="174">
        <f t="shared" si="1237"/>
        <v>0</v>
      </c>
      <c r="O5776" s="295">
        <f t="shared" si="1238"/>
        <v>0</v>
      </c>
      <c r="P5776" s="281">
        <f t="shared" si="1239"/>
        <v>0</v>
      </c>
    </row>
    <row r="5777" spans="1:16" x14ac:dyDescent="0.2">
      <c r="A5777" s="155">
        <v>730204</v>
      </c>
      <c r="B5777" s="156" t="s">
        <v>333</v>
      </c>
      <c r="C5777" s="174">
        <f t="shared" si="1233"/>
        <v>0</v>
      </c>
      <c r="D5777" s="174">
        <f t="shared" si="1234"/>
        <v>0</v>
      </c>
      <c r="E5777" s="174">
        <f t="shared" si="1235"/>
        <v>0</v>
      </c>
      <c r="F5777" s="174">
        <f t="shared" si="1231"/>
        <v>0</v>
      </c>
      <c r="G5777" s="174">
        <v>0</v>
      </c>
      <c r="H5777" s="174">
        <f t="shared" si="1232"/>
        <v>0</v>
      </c>
      <c r="M5777" s="174">
        <f t="shared" si="1236"/>
        <v>0</v>
      </c>
      <c r="N5777" s="174">
        <f t="shared" si="1237"/>
        <v>0</v>
      </c>
      <c r="O5777" s="295">
        <f t="shared" si="1238"/>
        <v>0</v>
      </c>
      <c r="P5777" s="281">
        <f t="shared" si="1239"/>
        <v>0</v>
      </c>
    </row>
    <row r="5778" spans="1:16" x14ac:dyDescent="0.2">
      <c r="A5778" s="155">
        <v>730205</v>
      </c>
      <c r="B5778" s="156" t="s">
        <v>1644</v>
      </c>
      <c r="C5778" s="174">
        <f t="shared" si="1233"/>
        <v>0</v>
      </c>
      <c r="D5778" s="174">
        <f t="shared" si="1234"/>
        <v>0</v>
      </c>
      <c r="E5778" s="174">
        <f t="shared" si="1235"/>
        <v>0</v>
      </c>
      <c r="F5778" s="174">
        <f t="shared" si="1231"/>
        <v>0</v>
      </c>
      <c r="G5778" s="174">
        <v>0</v>
      </c>
      <c r="H5778" s="174">
        <f t="shared" si="1232"/>
        <v>0</v>
      </c>
      <c r="M5778" s="174">
        <f t="shared" si="1236"/>
        <v>0</v>
      </c>
      <c r="N5778" s="174">
        <f t="shared" si="1237"/>
        <v>0</v>
      </c>
      <c r="O5778" s="295">
        <f t="shared" si="1238"/>
        <v>0</v>
      </c>
      <c r="P5778" s="281">
        <f t="shared" si="1239"/>
        <v>0</v>
      </c>
    </row>
    <row r="5779" spans="1:16" x14ac:dyDescent="0.2">
      <c r="A5779" s="155">
        <v>730206</v>
      </c>
      <c r="B5779" s="156" t="s">
        <v>334</v>
      </c>
      <c r="C5779" s="174">
        <f t="shared" si="1233"/>
        <v>0</v>
      </c>
      <c r="D5779" s="174">
        <f t="shared" si="1234"/>
        <v>0</v>
      </c>
      <c r="E5779" s="174">
        <f t="shared" si="1235"/>
        <v>0</v>
      </c>
      <c r="F5779" s="174">
        <f t="shared" si="1231"/>
        <v>0</v>
      </c>
      <c r="G5779" s="174">
        <v>0</v>
      </c>
      <c r="H5779" s="174">
        <f t="shared" si="1232"/>
        <v>0</v>
      </c>
      <c r="M5779" s="174">
        <f t="shared" si="1236"/>
        <v>0</v>
      </c>
      <c r="N5779" s="174">
        <f t="shared" si="1237"/>
        <v>0</v>
      </c>
      <c r="O5779" s="295">
        <f t="shared" si="1238"/>
        <v>0</v>
      </c>
      <c r="P5779" s="281">
        <f t="shared" si="1239"/>
        <v>0</v>
      </c>
    </row>
    <row r="5780" spans="1:16" x14ac:dyDescent="0.2">
      <c r="A5780" s="155">
        <v>730207</v>
      </c>
      <c r="B5780" s="156" t="s">
        <v>1610</v>
      </c>
      <c r="C5780" s="174">
        <f t="shared" si="1233"/>
        <v>0</v>
      </c>
      <c r="D5780" s="174">
        <f t="shared" si="1234"/>
        <v>0</v>
      </c>
      <c r="E5780" s="174">
        <f t="shared" si="1235"/>
        <v>0</v>
      </c>
      <c r="F5780" s="174">
        <f t="shared" si="1231"/>
        <v>0</v>
      </c>
      <c r="G5780" s="174">
        <v>0</v>
      </c>
      <c r="H5780" s="174">
        <f t="shared" si="1232"/>
        <v>0</v>
      </c>
      <c r="M5780" s="174">
        <f t="shared" si="1236"/>
        <v>0</v>
      </c>
      <c r="N5780" s="174">
        <f t="shared" si="1237"/>
        <v>0</v>
      </c>
      <c r="O5780" s="295">
        <f t="shared" si="1238"/>
        <v>0</v>
      </c>
      <c r="P5780" s="281">
        <f t="shared" si="1239"/>
        <v>0</v>
      </c>
    </row>
    <row r="5781" spans="1:16" x14ac:dyDescent="0.2">
      <c r="A5781" s="155">
        <v>730208</v>
      </c>
      <c r="B5781" s="156" t="s">
        <v>17</v>
      </c>
      <c r="C5781" s="174">
        <f t="shared" si="1233"/>
        <v>0</v>
      </c>
      <c r="D5781" s="174">
        <f t="shared" si="1234"/>
        <v>0</v>
      </c>
      <c r="E5781" s="174">
        <f t="shared" si="1235"/>
        <v>0</v>
      </c>
      <c r="F5781" s="174">
        <f t="shared" si="1231"/>
        <v>0</v>
      </c>
      <c r="G5781" s="174">
        <v>0</v>
      </c>
      <c r="H5781" s="174">
        <f t="shared" si="1232"/>
        <v>0</v>
      </c>
      <c r="M5781" s="174">
        <f t="shared" si="1236"/>
        <v>0</v>
      </c>
      <c r="N5781" s="174">
        <f t="shared" si="1237"/>
        <v>0</v>
      </c>
      <c r="O5781" s="295">
        <f t="shared" si="1238"/>
        <v>0</v>
      </c>
      <c r="P5781" s="281">
        <f t="shared" si="1239"/>
        <v>0</v>
      </c>
    </row>
    <row r="5782" spans="1:16" x14ac:dyDescent="0.2">
      <c r="A5782" s="155">
        <v>730209</v>
      </c>
      <c r="B5782" s="156" t="s">
        <v>2536</v>
      </c>
      <c r="C5782" s="174">
        <f t="shared" si="1233"/>
        <v>0</v>
      </c>
      <c r="D5782" s="174">
        <f t="shared" si="1234"/>
        <v>0</v>
      </c>
      <c r="E5782" s="174">
        <f t="shared" si="1235"/>
        <v>0</v>
      </c>
      <c r="F5782" s="174">
        <f t="shared" si="1231"/>
        <v>0</v>
      </c>
      <c r="G5782" s="174">
        <v>0</v>
      </c>
      <c r="H5782" s="174">
        <f t="shared" si="1232"/>
        <v>0</v>
      </c>
      <c r="M5782" s="174">
        <f t="shared" si="1236"/>
        <v>0</v>
      </c>
      <c r="N5782" s="174">
        <f t="shared" si="1237"/>
        <v>0</v>
      </c>
      <c r="O5782" s="295">
        <f t="shared" si="1238"/>
        <v>0</v>
      </c>
      <c r="P5782" s="281">
        <f t="shared" si="1239"/>
        <v>0</v>
      </c>
    </row>
    <row r="5783" spans="1:16" x14ac:dyDescent="0.2">
      <c r="A5783" s="155">
        <v>730210</v>
      </c>
      <c r="B5783" s="156" t="s">
        <v>2537</v>
      </c>
      <c r="C5783" s="174">
        <f t="shared" si="1233"/>
        <v>0</v>
      </c>
      <c r="D5783" s="174">
        <f t="shared" si="1234"/>
        <v>0</v>
      </c>
      <c r="E5783" s="174">
        <f t="shared" si="1235"/>
        <v>0</v>
      </c>
      <c r="F5783" s="174">
        <f t="shared" si="1231"/>
        <v>0</v>
      </c>
      <c r="G5783" s="174">
        <v>0</v>
      </c>
      <c r="H5783" s="174">
        <f t="shared" si="1232"/>
        <v>0</v>
      </c>
      <c r="M5783" s="174">
        <f t="shared" si="1236"/>
        <v>0</v>
      </c>
      <c r="N5783" s="174">
        <f t="shared" si="1237"/>
        <v>0</v>
      </c>
      <c r="O5783" s="295">
        <f t="shared" si="1238"/>
        <v>0</v>
      </c>
      <c r="P5783" s="281">
        <f t="shared" si="1239"/>
        <v>0</v>
      </c>
    </row>
    <row r="5784" spans="1:16" x14ac:dyDescent="0.2">
      <c r="A5784" s="155">
        <v>730295</v>
      </c>
      <c r="B5784" s="156" t="s">
        <v>2874</v>
      </c>
      <c r="C5784" s="174">
        <f t="shared" si="1233"/>
        <v>0</v>
      </c>
      <c r="D5784" s="174">
        <f t="shared" si="1234"/>
        <v>0</v>
      </c>
      <c r="E5784" s="174">
        <f t="shared" si="1235"/>
        <v>0</v>
      </c>
      <c r="F5784" s="174">
        <f t="shared" si="1231"/>
        <v>0</v>
      </c>
      <c r="G5784" s="174">
        <v>0</v>
      </c>
      <c r="H5784" s="174">
        <f t="shared" si="1232"/>
        <v>0</v>
      </c>
      <c r="M5784" s="174">
        <f t="shared" si="1236"/>
        <v>0</v>
      </c>
      <c r="N5784" s="174">
        <f t="shared" si="1237"/>
        <v>0</v>
      </c>
      <c r="O5784" s="295">
        <f t="shared" si="1238"/>
        <v>0</v>
      </c>
      <c r="P5784" s="281">
        <f t="shared" si="1239"/>
        <v>0</v>
      </c>
    </row>
    <row r="5785" spans="1:16" s="171" customFormat="1" x14ac:dyDescent="0.2">
      <c r="A5785" s="180">
        <v>731000</v>
      </c>
      <c r="B5785" s="181" t="s">
        <v>1061</v>
      </c>
      <c r="C5785" s="182">
        <f t="shared" si="1233"/>
        <v>0</v>
      </c>
      <c r="D5785" s="182">
        <f t="shared" si="1234"/>
        <v>0</v>
      </c>
      <c r="E5785" s="182">
        <f t="shared" si="1235"/>
        <v>0</v>
      </c>
      <c r="F5785" s="182">
        <f t="shared" si="1231"/>
        <v>0</v>
      </c>
      <c r="G5785" s="182">
        <v>0</v>
      </c>
      <c r="H5785" s="182">
        <f t="shared" si="1232"/>
        <v>0</v>
      </c>
      <c r="M5785" s="174">
        <f t="shared" si="1236"/>
        <v>0</v>
      </c>
      <c r="N5785" s="174">
        <f t="shared" si="1237"/>
        <v>0</v>
      </c>
      <c r="O5785" s="295">
        <f t="shared" si="1238"/>
        <v>0</v>
      </c>
      <c r="P5785" s="281">
        <f t="shared" si="1239"/>
        <v>0</v>
      </c>
    </row>
    <row r="5786" spans="1:16" x14ac:dyDescent="0.2">
      <c r="A5786" s="155">
        <v>731001</v>
      </c>
      <c r="B5786" s="156" t="s">
        <v>227</v>
      </c>
      <c r="C5786" s="174">
        <f t="shared" si="1233"/>
        <v>0</v>
      </c>
      <c r="D5786" s="174">
        <f t="shared" si="1234"/>
        <v>0</v>
      </c>
      <c r="E5786" s="174">
        <f t="shared" si="1235"/>
        <v>0</v>
      </c>
      <c r="F5786" s="174">
        <f t="shared" si="1231"/>
        <v>0</v>
      </c>
      <c r="G5786" s="174">
        <v>0</v>
      </c>
      <c r="H5786" s="174">
        <f t="shared" si="1232"/>
        <v>0</v>
      </c>
      <c r="M5786" s="174">
        <f t="shared" si="1236"/>
        <v>0</v>
      </c>
      <c r="N5786" s="174">
        <f t="shared" si="1237"/>
        <v>0</v>
      </c>
      <c r="O5786" s="295">
        <f t="shared" si="1238"/>
        <v>0</v>
      </c>
      <c r="P5786" s="281">
        <f t="shared" si="1239"/>
        <v>0</v>
      </c>
    </row>
    <row r="5787" spans="1:16" x14ac:dyDescent="0.2">
      <c r="A5787" s="155">
        <v>731002</v>
      </c>
      <c r="B5787" s="156" t="s">
        <v>335</v>
      </c>
      <c r="C5787" s="174">
        <f t="shared" si="1233"/>
        <v>0</v>
      </c>
      <c r="D5787" s="174">
        <f t="shared" si="1234"/>
        <v>0</v>
      </c>
      <c r="E5787" s="174">
        <f t="shared" si="1235"/>
        <v>0</v>
      </c>
      <c r="F5787" s="174">
        <f t="shared" si="1231"/>
        <v>0</v>
      </c>
      <c r="G5787" s="174">
        <v>0</v>
      </c>
      <c r="H5787" s="174">
        <f t="shared" si="1232"/>
        <v>0</v>
      </c>
      <c r="M5787" s="174">
        <f t="shared" si="1236"/>
        <v>0</v>
      </c>
      <c r="N5787" s="174">
        <f t="shared" si="1237"/>
        <v>0</v>
      </c>
      <c r="O5787" s="295">
        <f t="shared" si="1238"/>
        <v>0</v>
      </c>
      <c r="P5787" s="281">
        <f t="shared" si="1239"/>
        <v>0</v>
      </c>
    </row>
    <row r="5788" spans="1:16" x14ac:dyDescent="0.2">
      <c r="A5788" s="155">
        <v>731003</v>
      </c>
      <c r="B5788" s="156" t="s">
        <v>1643</v>
      </c>
      <c r="C5788" s="174">
        <f t="shared" si="1233"/>
        <v>0</v>
      </c>
      <c r="D5788" s="174">
        <f t="shared" si="1234"/>
        <v>0</v>
      </c>
      <c r="E5788" s="174">
        <f t="shared" si="1235"/>
        <v>0</v>
      </c>
      <c r="F5788" s="174">
        <f t="shared" si="1231"/>
        <v>0</v>
      </c>
      <c r="G5788" s="174">
        <v>0</v>
      </c>
      <c r="H5788" s="174">
        <f t="shared" si="1232"/>
        <v>0</v>
      </c>
      <c r="M5788" s="174">
        <f t="shared" si="1236"/>
        <v>0</v>
      </c>
      <c r="N5788" s="174">
        <f t="shared" si="1237"/>
        <v>0</v>
      </c>
      <c r="O5788" s="295">
        <f t="shared" si="1238"/>
        <v>0</v>
      </c>
      <c r="P5788" s="281">
        <f t="shared" si="1239"/>
        <v>0</v>
      </c>
    </row>
    <row r="5789" spans="1:16" x14ac:dyDescent="0.2">
      <c r="A5789" s="155">
        <v>731004</v>
      </c>
      <c r="B5789" s="156" t="s">
        <v>333</v>
      </c>
      <c r="C5789" s="174">
        <f t="shared" si="1233"/>
        <v>0</v>
      </c>
      <c r="D5789" s="174">
        <f t="shared" si="1234"/>
        <v>0</v>
      </c>
      <c r="E5789" s="174">
        <f t="shared" si="1235"/>
        <v>0</v>
      </c>
      <c r="F5789" s="174">
        <f t="shared" si="1231"/>
        <v>0</v>
      </c>
      <c r="G5789" s="174">
        <v>0</v>
      </c>
      <c r="H5789" s="174">
        <f t="shared" si="1232"/>
        <v>0</v>
      </c>
      <c r="M5789" s="174">
        <f t="shared" si="1236"/>
        <v>0</v>
      </c>
      <c r="N5789" s="174">
        <f t="shared" si="1237"/>
        <v>0</v>
      </c>
      <c r="O5789" s="295">
        <f t="shared" si="1238"/>
        <v>0</v>
      </c>
      <c r="P5789" s="281">
        <f t="shared" si="1239"/>
        <v>0</v>
      </c>
    </row>
    <row r="5790" spans="1:16" x14ac:dyDescent="0.2">
      <c r="A5790" s="155">
        <v>731005</v>
      </c>
      <c r="B5790" s="156" t="s">
        <v>1644</v>
      </c>
      <c r="C5790" s="174">
        <f t="shared" si="1233"/>
        <v>0</v>
      </c>
      <c r="D5790" s="174">
        <f t="shared" si="1234"/>
        <v>0</v>
      </c>
      <c r="E5790" s="174">
        <f t="shared" si="1235"/>
        <v>0</v>
      </c>
      <c r="F5790" s="174">
        <f t="shared" si="1231"/>
        <v>0</v>
      </c>
      <c r="G5790" s="174">
        <v>0</v>
      </c>
      <c r="H5790" s="174">
        <f t="shared" si="1232"/>
        <v>0</v>
      </c>
      <c r="M5790" s="174">
        <f t="shared" si="1236"/>
        <v>0</v>
      </c>
      <c r="N5790" s="174">
        <f t="shared" si="1237"/>
        <v>0</v>
      </c>
      <c r="O5790" s="295">
        <f t="shared" si="1238"/>
        <v>0</v>
      </c>
      <c r="P5790" s="281">
        <f t="shared" si="1239"/>
        <v>0</v>
      </c>
    </row>
    <row r="5791" spans="1:16" x14ac:dyDescent="0.2">
      <c r="A5791" s="155">
        <v>731006</v>
      </c>
      <c r="B5791" s="156" t="s">
        <v>334</v>
      </c>
      <c r="C5791" s="174">
        <f t="shared" si="1233"/>
        <v>0</v>
      </c>
      <c r="D5791" s="174">
        <f t="shared" si="1234"/>
        <v>0</v>
      </c>
      <c r="E5791" s="174">
        <f t="shared" si="1235"/>
        <v>0</v>
      </c>
      <c r="F5791" s="174">
        <f t="shared" si="1231"/>
        <v>0</v>
      </c>
      <c r="G5791" s="174">
        <v>0</v>
      </c>
      <c r="H5791" s="174">
        <f t="shared" si="1232"/>
        <v>0</v>
      </c>
      <c r="M5791" s="174">
        <f t="shared" si="1236"/>
        <v>0</v>
      </c>
      <c r="N5791" s="174">
        <f t="shared" si="1237"/>
        <v>0</v>
      </c>
      <c r="O5791" s="295">
        <f t="shared" si="1238"/>
        <v>0</v>
      </c>
      <c r="P5791" s="281">
        <f t="shared" si="1239"/>
        <v>0</v>
      </c>
    </row>
    <row r="5792" spans="1:16" x14ac:dyDescent="0.2">
      <c r="A5792" s="155">
        <v>731007</v>
      </c>
      <c r="B5792" s="156" t="s">
        <v>1610</v>
      </c>
      <c r="C5792" s="174">
        <f t="shared" si="1233"/>
        <v>0</v>
      </c>
      <c r="D5792" s="174">
        <f t="shared" si="1234"/>
        <v>0</v>
      </c>
      <c r="E5792" s="174">
        <f t="shared" si="1235"/>
        <v>0</v>
      </c>
      <c r="F5792" s="174">
        <f t="shared" si="1231"/>
        <v>0</v>
      </c>
      <c r="G5792" s="174">
        <v>0</v>
      </c>
      <c r="H5792" s="174">
        <f t="shared" si="1232"/>
        <v>0</v>
      </c>
      <c r="M5792" s="174">
        <f t="shared" si="1236"/>
        <v>0</v>
      </c>
      <c r="N5792" s="174">
        <f t="shared" si="1237"/>
        <v>0</v>
      </c>
      <c r="O5792" s="295">
        <f t="shared" si="1238"/>
        <v>0</v>
      </c>
      <c r="P5792" s="281">
        <f t="shared" si="1239"/>
        <v>0</v>
      </c>
    </row>
    <row r="5793" spans="1:16" x14ac:dyDescent="0.2">
      <c r="A5793" s="155">
        <v>731008</v>
      </c>
      <c r="B5793" s="156" t="s">
        <v>17</v>
      </c>
      <c r="C5793" s="174">
        <f t="shared" si="1233"/>
        <v>0</v>
      </c>
      <c r="D5793" s="174">
        <f t="shared" si="1234"/>
        <v>0</v>
      </c>
      <c r="E5793" s="174">
        <f t="shared" si="1235"/>
        <v>0</v>
      </c>
      <c r="F5793" s="174">
        <f t="shared" si="1231"/>
        <v>0</v>
      </c>
      <c r="G5793" s="174">
        <v>0</v>
      </c>
      <c r="H5793" s="174">
        <f t="shared" si="1232"/>
        <v>0</v>
      </c>
      <c r="M5793" s="174">
        <f t="shared" si="1236"/>
        <v>0</v>
      </c>
      <c r="N5793" s="174">
        <f t="shared" si="1237"/>
        <v>0</v>
      </c>
      <c r="O5793" s="295">
        <f t="shared" si="1238"/>
        <v>0</v>
      </c>
      <c r="P5793" s="281">
        <f t="shared" si="1239"/>
        <v>0</v>
      </c>
    </row>
    <row r="5794" spans="1:16" x14ac:dyDescent="0.2">
      <c r="A5794" s="155">
        <v>731009</v>
      </c>
      <c r="B5794" s="156" t="s">
        <v>2536</v>
      </c>
      <c r="C5794" s="174">
        <f t="shared" si="1233"/>
        <v>0</v>
      </c>
      <c r="D5794" s="174">
        <f t="shared" si="1234"/>
        <v>0</v>
      </c>
      <c r="E5794" s="174">
        <f t="shared" si="1235"/>
        <v>0</v>
      </c>
      <c r="F5794" s="174">
        <f t="shared" si="1231"/>
        <v>0</v>
      </c>
      <c r="G5794" s="174">
        <v>0</v>
      </c>
      <c r="H5794" s="174">
        <f t="shared" si="1232"/>
        <v>0</v>
      </c>
      <c r="M5794" s="174">
        <f t="shared" si="1236"/>
        <v>0</v>
      </c>
      <c r="N5794" s="174">
        <f t="shared" si="1237"/>
        <v>0</v>
      </c>
      <c r="O5794" s="295">
        <f t="shared" si="1238"/>
        <v>0</v>
      </c>
      <c r="P5794" s="281">
        <f t="shared" si="1239"/>
        <v>0</v>
      </c>
    </row>
    <row r="5795" spans="1:16" x14ac:dyDescent="0.2">
      <c r="A5795" s="155">
        <v>731010</v>
      </c>
      <c r="B5795" s="156" t="s">
        <v>2537</v>
      </c>
      <c r="C5795" s="174">
        <f t="shared" si="1233"/>
        <v>0</v>
      </c>
      <c r="D5795" s="174">
        <f t="shared" si="1234"/>
        <v>0</v>
      </c>
      <c r="E5795" s="174">
        <f t="shared" si="1235"/>
        <v>0</v>
      </c>
      <c r="F5795" s="174">
        <f t="shared" si="1231"/>
        <v>0</v>
      </c>
      <c r="G5795" s="174">
        <v>0</v>
      </c>
      <c r="H5795" s="174">
        <f t="shared" si="1232"/>
        <v>0</v>
      </c>
      <c r="M5795" s="174">
        <f t="shared" si="1236"/>
        <v>0</v>
      </c>
      <c r="N5795" s="174">
        <f t="shared" si="1237"/>
        <v>0</v>
      </c>
      <c r="O5795" s="295">
        <f t="shared" si="1238"/>
        <v>0</v>
      </c>
      <c r="P5795" s="281">
        <f t="shared" si="1239"/>
        <v>0</v>
      </c>
    </row>
    <row r="5796" spans="1:16" x14ac:dyDescent="0.2">
      <c r="A5796" s="155">
        <v>731095</v>
      </c>
      <c r="B5796" s="156" t="s">
        <v>2874</v>
      </c>
      <c r="C5796" s="174">
        <f t="shared" si="1233"/>
        <v>0</v>
      </c>
      <c r="D5796" s="174">
        <f t="shared" si="1234"/>
        <v>0</v>
      </c>
      <c r="E5796" s="174">
        <f t="shared" si="1235"/>
        <v>0</v>
      </c>
      <c r="F5796" s="174">
        <f t="shared" si="1231"/>
        <v>0</v>
      </c>
      <c r="G5796" s="174">
        <v>0</v>
      </c>
      <c r="H5796" s="174">
        <f t="shared" si="1232"/>
        <v>0</v>
      </c>
      <c r="M5796" s="174">
        <f t="shared" si="1236"/>
        <v>0</v>
      </c>
      <c r="N5796" s="174">
        <f t="shared" si="1237"/>
        <v>0</v>
      </c>
      <c r="O5796" s="295">
        <f t="shared" si="1238"/>
        <v>0</v>
      </c>
      <c r="P5796" s="281">
        <f t="shared" si="1239"/>
        <v>0</v>
      </c>
    </row>
    <row r="5797" spans="1:16" s="171" customFormat="1" x14ac:dyDescent="0.2">
      <c r="A5797" s="180">
        <v>731100</v>
      </c>
      <c r="B5797" s="181" t="s">
        <v>1062</v>
      </c>
      <c r="C5797" s="182">
        <f t="shared" si="1233"/>
        <v>0</v>
      </c>
      <c r="D5797" s="182">
        <f t="shared" si="1234"/>
        <v>0</v>
      </c>
      <c r="E5797" s="182">
        <f t="shared" si="1235"/>
        <v>0</v>
      </c>
      <c r="F5797" s="182">
        <f t="shared" si="1231"/>
        <v>0</v>
      </c>
      <c r="G5797" s="182">
        <v>0</v>
      </c>
      <c r="H5797" s="182">
        <f t="shared" si="1232"/>
        <v>0</v>
      </c>
      <c r="M5797" s="174">
        <f t="shared" si="1236"/>
        <v>0</v>
      </c>
      <c r="N5797" s="174">
        <f t="shared" si="1237"/>
        <v>0</v>
      </c>
      <c r="O5797" s="295">
        <f t="shared" si="1238"/>
        <v>0</v>
      </c>
      <c r="P5797" s="281">
        <f t="shared" si="1239"/>
        <v>0</v>
      </c>
    </row>
    <row r="5798" spans="1:16" x14ac:dyDescent="0.2">
      <c r="A5798" s="155">
        <v>731101</v>
      </c>
      <c r="B5798" s="156" t="s">
        <v>227</v>
      </c>
      <c r="C5798" s="174">
        <f t="shared" si="1233"/>
        <v>0</v>
      </c>
      <c r="D5798" s="174">
        <f t="shared" si="1234"/>
        <v>0</v>
      </c>
      <c r="E5798" s="174">
        <f t="shared" si="1235"/>
        <v>0</v>
      </c>
      <c r="F5798" s="174">
        <f t="shared" si="1231"/>
        <v>0</v>
      </c>
      <c r="G5798" s="174">
        <v>0</v>
      </c>
      <c r="H5798" s="174">
        <f t="shared" si="1232"/>
        <v>0</v>
      </c>
      <c r="M5798" s="174">
        <f t="shared" si="1236"/>
        <v>0</v>
      </c>
      <c r="N5798" s="174">
        <f t="shared" si="1237"/>
        <v>0</v>
      </c>
      <c r="O5798" s="295">
        <f t="shared" si="1238"/>
        <v>0</v>
      </c>
      <c r="P5798" s="281">
        <f t="shared" si="1239"/>
        <v>0</v>
      </c>
    </row>
    <row r="5799" spans="1:16" x14ac:dyDescent="0.2">
      <c r="A5799" s="155">
        <v>731102</v>
      </c>
      <c r="B5799" s="156" t="s">
        <v>335</v>
      </c>
      <c r="C5799" s="174">
        <f t="shared" si="1233"/>
        <v>0</v>
      </c>
      <c r="D5799" s="174">
        <f t="shared" si="1234"/>
        <v>0</v>
      </c>
      <c r="E5799" s="174">
        <f t="shared" si="1235"/>
        <v>0</v>
      </c>
      <c r="F5799" s="174">
        <f t="shared" si="1231"/>
        <v>0</v>
      </c>
      <c r="G5799" s="174">
        <v>0</v>
      </c>
      <c r="H5799" s="174">
        <f t="shared" si="1232"/>
        <v>0</v>
      </c>
      <c r="M5799" s="174">
        <f t="shared" si="1236"/>
        <v>0</v>
      </c>
      <c r="N5799" s="174">
        <f t="shared" si="1237"/>
        <v>0</v>
      </c>
      <c r="O5799" s="295">
        <f t="shared" si="1238"/>
        <v>0</v>
      </c>
      <c r="P5799" s="281">
        <f t="shared" si="1239"/>
        <v>0</v>
      </c>
    </row>
    <row r="5800" spans="1:16" x14ac:dyDescent="0.2">
      <c r="A5800" s="155">
        <v>731103</v>
      </c>
      <c r="B5800" s="156" t="s">
        <v>1643</v>
      </c>
      <c r="C5800" s="174">
        <f t="shared" si="1233"/>
        <v>0</v>
      </c>
      <c r="D5800" s="174">
        <f t="shared" si="1234"/>
        <v>0</v>
      </c>
      <c r="E5800" s="174">
        <f t="shared" si="1235"/>
        <v>0</v>
      </c>
      <c r="F5800" s="174">
        <f t="shared" si="1231"/>
        <v>0</v>
      </c>
      <c r="G5800" s="174">
        <v>0</v>
      </c>
      <c r="H5800" s="174">
        <f t="shared" si="1232"/>
        <v>0</v>
      </c>
      <c r="M5800" s="174">
        <f t="shared" si="1236"/>
        <v>0</v>
      </c>
      <c r="N5800" s="174">
        <f t="shared" si="1237"/>
        <v>0</v>
      </c>
      <c r="O5800" s="295">
        <f t="shared" si="1238"/>
        <v>0</v>
      </c>
      <c r="P5800" s="281">
        <f t="shared" si="1239"/>
        <v>0</v>
      </c>
    </row>
    <row r="5801" spans="1:16" x14ac:dyDescent="0.2">
      <c r="A5801" s="155">
        <v>731104</v>
      </c>
      <c r="B5801" s="156" t="s">
        <v>333</v>
      </c>
      <c r="C5801" s="174">
        <f t="shared" si="1233"/>
        <v>0</v>
      </c>
      <c r="D5801" s="174">
        <f t="shared" si="1234"/>
        <v>0</v>
      </c>
      <c r="E5801" s="174">
        <f t="shared" si="1235"/>
        <v>0</v>
      </c>
      <c r="F5801" s="174">
        <f t="shared" si="1231"/>
        <v>0</v>
      </c>
      <c r="G5801" s="174">
        <v>0</v>
      </c>
      <c r="H5801" s="174">
        <f t="shared" si="1232"/>
        <v>0</v>
      </c>
      <c r="M5801" s="174">
        <f t="shared" si="1236"/>
        <v>0</v>
      </c>
      <c r="N5801" s="174">
        <f t="shared" si="1237"/>
        <v>0</v>
      </c>
      <c r="O5801" s="295">
        <f t="shared" si="1238"/>
        <v>0</v>
      </c>
      <c r="P5801" s="281">
        <f t="shared" si="1239"/>
        <v>0</v>
      </c>
    </row>
    <row r="5802" spans="1:16" x14ac:dyDescent="0.2">
      <c r="A5802" s="155">
        <v>731105</v>
      </c>
      <c r="B5802" s="156" t="s">
        <v>1644</v>
      </c>
      <c r="C5802" s="174">
        <f t="shared" si="1233"/>
        <v>0</v>
      </c>
      <c r="D5802" s="174">
        <f t="shared" si="1234"/>
        <v>0</v>
      </c>
      <c r="E5802" s="174">
        <f t="shared" si="1235"/>
        <v>0</v>
      </c>
      <c r="F5802" s="174">
        <f t="shared" si="1231"/>
        <v>0</v>
      </c>
      <c r="G5802" s="174">
        <v>0</v>
      </c>
      <c r="H5802" s="174">
        <f t="shared" si="1232"/>
        <v>0</v>
      </c>
      <c r="M5802" s="174">
        <f t="shared" si="1236"/>
        <v>0</v>
      </c>
      <c r="N5802" s="174">
        <f t="shared" si="1237"/>
        <v>0</v>
      </c>
      <c r="O5802" s="295">
        <f t="shared" si="1238"/>
        <v>0</v>
      </c>
      <c r="P5802" s="281">
        <f t="shared" si="1239"/>
        <v>0</v>
      </c>
    </row>
    <row r="5803" spans="1:16" x14ac:dyDescent="0.2">
      <c r="A5803" s="155">
        <v>731106</v>
      </c>
      <c r="B5803" s="156" t="s">
        <v>334</v>
      </c>
      <c r="C5803" s="174">
        <f t="shared" si="1233"/>
        <v>0</v>
      </c>
      <c r="D5803" s="174">
        <f t="shared" si="1234"/>
        <v>0</v>
      </c>
      <c r="E5803" s="174">
        <f t="shared" si="1235"/>
        <v>0</v>
      </c>
      <c r="F5803" s="174">
        <f t="shared" si="1231"/>
        <v>0</v>
      </c>
      <c r="G5803" s="174">
        <v>0</v>
      </c>
      <c r="H5803" s="174">
        <f t="shared" si="1232"/>
        <v>0</v>
      </c>
      <c r="M5803" s="174">
        <f t="shared" si="1236"/>
        <v>0</v>
      </c>
      <c r="N5803" s="174">
        <f t="shared" si="1237"/>
        <v>0</v>
      </c>
      <c r="O5803" s="295">
        <f t="shared" si="1238"/>
        <v>0</v>
      </c>
      <c r="P5803" s="281">
        <f t="shared" si="1239"/>
        <v>0</v>
      </c>
    </row>
    <row r="5804" spans="1:16" x14ac:dyDescent="0.2">
      <c r="A5804" s="155">
        <v>731107</v>
      </c>
      <c r="B5804" s="156" t="s">
        <v>1610</v>
      </c>
      <c r="C5804" s="174">
        <f t="shared" si="1233"/>
        <v>0</v>
      </c>
      <c r="D5804" s="174">
        <f t="shared" si="1234"/>
        <v>0</v>
      </c>
      <c r="E5804" s="174">
        <f t="shared" si="1235"/>
        <v>0</v>
      </c>
      <c r="F5804" s="174">
        <f t="shared" si="1231"/>
        <v>0</v>
      </c>
      <c r="G5804" s="174">
        <v>0</v>
      </c>
      <c r="H5804" s="174">
        <f t="shared" si="1232"/>
        <v>0</v>
      </c>
      <c r="M5804" s="174">
        <f t="shared" si="1236"/>
        <v>0</v>
      </c>
      <c r="N5804" s="174">
        <f t="shared" si="1237"/>
        <v>0</v>
      </c>
      <c r="O5804" s="295">
        <f t="shared" si="1238"/>
        <v>0</v>
      </c>
      <c r="P5804" s="281">
        <f t="shared" si="1239"/>
        <v>0</v>
      </c>
    </row>
    <row r="5805" spans="1:16" x14ac:dyDescent="0.2">
      <c r="A5805" s="155">
        <v>731108</v>
      </c>
      <c r="B5805" s="156" t="s">
        <v>17</v>
      </c>
      <c r="C5805" s="174">
        <f t="shared" si="1233"/>
        <v>0</v>
      </c>
      <c r="D5805" s="174">
        <f t="shared" si="1234"/>
        <v>0</v>
      </c>
      <c r="E5805" s="174">
        <f t="shared" si="1235"/>
        <v>0</v>
      </c>
      <c r="F5805" s="174">
        <f t="shared" si="1231"/>
        <v>0</v>
      </c>
      <c r="G5805" s="174">
        <v>0</v>
      </c>
      <c r="H5805" s="174">
        <f t="shared" si="1232"/>
        <v>0</v>
      </c>
      <c r="M5805" s="174">
        <f t="shared" si="1236"/>
        <v>0</v>
      </c>
      <c r="N5805" s="174">
        <f t="shared" si="1237"/>
        <v>0</v>
      </c>
      <c r="O5805" s="295">
        <f t="shared" si="1238"/>
        <v>0</v>
      </c>
      <c r="P5805" s="281">
        <f t="shared" si="1239"/>
        <v>0</v>
      </c>
    </row>
    <row r="5806" spans="1:16" x14ac:dyDescent="0.2">
      <c r="A5806" s="155">
        <v>731109</v>
      </c>
      <c r="B5806" s="156" t="s">
        <v>2536</v>
      </c>
      <c r="C5806" s="174">
        <f t="shared" si="1233"/>
        <v>0</v>
      </c>
      <c r="D5806" s="174">
        <f t="shared" si="1234"/>
        <v>0</v>
      </c>
      <c r="E5806" s="174">
        <f t="shared" si="1235"/>
        <v>0</v>
      </c>
      <c r="F5806" s="174">
        <f t="shared" si="1231"/>
        <v>0</v>
      </c>
      <c r="G5806" s="174">
        <v>0</v>
      </c>
      <c r="H5806" s="174">
        <f t="shared" si="1232"/>
        <v>0</v>
      </c>
      <c r="M5806" s="174">
        <f t="shared" si="1236"/>
        <v>0</v>
      </c>
      <c r="N5806" s="174">
        <f t="shared" si="1237"/>
        <v>0</v>
      </c>
      <c r="O5806" s="295">
        <f t="shared" si="1238"/>
        <v>0</v>
      </c>
      <c r="P5806" s="281">
        <f t="shared" si="1239"/>
        <v>0</v>
      </c>
    </row>
    <row r="5807" spans="1:16" x14ac:dyDescent="0.2">
      <c r="A5807" s="155">
        <v>731110</v>
      </c>
      <c r="B5807" s="156" t="s">
        <v>2537</v>
      </c>
      <c r="C5807" s="174">
        <f t="shared" si="1233"/>
        <v>0</v>
      </c>
      <c r="D5807" s="174">
        <f t="shared" si="1234"/>
        <v>0</v>
      </c>
      <c r="E5807" s="174">
        <f t="shared" si="1235"/>
        <v>0</v>
      </c>
      <c r="F5807" s="174">
        <f t="shared" si="1231"/>
        <v>0</v>
      </c>
      <c r="G5807" s="174">
        <v>0</v>
      </c>
      <c r="H5807" s="174">
        <f t="shared" si="1232"/>
        <v>0</v>
      </c>
      <c r="M5807" s="174">
        <f t="shared" si="1236"/>
        <v>0</v>
      </c>
      <c r="N5807" s="174">
        <f t="shared" si="1237"/>
        <v>0</v>
      </c>
      <c r="O5807" s="295">
        <f t="shared" si="1238"/>
        <v>0</v>
      </c>
      <c r="P5807" s="281">
        <f t="shared" si="1239"/>
        <v>0</v>
      </c>
    </row>
    <row r="5808" spans="1:16" x14ac:dyDescent="0.2">
      <c r="A5808" s="155">
        <v>731195</v>
      </c>
      <c r="B5808" s="156" t="s">
        <v>2874</v>
      </c>
      <c r="C5808" s="174">
        <f t="shared" si="1233"/>
        <v>0</v>
      </c>
      <c r="D5808" s="174">
        <f t="shared" si="1234"/>
        <v>0</v>
      </c>
      <c r="E5808" s="174">
        <f t="shared" si="1235"/>
        <v>0</v>
      </c>
      <c r="F5808" s="174">
        <f t="shared" si="1231"/>
        <v>0</v>
      </c>
      <c r="G5808" s="174">
        <v>0</v>
      </c>
      <c r="H5808" s="174">
        <f t="shared" si="1232"/>
        <v>0</v>
      </c>
      <c r="M5808" s="174">
        <f t="shared" si="1236"/>
        <v>0</v>
      </c>
      <c r="N5808" s="174">
        <f t="shared" si="1237"/>
        <v>0</v>
      </c>
      <c r="O5808" s="295">
        <f t="shared" si="1238"/>
        <v>0</v>
      </c>
      <c r="P5808" s="281">
        <f t="shared" si="1239"/>
        <v>0</v>
      </c>
    </row>
    <row r="5809" spans="1:16" s="171" customFormat="1" x14ac:dyDescent="0.2">
      <c r="A5809" s="180">
        <v>731200</v>
      </c>
      <c r="B5809" s="181" t="s">
        <v>1063</v>
      </c>
      <c r="C5809" s="182">
        <f t="shared" si="1233"/>
        <v>0</v>
      </c>
      <c r="D5809" s="182">
        <f t="shared" si="1234"/>
        <v>0</v>
      </c>
      <c r="E5809" s="182">
        <f t="shared" si="1235"/>
        <v>0</v>
      </c>
      <c r="F5809" s="182">
        <f t="shared" si="1231"/>
        <v>0</v>
      </c>
      <c r="G5809" s="182">
        <v>0</v>
      </c>
      <c r="H5809" s="182">
        <f t="shared" si="1232"/>
        <v>0</v>
      </c>
      <c r="M5809" s="174">
        <f t="shared" si="1236"/>
        <v>0</v>
      </c>
      <c r="N5809" s="174">
        <f t="shared" si="1237"/>
        <v>0</v>
      </c>
      <c r="O5809" s="295">
        <f t="shared" si="1238"/>
        <v>0</v>
      </c>
      <c r="P5809" s="281">
        <f t="shared" si="1239"/>
        <v>0</v>
      </c>
    </row>
    <row r="5810" spans="1:16" x14ac:dyDescent="0.2">
      <c r="A5810" s="155">
        <v>731201</v>
      </c>
      <c r="B5810" s="156" t="s">
        <v>227</v>
      </c>
      <c r="C5810" s="174">
        <f t="shared" si="1233"/>
        <v>0</v>
      </c>
      <c r="D5810" s="174">
        <f t="shared" si="1234"/>
        <v>0</v>
      </c>
      <c r="E5810" s="174">
        <f t="shared" si="1235"/>
        <v>0</v>
      </c>
      <c r="F5810" s="174">
        <f t="shared" si="1231"/>
        <v>0</v>
      </c>
      <c r="G5810" s="174">
        <v>0</v>
      </c>
      <c r="H5810" s="174">
        <f t="shared" si="1232"/>
        <v>0</v>
      </c>
      <c r="M5810" s="174">
        <f t="shared" si="1236"/>
        <v>0</v>
      </c>
      <c r="N5810" s="174">
        <f t="shared" si="1237"/>
        <v>0</v>
      </c>
      <c r="O5810" s="295">
        <f t="shared" si="1238"/>
        <v>0</v>
      </c>
      <c r="P5810" s="281">
        <f t="shared" si="1239"/>
        <v>0</v>
      </c>
    </row>
    <row r="5811" spans="1:16" x14ac:dyDescent="0.2">
      <c r="A5811" s="155">
        <v>731202</v>
      </c>
      <c r="B5811" s="156" t="s">
        <v>335</v>
      </c>
      <c r="C5811" s="174">
        <f t="shared" si="1233"/>
        <v>0</v>
      </c>
      <c r="D5811" s="174">
        <f t="shared" si="1234"/>
        <v>0</v>
      </c>
      <c r="E5811" s="174">
        <f t="shared" si="1235"/>
        <v>0</v>
      </c>
      <c r="F5811" s="174">
        <f t="shared" si="1231"/>
        <v>0</v>
      </c>
      <c r="G5811" s="174">
        <v>0</v>
      </c>
      <c r="H5811" s="174">
        <f t="shared" si="1232"/>
        <v>0</v>
      </c>
      <c r="M5811" s="174">
        <f t="shared" si="1236"/>
        <v>0</v>
      </c>
      <c r="N5811" s="174">
        <f t="shared" si="1237"/>
        <v>0</v>
      </c>
      <c r="O5811" s="295">
        <f t="shared" si="1238"/>
        <v>0</v>
      </c>
      <c r="P5811" s="281">
        <f t="shared" si="1239"/>
        <v>0</v>
      </c>
    </row>
    <row r="5812" spans="1:16" x14ac:dyDescent="0.2">
      <c r="A5812" s="155">
        <v>731203</v>
      </c>
      <c r="B5812" s="156" t="s">
        <v>1643</v>
      </c>
      <c r="C5812" s="174">
        <f t="shared" si="1233"/>
        <v>0</v>
      </c>
      <c r="D5812" s="174">
        <f t="shared" si="1234"/>
        <v>0</v>
      </c>
      <c r="E5812" s="174">
        <f t="shared" si="1235"/>
        <v>0</v>
      </c>
      <c r="F5812" s="174">
        <f t="shared" si="1231"/>
        <v>0</v>
      </c>
      <c r="G5812" s="174">
        <v>0</v>
      </c>
      <c r="H5812" s="174">
        <f t="shared" si="1232"/>
        <v>0</v>
      </c>
      <c r="M5812" s="174">
        <f t="shared" si="1236"/>
        <v>0</v>
      </c>
      <c r="N5812" s="174">
        <f t="shared" si="1237"/>
        <v>0</v>
      </c>
      <c r="O5812" s="295">
        <f t="shared" si="1238"/>
        <v>0</v>
      </c>
      <c r="P5812" s="281">
        <f t="shared" si="1239"/>
        <v>0</v>
      </c>
    </row>
    <row r="5813" spans="1:16" x14ac:dyDescent="0.2">
      <c r="A5813" s="155">
        <v>731204</v>
      </c>
      <c r="B5813" s="156" t="s">
        <v>333</v>
      </c>
      <c r="C5813" s="174">
        <f t="shared" si="1233"/>
        <v>0</v>
      </c>
      <c r="D5813" s="174">
        <f t="shared" si="1234"/>
        <v>0</v>
      </c>
      <c r="E5813" s="174">
        <f t="shared" si="1235"/>
        <v>0</v>
      </c>
      <c r="F5813" s="174">
        <f t="shared" si="1231"/>
        <v>0</v>
      </c>
      <c r="G5813" s="174">
        <v>0</v>
      </c>
      <c r="H5813" s="174">
        <f t="shared" si="1232"/>
        <v>0</v>
      </c>
      <c r="M5813" s="174">
        <f t="shared" si="1236"/>
        <v>0</v>
      </c>
      <c r="N5813" s="174">
        <f t="shared" si="1237"/>
        <v>0</v>
      </c>
      <c r="O5813" s="295">
        <f t="shared" si="1238"/>
        <v>0</v>
      </c>
      <c r="P5813" s="281">
        <f t="shared" si="1239"/>
        <v>0</v>
      </c>
    </row>
    <row r="5814" spans="1:16" x14ac:dyDescent="0.2">
      <c r="A5814" s="155">
        <v>731205</v>
      </c>
      <c r="B5814" s="156" t="s">
        <v>1644</v>
      </c>
      <c r="C5814" s="174">
        <f t="shared" si="1233"/>
        <v>0</v>
      </c>
      <c r="D5814" s="174">
        <f t="shared" si="1234"/>
        <v>0</v>
      </c>
      <c r="E5814" s="174">
        <f t="shared" si="1235"/>
        <v>0</v>
      </c>
      <c r="F5814" s="174">
        <f t="shared" si="1231"/>
        <v>0</v>
      </c>
      <c r="G5814" s="174">
        <v>0</v>
      </c>
      <c r="H5814" s="174">
        <f t="shared" si="1232"/>
        <v>0</v>
      </c>
      <c r="M5814" s="174">
        <f t="shared" si="1236"/>
        <v>0</v>
      </c>
      <c r="N5814" s="174">
        <f t="shared" si="1237"/>
        <v>0</v>
      </c>
      <c r="O5814" s="295">
        <f t="shared" si="1238"/>
        <v>0</v>
      </c>
      <c r="P5814" s="281">
        <f t="shared" si="1239"/>
        <v>0</v>
      </c>
    </row>
    <row r="5815" spans="1:16" x14ac:dyDescent="0.2">
      <c r="A5815" s="155">
        <v>731206</v>
      </c>
      <c r="B5815" s="156" t="s">
        <v>334</v>
      </c>
      <c r="C5815" s="174">
        <f t="shared" si="1233"/>
        <v>0</v>
      </c>
      <c r="D5815" s="174">
        <f t="shared" si="1234"/>
        <v>0</v>
      </c>
      <c r="E5815" s="174">
        <f t="shared" si="1235"/>
        <v>0</v>
      </c>
      <c r="F5815" s="174">
        <f t="shared" si="1231"/>
        <v>0</v>
      </c>
      <c r="G5815" s="174">
        <v>0</v>
      </c>
      <c r="H5815" s="174">
        <f t="shared" si="1232"/>
        <v>0</v>
      </c>
      <c r="M5815" s="174">
        <f t="shared" si="1236"/>
        <v>0</v>
      </c>
      <c r="N5815" s="174">
        <f t="shared" si="1237"/>
        <v>0</v>
      </c>
      <c r="O5815" s="295">
        <f t="shared" si="1238"/>
        <v>0</v>
      </c>
      <c r="P5815" s="281">
        <f t="shared" si="1239"/>
        <v>0</v>
      </c>
    </row>
    <row r="5816" spans="1:16" x14ac:dyDescent="0.2">
      <c r="A5816" s="155">
        <v>731207</v>
      </c>
      <c r="B5816" s="156" t="s">
        <v>1610</v>
      </c>
      <c r="C5816" s="174">
        <f t="shared" si="1233"/>
        <v>0</v>
      </c>
      <c r="D5816" s="174">
        <f t="shared" si="1234"/>
        <v>0</v>
      </c>
      <c r="E5816" s="174">
        <f t="shared" si="1235"/>
        <v>0</v>
      </c>
      <c r="F5816" s="174">
        <f t="shared" si="1231"/>
        <v>0</v>
      </c>
      <c r="G5816" s="174">
        <v>0</v>
      </c>
      <c r="H5816" s="174">
        <f t="shared" si="1232"/>
        <v>0</v>
      </c>
      <c r="M5816" s="174">
        <f t="shared" si="1236"/>
        <v>0</v>
      </c>
      <c r="N5816" s="174">
        <f t="shared" si="1237"/>
        <v>0</v>
      </c>
      <c r="O5816" s="295">
        <f t="shared" si="1238"/>
        <v>0</v>
      </c>
      <c r="P5816" s="281">
        <f t="shared" si="1239"/>
        <v>0</v>
      </c>
    </row>
    <row r="5817" spans="1:16" x14ac:dyDescent="0.2">
      <c r="A5817" s="155">
        <v>731208</v>
      </c>
      <c r="B5817" s="156" t="s">
        <v>17</v>
      </c>
      <c r="C5817" s="174">
        <f t="shared" si="1233"/>
        <v>0</v>
      </c>
      <c r="D5817" s="174">
        <f t="shared" si="1234"/>
        <v>0</v>
      </c>
      <c r="E5817" s="174">
        <f t="shared" si="1235"/>
        <v>0</v>
      </c>
      <c r="F5817" s="174">
        <f t="shared" si="1231"/>
        <v>0</v>
      </c>
      <c r="G5817" s="174">
        <v>0</v>
      </c>
      <c r="H5817" s="174">
        <f t="shared" si="1232"/>
        <v>0</v>
      </c>
      <c r="M5817" s="174">
        <f t="shared" si="1236"/>
        <v>0</v>
      </c>
      <c r="N5817" s="174">
        <f t="shared" si="1237"/>
        <v>0</v>
      </c>
      <c r="O5817" s="295">
        <f t="shared" si="1238"/>
        <v>0</v>
      </c>
      <c r="P5817" s="281">
        <f t="shared" si="1239"/>
        <v>0</v>
      </c>
    </row>
    <row r="5818" spans="1:16" x14ac:dyDescent="0.2">
      <c r="A5818" s="155">
        <v>731209</v>
      </c>
      <c r="B5818" s="156" t="s">
        <v>2536</v>
      </c>
      <c r="C5818" s="174">
        <f t="shared" si="1233"/>
        <v>0</v>
      </c>
      <c r="D5818" s="174">
        <f t="shared" si="1234"/>
        <v>0</v>
      </c>
      <c r="E5818" s="174">
        <f t="shared" si="1235"/>
        <v>0</v>
      </c>
      <c r="F5818" s="174">
        <f t="shared" si="1231"/>
        <v>0</v>
      </c>
      <c r="G5818" s="174">
        <v>0</v>
      </c>
      <c r="H5818" s="174">
        <f t="shared" si="1232"/>
        <v>0</v>
      </c>
      <c r="M5818" s="174">
        <f t="shared" si="1236"/>
        <v>0</v>
      </c>
      <c r="N5818" s="174">
        <f t="shared" si="1237"/>
        <v>0</v>
      </c>
      <c r="O5818" s="295">
        <f t="shared" si="1238"/>
        <v>0</v>
      </c>
      <c r="P5818" s="281">
        <f t="shared" si="1239"/>
        <v>0</v>
      </c>
    </row>
    <row r="5819" spans="1:16" x14ac:dyDescent="0.2">
      <c r="A5819" s="155">
        <v>731210</v>
      </c>
      <c r="B5819" s="156" t="s">
        <v>2537</v>
      </c>
      <c r="C5819" s="174">
        <f t="shared" si="1233"/>
        <v>0</v>
      </c>
      <c r="D5819" s="174">
        <f t="shared" si="1234"/>
        <v>0</v>
      </c>
      <c r="E5819" s="174">
        <f t="shared" si="1235"/>
        <v>0</v>
      </c>
      <c r="F5819" s="174">
        <f t="shared" si="1231"/>
        <v>0</v>
      </c>
      <c r="G5819" s="174">
        <v>0</v>
      </c>
      <c r="H5819" s="174">
        <f t="shared" si="1232"/>
        <v>0</v>
      </c>
      <c r="M5819" s="174">
        <f t="shared" si="1236"/>
        <v>0</v>
      </c>
      <c r="N5819" s="174">
        <f t="shared" si="1237"/>
        <v>0</v>
      </c>
      <c r="O5819" s="295">
        <f t="shared" si="1238"/>
        <v>0</v>
      </c>
      <c r="P5819" s="281">
        <f t="shared" si="1239"/>
        <v>0</v>
      </c>
    </row>
    <row r="5820" spans="1:16" x14ac:dyDescent="0.2">
      <c r="A5820" s="155">
        <v>731295</v>
      </c>
      <c r="B5820" s="156" t="s">
        <v>2874</v>
      </c>
      <c r="C5820" s="174">
        <f t="shared" si="1233"/>
        <v>0</v>
      </c>
      <c r="D5820" s="174">
        <f t="shared" si="1234"/>
        <v>0</v>
      </c>
      <c r="E5820" s="174">
        <f t="shared" si="1235"/>
        <v>0</v>
      </c>
      <c r="F5820" s="174">
        <f t="shared" si="1231"/>
        <v>0</v>
      </c>
      <c r="G5820" s="174">
        <v>0</v>
      </c>
      <c r="H5820" s="174">
        <f t="shared" si="1232"/>
        <v>0</v>
      </c>
      <c r="M5820" s="174">
        <f t="shared" si="1236"/>
        <v>0</v>
      </c>
      <c r="N5820" s="174">
        <f t="shared" si="1237"/>
        <v>0</v>
      </c>
      <c r="O5820" s="295">
        <f t="shared" si="1238"/>
        <v>0</v>
      </c>
      <c r="P5820" s="281">
        <f t="shared" si="1239"/>
        <v>0</v>
      </c>
    </row>
    <row r="5821" spans="1:16" s="171" customFormat="1" x14ac:dyDescent="0.2">
      <c r="A5821" s="180">
        <v>731300</v>
      </c>
      <c r="B5821" s="181" t="s">
        <v>1064</v>
      </c>
      <c r="C5821" s="182">
        <f t="shared" si="1233"/>
        <v>0</v>
      </c>
      <c r="D5821" s="182">
        <f t="shared" si="1234"/>
        <v>0</v>
      </c>
      <c r="E5821" s="182">
        <f t="shared" si="1235"/>
        <v>0</v>
      </c>
      <c r="F5821" s="182">
        <f t="shared" si="1231"/>
        <v>0</v>
      </c>
      <c r="G5821" s="182">
        <v>0</v>
      </c>
      <c r="H5821" s="182">
        <f t="shared" si="1232"/>
        <v>0</v>
      </c>
      <c r="M5821" s="174">
        <f t="shared" si="1236"/>
        <v>0</v>
      </c>
      <c r="N5821" s="174">
        <f t="shared" si="1237"/>
        <v>0</v>
      </c>
      <c r="O5821" s="295">
        <f t="shared" si="1238"/>
        <v>0</v>
      </c>
      <c r="P5821" s="281">
        <f t="shared" si="1239"/>
        <v>0</v>
      </c>
    </row>
    <row r="5822" spans="1:16" x14ac:dyDescent="0.2">
      <c r="A5822" s="155">
        <v>731301</v>
      </c>
      <c r="B5822" s="156" t="s">
        <v>227</v>
      </c>
      <c r="C5822" s="174">
        <f t="shared" si="1233"/>
        <v>0</v>
      </c>
      <c r="D5822" s="174">
        <f t="shared" si="1234"/>
        <v>0</v>
      </c>
      <c r="E5822" s="174">
        <f t="shared" si="1235"/>
        <v>0</v>
      </c>
      <c r="F5822" s="174">
        <f t="shared" si="1231"/>
        <v>0</v>
      </c>
      <c r="G5822" s="174">
        <v>0</v>
      </c>
      <c r="H5822" s="174">
        <f t="shared" si="1232"/>
        <v>0</v>
      </c>
      <c r="M5822" s="174">
        <f t="shared" si="1236"/>
        <v>0</v>
      </c>
      <c r="N5822" s="174">
        <f t="shared" si="1237"/>
        <v>0</v>
      </c>
      <c r="O5822" s="295">
        <f t="shared" si="1238"/>
        <v>0</v>
      </c>
      <c r="P5822" s="281">
        <f t="shared" si="1239"/>
        <v>0</v>
      </c>
    </row>
    <row r="5823" spans="1:16" x14ac:dyDescent="0.2">
      <c r="A5823" s="155">
        <v>731302</v>
      </c>
      <c r="B5823" s="156" t="s">
        <v>335</v>
      </c>
      <c r="C5823" s="174">
        <f t="shared" si="1233"/>
        <v>0</v>
      </c>
      <c r="D5823" s="174">
        <f t="shared" si="1234"/>
        <v>0</v>
      </c>
      <c r="E5823" s="174">
        <f t="shared" si="1235"/>
        <v>0</v>
      </c>
      <c r="F5823" s="174">
        <f t="shared" si="1231"/>
        <v>0</v>
      </c>
      <c r="G5823" s="174">
        <v>0</v>
      </c>
      <c r="H5823" s="174">
        <f t="shared" si="1232"/>
        <v>0</v>
      </c>
      <c r="M5823" s="174">
        <f t="shared" si="1236"/>
        <v>0</v>
      </c>
      <c r="N5823" s="174">
        <f t="shared" si="1237"/>
        <v>0</v>
      </c>
      <c r="O5823" s="295">
        <f t="shared" si="1238"/>
        <v>0</v>
      </c>
      <c r="P5823" s="281">
        <f t="shared" si="1239"/>
        <v>0</v>
      </c>
    </row>
    <row r="5824" spans="1:16" x14ac:dyDescent="0.2">
      <c r="A5824" s="155">
        <v>731303</v>
      </c>
      <c r="B5824" s="156" t="s">
        <v>1643</v>
      </c>
      <c r="C5824" s="174">
        <f t="shared" si="1233"/>
        <v>0</v>
      </c>
      <c r="D5824" s="174">
        <f t="shared" si="1234"/>
        <v>0</v>
      </c>
      <c r="E5824" s="174">
        <f t="shared" si="1235"/>
        <v>0</v>
      </c>
      <c r="F5824" s="174">
        <f t="shared" ref="F5824:F5887" si="1240">+C5824+D5824-E5824</f>
        <v>0</v>
      </c>
      <c r="G5824" s="174">
        <v>0</v>
      </c>
      <c r="H5824" s="174">
        <f t="shared" si="1232"/>
        <v>0</v>
      </c>
      <c r="M5824" s="174">
        <f t="shared" si="1236"/>
        <v>0</v>
      </c>
      <c r="N5824" s="174">
        <f t="shared" si="1237"/>
        <v>0</v>
      </c>
      <c r="O5824" s="295">
        <f t="shared" si="1238"/>
        <v>0</v>
      </c>
      <c r="P5824" s="281">
        <f t="shared" si="1239"/>
        <v>0</v>
      </c>
    </row>
    <row r="5825" spans="1:16" x14ac:dyDescent="0.2">
      <c r="A5825" s="155">
        <v>731304</v>
      </c>
      <c r="B5825" s="156" t="s">
        <v>333</v>
      </c>
      <c r="C5825" s="174">
        <f t="shared" si="1233"/>
        <v>0</v>
      </c>
      <c r="D5825" s="174">
        <f t="shared" si="1234"/>
        <v>0</v>
      </c>
      <c r="E5825" s="174">
        <f t="shared" si="1235"/>
        <v>0</v>
      </c>
      <c r="F5825" s="174">
        <f t="shared" si="1240"/>
        <v>0</v>
      </c>
      <c r="G5825" s="174">
        <v>0</v>
      </c>
      <c r="H5825" s="174">
        <f t="shared" si="1232"/>
        <v>0</v>
      </c>
      <c r="M5825" s="174">
        <f t="shared" si="1236"/>
        <v>0</v>
      </c>
      <c r="N5825" s="174">
        <f t="shared" si="1237"/>
        <v>0</v>
      </c>
      <c r="O5825" s="295">
        <f t="shared" si="1238"/>
        <v>0</v>
      </c>
      <c r="P5825" s="281">
        <f t="shared" si="1239"/>
        <v>0</v>
      </c>
    </row>
    <row r="5826" spans="1:16" x14ac:dyDescent="0.2">
      <c r="A5826" s="155">
        <v>731305</v>
      </c>
      <c r="B5826" s="156" t="s">
        <v>1644</v>
      </c>
      <c r="C5826" s="174">
        <f t="shared" si="1233"/>
        <v>0</v>
      </c>
      <c r="D5826" s="174">
        <f t="shared" si="1234"/>
        <v>0</v>
      </c>
      <c r="E5826" s="174">
        <f t="shared" si="1235"/>
        <v>0</v>
      </c>
      <c r="F5826" s="174">
        <f t="shared" si="1240"/>
        <v>0</v>
      </c>
      <c r="G5826" s="174">
        <v>0</v>
      </c>
      <c r="H5826" s="174">
        <f t="shared" si="1232"/>
        <v>0</v>
      </c>
      <c r="M5826" s="174">
        <f t="shared" si="1236"/>
        <v>0</v>
      </c>
      <c r="N5826" s="174">
        <f t="shared" si="1237"/>
        <v>0</v>
      </c>
      <c r="O5826" s="295">
        <f t="shared" si="1238"/>
        <v>0</v>
      </c>
      <c r="P5826" s="281">
        <f t="shared" si="1239"/>
        <v>0</v>
      </c>
    </row>
    <row r="5827" spans="1:16" x14ac:dyDescent="0.2">
      <c r="A5827" s="155">
        <v>731306</v>
      </c>
      <c r="B5827" s="156" t="s">
        <v>334</v>
      </c>
      <c r="C5827" s="174">
        <f t="shared" si="1233"/>
        <v>0</v>
      </c>
      <c r="D5827" s="174">
        <f t="shared" si="1234"/>
        <v>0</v>
      </c>
      <c r="E5827" s="174">
        <f t="shared" si="1235"/>
        <v>0</v>
      </c>
      <c r="F5827" s="174">
        <f t="shared" si="1240"/>
        <v>0</v>
      </c>
      <c r="G5827" s="174">
        <v>0</v>
      </c>
      <c r="H5827" s="174">
        <f t="shared" si="1232"/>
        <v>0</v>
      </c>
      <c r="M5827" s="174">
        <f t="shared" si="1236"/>
        <v>0</v>
      </c>
      <c r="N5827" s="174">
        <f t="shared" si="1237"/>
        <v>0</v>
      </c>
      <c r="O5827" s="295">
        <f t="shared" si="1238"/>
        <v>0</v>
      </c>
      <c r="P5827" s="281">
        <f t="shared" si="1239"/>
        <v>0</v>
      </c>
    </row>
    <row r="5828" spans="1:16" x14ac:dyDescent="0.2">
      <c r="A5828" s="155">
        <v>731307</v>
      </c>
      <c r="B5828" s="156" t="s">
        <v>1610</v>
      </c>
      <c r="C5828" s="174">
        <f t="shared" si="1233"/>
        <v>0</v>
      </c>
      <c r="D5828" s="174">
        <f t="shared" si="1234"/>
        <v>0</v>
      </c>
      <c r="E5828" s="174">
        <f t="shared" si="1235"/>
        <v>0</v>
      </c>
      <c r="F5828" s="174">
        <f t="shared" si="1240"/>
        <v>0</v>
      </c>
      <c r="G5828" s="174">
        <v>0</v>
      </c>
      <c r="H5828" s="174">
        <f t="shared" si="1232"/>
        <v>0</v>
      </c>
      <c r="M5828" s="174">
        <f t="shared" si="1236"/>
        <v>0</v>
      </c>
      <c r="N5828" s="174">
        <f t="shared" si="1237"/>
        <v>0</v>
      </c>
      <c r="O5828" s="295">
        <f t="shared" si="1238"/>
        <v>0</v>
      </c>
      <c r="P5828" s="281">
        <f t="shared" si="1239"/>
        <v>0</v>
      </c>
    </row>
    <row r="5829" spans="1:16" x14ac:dyDescent="0.2">
      <c r="A5829" s="155">
        <v>731308</v>
      </c>
      <c r="B5829" s="156" t="s">
        <v>17</v>
      </c>
      <c r="C5829" s="174">
        <f t="shared" si="1233"/>
        <v>0</v>
      </c>
      <c r="D5829" s="174">
        <f t="shared" si="1234"/>
        <v>0</v>
      </c>
      <c r="E5829" s="174">
        <f t="shared" si="1235"/>
        <v>0</v>
      </c>
      <c r="F5829" s="174">
        <f t="shared" si="1240"/>
        <v>0</v>
      </c>
      <c r="G5829" s="174">
        <v>0</v>
      </c>
      <c r="H5829" s="174">
        <f t="shared" si="1232"/>
        <v>0</v>
      </c>
      <c r="M5829" s="174">
        <f t="shared" si="1236"/>
        <v>0</v>
      </c>
      <c r="N5829" s="174">
        <f t="shared" si="1237"/>
        <v>0</v>
      </c>
      <c r="O5829" s="295">
        <f t="shared" si="1238"/>
        <v>0</v>
      </c>
      <c r="P5829" s="281">
        <f t="shared" si="1239"/>
        <v>0</v>
      </c>
    </row>
    <row r="5830" spans="1:16" x14ac:dyDescent="0.2">
      <c r="A5830" s="155">
        <v>731309</v>
      </c>
      <c r="B5830" s="156" t="s">
        <v>2536</v>
      </c>
      <c r="C5830" s="174">
        <f t="shared" si="1233"/>
        <v>0</v>
      </c>
      <c r="D5830" s="174">
        <f t="shared" si="1234"/>
        <v>0</v>
      </c>
      <c r="E5830" s="174">
        <f t="shared" si="1235"/>
        <v>0</v>
      </c>
      <c r="F5830" s="174">
        <f t="shared" si="1240"/>
        <v>0</v>
      </c>
      <c r="G5830" s="174">
        <v>0</v>
      </c>
      <c r="H5830" s="174">
        <f t="shared" si="1232"/>
        <v>0</v>
      </c>
      <c r="M5830" s="174">
        <f t="shared" si="1236"/>
        <v>0</v>
      </c>
      <c r="N5830" s="174">
        <f t="shared" si="1237"/>
        <v>0</v>
      </c>
      <c r="O5830" s="295">
        <f t="shared" si="1238"/>
        <v>0</v>
      </c>
      <c r="P5830" s="281">
        <f t="shared" si="1239"/>
        <v>0</v>
      </c>
    </row>
    <row r="5831" spans="1:16" x14ac:dyDescent="0.2">
      <c r="A5831" s="155">
        <v>731310</v>
      </c>
      <c r="B5831" s="156" t="s">
        <v>2537</v>
      </c>
      <c r="C5831" s="174">
        <f t="shared" si="1233"/>
        <v>0</v>
      </c>
      <c r="D5831" s="174">
        <f t="shared" si="1234"/>
        <v>0</v>
      </c>
      <c r="E5831" s="174">
        <f t="shared" si="1235"/>
        <v>0</v>
      </c>
      <c r="F5831" s="174">
        <f t="shared" si="1240"/>
        <v>0</v>
      </c>
      <c r="G5831" s="174">
        <v>0</v>
      </c>
      <c r="H5831" s="174">
        <f t="shared" ref="H5831:H5894" si="1241">+F5831</f>
        <v>0</v>
      </c>
      <c r="M5831" s="174">
        <f t="shared" si="1236"/>
        <v>0</v>
      </c>
      <c r="N5831" s="174">
        <f t="shared" si="1237"/>
        <v>0</v>
      </c>
      <c r="O5831" s="295">
        <f t="shared" si="1238"/>
        <v>0</v>
      </c>
      <c r="P5831" s="281">
        <f t="shared" si="1239"/>
        <v>0</v>
      </c>
    </row>
    <row r="5832" spans="1:16" x14ac:dyDescent="0.2">
      <c r="A5832" s="155">
        <v>731395</v>
      </c>
      <c r="B5832" s="156" t="s">
        <v>2874</v>
      </c>
      <c r="C5832" s="174">
        <f t="shared" si="1233"/>
        <v>0</v>
      </c>
      <c r="D5832" s="174">
        <f t="shared" si="1234"/>
        <v>0</v>
      </c>
      <c r="E5832" s="174">
        <f t="shared" si="1235"/>
        <v>0</v>
      </c>
      <c r="F5832" s="174">
        <f t="shared" si="1240"/>
        <v>0</v>
      </c>
      <c r="G5832" s="174">
        <v>0</v>
      </c>
      <c r="H5832" s="174">
        <f t="shared" si="1241"/>
        <v>0</v>
      </c>
      <c r="M5832" s="174">
        <f t="shared" si="1236"/>
        <v>0</v>
      </c>
      <c r="N5832" s="174">
        <f t="shared" si="1237"/>
        <v>0</v>
      </c>
      <c r="O5832" s="295">
        <f t="shared" si="1238"/>
        <v>0</v>
      </c>
      <c r="P5832" s="281">
        <f t="shared" si="1239"/>
        <v>0</v>
      </c>
    </row>
    <row r="5833" spans="1:16" s="171" customFormat="1" x14ac:dyDescent="0.2">
      <c r="A5833" s="180">
        <v>731400</v>
      </c>
      <c r="B5833" s="181" t="s">
        <v>1065</v>
      </c>
      <c r="C5833" s="182">
        <f t="shared" ref="C5833:C5896" si="1242">IF(ISERROR(VLOOKUP($A5833,MZ_ANTERIOR,3,0)),0,VLOOKUP($A5833,MZ_ANTERIOR,3,0))</f>
        <v>0</v>
      </c>
      <c r="D5833" s="182">
        <f t="shared" ref="D5833:D5896" si="1243">IF(ISERROR(VLOOKUP($A5833,MZ_ANTERIOR,4,0)),0,VLOOKUP($A5833,MZ_ANTERIOR,4,0))</f>
        <v>0</v>
      </c>
      <c r="E5833" s="182">
        <f t="shared" ref="E5833:E5896" si="1244">IF(ISERROR(VLOOKUP($A5833,MZ_ANTERIOR,5,0)),0,VLOOKUP($A5833,MZ_ANTERIOR,5,0))</f>
        <v>0</v>
      </c>
      <c r="F5833" s="182">
        <f t="shared" si="1240"/>
        <v>0</v>
      </c>
      <c r="G5833" s="182">
        <v>0</v>
      </c>
      <c r="H5833" s="182">
        <f t="shared" si="1241"/>
        <v>0</v>
      </c>
      <c r="M5833" s="174">
        <f t="shared" si="1236"/>
        <v>0</v>
      </c>
      <c r="N5833" s="174">
        <f t="shared" si="1237"/>
        <v>0</v>
      </c>
      <c r="O5833" s="295">
        <f t="shared" si="1238"/>
        <v>0</v>
      </c>
      <c r="P5833" s="281">
        <f t="shared" si="1239"/>
        <v>0</v>
      </c>
    </row>
    <row r="5834" spans="1:16" x14ac:dyDescent="0.2">
      <c r="A5834" s="155">
        <v>731401</v>
      </c>
      <c r="B5834" s="156" t="s">
        <v>227</v>
      </c>
      <c r="C5834" s="174">
        <f t="shared" si="1242"/>
        <v>0</v>
      </c>
      <c r="D5834" s="174">
        <f t="shared" si="1243"/>
        <v>0</v>
      </c>
      <c r="E5834" s="174">
        <f t="shared" si="1244"/>
        <v>0</v>
      </c>
      <c r="F5834" s="174">
        <f t="shared" si="1240"/>
        <v>0</v>
      </c>
      <c r="G5834" s="174">
        <v>0</v>
      </c>
      <c r="H5834" s="174">
        <f t="shared" si="1241"/>
        <v>0</v>
      </c>
      <c r="M5834" s="174">
        <f t="shared" ref="M5834:M5897" si="1245">+G5834+H5834</f>
        <v>0</v>
      </c>
      <c r="N5834" s="174">
        <f t="shared" ref="N5834:N5897" si="1246">+F5834-M5834</f>
        <v>0</v>
      </c>
      <c r="O5834" s="295">
        <f t="shared" ref="O5834:O5897" si="1247">SUM(C5834:H5834)</f>
        <v>0</v>
      </c>
      <c r="P5834" s="281">
        <f t="shared" ref="P5834:P5897" si="1248">IF(D5834&lt;&gt;0,1,IF(G5834&lt;&gt;0,2,IF(F5834&lt;&gt;0,3,IF(E5834&lt;&gt;0,4,0))))</f>
        <v>0</v>
      </c>
    </row>
    <row r="5835" spans="1:16" x14ac:dyDescent="0.2">
      <c r="A5835" s="155">
        <v>731402</v>
      </c>
      <c r="B5835" s="156" t="s">
        <v>335</v>
      </c>
      <c r="C5835" s="174">
        <f t="shared" si="1242"/>
        <v>0</v>
      </c>
      <c r="D5835" s="174">
        <f t="shared" si="1243"/>
        <v>0</v>
      </c>
      <c r="E5835" s="174">
        <f t="shared" si="1244"/>
        <v>0</v>
      </c>
      <c r="F5835" s="174">
        <f t="shared" si="1240"/>
        <v>0</v>
      </c>
      <c r="G5835" s="174">
        <v>0</v>
      </c>
      <c r="H5835" s="174">
        <f t="shared" si="1241"/>
        <v>0</v>
      </c>
      <c r="M5835" s="174">
        <f t="shared" si="1245"/>
        <v>0</v>
      </c>
      <c r="N5835" s="174">
        <f t="shared" si="1246"/>
        <v>0</v>
      </c>
      <c r="O5835" s="295">
        <f t="shared" si="1247"/>
        <v>0</v>
      </c>
      <c r="P5835" s="281">
        <f t="shared" si="1248"/>
        <v>0</v>
      </c>
    </row>
    <row r="5836" spans="1:16" x14ac:dyDescent="0.2">
      <c r="A5836" s="155">
        <v>731403</v>
      </c>
      <c r="B5836" s="156" t="s">
        <v>1643</v>
      </c>
      <c r="C5836" s="174">
        <f t="shared" si="1242"/>
        <v>0</v>
      </c>
      <c r="D5836" s="174">
        <f t="shared" si="1243"/>
        <v>0</v>
      </c>
      <c r="E5836" s="174">
        <f t="shared" si="1244"/>
        <v>0</v>
      </c>
      <c r="F5836" s="174">
        <f t="shared" si="1240"/>
        <v>0</v>
      </c>
      <c r="G5836" s="174">
        <v>0</v>
      </c>
      <c r="H5836" s="174">
        <f t="shared" si="1241"/>
        <v>0</v>
      </c>
      <c r="M5836" s="174">
        <f t="shared" si="1245"/>
        <v>0</v>
      </c>
      <c r="N5836" s="174">
        <f t="shared" si="1246"/>
        <v>0</v>
      </c>
      <c r="O5836" s="295">
        <f t="shared" si="1247"/>
        <v>0</v>
      </c>
      <c r="P5836" s="281">
        <f t="shared" si="1248"/>
        <v>0</v>
      </c>
    </row>
    <row r="5837" spans="1:16" x14ac:dyDescent="0.2">
      <c r="A5837" s="155">
        <v>731404</v>
      </c>
      <c r="B5837" s="156" t="s">
        <v>333</v>
      </c>
      <c r="C5837" s="174">
        <f t="shared" si="1242"/>
        <v>0</v>
      </c>
      <c r="D5837" s="174">
        <f t="shared" si="1243"/>
        <v>0</v>
      </c>
      <c r="E5837" s="174">
        <f t="shared" si="1244"/>
        <v>0</v>
      </c>
      <c r="F5837" s="174">
        <f t="shared" si="1240"/>
        <v>0</v>
      </c>
      <c r="G5837" s="174">
        <v>0</v>
      </c>
      <c r="H5837" s="174">
        <f t="shared" si="1241"/>
        <v>0</v>
      </c>
      <c r="M5837" s="174">
        <f t="shared" si="1245"/>
        <v>0</v>
      </c>
      <c r="N5837" s="174">
        <f t="shared" si="1246"/>
        <v>0</v>
      </c>
      <c r="O5837" s="295">
        <f t="shared" si="1247"/>
        <v>0</v>
      </c>
      <c r="P5837" s="281">
        <f t="shared" si="1248"/>
        <v>0</v>
      </c>
    </row>
    <row r="5838" spans="1:16" x14ac:dyDescent="0.2">
      <c r="A5838" s="155">
        <v>731405</v>
      </c>
      <c r="B5838" s="156" t="s">
        <v>1644</v>
      </c>
      <c r="C5838" s="174">
        <f t="shared" si="1242"/>
        <v>0</v>
      </c>
      <c r="D5838" s="174">
        <f t="shared" si="1243"/>
        <v>0</v>
      </c>
      <c r="E5838" s="174">
        <f t="shared" si="1244"/>
        <v>0</v>
      </c>
      <c r="F5838" s="174">
        <f t="shared" si="1240"/>
        <v>0</v>
      </c>
      <c r="G5838" s="174">
        <v>0</v>
      </c>
      <c r="H5838" s="174">
        <f t="shared" si="1241"/>
        <v>0</v>
      </c>
      <c r="M5838" s="174">
        <f t="shared" si="1245"/>
        <v>0</v>
      </c>
      <c r="N5838" s="174">
        <f t="shared" si="1246"/>
        <v>0</v>
      </c>
      <c r="O5838" s="295">
        <f t="shared" si="1247"/>
        <v>0</v>
      </c>
      <c r="P5838" s="281">
        <f t="shared" si="1248"/>
        <v>0</v>
      </c>
    </row>
    <row r="5839" spans="1:16" x14ac:dyDescent="0.2">
      <c r="A5839" s="155">
        <v>731406</v>
      </c>
      <c r="B5839" s="156" t="s">
        <v>334</v>
      </c>
      <c r="C5839" s="174">
        <f t="shared" si="1242"/>
        <v>0</v>
      </c>
      <c r="D5839" s="174">
        <f t="shared" si="1243"/>
        <v>0</v>
      </c>
      <c r="E5839" s="174">
        <f t="shared" si="1244"/>
        <v>0</v>
      </c>
      <c r="F5839" s="174">
        <f t="shared" si="1240"/>
        <v>0</v>
      </c>
      <c r="G5839" s="174">
        <v>0</v>
      </c>
      <c r="H5839" s="174">
        <f t="shared" si="1241"/>
        <v>0</v>
      </c>
      <c r="M5839" s="174">
        <f t="shared" si="1245"/>
        <v>0</v>
      </c>
      <c r="N5839" s="174">
        <f t="shared" si="1246"/>
        <v>0</v>
      </c>
      <c r="O5839" s="295">
        <f t="shared" si="1247"/>
        <v>0</v>
      </c>
      <c r="P5839" s="281">
        <f t="shared" si="1248"/>
        <v>0</v>
      </c>
    </row>
    <row r="5840" spans="1:16" x14ac:dyDescent="0.2">
      <c r="A5840" s="155">
        <v>731407</v>
      </c>
      <c r="B5840" s="156" t="s">
        <v>1610</v>
      </c>
      <c r="C5840" s="174">
        <f t="shared" si="1242"/>
        <v>0</v>
      </c>
      <c r="D5840" s="174">
        <f t="shared" si="1243"/>
        <v>0</v>
      </c>
      <c r="E5840" s="174">
        <f t="shared" si="1244"/>
        <v>0</v>
      </c>
      <c r="F5840" s="174">
        <f t="shared" si="1240"/>
        <v>0</v>
      </c>
      <c r="G5840" s="174">
        <v>0</v>
      </c>
      <c r="H5840" s="174">
        <f t="shared" si="1241"/>
        <v>0</v>
      </c>
      <c r="M5840" s="174">
        <f t="shared" si="1245"/>
        <v>0</v>
      </c>
      <c r="N5840" s="174">
        <f t="shared" si="1246"/>
        <v>0</v>
      </c>
      <c r="O5840" s="295">
        <f t="shared" si="1247"/>
        <v>0</v>
      </c>
      <c r="P5840" s="281">
        <f t="shared" si="1248"/>
        <v>0</v>
      </c>
    </row>
    <row r="5841" spans="1:16" x14ac:dyDescent="0.2">
      <c r="A5841" s="155">
        <v>731408</v>
      </c>
      <c r="B5841" s="156" t="s">
        <v>17</v>
      </c>
      <c r="C5841" s="174">
        <f t="shared" si="1242"/>
        <v>0</v>
      </c>
      <c r="D5841" s="174">
        <f t="shared" si="1243"/>
        <v>0</v>
      </c>
      <c r="E5841" s="174">
        <f t="shared" si="1244"/>
        <v>0</v>
      </c>
      <c r="F5841" s="174">
        <f t="shared" si="1240"/>
        <v>0</v>
      </c>
      <c r="G5841" s="174">
        <v>0</v>
      </c>
      <c r="H5841" s="174">
        <f t="shared" si="1241"/>
        <v>0</v>
      </c>
      <c r="M5841" s="174">
        <f t="shared" si="1245"/>
        <v>0</v>
      </c>
      <c r="N5841" s="174">
        <f t="shared" si="1246"/>
        <v>0</v>
      </c>
      <c r="O5841" s="295">
        <f t="shared" si="1247"/>
        <v>0</v>
      </c>
      <c r="P5841" s="281">
        <f t="shared" si="1248"/>
        <v>0</v>
      </c>
    </row>
    <row r="5842" spans="1:16" x14ac:dyDescent="0.2">
      <c r="A5842" s="155">
        <v>731409</v>
      </c>
      <c r="B5842" s="156" t="s">
        <v>2536</v>
      </c>
      <c r="C5842" s="174">
        <f t="shared" si="1242"/>
        <v>0</v>
      </c>
      <c r="D5842" s="174">
        <f t="shared" si="1243"/>
        <v>0</v>
      </c>
      <c r="E5842" s="174">
        <f t="shared" si="1244"/>
        <v>0</v>
      </c>
      <c r="F5842" s="174">
        <f t="shared" si="1240"/>
        <v>0</v>
      </c>
      <c r="G5842" s="174">
        <v>0</v>
      </c>
      <c r="H5842" s="174">
        <f t="shared" si="1241"/>
        <v>0</v>
      </c>
      <c r="M5842" s="174">
        <f t="shared" si="1245"/>
        <v>0</v>
      </c>
      <c r="N5842" s="174">
        <f t="shared" si="1246"/>
        <v>0</v>
      </c>
      <c r="O5842" s="295">
        <f t="shared" si="1247"/>
        <v>0</v>
      </c>
      <c r="P5842" s="281">
        <f t="shared" si="1248"/>
        <v>0</v>
      </c>
    </row>
    <row r="5843" spans="1:16" x14ac:dyDescent="0.2">
      <c r="A5843" s="155">
        <v>731410</v>
      </c>
      <c r="B5843" s="156" t="s">
        <v>2537</v>
      </c>
      <c r="C5843" s="174">
        <f t="shared" si="1242"/>
        <v>0</v>
      </c>
      <c r="D5843" s="174">
        <f t="shared" si="1243"/>
        <v>0</v>
      </c>
      <c r="E5843" s="174">
        <f t="shared" si="1244"/>
        <v>0</v>
      </c>
      <c r="F5843" s="174">
        <f t="shared" si="1240"/>
        <v>0</v>
      </c>
      <c r="G5843" s="174">
        <v>0</v>
      </c>
      <c r="H5843" s="174">
        <f t="shared" si="1241"/>
        <v>0</v>
      </c>
      <c r="M5843" s="174">
        <f t="shared" si="1245"/>
        <v>0</v>
      </c>
      <c r="N5843" s="174">
        <f t="shared" si="1246"/>
        <v>0</v>
      </c>
      <c r="O5843" s="295">
        <f t="shared" si="1247"/>
        <v>0</v>
      </c>
      <c r="P5843" s="281">
        <f t="shared" si="1248"/>
        <v>0</v>
      </c>
    </row>
    <row r="5844" spans="1:16" x14ac:dyDescent="0.2">
      <c r="A5844" s="155">
        <v>731495</v>
      </c>
      <c r="B5844" s="156" t="s">
        <v>2874</v>
      </c>
      <c r="C5844" s="174">
        <f t="shared" si="1242"/>
        <v>0</v>
      </c>
      <c r="D5844" s="174">
        <f t="shared" si="1243"/>
        <v>0</v>
      </c>
      <c r="E5844" s="174">
        <f t="shared" si="1244"/>
        <v>0</v>
      </c>
      <c r="F5844" s="174">
        <f t="shared" si="1240"/>
        <v>0</v>
      </c>
      <c r="G5844" s="174">
        <v>0</v>
      </c>
      <c r="H5844" s="174">
        <f t="shared" si="1241"/>
        <v>0</v>
      </c>
      <c r="M5844" s="174">
        <f t="shared" si="1245"/>
        <v>0</v>
      </c>
      <c r="N5844" s="174">
        <f t="shared" si="1246"/>
        <v>0</v>
      </c>
      <c r="O5844" s="295">
        <f t="shared" si="1247"/>
        <v>0</v>
      </c>
      <c r="P5844" s="281">
        <f t="shared" si="1248"/>
        <v>0</v>
      </c>
    </row>
    <row r="5845" spans="1:16" s="171" customFormat="1" x14ac:dyDescent="0.2">
      <c r="A5845" s="180">
        <v>732000</v>
      </c>
      <c r="B5845" s="181" t="s">
        <v>1066</v>
      </c>
      <c r="C5845" s="182">
        <f t="shared" si="1242"/>
        <v>0</v>
      </c>
      <c r="D5845" s="182">
        <f t="shared" si="1243"/>
        <v>0</v>
      </c>
      <c r="E5845" s="182">
        <f t="shared" si="1244"/>
        <v>0</v>
      </c>
      <c r="F5845" s="182">
        <f t="shared" si="1240"/>
        <v>0</v>
      </c>
      <c r="G5845" s="182">
        <v>0</v>
      </c>
      <c r="H5845" s="182">
        <f t="shared" si="1241"/>
        <v>0</v>
      </c>
      <c r="M5845" s="174">
        <f t="shared" si="1245"/>
        <v>0</v>
      </c>
      <c r="N5845" s="174">
        <f t="shared" si="1246"/>
        <v>0</v>
      </c>
      <c r="O5845" s="295">
        <f t="shared" si="1247"/>
        <v>0</v>
      </c>
      <c r="P5845" s="281">
        <f t="shared" si="1248"/>
        <v>0</v>
      </c>
    </row>
    <row r="5846" spans="1:16" x14ac:dyDescent="0.2">
      <c r="A5846" s="155">
        <v>732001</v>
      </c>
      <c r="B5846" s="156" t="s">
        <v>227</v>
      </c>
      <c r="C5846" s="174">
        <f t="shared" si="1242"/>
        <v>0</v>
      </c>
      <c r="D5846" s="174">
        <f t="shared" si="1243"/>
        <v>0</v>
      </c>
      <c r="E5846" s="174">
        <f t="shared" si="1244"/>
        <v>0</v>
      </c>
      <c r="F5846" s="174">
        <f t="shared" si="1240"/>
        <v>0</v>
      </c>
      <c r="G5846" s="174">
        <v>0</v>
      </c>
      <c r="H5846" s="174">
        <f t="shared" si="1241"/>
        <v>0</v>
      </c>
      <c r="M5846" s="174">
        <f t="shared" si="1245"/>
        <v>0</v>
      </c>
      <c r="N5846" s="174">
        <f t="shared" si="1246"/>
        <v>0</v>
      </c>
      <c r="O5846" s="295">
        <f t="shared" si="1247"/>
        <v>0</v>
      </c>
      <c r="P5846" s="281">
        <f t="shared" si="1248"/>
        <v>0</v>
      </c>
    </row>
    <row r="5847" spans="1:16" x14ac:dyDescent="0.2">
      <c r="A5847" s="155">
        <v>732002</v>
      </c>
      <c r="B5847" s="156" t="s">
        <v>335</v>
      </c>
      <c r="C5847" s="174">
        <f t="shared" si="1242"/>
        <v>0</v>
      </c>
      <c r="D5847" s="174">
        <f t="shared" si="1243"/>
        <v>0</v>
      </c>
      <c r="E5847" s="174">
        <f t="shared" si="1244"/>
        <v>0</v>
      </c>
      <c r="F5847" s="174">
        <f t="shared" si="1240"/>
        <v>0</v>
      </c>
      <c r="G5847" s="174">
        <v>0</v>
      </c>
      <c r="H5847" s="174">
        <f t="shared" si="1241"/>
        <v>0</v>
      </c>
      <c r="M5847" s="174">
        <f t="shared" si="1245"/>
        <v>0</v>
      </c>
      <c r="N5847" s="174">
        <f t="shared" si="1246"/>
        <v>0</v>
      </c>
      <c r="O5847" s="295">
        <f t="shared" si="1247"/>
        <v>0</v>
      </c>
      <c r="P5847" s="281">
        <f t="shared" si="1248"/>
        <v>0</v>
      </c>
    </row>
    <row r="5848" spans="1:16" x14ac:dyDescent="0.2">
      <c r="A5848" s="155">
        <v>732003</v>
      </c>
      <c r="B5848" s="156" t="s">
        <v>1643</v>
      </c>
      <c r="C5848" s="174">
        <f t="shared" si="1242"/>
        <v>0</v>
      </c>
      <c r="D5848" s="174">
        <f t="shared" si="1243"/>
        <v>0</v>
      </c>
      <c r="E5848" s="174">
        <f t="shared" si="1244"/>
        <v>0</v>
      </c>
      <c r="F5848" s="174">
        <f t="shared" si="1240"/>
        <v>0</v>
      </c>
      <c r="G5848" s="174">
        <v>0</v>
      </c>
      <c r="H5848" s="174">
        <f t="shared" si="1241"/>
        <v>0</v>
      </c>
      <c r="M5848" s="174">
        <f t="shared" si="1245"/>
        <v>0</v>
      </c>
      <c r="N5848" s="174">
        <f t="shared" si="1246"/>
        <v>0</v>
      </c>
      <c r="O5848" s="295">
        <f t="shared" si="1247"/>
        <v>0</v>
      </c>
      <c r="P5848" s="281">
        <f t="shared" si="1248"/>
        <v>0</v>
      </c>
    </row>
    <row r="5849" spans="1:16" x14ac:dyDescent="0.2">
      <c r="A5849" s="155">
        <v>732004</v>
      </c>
      <c r="B5849" s="156" t="s">
        <v>333</v>
      </c>
      <c r="C5849" s="174">
        <f t="shared" si="1242"/>
        <v>0</v>
      </c>
      <c r="D5849" s="174">
        <f t="shared" si="1243"/>
        <v>0</v>
      </c>
      <c r="E5849" s="174">
        <f t="shared" si="1244"/>
        <v>0</v>
      </c>
      <c r="F5849" s="174">
        <f t="shared" si="1240"/>
        <v>0</v>
      </c>
      <c r="G5849" s="174">
        <v>0</v>
      </c>
      <c r="H5849" s="174">
        <f t="shared" si="1241"/>
        <v>0</v>
      </c>
      <c r="M5849" s="174">
        <f t="shared" si="1245"/>
        <v>0</v>
      </c>
      <c r="N5849" s="174">
        <f t="shared" si="1246"/>
        <v>0</v>
      </c>
      <c r="O5849" s="295">
        <f t="shared" si="1247"/>
        <v>0</v>
      </c>
      <c r="P5849" s="281">
        <f t="shared" si="1248"/>
        <v>0</v>
      </c>
    </row>
    <row r="5850" spans="1:16" x14ac:dyDescent="0.2">
      <c r="A5850" s="155">
        <v>732005</v>
      </c>
      <c r="B5850" s="156" t="s">
        <v>1644</v>
      </c>
      <c r="C5850" s="174">
        <f t="shared" si="1242"/>
        <v>0</v>
      </c>
      <c r="D5850" s="174">
        <f t="shared" si="1243"/>
        <v>0</v>
      </c>
      <c r="E5850" s="174">
        <f t="shared" si="1244"/>
        <v>0</v>
      </c>
      <c r="F5850" s="174">
        <f t="shared" si="1240"/>
        <v>0</v>
      </c>
      <c r="G5850" s="174">
        <v>0</v>
      </c>
      <c r="H5850" s="174">
        <f t="shared" si="1241"/>
        <v>0</v>
      </c>
      <c r="M5850" s="174">
        <f t="shared" si="1245"/>
        <v>0</v>
      </c>
      <c r="N5850" s="174">
        <f t="shared" si="1246"/>
        <v>0</v>
      </c>
      <c r="O5850" s="295">
        <f t="shared" si="1247"/>
        <v>0</v>
      </c>
      <c r="P5850" s="281">
        <f t="shared" si="1248"/>
        <v>0</v>
      </c>
    </row>
    <row r="5851" spans="1:16" x14ac:dyDescent="0.2">
      <c r="A5851" s="155">
        <v>732006</v>
      </c>
      <c r="B5851" s="156" t="s">
        <v>334</v>
      </c>
      <c r="C5851" s="174">
        <f t="shared" si="1242"/>
        <v>0</v>
      </c>
      <c r="D5851" s="174">
        <f t="shared" si="1243"/>
        <v>0</v>
      </c>
      <c r="E5851" s="174">
        <f t="shared" si="1244"/>
        <v>0</v>
      </c>
      <c r="F5851" s="174">
        <f t="shared" si="1240"/>
        <v>0</v>
      </c>
      <c r="G5851" s="174">
        <v>0</v>
      </c>
      <c r="H5851" s="174">
        <f t="shared" si="1241"/>
        <v>0</v>
      </c>
      <c r="M5851" s="174">
        <f t="shared" si="1245"/>
        <v>0</v>
      </c>
      <c r="N5851" s="174">
        <f t="shared" si="1246"/>
        <v>0</v>
      </c>
      <c r="O5851" s="295">
        <f t="shared" si="1247"/>
        <v>0</v>
      </c>
      <c r="P5851" s="281">
        <f t="shared" si="1248"/>
        <v>0</v>
      </c>
    </row>
    <row r="5852" spans="1:16" x14ac:dyDescent="0.2">
      <c r="A5852" s="155">
        <v>732007</v>
      </c>
      <c r="B5852" s="156" t="s">
        <v>1610</v>
      </c>
      <c r="C5852" s="174">
        <f t="shared" si="1242"/>
        <v>0</v>
      </c>
      <c r="D5852" s="174">
        <f t="shared" si="1243"/>
        <v>0</v>
      </c>
      <c r="E5852" s="174">
        <f t="shared" si="1244"/>
        <v>0</v>
      </c>
      <c r="F5852" s="174">
        <f t="shared" si="1240"/>
        <v>0</v>
      </c>
      <c r="G5852" s="174">
        <v>0</v>
      </c>
      <c r="H5852" s="174">
        <f t="shared" si="1241"/>
        <v>0</v>
      </c>
      <c r="M5852" s="174">
        <f t="shared" si="1245"/>
        <v>0</v>
      </c>
      <c r="N5852" s="174">
        <f t="shared" si="1246"/>
        <v>0</v>
      </c>
      <c r="O5852" s="295">
        <f t="shared" si="1247"/>
        <v>0</v>
      </c>
      <c r="P5852" s="281">
        <f t="shared" si="1248"/>
        <v>0</v>
      </c>
    </row>
    <row r="5853" spans="1:16" x14ac:dyDescent="0.2">
      <c r="A5853" s="155">
        <v>732008</v>
      </c>
      <c r="B5853" s="156" t="s">
        <v>17</v>
      </c>
      <c r="C5853" s="174">
        <f t="shared" si="1242"/>
        <v>0</v>
      </c>
      <c r="D5853" s="174">
        <f t="shared" si="1243"/>
        <v>0</v>
      </c>
      <c r="E5853" s="174">
        <f t="shared" si="1244"/>
        <v>0</v>
      </c>
      <c r="F5853" s="174">
        <f t="shared" si="1240"/>
        <v>0</v>
      </c>
      <c r="G5853" s="174">
        <v>0</v>
      </c>
      <c r="H5853" s="174">
        <f t="shared" si="1241"/>
        <v>0</v>
      </c>
      <c r="M5853" s="174">
        <f t="shared" si="1245"/>
        <v>0</v>
      </c>
      <c r="N5853" s="174">
        <f t="shared" si="1246"/>
        <v>0</v>
      </c>
      <c r="O5853" s="295">
        <f t="shared" si="1247"/>
        <v>0</v>
      </c>
      <c r="P5853" s="281">
        <f t="shared" si="1248"/>
        <v>0</v>
      </c>
    </row>
    <row r="5854" spans="1:16" x14ac:dyDescent="0.2">
      <c r="A5854" s="155">
        <v>732009</v>
      </c>
      <c r="B5854" s="156" t="s">
        <v>2536</v>
      </c>
      <c r="C5854" s="174">
        <f t="shared" si="1242"/>
        <v>0</v>
      </c>
      <c r="D5854" s="174">
        <f t="shared" si="1243"/>
        <v>0</v>
      </c>
      <c r="E5854" s="174">
        <f t="shared" si="1244"/>
        <v>0</v>
      </c>
      <c r="F5854" s="174">
        <f t="shared" si="1240"/>
        <v>0</v>
      </c>
      <c r="G5854" s="174">
        <v>0</v>
      </c>
      <c r="H5854" s="174">
        <f t="shared" si="1241"/>
        <v>0</v>
      </c>
      <c r="M5854" s="174">
        <f t="shared" si="1245"/>
        <v>0</v>
      </c>
      <c r="N5854" s="174">
        <f t="shared" si="1246"/>
        <v>0</v>
      </c>
      <c r="O5854" s="295">
        <f t="shared" si="1247"/>
        <v>0</v>
      </c>
      <c r="P5854" s="281">
        <f t="shared" si="1248"/>
        <v>0</v>
      </c>
    </row>
    <row r="5855" spans="1:16" x14ac:dyDescent="0.2">
      <c r="A5855" s="155">
        <v>732010</v>
      </c>
      <c r="B5855" s="156" t="s">
        <v>2537</v>
      </c>
      <c r="C5855" s="174">
        <f t="shared" si="1242"/>
        <v>0</v>
      </c>
      <c r="D5855" s="174">
        <f t="shared" si="1243"/>
        <v>0</v>
      </c>
      <c r="E5855" s="174">
        <f t="shared" si="1244"/>
        <v>0</v>
      </c>
      <c r="F5855" s="174">
        <f t="shared" si="1240"/>
        <v>0</v>
      </c>
      <c r="G5855" s="174">
        <v>0</v>
      </c>
      <c r="H5855" s="174">
        <f t="shared" si="1241"/>
        <v>0</v>
      </c>
      <c r="M5855" s="174">
        <f t="shared" si="1245"/>
        <v>0</v>
      </c>
      <c r="N5855" s="174">
        <f t="shared" si="1246"/>
        <v>0</v>
      </c>
      <c r="O5855" s="295">
        <f t="shared" si="1247"/>
        <v>0</v>
      </c>
      <c r="P5855" s="281">
        <f t="shared" si="1248"/>
        <v>0</v>
      </c>
    </row>
    <row r="5856" spans="1:16" x14ac:dyDescent="0.2">
      <c r="A5856" s="155">
        <v>732095</v>
      </c>
      <c r="B5856" s="156" t="s">
        <v>2874</v>
      </c>
      <c r="C5856" s="174">
        <f t="shared" si="1242"/>
        <v>0</v>
      </c>
      <c r="D5856" s="174">
        <f t="shared" si="1243"/>
        <v>0</v>
      </c>
      <c r="E5856" s="174">
        <f t="shared" si="1244"/>
        <v>0</v>
      </c>
      <c r="F5856" s="174">
        <f t="shared" si="1240"/>
        <v>0</v>
      </c>
      <c r="G5856" s="174">
        <v>0</v>
      </c>
      <c r="H5856" s="174">
        <f t="shared" si="1241"/>
        <v>0</v>
      </c>
      <c r="M5856" s="174">
        <f t="shared" si="1245"/>
        <v>0</v>
      </c>
      <c r="N5856" s="174">
        <f t="shared" si="1246"/>
        <v>0</v>
      </c>
      <c r="O5856" s="295">
        <f t="shared" si="1247"/>
        <v>0</v>
      </c>
      <c r="P5856" s="281">
        <f t="shared" si="1248"/>
        <v>0</v>
      </c>
    </row>
    <row r="5857" spans="1:16" s="171" customFormat="1" x14ac:dyDescent="0.2">
      <c r="A5857" s="180">
        <v>732100</v>
      </c>
      <c r="B5857" s="181" t="s">
        <v>1067</v>
      </c>
      <c r="C5857" s="182">
        <f t="shared" si="1242"/>
        <v>0</v>
      </c>
      <c r="D5857" s="182">
        <f t="shared" si="1243"/>
        <v>0</v>
      </c>
      <c r="E5857" s="182">
        <f t="shared" si="1244"/>
        <v>0</v>
      </c>
      <c r="F5857" s="182">
        <f t="shared" si="1240"/>
        <v>0</v>
      </c>
      <c r="G5857" s="182">
        <v>0</v>
      </c>
      <c r="H5857" s="182">
        <f t="shared" si="1241"/>
        <v>0</v>
      </c>
      <c r="M5857" s="174">
        <f t="shared" si="1245"/>
        <v>0</v>
      </c>
      <c r="N5857" s="174">
        <f t="shared" si="1246"/>
        <v>0</v>
      </c>
      <c r="O5857" s="295">
        <f t="shared" si="1247"/>
        <v>0</v>
      </c>
      <c r="P5857" s="281">
        <f t="shared" si="1248"/>
        <v>0</v>
      </c>
    </row>
    <row r="5858" spans="1:16" x14ac:dyDescent="0.2">
      <c r="A5858" s="155">
        <v>732101</v>
      </c>
      <c r="B5858" s="156" t="s">
        <v>227</v>
      </c>
      <c r="C5858" s="174">
        <f t="shared" si="1242"/>
        <v>0</v>
      </c>
      <c r="D5858" s="174">
        <f t="shared" si="1243"/>
        <v>0</v>
      </c>
      <c r="E5858" s="174">
        <f t="shared" si="1244"/>
        <v>0</v>
      </c>
      <c r="F5858" s="174">
        <f t="shared" si="1240"/>
        <v>0</v>
      </c>
      <c r="G5858" s="174">
        <v>0</v>
      </c>
      <c r="H5858" s="174">
        <f t="shared" si="1241"/>
        <v>0</v>
      </c>
      <c r="M5858" s="174">
        <f t="shared" si="1245"/>
        <v>0</v>
      </c>
      <c r="N5858" s="174">
        <f t="shared" si="1246"/>
        <v>0</v>
      </c>
      <c r="O5858" s="295">
        <f t="shared" si="1247"/>
        <v>0</v>
      </c>
      <c r="P5858" s="281">
        <f t="shared" si="1248"/>
        <v>0</v>
      </c>
    </row>
    <row r="5859" spans="1:16" x14ac:dyDescent="0.2">
      <c r="A5859" s="155">
        <v>732102</v>
      </c>
      <c r="B5859" s="156" t="s">
        <v>335</v>
      </c>
      <c r="C5859" s="174">
        <f t="shared" si="1242"/>
        <v>0</v>
      </c>
      <c r="D5859" s="174">
        <f t="shared" si="1243"/>
        <v>0</v>
      </c>
      <c r="E5859" s="174">
        <f t="shared" si="1244"/>
        <v>0</v>
      </c>
      <c r="F5859" s="174">
        <f t="shared" si="1240"/>
        <v>0</v>
      </c>
      <c r="G5859" s="174">
        <v>0</v>
      </c>
      <c r="H5859" s="174">
        <f t="shared" si="1241"/>
        <v>0</v>
      </c>
      <c r="M5859" s="174">
        <f t="shared" si="1245"/>
        <v>0</v>
      </c>
      <c r="N5859" s="174">
        <f t="shared" si="1246"/>
        <v>0</v>
      </c>
      <c r="O5859" s="295">
        <f t="shared" si="1247"/>
        <v>0</v>
      </c>
      <c r="P5859" s="281">
        <f t="shared" si="1248"/>
        <v>0</v>
      </c>
    </row>
    <row r="5860" spans="1:16" x14ac:dyDescent="0.2">
      <c r="A5860" s="155">
        <v>732103</v>
      </c>
      <c r="B5860" s="156" t="s">
        <v>1643</v>
      </c>
      <c r="C5860" s="174">
        <f t="shared" si="1242"/>
        <v>0</v>
      </c>
      <c r="D5860" s="174">
        <f t="shared" si="1243"/>
        <v>0</v>
      </c>
      <c r="E5860" s="174">
        <f t="shared" si="1244"/>
        <v>0</v>
      </c>
      <c r="F5860" s="174">
        <f t="shared" si="1240"/>
        <v>0</v>
      </c>
      <c r="G5860" s="174">
        <v>0</v>
      </c>
      <c r="H5860" s="174">
        <f t="shared" si="1241"/>
        <v>0</v>
      </c>
      <c r="M5860" s="174">
        <f t="shared" si="1245"/>
        <v>0</v>
      </c>
      <c r="N5860" s="174">
        <f t="shared" si="1246"/>
        <v>0</v>
      </c>
      <c r="O5860" s="295">
        <f t="shared" si="1247"/>
        <v>0</v>
      </c>
      <c r="P5860" s="281">
        <f t="shared" si="1248"/>
        <v>0</v>
      </c>
    </row>
    <row r="5861" spans="1:16" x14ac:dyDescent="0.2">
      <c r="A5861" s="155">
        <v>732104</v>
      </c>
      <c r="B5861" s="156" t="s">
        <v>333</v>
      </c>
      <c r="C5861" s="174">
        <f t="shared" si="1242"/>
        <v>0</v>
      </c>
      <c r="D5861" s="174">
        <f t="shared" si="1243"/>
        <v>0</v>
      </c>
      <c r="E5861" s="174">
        <f t="shared" si="1244"/>
        <v>0</v>
      </c>
      <c r="F5861" s="174">
        <f t="shared" si="1240"/>
        <v>0</v>
      </c>
      <c r="G5861" s="174">
        <v>0</v>
      </c>
      <c r="H5861" s="174">
        <f t="shared" si="1241"/>
        <v>0</v>
      </c>
      <c r="M5861" s="174">
        <f t="shared" si="1245"/>
        <v>0</v>
      </c>
      <c r="N5861" s="174">
        <f t="shared" si="1246"/>
        <v>0</v>
      </c>
      <c r="O5861" s="295">
        <f t="shared" si="1247"/>
        <v>0</v>
      </c>
      <c r="P5861" s="281">
        <f t="shared" si="1248"/>
        <v>0</v>
      </c>
    </row>
    <row r="5862" spans="1:16" x14ac:dyDescent="0.2">
      <c r="A5862" s="155">
        <v>732105</v>
      </c>
      <c r="B5862" s="156" t="s">
        <v>1644</v>
      </c>
      <c r="C5862" s="174">
        <f t="shared" si="1242"/>
        <v>0</v>
      </c>
      <c r="D5862" s="174">
        <f t="shared" si="1243"/>
        <v>0</v>
      </c>
      <c r="E5862" s="174">
        <f t="shared" si="1244"/>
        <v>0</v>
      </c>
      <c r="F5862" s="174">
        <f t="shared" si="1240"/>
        <v>0</v>
      </c>
      <c r="G5862" s="174">
        <v>0</v>
      </c>
      <c r="H5862" s="174">
        <f t="shared" si="1241"/>
        <v>0</v>
      </c>
      <c r="M5862" s="174">
        <f t="shared" si="1245"/>
        <v>0</v>
      </c>
      <c r="N5862" s="174">
        <f t="shared" si="1246"/>
        <v>0</v>
      </c>
      <c r="O5862" s="295">
        <f t="shared" si="1247"/>
        <v>0</v>
      </c>
      <c r="P5862" s="281">
        <f t="shared" si="1248"/>
        <v>0</v>
      </c>
    </row>
    <row r="5863" spans="1:16" x14ac:dyDescent="0.2">
      <c r="A5863" s="155">
        <v>732106</v>
      </c>
      <c r="B5863" s="156" t="s">
        <v>334</v>
      </c>
      <c r="C5863" s="174">
        <f t="shared" si="1242"/>
        <v>0</v>
      </c>
      <c r="D5863" s="174">
        <f t="shared" si="1243"/>
        <v>0</v>
      </c>
      <c r="E5863" s="174">
        <f t="shared" si="1244"/>
        <v>0</v>
      </c>
      <c r="F5863" s="174">
        <f t="shared" si="1240"/>
        <v>0</v>
      </c>
      <c r="G5863" s="174">
        <v>0</v>
      </c>
      <c r="H5863" s="174">
        <f t="shared" si="1241"/>
        <v>0</v>
      </c>
      <c r="M5863" s="174">
        <f t="shared" si="1245"/>
        <v>0</v>
      </c>
      <c r="N5863" s="174">
        <f t="shared" si="1246"/>
        <v>0</v>
      </c>
      <c r="O5863" s="295">
        <f t="shared" si="1247"/>
        <v>0</v>
      </c>
      <c r="P5863" s="281">
        <f t="shared" si="1248"/>
        <v>0</v>
      </c>
    </row>
    <row r="5864" spans="1:16" x14ac:dyDescent="0.2">
      <c r="A5864" s="155">
        <v>732107</v>
      </c>
      <c r="B5864" s="156" t="s">
        <v>1610</v>
      </c>
      <c r="C5864" s="174">
        <f t="shared" si="1242"/>
        <v>0</v>
      </c>
      <c r="D5864" s="174">
        <f t="shared" si="1243"/>
        <v>0</v>
      </c>
      <c r="E5864" s="174">
        <f t="shared" si="1244"/>
        <v>0</v>
      </c>
      <c r="F5864" s="174">
        <f t="shared" si="1240"/>
        <v>0</v>
      </c>
      <c r="G5864" s="174">
        <v>0</v>
      </c>
      <c r="H5864" s="174">
        <f t="shared" si="1241"/>
        <v>0</v>
      </c>
      <c r="M5864" s="174">
        <f t="shared" si="1245"/>
        <v>0</v>
      </c>
      <c r="N5864" s="174">
        <f t="shared" si="1246"/>
        <v>0</v>
      </c>
      <c r="O5864" s="295">
        <f t="shared" si="1247"/>
        <v>0</v>
      </c>
      <c r="P5864" s="281">
        <f t="shared" si="1248"/>
        <v>0</v>
      </c>
    </row>
    <row r="5865" spans="1:16" x14ac:dyDescent="0.2">
      <c r="A5865" s="155">
        <v>732108</v>
      </c>
      <c r="B5865" s="156" t="s">
        <v>17</v>
      </c>
      <c r="C5865" s="174">
        <f t="shared" si="1242"/>
        <v>0</v>
      </c>
      <c r="D5865" s="174">
        <f t="shared" si="1243"/>
        <v>0</v>
      </c>
      <c r="E5865" s="174">
        <f t="shared" si="1244"/>
        <v>0</v>
      </c>
      <c r="F5865" s="174">
        <f t="shared" si="1240"/>
        <v>0</v>
      </c>
      <c r="G5865" s="174">
        <v>0</v>
      </c>
      <c r="H5865" s="174">
        <f t="shared" si="1241"/>
        <v>0</v>
      </c>
      <c r="M5865" s="174">
        <f t="shared" si="1245"/>
        <v>0</v>
      </c>
      <c r="N5865" s="174">
        <f t="shared" si="1246"/>
        <v>0</v>
      </c>
      <c r="O5865" s="295">
        <f t="shared" si="1247"/>
        <v>0</v>
      </c>
      <c r="P5865" s="281">
        <f t="shared" si="1248"/>
        <v>0</v>
      </c>
    </row>
    <row r="5866" spans="1:16" x14ac:dyDescent="0.2">
      <c r="A5866" s="155">
        <v>732109</v>
      </c>
      <c r="B5866" s="156" t="s">
        <v>2536</v>
      </c>
      <c r="C5866" s="174">
        <f t="shared" si="1242"/>
        <v>0</v>
      </c>
      <c r="D5866" s="174">
        <f t="shared" si="1243"/>
        <v>0</v>
      </c>
      <c r="E5866" s="174">
        <f t="shared" si="1244"/>
        <v>0</v>
      </c>
      <c r="F5866" s="174">
        <f t="shared" si="1240"/>
        <v>0</v>
      </c>
      <c r="G5866" s="174">
        <v>0</v>
      </c>
      <c r="H5866" s="174">
        <f t="shared" si="1241"/>
        <v>0</v>
      </c>
      <c r="M5866" s="174">
        <f t="shared" si="1245"/>
        <v>0</v>
      </c>
      <c r="N5866" s="174">
        <f t="shared" si="1246"/>
        <v>0</v>
      </c>
      <c r="O5866" s="295">
        <f t="shared" si="1247"/>
        <v>0</v>
      </c>
      <c r="P5866" s="281">
        <f t="shared" si="1248"/>
        <v>0</v>
      </c>
    </row>
    <row r="5867" spans="1:16" x14ac:dyDescent="0.2">
      <c r="A5867" s="155">
        <v>732110</v>
      </c>
      <c r="B5867" s="156" t="s">
        <v>2537</v>
      </c>
      <c r="C5867" s="174">
        <f t="shared" si="1242"/>
        <v>0</v>
      </c>
      <c r="D5867" s="174">
        <f t="shared" si="1243"/>
        <v>0</v>
      </c>
      <c r="E5867" s="174">
        <f t="shared" si="1244"/>
        <v>0</v>
      </c>
      <c r="F5867" s="174">
        <f t="shared" si="1240"/>
        <v>0</v>
      </c>
      <c r="G5867" s="174">
        <v>0</v>
      </c>
      <c r="H5867" s="174">
        <f t="shared" si="1241"/>
        <v>0</v>
      </c>
      <c r="M5867" s="174">
        <f t="shared" si="1245"/>
        <v>0</v>
      </c>
      <c r="N5867" s="174">
        <f t="shared" si="1246"/>
        <v>0</v>
      </c>
      <c r="O5867" s="295">
        <f t="shared" si="1247"/>
        <v>0</v>
      </c>
      <c r="P5867" s="281">
        <f t="shared" si="1248"/>
        <v>0</v>
      </c>
    </row>
    <row r="5868" spans="1:16" x14ac:dyDescent="0.2">
      <c r="A5868" s="155">
        <v>732195</v>
      </c>
      <c r="B5868" s="156" t="s">
        <v>2874</v>
      </c>
      <c r="C5868" s="174">
        <f t="shared" si="1242"/>
        <v>0</v>
      </c>
      <c r="D5868" s="174">
        <f t="shared" si="1243"/>
        <v>0</v>
      </c>
      <c r="E5868" s="174">
        <f t="shared" si="1244"/>
        <v>0</v>
      </c>
      <c r="F5868" s="174">
        <f t="shared" si="1240"/>
        <v>0</v>
      </c>
      <c r="G5868" s="174">
        <v>0</v>
      </c>
      <c r="H5868" s="174">
        <f t="shared" si="1241"/>
        <v>0</v>
      </c>
      <c r="M5868" s="174">
        <f t="shared" si="1245"/>
        <v>0</v>
      </c>
      <c r="N5868" s="174">
        <f t="shared" si="1246"/>
        <v>0</v>
      </c>
      <c r="O5868" s="295">
        <f t="shared" si="1247"/>
        <v>0</v>
      </c>
      <c r="P5868" s="281">
        <f t="shared" si="1248"/>
        <v>0</v>
      </c>
    </row>
    <row r="5869" spans="1:16" s="171" customFormat="1" x14ac:dyDescent="0.2">
      <c r="A5869" s="180">
        <v>732200</v>
      </c>
      <c r="B5869" s="181" t="s">
        <v>1068</v>
      </c>
      <c r="C5869" s="182">
        <f t="shared" si="1242"/>
        <v>0</v>
      </c>
      <c r="D5869" s="182">
        <f t="shared" si="1243"/>
        <v>0</v>
      </c>
      <c r="E5869" s="182">
        <f t="shared" si="1244"/>
        <v>0</v>
      </c>
      <c r="F5869" s="182">
        <f t="shared" si="1240"/>
        <v>0</v>
      </c>
      <c r="G5869" s="182">
        <v>0</v>
      </c>
      <c r="H5869" s="182">
        <f t="shared" si="1241"/>
        <v>0</v>
      </c>
      <c r="M5869" s="174">
        <f t="shared" si="1245"/>
        <v>0</v>
      </c>
      <c r="N5869" s="174">
        <f t="shared" si="1246"/>
        <v>0</v>
      </c>
      <c r="O5869" s="295">
        <f t="shared" si="1247"/>
        <v>0</v>
      </c>
      <c r="P5869" s="281">
        <f t="shared" si="1248"/>
        <v>0</v>
      </c>
    </row>
    <row r="5870" spans="1:16" x14ac:dyDescent="0.2">
      <c r="A5870" s="155">
        <v>732201</v>
      </c>
      <c r="B5870" s="156" t="s">
        <v>227</v>
      </c>
      <c r="C5870" s="174">
        <f t="shared" si="1242"/>
        <v>0</v>
      </c>
      <c r="D5870" s="174">
        <f t="shared" si="1243"/>
        <v>0</v>
      </c>
      <c r="E5870" s="174">
        <f t="shared" si="1244"/>
        <v>0</v>
      </c>
      <c r="F5870" s="174">
        <f t="shared" si="1240"/>
        <v>0</v>
      </c>
      <c r="G5870" s="174">
        <v>0</v>
      </c>
      <c r="H5870" s="174">
        <f t="shared" si="1241"/>
        <v>0</v>
      </c>
      <c r="M5870" s="174">
        <f t="shared" si="1245"/>
        <v>0</v>
      </c>
      <c r="N5870" s="174">
        <f t="shared" si="1246"/>
        <v>0</v>
      </c>
      <c r="O5870" s="295">
        <f t="shared" si="1247"/>
        <v>0</v>
      </c>
      <c r="P5870" s="281">
        <f t="shared" si="1248"/>
        <v>0</v>
      </c>
    </row>
    <row r="5871" spans="1:16" x14ac:dyDescent="0.2">
      <c r="A5871" s="155">
        <v>732202</v>
      </c>
      <c r="B5871" s="156" t="s">
        <v>335</v>
      </c>
      <c r="C5871" s="174">
        <f t="shared" si="1242"/>
        <v>0</v>
      </c>
      <c r="D5871" s="174">
        <f t="shared" si="1243"/>
        <v>0</v>
      </c>
      <c r="E5871" s="174">
        <f t="shared" si="1244"/>
        <v>0</v>
      </c>
      <c r="F5871" s="174">
        <f t="shared" si="1240"/>
        <v>0</v>
      </c>
      <c r="G5871" s="174">
        <v>0</v>
      </c>
      <c r="H5871" s="174">
        <f t="shared" si="1241"/>
        <v>0</v>
      </c>
      <c r="M5871" s="174">
        <f t="shared" si="1245"/>
        <v>0</v>
      </c>
      <c r="N5871" s="174">
        <f t="shared" si="1246"/>
        <v>0</v>
      </c>
      <c r="O5871" s="295">
        <f t="shared" si="1247"/>
        <v>0</v>
      </c>
      <c r="P5871" s="281">
        <f t="shared" si="1248"/>
        <v>0</v>
      </c>
    </row>
    <row r="5872" spans="1:16" x14ac:dyDescent="0.2">
      <c r="A5872" s="155">
        <v>732203</v>
      </c>
      <c r="B5872" s="156" t="s">
        <v>1643</v>
      </c>
      <c r="C5872" s="174">
        <f t="shared" si="1242"/>
        <v>0</v>
      </c>
      <c r="D5872" s="174">
        <f t="shared" si="1243"/>
        <v>0</v>
      </c>
      <c r="E5872" s="174">
        <f t="shared" si="1244"/>
        <v>0</v>
      </c>
      <c r="F5872" s="174">
        <f t="shared" si="1240"/>
        <v>0</v>
      </c>
      <c r="G5872" s="174">
        <v>0</v>
      </c>
      <c r="H5872" s="174">
        <f t="shared" si="1241"/>
        <v>0</v>
      </c>
      <c r="M5872" s="174">
        <f t="shared" si="1245"/>
        <v>0</v>
      </c>
      <c r="N5872" s="174">
        <f t="shared" si="1246"/>
        <v>0</v>
      </c>
      <c r="O5872" s="295">
        <f t="shared" si="1247"/>
        <v>0</v>
      </c>
      <c r="P5872" s="281">
        <f t="shared" si="1248"/>
        <v>0</v>
      </c>
    </row>
    <row r="5873" spans="1:16" x14ac:dyDescent="0.2">
      <c r="A5873" s="155">
        <v>732204</v>
      </c>
      <c r="B5873" s="156" t="s">
        <v>333</v>
      </c>
      <c r="C5873" s="174">
        <f t="shared" si="1242"/>
        <v>0</v>
      </c>
      <c r="D5873" s="174">
        <f t="shared" si="1243"/>
        <v>0</v>
      </c>
      <c r="E5873" s="174">
        <f t="shared" si="1244"/>
        <v>0</v>
      </c>
      <c r="F5873" s="174">
        <f t="shared" si="1240"/>
        <v>0</v>
      </c>
      <c r="G5873" s="174">
        <v>0</v>
      </c>
      <c r="H5873" s="174">
        <f t="shared" si="1241"/>
        <v>0</v>
      </c>
      <c r="M5873" s="174">
        <f t="shared" si="1245"/>
        <v>0</v>
      </c>
      <c r="N5873" s="174">
        <f t="shared" si="1246"/>
        <v>0</v>
      </c>
      <c r="O5873" s="295">
        <f t="shared" si="1247"/>
        <v>0</v>
      </c>
      <c r="P5873" s="281">
        <f t="shared" si="1248"/>
        <v>0</v>
      </c>
    </row>
    <row r="5874" spans="1:16" x14ac:dyDescent="0.2">
      <c r="A5874" s="155">
        <v>732205</v>
      </c>
      <c r="B5874" s="156" t="s">
        <v>1644</v>
      </c>
      <c r="C5874" s="174">
        <f t="shared" si="1242"/>
        <v>0</v>
      </c>
      <c r="D5874" s="174">
        <f t="shared" si="1243"/>
        <v>0</v>
      </c>
      <c r="E5874" s="174">
        <f t="shared" si="1244"/>
        <v>0</v>
      </c>
      <c r="F5874" s="174">
        <f t="shared" si="1240"/>
        <v>0</v>
      </c>
      <c r="G5874" s="174">
        <v>0</v>
      </c>
      <c r="H5874" s="174">
        <f t="shared" si="1241"/>
        <v>0</v>
      </c>
      <c r="M5874" s="174">
        <f t="shared" si="1245"/>
        <v>0</v>
      </c>
      <c r="N5874" s="174">
        <f t="shared" si="1246"/>
        <v>0</v>
      </c>
      <c r="O5874" s="295">
        <f t="shared" si="1247"/>
        <v>0</v>
      </c>
      <c r="P5874" s="281">
        <f t="shared" si="1248"/>
        <v>0</v>
      </c>
    </row>
    <row r="5875" spans="1:16" x14ac:dyDescent="0.2">
      <c r="A5875" s="155">
        <v>732206</v>
      </c>
      <c r="B5875" s="156" t="s">
        <v>334</v>
      </c>
      <c r="C5875" s="174">
        <f t="shared" si="1242"/>
        <v>0</v>
      </c>
      <c r="D5875" s="174">
        <f t="shared" si="1243"/>
        <v>0</v>
      </c>
      <c r="E5875" s="174">
        <f t="shared" si="1244"/>
        <v>0</v>
      </c>
      <c r="F5875" s="174">
        <f t="shared" si="1240"/>
        <v>0</v>
      </c>
      <c r="G5875" s="174">
        <v>0</v>
      </c>
      <c r="H5875" s="174">
        <f t="shared" si="1241"/>
        <v>0</v>
      </c>
      <c r="M5875" s="174">
        <f t="shared" si="1245"/>
        <v>0</v>
      </c>
      <c r="N5875" s="174">
        <f t="shared" si="1246"/>
        <v>0</v>
      </c>
      <c r="O5875" s="295">
        <f t="shared" si="1247"/>
        <v>0</v>
      </c>
      <c r="P5875" s="281">
        <f t="shared" si="1248"/>
        <v>0</v>
      </c>
    </row>
    <row r="5876" spans="1:16" x14ac:dyDescent="0.2">
      <c r="A5876" s="155">
        <v>732207</v>
      </c>
      <c r="B5876" s="156" t="s">
        <v>1610</v>
      </c>
      <c r="C5876" s="174">
        <f t="shared" si="1242"/>
        <v>0</v>
      </c>
      <c r="D5876" s="174">
        <f t="shared" si="1243"/>
        <v>0</v>
      </c>
      <c r="E5876" s="174">
        <f t="shared" si="1244"/>
        <v>0</v>
      </c>
      <c r="F5876" s="174">
        <f t="shared" si="1240"/>
        <v>0</v>
      </c>
      <c r="G5876" s="174">
        <v>0</v>
      </c>
      <c r="H5876" s="174">
        <f t="shared" si="1241"/>
        <v>0</v>
      </c>
      <c r="M5876" s="174">
        <f t="shared" si="1245"/>
        <v>0</v>
      </c>
      <c r="N5876" s="174">
        <f t="shared" si="1246"/>
        <v>0</v>
      </c>
      <c r="O5876" s="295">
        <f t="shared" si="1247"/>
        <v>0</v>
      </c>
      <c r="P5876" s="281">
        <f t="shared" si="1248"/>
        <v>0</v>
      </c>
    </row>
    <row r="5877" spans="1:16" x14ac:dyDescent="0.2">
      <c r="A5877" s="155">
        <v>732208</v>
      </c>
      <c r="B5877" s="156" t="s">
        <v>17</v>
      </c>
      <c r="C5877" s="174">
        <f t="shared" si="1242"/>
        <v>0</v>
      </c>
      <c r="D5877" s="174">
        <f t="shared" si="1243"/>
        <v>0</v>
      </c>
      <c r="E5877" s="174">
        <f t="shared" si="1244"/>
        <v>0</v>
      </c>
      <c r="F5877" s="174">
        <f t="shared" si="1240"/>
        <v>0</v>
      </c>
      <c r="G5877" s="174">
        <v>0</v>
      </c>
      <c r="H5877" s="174">
        <f t="shared" si="1241"/>
        <v>0</v>
      </c>
      <c r="M5877" s="174">
        <f t="shared" si="1245"/>
        <v>0</v>
      </c>
      <c r="N5877" s="174">
        <f t="shared" si="1246"/>
        <v>0</v>
      </c>
      <c r="O5877" s="295">
        <f t="shared" si="1247"/>
        <v>0</v>
      </c>
      <c r="P5877" s="281">
        <f t="shared" si="1248"/>
        <v>0</v>
      </c>
    </row>
    <row r="5878" spans="1:16" x14ac:dyDescent="0.2">
      <c r="A5878" s="155">
        <v>732209</v>
      </c>
      <c r="B5878" s="156" t="s">
        <v>2536</v>
      </c>
      <c r="C5878" s="174">
        <f t="shared" si="1242"/>
        <v>0</v>
      </c>
      <c r="D5878" s="174">
        <f t="shared" si="1243"/>
        <v>0</v>
      </c>
      <c r="E5878" s="174">
        <f t="shared" si="1244"/>
        <v>0</v>
      </c>
      <c r="F5878" s="174">
        <f t="shared" si="1240"/>
        <v>0</v>
      </c>
      <c r="G5878" s="174">
        <v>0</v>
      </c>
      <c r="H5878" s="174">
        <f t="shared" si="1241"/>
        <v>0</v>
      </c>
      <c r="M5878" s="174">
        <f t="shared" si="1245"/>
        <v>0</v>
      </c>
      <c r="N5878" s="174">
        <f t="shared" si="1246"/>
        <v>0</v>
      </c>
      <c r="O5878" s="295">
        <f t="shared" si="1247"/>
        <v>0</v>
      </c>
      <c r="P5878" s="281">
        <f t="shared" si="1248"/>
        <v>0</v>
      </c>
    </row>
    <row r="5879" spans="1:16" x14ac:dyDescent="0.2">
      <c r="A5879" s="155">
        <v>732210</v>
      </c>
      <c r="B5879" s="156" t="s">
        <v>2537</v>
      </c>
      <c r="C5879" s="174">
        <f t="shared" si="1242"/>
        <v>0</v>
      </c>
      <c r="D5879" s="174">
        <f t="shared" si="1243"/>
        <v>0</v>
      </c>
      <c r="E5879" s="174">
        <f t="shared" si="1244"/>
        <v>0</v>
      </c>
      <c r="F5879" s="174">
        <f t="shared" si="1240"/>
        <v>0</v>
      </c>
      <c r="G5879" s="174">
        <v>0</v>
      </c>
      <c r="H5879" s="174">
        <f t="shared" si="1241"/>
        <v>0</v>
      </c>
      <c r="M5879" s="174">
        <f t="shared" si="1245"/>
        <v>0</v>
      </c>
      <c r="N5879" s="174">
        <f t="shared" si="1246"/>
        <v>0</v>
      </c>
      <c r="O5879" s="295">
        <f t="shared" si="1247"/>
        <v>0</v>
      </c>
      <c r="P5879" s="281">
        <f t="shared" si="1248"/>
        <v>0</v>
      </c>
    </row>
    <row r="5880" spans="1:16" x14ac:dyDescent="0.2">
      <c r="A5880" s="155">
        <v>732295</v>
      </c>
      <c r="B5880" s="156" t="s">
        <v>2874</v>
      </c>
      <c r="C5880" s="174">
        <f t="shared" si="1242"/>
        <v>0</v>
      </c>
      <c r="D5880" s="174">
        <f t="shared" si="1243"/>
        <v>0</v>
      </c>
      <c r="E5880" s="174">
        <f t="shared" si="1244"/>
        <v>0</v>
      </c>
      <c r="F5880" s="174">
        <f t="shared" si="1240"/>
        <v>0</v>
      </c>
      <c r="G5880" s="174">
        <v>0</v>
      </c>
      <c r="H5880" s="174">
        <f t="shared" si="1241"/>
        <v>0</v>
      </c>
      <c r="M5880" s="174">
        <f t="shared" si="1245"/>
        <v>0</v>
      </c>
      <c r="N5880" s="174">
        <f t="shared" si="1246"/>
        <v>0</v>
      </c>
      <c r="O5880" s="295">
        <f t="shared" si="1247"/>
        <v>0</v>
      </c>
      <c r="P5880" s="281">
        <f t="shared" si="1248"/>
        <v>0</v>
      </c>
    </row>
    <row r="5881" spans="1:16" s="171" customFormat="1" x14ac:dyDescent="0.2">
      <c r="A5881" s="180">
        <v>732300</v>
      </c>
      <c r="B5881" s="181" t="s">
        <v>1069</v>
      </c>
      <c r="C5881" s="182">
        <f t="shared" si="1242"/>
        <v>0</v>
      </c>
      <c r="D5881" s="182">
        <f t="shared" si="1243"/>
        <v>0</v>
      </c>
      <c r="E5881" s="182">
        <f t="shared" si="1244"/>
        <v>0</v>
      </c>
      <c r="F5881" s="182">
        <f t="shared" si="1240"/>
        <v>0</v>
      </c>
      <c r="G5881" s="182">
        <v>0</v>
      </c>
      <c r="H5881" s="182">
        <f t="shared" si="1241"/>
        <v>0</v>
      </c>
      <c r="M5881" s="174">
        <f t="shared" si="1245"/>
        <v>0</v>
      </c>
      <c r="N5881" s="174">
        <f t="shared" si="1246"/>
        <v>0</v>
      </c>
      <c r="O5881" s="295">
        <f t="shared" si="1247"/>
        <v>0</v>
      </c>
      <c r="P5881" s="281">
        <f t="shared" si="1248"/>
        <v>0</v>
      </c>
    </row>
    <row r="5882" spans="1:16" x14ac:dyDescent="0.2">
      <c r="A5882" s="155">
        <v>732301</v>
      </c>
      <c r="B5882" s="156" t="s">
        <v>227</v>
      </c>
      <c r="C5882" s="174">
        <f t="shared" si="1242"/>
        <v>0</v>
      </c>
      <c r="D5882" s="174">
        <f t="shared" si="1243"/>
        <v>0</v>
      </c>
      <c r="E5882" s="174">
        <f t="shared" si="1244"/>
        <v>0</v>
      </c>
      <c r="F5882" s="174">
        <f t="shared" si="1240"/>
        <v>0</v>
      </c>
      <c r="G5882" s="174">
        <v>0</v>
      </c>
      <c r="H5882" s="174">
        <f t="shared" si="1241"/>
        <v>0</v>
      </c>
      <c r="M5882" s="174">
        <f t="shared" si="1245"/>
        <v>0</v>
      </c>
      <c r="N5882" s="174">
        <f t="shared" si="1246"/>
        <v>0</v>
      </c>
      <c r="O5882" s="295">
        <f t="shared" si="1247"/>
        <v>0</v>
      </c>
      <c r="P5882" s="281">
        <f t="shared" si="1248"/>
        <v>0</v>
      </c>
    </row>
    <row r="5883" spans="1:16" x14ac:dyDescent="0.2">
      <c r="A5883" s="155">
        <v>732302</v>
      </c>
      <c r="B5883" s="156" t="s">
        <v>335</v>
      </c>
      <c r="C5883" s="174">
        <f t="shared" si="1242"/>
        <v>0</v>
      </c>
      <c r="D5883" s="174">
        <f t="shared" si="1243"/>
        <v>0</v>
      </c>
      <c r="E5883" s="174">
        <f t="shared" si="1244"/>
        <v>0</v>
      </c>
      <c r="F5883" s="174">
        <f t="shared" si="1240"/>
        <v>0</v>
      </c>
      <c r="G5883" s="174">
        <v>0</v>
      </c>
      <c r="H5883" s="174">
        <f t="shared" si="1241"/>
        <v>0</v>
      </c>
      <c r="M5883" s="174">
        <f t="shared" si="1245"/>
        <v>0</v>
      </c>
      <c r="N5883" s="174">
        <f t="shared" si="1246"/>
        <v>0</v>
      </c>
      <c r="O5883" s="295">
        <f t="shared" si="1247"/>
        <v>0</v>
      </c>
      <c r="P5883" s="281">
        <f t="shared" si="1248"/>
        <v>0</v>
      </c>
    </row>
    <row r="5884" spans="1:16" x14ac:dyDescent="0.2">
      <c r="A5884" s="155">
        <v>732303</v>
      </c>
      <c r="B5884" s="156" t="s">
        <v>1643</v>
      </c>
      <c r="C5884" s="174">
        <f t="shared" si="1242"/>
        <v>0</v>
      </c>
      <c r="D5884" s="174">
        <f t="shared" si="1243"/>
        <v>0</v>
      </c>
      <c r="E5884" s="174">
        <f t="shared" si="1244"/>
        <v>0</v>
      </c>
      <c r="F5884" s="174">
        <f t="shared" si="1240"/>
        <v>0</v>
      </c>
      <c r="G5884" s="174">
        <v>0</v>
      </c>
      <c r="H5884" s="174">
        <f t="shared" si="1241"/>
        <v>0</v>
      </c>
      <c r="M5884" s="174">
        <f t="shared" si="1245"/>
        <v>0</v>
      </c>
      <c r="N5884" s="174">
        <f t="shared" si="1246"/>
        <v>0</v>
      </c>
      <c r="O5884" s="295">
        <f t="shared" si="1247"/>
        <v>0</v>
      </c>
      <c r="P5884" s="281">
        <f t="shared" si="1248"/>
        <v>0</v>
      </c>
    </row>
    <row r="5885" spans="1:16" x14ac:dyDescent="0.2">
      <c r="A5885" s="155">
        <v>732304</v>
      </c>
      <c r="B5885" s="156" t="s">
        <v>333</v>
      </c>
      <c r="C5885" s="174">
        <f t="shared" si="1242"/>
        <v>0</v>
      </c>
      <c r="D5885" s="174">
        <f t="shared" si="1243"/>
        <v>0</v>
      </c>
      <c r="E5885" s="174">
        <f t="shared" si="1244"/>
        <v>0</v>
      </c>
      <c r="F5885" s="174">
        <f t="shared" si="1240"/>
        <v>0</v>
      </c>
      <c r="G5885" s="174">
        <v>0</v>
      </c>
      <c r="H5885" s="174">
        <f t="shared" si="1241"/>
        <v>0</v>
      </c>
      <c r="M5885" s="174">
        <f t="shared" si="1245"/>
        <v>0</v>
      </c>
      <c r="N5885" s="174">
        <f t="shared" si="1246"/>
        <v>0</v>
      </c>
      <c r="O5885" s="295">
        <f t="shared" si="1247"/>
        <v>0</v>
      </c>
      <c r="P5885" s="281">
        <f t="shared" si="1248"/>
        <v>0</v>
      </c>
    </row>
    <row r="5886" spans="1:16" x14ac:dyDescent="0.2">
      <c r="A5886" s="155">
        <v>732305</v>
      </c>
      <c r="B5886" s="156" t="s">
        <v>1644</v>
      </c>
      <c r="C5886" s="174">
        <f t="shared" si="1242"/>
        <v>0</v>
      </c>
      <c r="D5886" s="174">
        <f t="shared" si="1243"/>
        <v>0</v>
      </c>
      <c r="E5886" s="174">
        <f t="shared" si="1244"/>
        <v>0</v>
      </c>
      <c r="F5886" s="174">
        <f t="shared" si="1240"/>
        <v>0</v>
      </c>
      <c r="G5886" s="174">
        <v>0</v>
      </c>
      <c r="H5886" s="174">
        <f t="shared" si="1241"/>
        <v>0</v>
      </c>
      <c r="M5886" s="174">
        <f t="shared" si="1245"/>
        <v>0</v>
      </c>
      <c r="N5886" s="174">
        <f t="shared" si="1246"/>
        <v>0</v>
      </c>
      <c r="O5886" s="295">
        <f t="shared" si="1247"/>
        <v>0</v>
      </c>
      <c r="P5886" s="281">
        <f t="shared" si="1248"/>
        <v>0</v>
      </c>
    </row>
    <row r="5887" spans="1:16" x14ac:dyDescent="0.2">
      <c r="A5887" s="155">
        <v>732306</v>
      </c>
      <c r="B5887" s="156" t="s">
        <v>334</v>
      </c>
      <c r="C5887" s="174">
        <f t="shared" si="1242"/>
        <v>0</v>
      </c>
      <c r="D5887" s="174">
        <f t="shared" si="1243"/>
        <v>0</v>
      </c>
      <c r="E5887" s="174">
        <f t="shared" si="1244"/>
        <v>0</v>
      </c>
      <c r="F5887" s="174">
        <f t="shared" si="1240"/>
        <v>0</v>
      </c>
      <c r="G5887" s="174">
        <v>0</v>
      </c>
      <c r="H5887" s="174">
        <f t="shared" si="1241"/>
        <v>0</v>
      </c>
      <c r="M5887" s="174">
        <f t="shared" si="1245"/>
        <v>0</v>
      </c>
      <c r="N5887" s="174">
        <f t="shared" si="1246"/>
        <v>0</v>
      </c>
      <c r="O5887" s="295">
        <f t="shared" si="1247"/>
        <v>0</v>
      </c>
      <c r="P5887" s="281">
        <f t="shared" si="1248"/>
        <v>0</v>
      </c>
    </row>
    <row r="5888" spans="1:16" x14ac:dyDescent="0.2">
      <c r="A5888" s="155">
        <v>732307</v>
      </c>
      <c r="B5888" s="156" t="s">
        <v>1610</v>
      </c>
      <c r="C5888" s="174">
        <f t="shared" si="1242"/>
        <v>0</v>
      </c>
      <c r="D5888" s="174">
        <f t="shared" si="1243"/>
        <v>0</v>
      </c>
      <c r="E5888" s="174">
        <f t="shared" si="1244"/>
        <v>0</v>
      </c>
      <c r="F5888" s="174">
        <f t="shared" ref="F5888:F5951" si="1249">+C5888+D5888-E5888</f>
        <v>0</v>
      </c>
      <c r="G5888" s="174">
        <v>0</v>
      </c>
      <c r="H5888" s="174">
        <f t="shared" si="1241"/>
        <v>0</v>
      </c>
      <c r="M5888" s="174">
        <f t="shared" si="1245"/>
        <v>0</v>
      </c>
      <c r="N5888" s="174">
        <f t="shared" si="1246"/>
        <v>0</v>
      </c>
      <c r="O5888" s="295">
        <f t="shared" si="1247"/>
        <v>0</v>
      </c>
      <c r="P5888" s="281">
        <f t="shared" si="1248"/>
        <v>0</v>
      </c>
    </row>
    <row r="5889" spans="1:16" x14ac:dyDescent="0.2">
      <c r="A5889" s="155">
        <v>732308</v>
      </c>
      <c r="B5889" s="156" t="s">
        <v>17</v>
      </c>
      <c r="C5889" s="174">
        <f t="shared" si="1242"/>
        <v>0</v>
      </c>
      <c r="D5889" s="174">
        <f t="shared" si="1243"/>
        <v>0</v>
      </c>
      <c r="E5889" s="174">
        <f t="shared" si="1244"/>
        <v>0</v>
      </c>
      <c r="F5889" s="174">
        <f t="shared" si="1249"/>
        <v>0</v>
      </c>
      <c r="G5889" s="174">
        <v>0</v>
      </c>
      <c r="H5889" s="174">
        <f t="shared" si="1241"/>
        <v>0</v>
      </c>
      <c r="M5889" s="174">
        <f t="shared" si="1245"/>
        <v>0</v>
      </c>
      <c r="N5889" s="174">
        <f t="shared" si="1246"/>
        <v>0</v>
      </c>
      <c r="O5889" s="295">
        <f t="shared" si="1247"/>
        <v>0</v>
      </c>
      <c r="P5889" s="281">
        <f t="shared" si="1248"/>
        <v>0</v>
      </c>
    </row>
    <row r="5890" spans="1:16" x14ac:dyDescent="0.2">
      <c r="A5890" s="155">
        <v>732309</v>
      </c>
      <c r="B5890" s="156" t="s">
        <v>2536</v>
      </c>
      <c r="C5890" s="174">
        <f t="shared" si="1242"/>
        <v>0</v>
      </c>
      <c r="D5890" s="174">
        <f t="shared" si="1243"/>
        <v>0</v>
      </c>
      <c r="E5890" s="174">
        <f t="shared" si="1244"/>
        <v>0</v>
      </c>
      <c r="F5890" s="174">
        <f t="shared" si="1249"/>
        <v>0</v>
      </c>
      <c r="G5890" s="174">
        <v>0</v>
      </c>
      <c r="H5890" s="174">
        <f t="shared" si="1241"/>
        <v>0</v>
      </c>
      <c r="M5890" s="174">
        <f t="shared" si="1245"/>
        <v>0</v>
      </c>
      <c r="N5890" s="174">
        <f t="shared" si="1246"/>
        <v>0</v>
      </c>
      <c r="O5890" s="295">
        <f t="shared" si="1247"/>
        <v>0</v>
      </c>
      <c r="P5890" s="281">
        <f t="shared" si="1248"/>
        <v>0</v>
      </c>
    </row>
    <row r="5891" spans="1:16" x14ac:dyDescent="0.2">
      <c r="A5891" s="155">
        <v>732310</v>
      </c>
      <c r="B5891" s="156" t="s">
        <v>2537</v>
      </c>
      <c r="C5891" s="174">
        <f t="shared" si="1242"/>
        <v>0</v>
      </c>
      <c r="D5891" s="174">
        <f t="shared" si="1243"/>
        <v>0</v>
      </c>
      <c r="E5891" s="174">
        <f t="shared" si="1244"/>
        <v>0</v>
      </c>
      <c r="F5891" s="174">
        <f t="shared" si="1249"/>
        <v>0</v>
      </c>
      <c r="G5891" s="174">
        <v>0</v>
      </c>
      <c r="H5891" s="174">
        <f t="shared" si="1241"/>
        <v>0</v>
      </c>
      <c r="M5891" s="174">
        <f t="shared" si="1245"/>
        <v>0</v>
      </c>
      <c r="N5891" s="174">
        <f t="shared" si="1246"/>
        <v>0</v>
      </c>
      <c r="O5891" s="295">
        <f t="shared" si="1247"/>
        <v>0</v>
      </c>
      <c r="P5891" s="281">
        <f t="shared" si="1248"/>
        <v>0</v>
      </c>
    </row>
    <row r="5892" spans="1:16" x14ac:dyDescent="0.2">
      <c r="A5892" s="155">
        <v>732395</v>
      </c>
      <c r="B5892" s="156" t="s">
        <v>2874</v>
      </c>
      <c r="C5892" s="174">
        <f t="shared" si="1242"/>
        <v>0</v>
      </c>
      <c r="D5892" s="174">
        <f t="shared" si="1243"/>
        <v>0</v>
      </c>
      <c r="E5892" s="174">
        <f t="shared" si="1244"/>
        <v>0</v>
      </c>
      <c r="F5892" s="174">
        <f t="shared" si="1249"/>
        <v>0</v>
      </c>
      <c r="G5892" s="174">
        <v>0</v>
      </c>
      <c r="H5892" s="174">
        <f t="shared" si="1241"/>
        <v>0</v>
      </c>
      <c r="M5892" s="174">
        <f t="shared" si="1245"/>
        <v>0</v>
      </c>
      <c r="N5892" s="174">
        <f t="shared" si="1246"/>
        <v>0</v>
      </c>
      <c r="O5892" s="295">
        <f t="shared" si="1247"/>
        <v>0</v>
      </c>
      <c r="P5892" s="281">
        <f t="shared" si="1248"/>
        <v>0</v>
      </c>
    </row>
    <row r="5893" spans="1:16" s="171" customFormat="1" x14ac:dyDescent="0.2">
      <c r="A5893" s="180">
        <v>732400</v>
      </c>
      <c r="B5893" s="181" t="s">
        <v>1070</v>
      </c>
      <c r="C5893" s="182">
        <f t="shared" si="1242"/>
        <v>0</v>
      </c>
      <c r="D5893" s="182">
        <f t="shared" si="1243"/>
        <v>0</v>
      </c>
      <c r="E5893" s="182">
        <f t="shared" si="1244"/>
        <v>0</v>
      </c>
      <c r="F5893" s="182">
        <f t="shared" si="1249"/>
        <v>0</v>
      </c>
      <c r="G5893" s="182">
        <v>0</v>
      </c>
      <c r="H5893" s="182">
        <f t="shared" si="1241"/>
        <v>0</v>
      </c>
      <c r="M5893" s="174">
        <f t="shared" si="1245"/>
        <v>0</v>
      </c>
      <c r="N5893" s="174">
        <f t="shared" si="1246"/>
        <v>0</v>
      </c>
      <c r="O5893" s="295">
        <f t="shared" si="1247"/>
        <v>0</v>
      </c>
      <c r="P5893" s="281">
        <f t="shared" si="1248"/>
        <v>0</v>
      </c>
    </row>
    <row r="5894" spans="1:16" x14ac:dyDescent="0.2">
      <c r="A5894" s="155">
        <v>732401</v>
      </c>
      <c r="B5894" s="156" t="s">
        <v>227</v>
      </c>
      <c r="C5894" s="174">
        <f t="shared" si="1242"/>
        <v>0</v>
      </c>
      <c r="D5894" s="174">
        <f t="shared" si="1243"/>
        <v>0</v>
      </c>
      <c r="E5894" s="174">
        <f t="shared" si="1244"/>
        <v>0</v>
      </c>
      <c r="F5894" s="174">
        <f t="shared" si="1249"/>
        <v>0</v>
      </c>
      <c r="G5894" s="174">
        <v>0</v>
      </c>
      <c r="H5894" s="174">
        <f t="shared" si="1241"/>
        <v>0</v>
      </c>
      <c r="M5894" s="174">
        <f t="shared" si="1245"/>
        <v>0</v>
      </c>
      <c r="N5894" s="174">
        <f t="shared" si="1246"/>
        <v>0</v>
      </c>
      <c r="O5894" s="295">
        <f t="shared" si="1247"/>
        <v>0</v>
      </c>
      <c r="P5894" s="281">
        <f t="shared" si="1248"/>
        <v>0</v>
      </c>
    </row>
    <row r="5895" spans="1:16" x14ac:dyDescent="0.2">
      <c r="A5895" s="155">
        <v>732402</v>
      </c>
      <c r="B5895" s="156" t="s">
        <v>335</v>
      </c>
      <c r="C5895" s="174">
        <f t="shared" si="1242"/>
        <v>0</v>
      </c>
      <c r="D5895" s="174">
        <f t="shared" si="1243"/>
        <v>0</v>
      </c>
      <c r="E5895" s="174">
        <f t="shared" si="1244"/>
        <v>0</v>
      </c>
      <c r="F5895" s="174">
        <f t="shared" si="1249"/>
        <v>0</v>
      </c>
      <c r="G5895" s="174">
        <v>0</v>
      </c>
      <c r="H5895" s="174">
        <f t="shared" ref="H5895:H5958" si="1250">+F5895</f>
        <v>0</v>
      </c>
      <c r="M5895" s="174">
        <f t="shared" si="1245"/>
        <v>0</v>
      </c>
      <c r="N5895" s="174">
        <f t="shared" si="1246"/>
        <v>0</v>
      </c>
      <c r="O5895" s="295">
        <f t="shared" si="1247"/>
        <v>0</v>
      </c>
      <c r="P5895" s="281">
        <f t="shared" si="1248"/>
        <v>0</v>
      </c>
    </row>
    <row r="5896" spans="1:16" x14ac:dyDescent="0.2">
      <c r="A5896" s="155">
        <v>732403</v>
      </c>
      <c r="B5896" s="156" t="s">
        <v>1643</v>
      </c>
      <c r="C5896" s="174">
        <f t="shared" si="1242"/>
        <v>0</v>
      </c>
      <c r="D5896" s="174">
        <f t="shared" si="1243"/>
        <v>0</v>
      </c>
      <c r="E5896" s="174">
        <f t="shared" si="1244"/>
        <v>0</v>
      </c>
      <c r="F5896" s="174">
        <f t="shared" si="1249"/>
        <v>0</v>
      </c>
      <c r="G5896" s="174">
        <v>0</v>
      </c>
      <c r="H5896" s="174">
        <f t="shared" si="1250"/>
        <v>0</v>
      </c>
      <c r="M5896" s="174">
        <f t="shared" si="1245"/>
        <v>0</v>
      </c>
      <c r="N5896" s="174">
        <f t="shared" si="1246"/>
        <v>0</v>
      </c>
      <c r="O5896" s="295">
        <f t="shared" si="1247"/>
        <v>0</v>
      </c>
      <c r="P5896" s="281">
        <f t="shared" si="1248"/>
        <v>0</v>
      </c>
    </row>
    <row r="5897" spans="1:16" x14ac:dyDescent="0.2">
      <c r="A5897" s="155">
        <v>732404</v>
      </c>
      <c r="B5897" s="156" t="s">
        <v>333</v>
      </c>
      <c r="C5897" s="174">
        <f t="shared" ref="C5897:C5960" si="1251">IF(ISERROR(VLOOKUP($A5897,MZ_ANTERIOR,3,0)),0,VLOOKUP($A5897,MZ_ANTERIOR,3,0))</f>
        <v>0</v>
      </c>
      <c r="D5897" s="174">
        <f t="shared" ref="D5897:D5960" si="1252">IF(ISERROR(VLOOKUP($A5897,MZ_ANTERIOR,4,0)),0,VLOOKUP($A5897,MZ_ANTERIOR,4,0))</f>
        <v>0</v>
      </c>
      <c r="E5897" s="174">
        <f t="shared" ref="E5897:E5960" si="1253">IF(ISERROR(VLOOKUP($A5897,MZ_ANTERIOR,5,0)),0,VLOOKUP($A5897,MZ_ANTERIOR,5,0))</f>
        <v>0</v>
      </c>
      <c r="F5897" s="174">
        <f t="shared" si="1249"/>
        <v>0</v>
      </c>
      <c r="G5897" s="174">
        <v>0</v>
      </c>
      <c r="H5897" s="174">
        <f t="shared" si="1250"/>
        <v>0</v>
      </c>
      <c r="M5897" s="174">
        <f t="shared" si="1245"/>
        <v>0</v>
      </c>
      <c r="N5897" s="174">
        <f t="shared" si="1246"/>
        <v>0</v>
      </c>
      <c r="O5897" s="295">
        <f t="shared" si="1247"/>
        <v>0</v>
      </c>
      <c r="P5897" s="281">
        <f t="shared" si="1248"/>
        <v>0</v>
      </c>
    </row>
    <row r="5898" spans="1:16" x14ac:dyDescent="0.2">
      <c r="A5898" s="155">
        <v>732405</v>
      </c>
      <c r="B5898" s="156" t="s">
        <v>1644</v>
      </c>
      <c r="C5898" s="174">
        <f t="shared" si="1251"/>
        <v>0</v>
      </c>
      <c r="D5898" s="174">
        <f t="shared" si="1252"/>
        <v>0</v>
      </c>
      <c r="E5898" s="174">
        <f t="shared" si="1253"/>
        <v>0</v>
      </c>
      <c r="F5898" s="174">
        <f t="shared" si="1249"/>
        <v>0</v>
      </c>
      <c r="G5898" s="174">
        <v>0</v>
      </c>
      <c r="H5898" s="174">
        <f t="shared" si="1250"/>
        <v>0</v>
      </c>
      <c r="M5898" s="174">
        <f t="shared" ref="M5898:M5961" si="1254">+G5898+H5898</f>
        <v>0</v>
      </c>
      <c r="N5898" s="174">
        <f t="shared" ref="N5898:N5961" si="1255">+F5898-M5898</f>
        <v>0</v>
      </c>
      <c r="O5898" s="295">
        <f t="shared" ref="O5898:O5961" si="1256">SUM(C5898:H5898)</f>
        <v>0</v>
      </c>
      <c r="P5898" s="281">
        <f t="shared" ref="P5898:P5961" si="1257">IF(D5898&lt;&gt;0,1,IF(G5898&lt;&gt;0,2,IF(F5898&lt;&gt;0,3,IF(E5898&lt;&gt;0,4,0))))</f>
        <v>0</v>
      </c>
    </row>
    <row r="5899" spans="1:16" x14ac:dyDescent="0.2">
      <c r="A5899" s="155">
        <v>732406</v>
      </c>
      <c r="B5899" s="156" t="s">
        <v>334</v>
      </c>
      <c r="C5899" s="174">
        <f t="shared" si="1251"/>
        <v>0</v>
      </c>
      <c r="D5899" s="174">
        <f t="shared" si="1252"/>
        <v>0</v>
      </c>
      <c r="E5899" s="174">
        <f t="shared" si="1253"/>
        <v>0</v>
      </c>
      <c r="F5899" s="174">
        <f t="shared" si="1249"/>
        <v>0</v>
      </c>
      <c r="G5899" s="174">
        <v>0</v>
      </c>
      <c r="H5899" s="174">
        <f t="shared" si="1250"/>
        <v>0</v>
      </c>
      <c r="M5899" s="174">
        <f t="shared" si="1254"/>
        <v>0</v>
      </c>
      <c r="N5899" s="174">
        <f t="shared" si="1255"/>
        <v>0</v>
      </c>
      <c r="O5899" s="295">
        <f t="shared" si="1256"/>
        <v>0</v>
      </c>
      <c r="P5899" s="281">
        <f t="shared" si="1257"/>
        <v>0</v>
      </c>
    </row>
    <row r="5900" spans="1:16" x14ac:dyDescent="0.2">
      <c r="A5900" s="155">
        <v>732407</v>
      </c>
      <c r="B5900" s="156" t="s">
        <v>1610</v>
      </c>
      <c r="C5900" s="174">
        <f t="shared" si="1251"/>
        <v>0</v>
      </c>
      <c r="D5900" s="174">
        <f t="shared" si="1252"/>
        <v>0</v>
      </c>
      <c r="E5900" s="174">
        <f t="shared" si="1253"/>
        <v>0</v>
      </c>
      <c r="F5900" s="174">
        <f t="shared" si="1249"/>
        <v>0</v>
      </c>
      <c r="G5900" s="174">
        <v>0</v>
      </c>
      <c r="H5900" s="174">
        <f t="shared" si="1250"/>
        <v>0</v>
      </c>
      <c r="M5900" s="174">
        <f t="shared" si="1254"/>
        <v>0</v>
      </c>
      <c r="N5900" s="174">
        <f t="shared" si="1255"/>
        <v>0</v>
      </c>
      <c r="O5900" s="295">
        <f t="shared" si="1256"/>
        <v>0</v>
      </c>
      <c r="P5900" s="281">
        <f t="shared" si="1257"/>
        <v>0</v>
      </c>
    </row>
    <row r="5901" spans="1:16" x14ac:dyDescent="0.2">
      <c r="A5901" s="155">
        <v>732408</v>
      </c>
      <c r="B5901" s="156" t="s">
        <v>17</v>
      </c>
      <c r="C5901" s="174">
        <f t="shared" si="1251"/>
        <v>0</v>
      </c>
      <c r="D5901" s="174">
        <f t="shared" si="1252"/>
        <v>0</v>
      </c>
      <c r="E5901" s="174">
        <f t="shared" si="1253"/>
        <v>0</v>
      </c>
      <c r="F5901" s="174">
        <f t="shared" si="1249"/>
        <v>0</v>
      </c>
      <c r="G5901" s="174">
        <v>0</v>
      </c>
      <c r="H5901" s="174">
        <f t="shared" si="1250"/>
        <v>0</v>
      </c>
      <c r="M5901" s="174">
        <f t="shared" si="1254"/>
        <v>0</v>
      </c>
      <c r="N5901" s="174">
        <f t="shared" si="1255"/>
        <v>0</v>
      </c>
      <c r="O5901" s="295">
        <f t="shared" si="1256"/>
        <v>0</v>
      </c>
      <c r="P5901" s="281">
        <f t="shared" si="1257"/>
        <v>0</v>
      </c>
    </row>
    <row r="5902" spans="1:16" x14ac:dyDescent="0.2">
      <c r="A5902" s="155">
        <v>732409</v>
      </c>
      <c r="B5902" s="156" t="s">
        <v>2536</v>
      </c>
      <c r="C5902" s="174">
        <f t="shared" si="1251"/>
        <v>0</v>
      </c>
      <c r="D5902" s="174">
        <f t="shared" si="1252"/>
        <v>0</v>
      </c>
      <c r="E5902" s="174">
        <f t="shared" si="1253"/>
        <v>0</v>
      </c>
      <c r="F5902" s="174">
        <f t="shared" si="1249"/>
        <v>0</v>
      </c>
      <c r="G5902" s="174">
        <v>0</v>
      </c>
      <c r="H5902" s="174">
        <f t="shared" si="1250"/>
        <v>0</v>
      </c>
      <c r="M5902" s="174">
        <f t="shared" si="1254"/>
        <v>0</v>
      </c>
      <c r="N5902" s="174">
        <f t="shared" si="1255"/>
        <v>0</v>
      </c>
      <c r="O5902" s="295">
        <f t="shared" si="1256"/>
        <v>0</v>
      </c>
      <c r="P5902" s="281">
        <f t="shared" si="1257"/>
        <v>0</v>
      </c>
    </row>
    <row r="5903" spans="1:16" x14ac:dyDescent="0.2">
      <c r="A5903" s="155">
        <v>732410</v>
      </c>
      <c r="B5903" s="156" t="s">
        <v>2537</v>
      </c>
      <c r="C5903" s="174">
        <f t="shared" si="1251"/>
        <v>0</v>
      </c>
      <c r="D5903" s="174">
        <f t="shared" si="1252"/>
        <v>0</v>
      </c>
      <c r="E5903" s="174">
        <f t="shared" si="1253"/>
        <v>0</v>
      </c>
      <c r="F5903" s="174">
        <f t="shared" si="1249"/>
        <v>0</v>
      </c>
      <c r="G5903" s="174">
        <v>0</v>
      </c>
      <c r="H5903" s="174">
        <f t="shared" si="1250"/>
        <v>0</v>
      </c>
      <c r="M5903" s="174">
        <f t="shared" si="1254"/>
        <v>0</v>
      </c>
      <c r="N5903" s="174">
        <f t="shared" si="1255"/>
        <v>0</v>
      </c>
      <c r="O5903" s="295">
        <f t="shared" si="1256"/>
        <v>0</v>
      </c>
      <c r="P5903" s="281">
        <f t="shared" si="1257"/>
        <v>0</v>
      </c>
    </row>
    <row r="5904" spans="1:16" x14ac:dyDescent="0.2">
      <c r="A5904" s="155">
        <v>732495</v>
      </c>
      <c r="B5904" s="156" t="s">
        <v>2874</v>
      </c>
      <c r="C5904" s="174">
        <f t="shared" si="1251"/>
        <v>0</v>
      </c>
      <c r="D5904" s="174">
        <f t="shared" si="1252"/>
        <v>0</v>
      </c>
      <c r="E5904" s="174">
        <f t="shared" si="1253"/>
        <v>0</v>
      </c>
      <c r="F5904" s="174">
        <f t="shared" si="1249"/>
        <v>0</v>
      </c>
      <c r="G5904" s="174">
        <v>0</v>
      </c>
      <c r="H5904" s="174">
        <f t="shared" si="1250"/>
        <v>0</v>
      </c>
      <c r="M5904" s="174">
        <f t="shared" si="1254"/>
        <v>0</v>
      </c>
      <c r="N5904" s="174">
        <f t="shared" si="1255"/>
        <v>0</v>
      </c>
      <c r="O5904" s="295">
        <f t="shared" si="1256"/>
        <v>0</v>
      </c>
      <c r="P5904" s="281">
        <f t="shared" si="1257"/>
        <v>0</v>
      </c>
    </row>
    <row r="5905" spans="1:16" s="171" customFormat="1" x14ac:dyDescent="0.2">
      <c r="A5905" s="180">
        <v>732500</v>
      </c>
      <c r="B5905" s="181" t="s">
        <v>1071</v>
      </c>
      <c r="C5905" s="182">
        <f t="shared" si="1251"/>
        <v>0</v>
      </c>
      <c r="D5905" s="182">
        <f t="shared" si="1252"/>
        <v>0</v>
      </c>
      <c r="E5905" s="182">
        <f t="shared" si="1253"/>
        <v>0</v>
      </c>
      <c r="F5905" s="182">
        <f t="shared" si="1249"/>
        <v>0</v>
      </c>
      <c r="G5905" s="182">
        <v>0</v>
      </c>
      <c r="H5905" s="182">
        <f t="shared" si="1250"/>
        <v>0</v>
      </c>
      <c r="M5905" s="174">
        <f t="shared" si="1254"/>
        <v>0</v>
      </c>
      <c r="N5905" s="174">
        <f t="shared" si="1255"/>
        <v>0</v>
      </c>
      <c r="O5905" s="295">
        <f t="shared" si="1256"/>
        <v>0</v>
      </c>
      <c r="P5905" s="281">
        <f t="shared" si="1257"/>
        <v>0</v>
      </c>
    </row>
    <row r="5906" spans="1:16" x14ac:dyDescent="0.2">
      <c r="A5906" s="155">
        <v>732501</v>
      </c>
      <c r="B5906" s="156" t="s">
        <v>227</v>
      </c>
      <c r="C5906" s="174">
        <f t="shared" si="1251"/>
        <v>0</v>
      </c>
      <c r="D5906" s="174">
        <f t="shared" si="1252"/>
        <v>0</v>
      </c>
      <c r="E5906" s="174">
        <f t="shared" si="1253"/>
        <v>0</v>
      </c>
      <c r="F5906" s="174">
        <f t="shared" si="1249"/>
        <v>0</v>
      </c>
      <c r="G5906" s="174">
        <v>0</v>
      </c>
      <c r="H5906" s="174">
        <f t="shared" si="1250"/>
        <v>0</v>
      </c>
      <c r="M5906" s="174">
        <f t="shared" si="1254"/>
        <v>0</v>
      </c>
      <c r="N5906" s="174">
        <f t="shared" si="1255"/>
        <v>0</v>
      </c>
      <c r="O5906" s="295">
        <f t="shared" si="1256"/>
        <v>0</v>
      </c>
      <c r="P5906" s="281">
        <f t="shared" si="1257"/>
        <v>0</v>
      </c>
    </row>
    <row r="5907" spans="1:16" x14ac:dyDescent="0.2">
      <c r="A5907" s="155">
        <v>732502</v>
      </c>
      <c r="B5907" s="156" t="s">
        <v>335</v>
      </c>
      <c r="C5907" s="174">
        <f t="shared" si="1251"/>
        <v>0</v>
      </c>
      <c r="D5907" s="174">
        <f t="shared" si="1252"/>
        <v>0</v>
      </c>
      <c r="E5907" s="174">
        <f t="shared" si="1253"/>
        <v>0</v>
      </c>
      <c r="F5907" s="174">
        <f t="shared" si="1249"/>
        <v>0</v>
      </c>
      <c r="G5907" s="174">
        <v>0</v>
      </c>
      <c r="H5907" s="174">
        <f t="shared" si="1250"/>
        <v>0</v>
      </c>
      <c r="M5907" s="174">
        <f t="shared" si="1254"/>
        <v>0</v>
      </c>
      <c r="N5907" s="174">
        <f t="shared" si="1255"/>
        <v>0</v>
      </c>
      <c r="O5907" s="295">
        <f t="shared" si="1256"/>
        <v>0</v>
      </c>
      <c r="P5907" s="281">
        <f t="shared" si="1257"/>
        <v>0</v>
      </c>
    </row>
    <row r="5908" spans="1:16" x14ac:dyDescent="0.2">
      <c r="A5908" s="155">
        <v>732503</v>
      </c>
      <c r="B5908" s="156" t="s">
        <v>1643</v>
      </c>
      <c r="C5908" s="174">
        <f t="shared" si="1251"/>
        <v>0</v>
      </c>
      <c r="D5908" s="174">
        <f t="shared" si="1252"/>
        <v>0</v>
      </c>
      <c r="E5908" s="174">
        <f t="shared" si="1253"/>
        <v>0</v>
      </c>
      <c r="F5908" s="174">
        <f t="shared" si="1249"/>
        <v>0</v>
      </c>
      <c r="G5908" s="174">
        <v>0</v>
      </c>
      <c r="H5908" s="174">
        <f t="shared" si="1250"/>
        <v>0</v>
      </c>
      <c r="M5908" s="174">
        <f t="shared" si="1254"/>
        <v>0</v>
      </c>
      <c r="N5908" s="174">
        <f t="shared" si="1255"/>
        <v>0</v>
      </c>
      <c r="O5908" s="295">
        <f t="shared" si="1256"/>
        <v>0</v>
      </c>
      <c r="P5908" s="281">
        <f t="shared" si="1257"/>
        <v>0</v>
      </c>
    </row>
    <row r="5909" spans="1:16" x14ac:dyDescent="0.2">
      <c r="A5909" s="155">
        <v>732504</v>
      </c>
      <c r="B5909" s="156" t="s">
        <v>333</v>
      </c>
      <c r="C5909" s="174">
        <f t="shared" si="1251"/>
        <v>0</v>
      </c>
      <c r="D5909" s="174">
        <f t="shared" si="1252"/>
        <v>0</v>
      </c>
      <c r="E5909" s="174">
        <f t="shared" si="1253"/>
        <v>0</v>
      </c>
      <c r="F5909" s="174">
        <f t="shared" si="1249"/>
        <v>0</v>
      </c>
      <c r="G5909" s="174">
        <v>0</v>
      </c>
      <c r="H5909" s="174">
        <f t="shared" si="1250"/>
        <v>0</v>
      </c>
      <c r="M5909" s="174">
        <f t="shared" si="1254"/>
        <v>0</v>
      </c>
      <c r="N5909" s="174">
        <f t="shared" si="1255"/>
        <v>0</v>
      </c>
      <c r="O5909" s="295">
        <f t="shared" si="1256"/>
        <v>0</v>
      </c>
      <c r="P5909" s="281">
        <f t="shared" si="1257"/>
        <v>0</v>
      </c>
    </row>
    <row r="5910" spans="1:16" x14ac:dyDescent="0.2">
      <c r="A5910" s="155">
        <v>732505</v>
      </c>
      <c r="B5910" s="156" t="s">
        <v>1644</v>
      </c>
      <c r="C5910" s="174">
        <f t="shared" si="1251"/>
        <v>0</v>
      </c>
      <c r="D5910" s="174">
        <f t="shared" si="1252"/>
        <v>0</v>
      </c>
      <c r="E5910" s="174">
        <f t="shared" si="1253"/>
        <v>0</v>
      </c>
      <c r="F5910" s="174">
        <f t="shared" si="1249"/>
        <v>0</v>
      </c>
      <c r="G5910" s="174">
        <v>0</v>
      </c>
      <c r="H5910" s="174">
        <f t="shared" si="1250"/>
        <v>0</v>
      </c>
      <c r="M5910" s="174">
        <f t="shared" si="1254"/>
        <v>0</v>
      </c>
      <c r="N5910" s="174">
        <f t="shared" si="1255"/>
        <v>0</v>
      </c>
      <c r="O5910" s="295">
        <f t="shared" si="1256"/>
        <v>0</v>
      </c>
      <c r="P5910" s="281">
        <f t="shared" si="1257"/>
        <v>0</v>
      </c>
    </row>
    <row r="5911" spans="1:16" x14ac:dyDescent="0.2">
      <c r="A5911" s="155">
        <v>732506</v>
      </c>
      <c r="B5911" s="156" t="s">
        <v>334</v>
      </c>
      <c r="C5911" s="174">
        <f t="shared" si="1251"/>
        <v>0</v>
      </c>
      <c r="D5911" s="174">
        <f t="shared" si="1252"/>
        <v>0</v>
      </c>
      <c r="E5911" s="174">
        <f t="shared" si="1253"/>
        <v>0</v>
      </c>
      <c r="F5911" s="174">
        <f t="shared" si="1249"/>
        <v>0</v>
      </c>
      <c r="G5911" s="174">
        <v>0</v>
      </c>
      <c r="H5911" s="174">
        <f t="shared" si="1250"/>
        <v>0</v>
      </c>
      <c r="M5911" s="174">
        <f t="shared" si="1254"/>
        <v>0</v>
      </c>
      <c r="N5911" s="174">
        <f t="shared" si="1255"/>
        <v>0</v>
      </c>
      <c r="O5911" s="295">
        <f t="shared" si="1256"/>
        <v>0</v>
      </c>
      <c r="P5911" s="281">
        <f t="shared" si="1257"/>
        <v>0</v>
      </c>
    </row>
    <row r="5912" spans="1:16" x14ac:dyDescent="0.2">
      <c r="A5912" s="155">
        <v>732507</v>
      </c>
      <c r="B5912" s="156" t="s">
        <v>1610</v>
      </c>
      <c r="C5912" s="174">
        <f t="shared" si="1251"/>
        <v>0</v>
      </c>
      <c r="D5912" s="174">
        <f t="shared" si="1252"/>
        <v>0</v>
      </c>
      <c r="E5912" s="174">
        <f t="shared" si="1253"/>
        <v>0</v>
      </c>
      <c r="F5912" s="174">
        <f t="shared" si="1249"/>
        <v>0</v>
      </c>
      <c r="G5912" s="174">
        <v>0</v>
      </c>
      <c r="H5912" s="174">
        <f t="shared" si="1250"/>
        <v>0</v>
      </c>
      <c r="M5912" s="174">
        <f t="shared" si="1254"/>
        <v>0</v>
      </c>
      <c r="N5912" s="174">
        <f t="shared" si="1255"/>
        <v>0</v>
      </c>
      <c r="O5912" s="295">
        <f t="shared" si="1256"/>
        <v>0</v>
      </c>
      <c r="P5912" s="281">
        <f t="shared" si="1257"/>
        <v>0</v>
      </c>
    </row>
    <row r="5913" spans="1:16" x14ac:dyDescent="0.2">
      <c r="A5913" s="155">
        <v>732508</v>
      </c>
      <c r="B5913" s="156" t="s">
        <v>17</v>
      </c>
      <c r="C5913" s="174">
        <f t="shared" si="1251"/>
        <v>0</v>
      </c>
      <c r="D5913" s="174">
        <f t="shared" si="1252"/>
        <v>0</v>
      </c>
      <c r="E5913" s="174">
        <f t="shared" si="1253"/>
        <v>0</v>
      </c>
      <c r="F5913" s="174">
        <f t="shared" si="1249"/>
        <v>0</v>
      </c>
      <c r="G5913" s="174">
        <v>0</v>
      </c>
      <c r="H5913" s="174">
        <f t="shared" si="1250"/>
        <v>0</v>
      </c>
      <c r="M5913" s="174">
        <f t="shared" si="1254"/>
        <v>0</v>
      </c>
      <c r="N5913" s="174">
        <f t="shared" si="1255"/>
        <v>0</v>
      </c>
      <c r="O5913" s="295">
        <f t="shared" si="1256"/>
        <v>0</v>
      </c>
      <c r="P5913" s="281">
        <f t="shared" si="1257"/>
        <v>0</v>
      </c>
    </row>
    <row r="5914" spans="1:16" x14ac:dyDescent="0.2">
      <c r="A5914" s="155">
        <v>732509</v>
      </c>
      <c r="B5914" s="156" t="s">
        <v>2536</v>
      </c>
      <c r="C5914" s="174">
        <f t="shared" si="1251"/>
        <v>0</v>
      </c>
      <c r="D5914" s="174">
        <f t="shared" si="1252"/>
        <v>0</v>
      </c>
      <c r="E5914" s="174">
        <f t="shared" si="1253"/>
        <v>0</v>
      </c>
      <c r="F5914" s="174">
        <f t="shared" si="1249"/>
        <v>0</v>
      </c>
      <c r="G5914" s="174">
        <v>0</v>
      </c>
      <c r="H5914" s="174">
        <f t="shared" si="1250"/>
        <v>0</v>
      </c>
      <c r="M5914" s="174">
        <f t="shared" si="1254"/>
        <v>0</v>
      </c>
      <c r="N5914" s="174">
        <f t="shared" si="1255"/>
        <v>0</v>
      </c>
      <c r="O5914" s="295">
        <f t="shared" si="1256"/>
        <v>0</v>
      </c>
      <c r="P5914" s="281">
        <f t="shared" si="1257"/>
        <v>0</v>
      </c>
    </row>
    <row r="5915" spans="1:16" x14ac:dyDescent="0.2">
      <c r="A5915" s="155">
        <v>732510</v>
      </c>
      <c r="B5915" s="156" t="s">
        <v>2537</v>
      </c>
      <c r="C5915" s="174">
        <f t="shared" si="1251"/>
        <v>0</v>
      </c>
      <c r="D5915" s="174">
        <f t="shared" si="1252"/>
        <v>0</v>
      </c>
      <c r="E5915" s="174">
        <f t="shared" si="1253"/>
        <v>0</v>
      </c>
      <c r="F5915" s="174">
        <f t="shared" si="1249"/>
        <v>0</v>
      </c>
      <c r="G5915" s="174">
        <v>0</v>
      </c>
      <c r="H5915" s="174">
        <f t="shared" si="1250"/>
        <v>0</v>
      </c>
      <c r="M5915" s="174">
        <f t="shared" si="1254"/>
        <v>0</v>
      </c>
      <c r="N5915" s="174">
        <f t="shared" si="1255"/>
        <v>0</v>
      </c>
      <c r="O5915" s="295">
        <f t="shared" si="1256"/>
        <v>0</v>
      </c>
      <c r="P5915" s="281">
        <f t="shared" si="1257"/>
        <v>0</v>
      </c>
    </row>
    <row r="5916" spans="1:16" x14ac:dyDescent="0.2">
      <c r="A5916" s="155">
        <v>732595</v>
      </c>
      <c r="B5916" s="156" t="s">
        <v>2874</v>
      </c>
      <c r="C5916" s="174">
        <f t="shared" si="1251"/>
        <v>0</v>
      </c>
      <c r="D5916" s="174">
        <f t="shared" si="1252"/>
        <v>0</v>
      </c>
      <c r="E5916" s="174">
        <f t="shared" si="1253"/>
        <v>0</v>
      </c>
      <c r="F5916" s="174">
        <f t="shared" si="1249"/>
        <v>0</v>
      </c>
      <c r="G5916" s="174">
        <v>0</v>
      </c>
      <c r="H5916" s="174">
        <f t="shared" si="1250"/>
        <v>0</v>
      </c>
      <c r="M5916" s="174">
        <f t="shared" si="1254"/>
        <v>0</v>
      </c>
      <c r="N5916" s="174">
        <f t="shared" si="1255"/>
        <v>0</v>
      </c>
      <c r="O5916" s="295">
        <f t="shared" si="1256"/>
        <v>0</v>
      </c>
      <c r="P5916" s="281">
        <f t="shared" si="1257"/>
        <v>0</v>
      </c>
    </row>
    <row r="5917" spans="1:16" s="171" customFormat="1" x14ac:dyDescent="0.2">
      <c r="A5917" s="180">
        <v>732600</v>
      </c>
      <c r="B5917" s="181" t="s">
        <v>1072</v>
      </c>
      <c r="C5917" s="182">
        <f t="shared" si="1251"/>
        <v>0</v>
      </c>
      <c r="D5917" s="182">
        <f t="shared" si="1252"/>
        <v>0</v>
      </c>
      <c r="E5917" s="182">
        <f t="shared" si="1253"/>
        <v>0</v>
      </c>
      <c r="F5917" s="182">
        <f t="shared" si="1249"/>
        <v>0</v>
      </c>
      <c r="G5917" s="182">
        <v>0</v>
      </c>
      <c r="H5917" s="182">
        <f t="shared" si="1250"/>
        <v>0</v>
      </c>
      <c r="M5917" s="174">
        <f t="shared" si="1254"/>
        <v>0</v>
      </c>
      <c r="N5917" s="174">
        <f t="shared" si="1255"/>
        <v>0</v>
      </c>
      <c r="O5917" s="295">
        <f t="shared" si="1256"/>
        <v>0</v>
      </c>
      <c r="P5917" s="281">
        <f t="shared" si="1257"/>
        <v>0</v>
      </c>
    </row>
    <row r="5918" spans="1:16" x14ac:dyDescent="0.2">
      <c r="A5918" s="155">
        <v>732601</v>
      </c>
      <c r="B5918" s="156" t="s">
        <v>227</v>
      </c>
      <c r="C5918" s="174">
        <f t="shared" si="1251"/>
        <v>0</v>
      </c>
      <c r="D5918" s="174">
        <f t="shared" si="1252"/>
        <v>0</v>
      </c>
      <c r="E5918" s="174">
        <f t="shared" si="1253"/>
        <v>0</v>
      </c>
      <c r="F5918" s="174">
        <f t="shared" si="1249"/>
        <v>0</v>
      </c>
      <c r="G5918" s="174">
        <v>0</v>
      </c>
      <c r="H5918" s="174">
        <f t="shared" si="1250"/>
        <v>0</v>
      </c>
      <c r="M5918" s="174">
        <f t="shared" si="1254"/>
        <v>0</v>
      </c>
      <c r="N5918" s="174">
        <f t="shared" si="1255"/>
        <v>0</v>
      </c>
      <c r="O5918" s="295">
        <f t="shared" si="1256"/>
        <v>0</v>
      </c>
      <c r="P5918" s="281">
        <f t="shared" si="1257"/>
        <v>0</v>
      </c>
    </row>
    <row r="5919" spans="1:16" x14ac:dyDescent="0.2">
      <c r="A5919" s="155">
        <v>732602</v>
      </c>
      <c r="B5919" s="156" t="s">
        <v>335</v>
      </c>
      <c r="C5919" s="174">
        <f t="shared" si="1251"/>
        <v>0</v>
      </c>
      <c r="D5919" s="174">
        <f t="shared" si="1252"/>
        <v>0</v>
      </c>
      <c r="E5919" s="174">
        <f t="shared" si="1253"/>
        <v>0</v>
      </c>
      <c r="F5919" s="174">
        <f t="shared" si="1249"/>
        <v>0</v>
      </c>
      <c r="G5919" s="174">
        <v>0</v>
      </c>
      <c r="H5919" s="174">
        <f t="shared" si="1250"/>
        <v>0</v>
      </c>
      <c r="M5919" s="174">
        <f t="shared" si="1254"/>
        <v>0</v>
      </c>
      <c r="N5919" s="174">
        <f t="shared" si="1255"/>
        <v>0</v>
      </c>
      <c r="O5919" s="295">
        <f t="shared" si="1256"/>
        <v>0</v>
      </c>
      <c r="P5919" s="281">
        <f t="shared" si="1257"/>
        <v>0</v>
      </c>
    </row>
    <row r="5920" spans="1:16" x14ac:dyDescent="0.2">
      <c r="A5920" s="155">
        <v>732603</v>
      </c>
      <c r="B5920" s="156" t="s">
        <v>1643</v>
      </c>
      <c r="C5920" s="174">
        <f t="shared" si="1251"/>
        <v>0</v>
      </c>
      <c r="D5920" s="174">
        <f t="shared" si="1252"/>
        <v>0</v>
      </c>
      <c r="E5920" s="174">
        <f t="shared" si="1253"/>
        <v>0</v>
      </c>
      <c r="F5920" s="174">
        <f t="shared" si="1249"/>
        <v>0</v>
      </c>
      <c r="G5920" s="174">
        <v>0</v>
      </c>
      <c r="H5920" s="174">
        <f t="shared" si="1250"/>
        <v>0</v>
      </c>
      <c r="M5920" s="174">
        <f t="shared" si="1254"/>
        <v>0</v>
      </c>
      <c r="N5920" s="174">
        <f t="shared" si="1255"/>
        <v>0</v>
      </c>
      <c r="O5920" s="295">
        <f t="shared" si="1256"/>
        <v>0</v>
      </c>
      <c r="P5920" s="281">
        <f t="shared" si="1257"/>
        <v>0</v>
      </c>
    </row>
    <row r="5921" spans="1:16" x14ac:dyDescent="0.2">
      <c r="A5921" s="155">
        <v>732604</v>
      </c>
      <c r="B5921" s="156" t="s">
        <v>333</v>
      </c>
      <c r="C5921" s="174">
        <f t="shared" si="1251"/>
        <v>0</v>
      </c>
      <c r="D5921" s="174">
        <f t="shared" si="1252"/>
        <v>0</v>
      </c>
      <c r="E5921" s="174">
        <f t="shared" si="1253"/>
        <v>0</v>
      </c>
      <c r="F5921" s="174">
        <f t="shared" si="1249"/>
        <v>0</v>
      </c>
      <c r="G5921" s="174">
        <v>0</v>
      </c>
      <c r="H5921" s="174">
        <f t="shared" si="1250"/>
        <v>0</v>
      </c>
      <c r="M5921" s="174">
        <f t="shared" si="1254"/>
        <v>0</v>
      </c>
      <c r="N5921" s="174">
        <f t="shared" si="1255"/>
        <v>0</v>
      </c>
      <c r="O5921" s="295">
        <f t="shared" si="1256"/>
        <v>0</v>
      </c>
      <c r="P5921" s="281">
        <f t="shared" si="1257"/>
        <v>0</v>
      </c>
    </row>
    <row r="5922" spans="1:16" x14ac:dyDescent="0.2">
      <c r="A5922" s="155">
        <v>732605</v>
      </c>
      <c r="B5922" s="156" t="s">
        <v>1644</v>
      </c>
      <c r="C5922" s="174">
        <f t="shared" si="1251"/>
        <v>0</v>
      </c>
      <c r="D5922" s="174">
        <f t="shared" si="1252"/>
        <v>0</v>
      </c>
      <c r="E5922" s="174">
        <f t="shared" si="1253"/>
        <v>0</v>
      </c>
      <c r="F5922" s="174">
        <f t="shared" si="1249"/>
        <v>0</v>
      </c>
      <c r="G5922" s="174">
        <v>0</v>
      </c>
      <c r="H5922" s="174">
        <f t="shared" si="1250"/>
        <v>0</v>
      </c>
      <c r="M5922" s="174">
        <f t="shared" si="1254"/>
        <v>0</v>
      </c>
      <c r="N5922" s="174">
        <f t="shared" si="1255"/>
        <v>0</v>
      </c>
      <c r="O5922" s="295">
        <f t="shared" si="1256"/>
        <v>0</v>
      </c>
      <c r="P5922" s="281">
        <f t="shared" si="1257"/>
        <v>0</v>
      </c>
    </row>
    <row r="5923" spans="1:16" x14ac:dyDescent="0.2">
      <c r="A5923" s="155">
        <v>732606</v>
      </c>
      <c r="B5923" s="156" t="s">
        <v>334</v>
      </c>
      <c r="C5923" s="174">
        <f t="shared" si="1251"/>
        <v>0</v>
      </c>
      <c r="D5923" s="174">
        <f t="shared" si="1252"/>
        <v>0</v>
      </c>
      <c r="E5923" s="174">
        <f t="shared" si="1253"/>
        <v>0</v>
      </c>
      <c r="F5923" s="174">
        <f t="shared" si="1249"/>
        <v>0</v>
      </c>
      <c r="G5923" s="174">
        <v>0</v>
      </c>
      <c r="H5923" s="174">
        <f t="shared" si="1250"/>
        <v>0</v>
      </c>
      <c r="M5923" s="174">
        <f t="shared" si="1254"/>
        <v>0</v>
      </c>
      <c r="N5923" s="174">
        <f t="shared" si="1255"/>
        <v>0</v>
      </c>
      <c r="O5923" s="295">
        <f t="shared" si="1256"/>
        <v>0</v>
      </c>
      <c r="P5923" s="281">
        <f t="shared" si="1257"/>
        <v>0</v>
      </c>
    </row>
    <row r="5924" spans="1:16" x14ac:dyDescent="0.2">
      <c r="A5924" s="155">
        <v>732607</v>
      </c>
      <c r="B5924" s="156" t="s">
        <v>1610</v>
      </c>
      <c r="C5924" s="174">
        <f t="shared" si="1251"/>
        <v>0</v>
      </c>
      <c r="D5924" s="174">
        <f t="shared" si="1252"/>
        <v>0</v>
      </c>
      <c r="E5924" s="174">
        <f t="shared" si="1253"/>
        <v>0</v>
      </c>
      <c r="F5924" s="174">
        <f t="shared" si="1249"/>
        <v>0</v>
      </c>
      <c r="G5924" s="174">
        <v>0</v>
      </c>
      <c r="H5924" s="174">
        <f t="shared" si="1250"/>
        <v>0</v>
      </c>
      <c r="M5924" s="174">
        <f t="shared" si="1254"/>
        <v>0</v>
      </c>
      <c r="N5924" s="174">
        <f t="shared" si="1255"/>
        <v>0</v>
      </c>
      <c r="O5924" s="295">
        <f t="shared" si="1256"/>
        <v>0</v>
      </c>
      <c r="P5924" s="281">
        <f t="shared" si="1257"/>
        <v>0</v>
      </c>
    </row>
    <row r="5925" spans="1:16" x14ac:dyDescent="0.2">
      <c r="A5925" s="155">
        <v>732608</v>
      </c>
      <c r="B5925" s="156" t="s">
        <v>17</v>
      </c>
      <c r="C5925" s="174">
        <f t="shared" si="1251"/>
        <v>0</v>
      </c>
      <c r="D5925" s="174">
        <f t="shared" si="1252"/>
        <v>0</v>
      </c>
      <c r="E5925" s="174">
        <f t="shared" si="1253"/>
        <v>0</v>
      </c>
      <c r="F5925" s="174">
        <f t="shared" si="1249"/>
        <v>0</v>
      </c>
      <c r="G5925" s="174">
        <v>0</v>
      </c>
      <c r="H5925" s="174">
        <f t="shared" si="1250"/>
        <v>0</v>
      </c>
      <c r="M5925" s="174">
        <f t="shared" si="1254"/>
        <v>0</v>
      </c>
      <c r="N5925" s="174">
        <f t="shared" si="1255"/>
        <v>0</v>
      </c>
      <c r="O5925" s="295">
        <f t="shared" si="1256"/>
        <v>0</v>
      </c>
      <c r="P5925" s="281">
        <f t="shared" si="1257"/>
        <v>0</v>
      </c>
    </row>
    <row r="5926" spans="1:16" x14ac:dyDescent="0.2">
      <c r="A5926" s="155">
        <v>732609</v>
      </c>
      <c r="B5926" s="156" t="s">
        <v>2536</v>
      </c>
      <c r="C5926" s="174">
        <f t="shared" si="1251"/>
        <v>0</v>
      </c>
      <c r="D5926" s="174">
        <f t="shared" si="1252"/>
        <v>0</v>
      </c>
      <c r="E5926" s="174">
        <f t="shared" si="1253"/>
        <v>0</v>
      </c>
      <c r="F5926" s="174">
        <f t="shared" si="1249"/>
        <v>0</v>
      </c>
      <c r="G5926" s="174">
        <v>0</v>
      </c>
      <c r="H5926" s="174">
        <f t="shared" si="1250"/>
        <v>0</v>
      </c>
      <c r="M5926" s="174">
        <f t="shared" si="1254"/>
        <v>0</v>
      </c>
      <c r="N5926" s="174">
        <f t="shared" si="1255"/>
        <v>0</v>
      </c>
      <c r="O5926" s="295">
        <f t="shared" si="1256"/>
        <v>0</v>
      </c>
      <c r="P5926" s="281">
        <f t="shared" si="1257"/>
        <v>0</v>
      </c>
    </row>
    <row r="5927" spans="1:16" x14ac:dyDescent="0.2">
      <c r="A5927" s="155">
        <v>732610</v>
      </c>
      <c r="B5927" s="156" t="s">
        <v>2537</v>
      </c>
      <c r="C5927" s="174">
        <f t="shared" si="1251"/>
        <v>0</v>
      </c>
      <c r="D5927" s="174">
        <f t="shared" si="1252"/>
        <v>0</v>
      </c>
      <c r="E5927" s="174">
        <f t="shared" si="1253"/>
        <v>0</v>
      </c>
      <c r="F5927" s="174">
        <f t="shared" si="1249"/>
        <v>0</v>
      </c>
      <c r="G5927" s="174">
        <v>0</v>
      </c>
      <c r="H5927" s="174">
        <f t="shared" si="1250"/>
        <v>0</v>
      </c>
      <c r="M5927" s="174">
        <f t="shared" si="1254"/>
        <v>0</v>
      </c>
      <c r="N5927" s="174">
        <f t="shared" si="1255"/>
        <v>0</v>
      </c>
      <c r="O5927" s="295">
        <f t="shared" si="1256"/>
        <v>0</v>
      </c>
      <c r="P5927" s="281">
        <f t="shared" si="1257"/>
        <v>0</v>
      </c>
    </row>
    <row r="5928" spans="1:16" x14ac:dyDescent="0.2">
      <c r="A5928" s="155">
        <v>732695</v>
      </c>
      <c r="B5928" s="156" t="s">
        <v>2874</v>
      </c>
      <c r="C5928" s="174">
        <f t="shared" si="1251"/>
        <v>0</v>
      </c>
      <c r="D5928" s="174">
        <f t="shared" si="1252"/>
        <v>0</v>
      </c>
      <c r="E5928" s="174">
        <f t="shared" si="1253"/>
        <v>0</v>
      </c>
      <c r="F5928" s="174">
        <f t="shared" si="1249"/>
        <v>0</v>
      </c>
      <c r="G5928" s="174">
        <v>0</v>
      </c>
      <c r="H5928" s="174">
        <f t="shared" si="1250"/>
        <v>0</v>
      </c>
      <c r="M5928" s="174">
        <f t="shared" si="1254"/>
        <v>0</v>
      </c>
      <c r="N5928" s="174">
        <f t="shared" si="1255"/>
        <v>0</v>
      </c>
      <c r="O5928" s="295">
        <f t="shared" si="1256"/>
        <v>0</v>
      </c>
      <c r="P5928" s="281">
        <f t="shared" si="1257"/>
        <v>0</v>
      </c>
    </row>
    <row r="5929" spans="1:16" s="171" customFormat="1" x14ac:dyDescent="0.2">
      <c r="A5929" s="180">
        <v>733000</v>
      </c>
      <c r="B5929" s="181" t="s">
        <v>2886</v>
      </c>
      <c r="C5929" s="182">
        <f t="shared" si="1251"/>
        <v>0</v>
      </c>
      <c r="D5929" s="182">
        <f t="shared" si="1252"/>
        <v>0</v>
      </c>
      <c r="E5929" s="182">
        <f t="shared" si="1253"/>
        <v>0</v>
      </c>
      <c r="F5929" s="182">
        <f t="shared" si="1249"/>
        <v>0</v>
      </c>
      <c r="G5929" s="182">
        <v>0</v>
      </c>
      <c r="H5929" s="182">
        <f t="shared" si="1250"/>
        <v>0</v>
      </c>
      <c r="M5929" s="174">
        <f t="shared" si="1254"/>
        <v>0</v>
      </c>
      <c r="N5929" s="174">
        <f t="shared" si="1255"/>
        <v>0</v>
      </c>
      <c r="O5929" s="295">
        <f t="shared" si="1256"/>
        <v>0</v>
      </c>
      <c r="P5929" s="281">
        <f t="shared" si="1257"/>
        <v>0</v>
      </c>
    </row>
    <row r="5930" spans="1:16" x14ac:dyDescent="0.2">
      <c r="A5930" s="155">
        <v>733001</v>
      </c>
      <c r="B5930" s="156" t="s">
        <v>227</v>
      </c>
      <c r="C5930" s="174">
        <f t="shared" si="1251"/>
        <v>0</v>
      </c>
      <c r="D5930" s="174">
        <f t="shared" si="1252"/>
        <v>0</v>
      </c>
      <c r="E5930" s="174">
        <f t="shared" si="1253"/>
        <v>0</v>
      </c>
      <c r="F5930" s="174">
        <f t="shared" si="1249"/>
        <v>0</v>
      </c>
      <c r="G5930" s="174">
        <v>0</v>
      </c>
      <c r="H5930" s="174">
        <f t="shared" si="1250"/>
        <v>0</v>
      </c>
      <c r="M5930" s="174">
        <f t="shared" si="1254"/>
        <v>0</v>
      </c>
      <c r="N5930" s="174">
        <f t="shared" si="1255"/>
        <v>0</v>
      </c>
      <c r="O5930" s="295">
        <f t="shared" si="1256"/>
        <v>0</v>
      </c>
      <c r="P5930" s="281">
        <f t="shared" si="1257"/>
        <v>0</v>
      </c>
    </row>
    <row r="5931" spans="1:16" x14ac:dyDescent="0.2">
      <c r="A5931" s="155">
        <v>733002</v>
      </c>
      <c r="B5931" s="156" t="s">
        <v>335</v>
      </c>
      <c r="C5931" s="174">
        <f t="shared" si="1251"/>
        <v>0</v>
      </c>
      <c r="D5931" s="174">
        <f t="shared" si="1252"/>
        <v>0</v>
      </c>
      <c r="E5931" s="174">
        <f t="shared" si="1253"/>
        <v>0</v>
      </c>
      <c r="F5931" s="174">
        <f t="shared" si="1249"/>
        <v>0</v>
      </c>
      <c r="G5931" s="174">
        <v>0</v>
      </c>
      <c r="H5931" s="174">
        <f t="shared" si="1250"/>
        <v>0</v>
      </c>
      <c r="M5931" s="174">
        <f t="shared" si="1254"/>
        <v>0</v>
      </c>
      <c r="N5931" s="174">
        <f t="shared" si="1255"/>
        <v>0</v>
      </c>
      <c r="O5931" s="295">
        <f t="shared" si="1256"/>
        <v>0</v>
      </c>
      <c r="P5931" s="281">
        <f t="shared" si="1257"/>
        <v>0</v>
      </c>
    </row>
    <row r="5932" spans="1:16" x14ac:dyDescent="0.2">
      <c r="A5932" s="155">
        <v>733003</v>
      </c>
      <c r="B5932" s="156" t="s">
        <v>1643</v>
      </c>
      <c r="C5932" s="174">
        <f t="shared" si="1251"/>
        <v>0</v>
      </c>
      <c r="D5932" s="174">
        <f t="shared" si="1252"/>
        <v>0</v>
      </c>
      <c r="E5932" s="174">
        <f t="shared" si="1253"/>
        <v>0</v>
      </c>
      <c r="F5932" s="174">
        <f t="shared" si="1249"/>
        <v>0</v>
      </c>
      <c r="G5932" s="174">
        <v>0</v>
      </c>
      <c r="H5932" s="174">
        <f t="shared" si="1250"/>
        <v>0</v>
      </c>
      <c r="M5932" s="174">
        <f t="shared" si="1254"/>
        <v>0</v>
      </c>
      <c r="N5932" s="174">
        <f t="shared" si="1255"/>
        <v>0</v>
      </c>
      <c r="O5932" s="295">
        <f t="shared" si="1256"/>
        <v>0</v>
      </c>
      <c r="P5932" s="281">
        <f t="shared" si="1257"/>
        <v>0</v>
      </c>
    </row>
    <row r="5933" spans="1:16" x14ac:dyDescent="0.2">
      <c r="A5933" s="155">
        <v>733004</v>
      </c>
      <c r="B5933" s="156" t="s">
        <v>333</v>
      </c>
      <c r="C5933" s="174">
        <f t="shared" si="1251"/>
        <v>0</v>
      </c>
      <c r="D5933" s="174">
        <f t="shared" si="1252"/>
        <v>0</v>
      </c>
      <c r="E5933" s="174">
        <f t="shared" si="1253"/>
        <v>0</v>
      </c>
      <c r="F5933" s="174">
        <f t="shared" si="1249"/>
        <v>0</v>
      </c>
      <c r="G5933" s="174">
        <v>0</v>
      </c>
      <c r="H5933" s="174">
        <f t="shared" si="1250"/>
        <v>0</v>
      </c>
      <c r="M5933" s="174">
        <f t="shared" si="1254"/>
        <v>0</v>
      </c>
      <c r="N5933" s="174">
        <f t="shared" si="1255"/>
        <v>0</v>
      </c>
      <c r="O5933" s="295">
        <f t="shared" si="1256"/>
        <v>0</v>
      </c>
      <c r="P5933" s="281">
        <f t="shared" si="1257"/>
        <v>0</v>
      </c>
    </row>
    <row r="5934" spans="1:16" x14ac:dyDescent="0.2">
      <c r="A5934" s="155">
        <v>733005</v>
      </c>
      <c r="B5934" s="156" t="s">
        <v>1644</v>
      </c>
      <c r="C5934" s="174">
        <f t="shared" si="1251"/>
        <v>0</v>
      </c>
      <c r="D5934" s="174">
        <f t="shared" si="1252"/>
        <v>0</v>
      </c>
      <c r="E5934" s="174">
        <f t="shared" si="1253"/>
        <v>0</v>
      </c>
      <c r="F5934" s="174">
        <f t="shared" si="1249"/>
        <v>0</v>
      </c>
      <c r="G5934" s="174">
        <v>0</v>
      </c>
      <c r="H5934" s="174">
        <f t="shared" si="1250"/>
        <v>0</v>
      </c>
      <c r="M5934" s="174">
        <f t="shared" si="1254"/>
        <v>0</v>
      </c>
      <c r="N5934" s="174">
        <f t="shared" si="1255"/>
        <v>0</v>
      </c>
      <c r="O5934" s="295">
        <f t="shared" si="1256"/>
        <v>0</v>
      </c>
      <c r="P5934" s="281">
        <f t="shared" si="1257"/>
        <v>0</v>
      </c>
    </row>
    <row r="5935" spans="1:16" x14ac:dyDescent="0.2">
      <c r="A5935" s="155">
        <v>733006</v>
      </c>
      <c r="B5935" s="156" t="s">
        <v>334</v>
      </c>
      <c r="C5935" s="174">
        <f t="shared" si="1251"/>
        <v>0</v>
      </c>
      <c r="D5935" s="174">
        <f t="shared" si="1252"/>
        <v>0</v>
      </c>
      <c r="E5935" s="174">
        <f t="shared" si="1253"/>
        <v>0</v>
      </c>
      <c r="F5935" s="174">
        <f t="shared" si="1249"/>
        <v>0</v>
      </c>
      <c r="G5935" s="174">
        <v>0</v>
      </c>
      <c r="H5935" s="174">
        <f t="shared" si="1250"/>
        <v>0</v>
      </c>
      <c r="M5935" s="174">
        <f t="shared" si="1254"/>
        <v>0</v>
      </c>
      <c r="N5935" s="174">
        <f t="shared" si="1255"/>
        <v>0</v>
      </c>
      <c r="O5935" s="295">
        <f t="shared" si="1256"/>
        <v>0</v>
      </c>
      <c r="P5935" s="281">
        <f t="shared" si="1257"/>
        <v>0</v>
      </c>
    </row>
    <row r="5936" spans="1:16" x14ac:dyDescent="0.2">
      <c r="A5936" s="155">
        <v>733007</v>
      </c>
      <c r="B5936" s="156" t="s">
        <v>1610</v>
      </c>
      <c r="C5936" s="174">
        <f t="shared" si="1251"/>
        <v>0</v>
      </c>
      <c r="D5936" s="174">
        <f t="shared" si="1252"/>
        <v>0</v>
      </c>
      <c r="E5936" s="174">
        <f t="shared" si="1253"/>
        <v>0</v>
      </c>
      <c r="F5936" s="174">
        <f t="shared" si="1249"/>
        <v>0</v>
      </c>
      <c r="G5936" s="174">
        <v>0</v>
      </c>
      <c r="H5936" s="174">
        <f t="shared" si="1250"/>
        <v>0</v>
      </c>
      <c r="M5936" s="174">
        <f t="shared" si="1254"/>
        <v>0</v>
      </c>
      <c r="N5936" s="174">
        <f t="shared" si="1255"/>
        <v>0</v>
      </c>
      <c r="O5936" s="295">
        <f t="shared" si="1256"/>
        <v>0</v>
      </c>
      <c r="P5936" s="281">
        <f t="shared" si="1257"/>
        <v>0</v>
      </c>
    </row>
    <row r="5937" spans="1:16" x14ac:dyDescent="0.2">
      <c r="A5937" s="155">
        <v>733008</v>
      </c>
      <c r="B5937" s="156" t="s">
        <v>17</v>
      </c>
      <c r="C5937" s="174">
        <f t="shared" si="1251"/>
        <v>0</v>
      </c>
      <c r="D5937" s="174">
        <f t="shared" si="1252"/>
        <v>0</v>
      </c>
      <c r="E5937" s="174">
        <f t="shared" si="1253"/>
        <v>0</v>
      </c>
      <c r="F5937" s="174">
        <f t="shared" si="1249"/>
        <v>0</v>
      </c>
      <c r="G5937" s="174">
        <v>0</v>
      </c>
      <c r="H5937" s="174">
        <f t="shared" si="1250"/>
        <v>0</v>
      </c>
      <c r="M5937" s="174">
        <f t="shared" si="1254"/>
        <v>0</v>
      </c>
      <c r="N5937" s="174">
        <f t="shared" si="1255"/>
        <v>0</v>
      </c>
      <c r="O5937" s="295">
        <f t="shared" si="1256"/>
        <v>0</v>
      </c>
      <c r="P5937" s="281">
        <f t="shared" si="1257"/>
        <v>0</v>
      </c>
    </row>
    <row r="5938" spans="1:16" x14ac:dyDescent="0.2">
      <c r="A5938" s="155">
        <v>733009</v>
      </c>
      <c r="B5938" s="156" t="s">
        <v>2536</v>
      </c>
      <c r="C5938" s="174">
        <f t="shared" si="1251"/>
        <v>0</v>
      </c>
      <c r="D5938" s="174">
        <f t="shared" si="1252"/>
        <v>0</v>
      </c>
      <c r="E5938" s="174">
        <f t="shared" si="1253"/>
        <v>0</v>
      </c>
      <c r="F5938" s="174">
        <f t="shared" si="1249"/>
        <v>0</v>
      </c>
      <c r="G5938" s="174">
        <v>0</v>
      </c>
      <c r="H5938" s="174">
        <f t="shared" si="1250"/>
        <v>0</v>
      </c>
      <c r="M5938" s="174">
        <f t="shared" si="1254"/>
        <v>0</v>
      </c>
      <c r="N5938" s="174">
        <f t="shared" si="1255"/>
        <v>0</v>
      </c>
      <c r="O5938" s="295">
        <f t="shared" si="1256"/>
        <v>0</v>
      </c>
      <c r="P5938" s="281">
        <f t="shared" si="1257"/>
        <v>0</v>
      </c>
    </row>
    <row r="5939" spans="1:16" x14ac:dyDescent="0.2">
      <c r="A5939" s="155">
        <v>733010</v>
      </c>
      <c r="B5939" s="156" t="s">
        <v>2537</v>
      </c>
      <c r="C5939" s="174">
        <f t="shared" si="1251"/>
        <v>0</v>
      </c>
      <c r="D5939" s="174">
        <f t="shared" si="1252"/>
        <v>0</v>
      </c>
      <c r="E5939" s="174">
        <f t="shared" si="1253"/>
        <v>0</v>
      </c>
      <c r="F5939" s="174">
        <f t="shared" si="1249"/>
        <v>0</v>
      </c>
      <c r="G5939" s="174">
        <v>0</v>
      </c>
      <c r="H5939" s="174">
        <f t="shared" si="1250"/>
        <v>0</v>
      </c>
      <c r="M5939" s="174">
        <f t="shared" si="1254"/>
        <v>0</v>
      </c>
      <c r="N5939" s="174">
        <f t="shared" si="1255"/>
        <v>0</v>
      </c>
      <c r="O5939" s="295">
        <f t="shared" si="1256"/>
        <v>0</v>
      </c>
      <c r="P5939" s="281">
        <f t="shared" si="1257"/>
        <v>0</v>
      </c>
    </row>
    <row r="5940" spans="1:16" x14ac:dyDescent="0.2">
      <c r="A5940" s="155">
        <v>733095</v>
      </c>
      <c r="B5940" s="156" t="s">
        <v>2874</v>
      </c>
      <c r="C5940" s="174">
        <f t="shared" si="1251"/>
        <v>0</v>
      </c>
      <c r="D5940" s="174">
        <f t="shared" si="1252"/>
        <v>0</v>
      </c>
      <c r="E5940" s="174">
        <f t="shared" si="1253"/>
        <v>0</v>
      </c>
      <c r="F5940" s="174">
        <f t="shared" si="1249"/>
        <v>0</v>
      </c>
      <c r="G5940" s="174">
        <v>0</v>
      </c>
      <c r="H5940" s="174">
        <f t="shared" si="1250"/>
        <v>0</v>
      </c>
      <c r="M5940" s="174">
        <f t="shared" si="1254"/>
        <v>0</v>
      </c>
      <c r="N5940" s="174">
        <f t="shared" si="1255"/>
        <v>0</v>
      </c>
      <c r="O5940" s="295">
        <f t="shared" si="1256"/>
        <v>0</v>
      </c>
      <c r="P5940" s="281">
        <f t="shared" si="1257"/>
        <v>0</v>
      </c>
    </row>
    <row r="5941" spans="1:16" s="171" customFormat="1" x14ac:dyDescent="0.2">
      <c r="A5941" s="180">
        <v>733100</v>
      </c>
      <c r="B5941" s="181" t="s">
        <v>1073</v>
      </c>
      <c r="C5941" s="182">
        <f t="shared" si="1251"/>
        <v>0</v>
      </c>
      <c r="D5941" s="182">
        <f t="shared" si="1252"/>
        <v>0</v>
      </c>
      <c r="E5941" s="182">
        <f t="shared" si="1253"/>
        <v>0</v>
      </c>
      <c r="F5941" s="182">
        <f t="shared" si="1249"/>
        <v>0</v>
      </c>
      <c r="G5941" s="182">
        <v>0</v>
      </c>
      <c r="H5941" s="182">
        <f t="shared" si="1250"/>
        <v>0</v>
      </c>
      <c r="M5941" s="174">
        <f t="shared" si="1254"/>
        <v>0</v>
      </c>
      <c r="N5941" s="174">
        <f t="shared" si="1255"/>
        <v>0</v>
      </c>
      <c r="O5941" s="295">
        <f t="shared" si="1256"/>
        <v>0</v>
      </c>
      <c r="P5941" s="281">
        <f t="shared" si="1257"/>
        <v>0</v>
      </c>
    </row>
    <row r="5942" spans="1:16" x14ac:dyDescent="0.2">
      <c r="A5942" s="155">
        <v>733101</v>
      </c>
      <c r="B5942" s="156" t="s">
        <v>227</v>
      </c>
      <c r="C5942" s="174">
        <f t="shared" si="1251"/>
        <v>0</v>
      </c>
      <c r="D5942" s="174">
        <f t="shared" si="1252"/>
        <v>0</v>
      </c>
      <c r="E5942" s="174">
        <f t="shared" si="1253"/>
        <v>0</v>
      </c>
      <c r="F5942" s="174">
        <f t="shared" si="1249"/>
        <v>0</v>
      </c>
      <c r="G5942" s="174">
        <v>0</v>
      </c>
      <c r="H5942" s="174">
        <f t="shared" si="1250"/>
        <v>0</v>
      </c>
      <c r="M5942" s="174">
        <f t="shared" si="1254"/>
        <v>0</v>
      </c>
      <c r="N5942" s="174">
        <f t="shared" si="1255"/>
        <v>0</v>
      </c>
      <c r="O5942" s="295">
        <f t="shared" si="1256"/>
        <v>0</v>
      </c>
      <c r="P5942" s="281">
        <f t="shared" si="1257"/>
        <v>0</v>
      </c>
    </row>
    <row r="5943" spans="1:16" x14ac:dyDescent="0.2">
      <c r="A5943" s="155">
        <v>733102</v>
      </c>
      <c r="B5943" s="156" t="s">
        <v>335</v>
      </c>
      <c r="C5943" s="174">
        <f t="shared" si="1251"/>
        <v>0</v>
      </c>
      <c r="D5943" s="174">
        <f t="shared" si="1252"/>
        <v>0</v>
      </c>
      <c r="E5943" s="174">
        <f t="shared" si="1253"/>
        <v>0</v>
      </c>
      <c r="F5943" s="174">
        <f t="shared" si="1249"/>
        <v>0</v>
      </c>
      <c r="G5943" s="174">
        <v>0</v>
      </c>
      <c r="H5943" s="174">
        <f t="shared" si="1250"/>
        <v>0</v>
      </c>
      <c r="M5943" s="174">
        <f t="shared" si="1254"/>
        <v>0</v>
      </c>
      <c r="N5943" s="174">
        <f t="shared" si="1255"/>
        <v>0</v>
      </c>
      <c r="O5943" s="295">
        <f t="shared" si="1256"/>
        <v>0</v>
      </c>
      <c r="P5943" s="281">
        <f t="shared" si="1257"/>
        <v>0</v>
      </c>
    </row>
    <row r="5944" spans="1:16" x14ac:dyDescent="0.2">
      <c r="A5944" s="155">
        <v>733103</v>
      </c>
      <c r="B5944" s="156" t="s">
        <v>1643</v>
      </c>
      <c r="C5944" s="174">
        <f t="shared" si="1251"/>
        <v>0</v>
      </c>
      <c r="D5944" s="174">
        <f t="shared" si="1252"/>
        <v>0</v>
      </c>
      <c r="E5944" s="174">
        <f t="shared" si="1253"/>
        <v>0</v>
      </c>
      <c r="F5944" s="174">
        <f t="shared" si="1249"/>
        <v>0</v>
      </c>
      <c r="G5944" s="174">
        <v>0</v>
      </c>
      <c r="H5944" s="174">
        <f t="shared" si="1250"/>
        <v>0</v>
      </c>
      <c r="M5944" s="174">
        <f t="shared" si="1254"/>
        <v>0</v>
      </c>
      <c r="N5944" s="174">
        <f t="shared" si="1255"/>
        <v>0</v>
      </c>
      <c r="O5944" s="295">
        <f t="shared" si="1256"/>
        <v>0</v>
      </c>
      <c r="P5944" s="281">
        <f t="shared" si="1257"/>
        <v>0</v>
      </c>
    </row>
    <row r="5945" spans="1:16" x14ac:dyDescent="0.2">
      <c r="A5945" s="155">
        <v>733104</v>
      </c>
      <c r="B5945" s="156" t="s">
        <v>333</v>
      </c>
      <c r="C5945" s="174">
        <f t="shared" si="1251"/>
        <v>0</v>
      </c>
      <c r="D5945" s="174">
        <f t="shared" si="1252"/>
        <v>0</v>
      </c>
      <c r="E5945" s="174">
        <f t="shared" si="1253"/>
        <v>0</v>
      </c>
      <c r="F5945" s="174">
        <f t="shared" si="1249"/>
        <v>0</v>
      </c>
      <c r="G5945" s="174">
        <v>0</v>
      </c>
      <c r="H5945" s="174">
        <f t="shared" si="1250"/>
        <v>0</v>
      </c>
      <c r="M5945" s="174">
        <f t="shared" si="1254"/>
        <v>0</v>
      </c>
      <c r="N5945" s="174">
        <f t="shared" si="1255"/>
        <v>0</v>
      </c>
      <c r="O5945" s="295">
        <f t="shared" si="1256"/>
        <v>0</v>
      </c>
      <c r="P5945" s="281">
        <f t="shared" si="1257"/>
        <v>0</v>
      </c>
    </row>
    <row r="5946" spans="1:16" x14ac:dyDescent="0.2">
      <c r="A5946" s="155">
        <v>733105</v>
      </c>
      <c r="B5946" s="156" t="s">
        <v>1644</v>
      </c>
      <c r="C5946" s="174">
        <f t="shared" si="1251"/>
        <v>0</v>
      </c>
      <c r="D5946" s="174">
        <f t="shared" si="1252"/>
        <v>0</v>
      </c>
      <c r="E5946" s="174">
        <f t="shared" si="1253"/>
        <v>0</v>
      </c>
      <c r="F5946" s="174">
        <f t="shared" si="1249"/>
        <v>0</v>
      </c>
      <c r="G5946" s="174">
        <v>0</v>
      </c>
      <c r="H5946" s="174">
        <f t="shared" si="1250"/>
        <v>0</v>
      </c>
      <c r="M5946" s="174">
        <f t="shared" si="1254"/>
        <v>0</v>
      </c>
      <c r="N5946" s="174">
        <f t="shared" si="1255"/>
        <v>0</v>
      </c>
      <c r="O5946" s="295">
        <f t="shared" si="1256"/>
        <v>0</v>
      </c>
      <c r="P5946" s="281">
        <f t="shared" si="1257"/>
        <v>0</v>
      </c>
    </row>
    <row r="5947" spans="1:16" x14ac:dyDescent="0.2">
      <c r="A5947" s="155">
        <v>733106</v>
      </c>
      <c r="B5947" s="156" t="s">
        <v>334</v>
      </c>
      <c r="C5947" s="174">
        <f t="shared" si="1251"/>
        <v>0</v>
      </c>
      <c r="D5947" s="174">
        <f t="shared" si="1252"/>
        <v>0</v>
      </c>
      <c r="E5947" s="174">
        <f t="shared" si="1253"/>
        <v>0</v>
      </c>
      <c r="F5947" s="174">
        <f t="shared" si="1249"/>
        <v>0</v>
      </c>
      <c r="G5947" s="174">
        <v>0</v>
      </c>
      <c r="H5947" s="174">
        <f t="shared" si="1250"/>
        <v>0</v>
      </c>
      <c r="M5947" s="174">
        <f t="shared" si="1254"/>
        <v>0</v>
      </c>
      <c r="N5947" s="174">
        <f t="shared" si="1255"/>
        <v>0</v>
      </c>
      <c r="O5947" s="295">
        <f t="shared" si="1256"/>
        <v>0</v>
      </c>
      <c r="P5947" s="281">
        <f t="shared" si="1257"/>
        <v>0</v>
      </c>
    </row>
    <row r="5948" spans="1:16" x14ac:dyDescent="0.2">
      <c r="A5948" s="155">
        <v>733107</v>
      </c>
      <c r="B5948" s="156" t="s">
        <v>1610</v>
      </c>
      <c r="C5948" s="174">
        <f t="shared" si="1251"/>
        <v>0</v>
      </c>
      <c r="D5948" s="174">
        <f t="shared" si="1252"/>
        <v>0</v>
      </c>
      <c r="E5948" s="174">
        <f t="shared" si="1253"/>
        <v>0</v>
      </c>
      <c r="F5948" s="174">
        <f t="shared" si="1249"/>
        <v>0</v>
      </c>
      <c r="G5948" s="174">
        <v>0</v>
      </c>
      <c r="H5948" s="174">
        <f t="shared" si="1250"/>
        <v>0</v>
      </c>
      <c r="M5948" s="174">
        <f t="shared" si="1254"/>
        <v>0</v>
      </c>
      <c r="N5948" s="174">
        <f t="shared" si="1255"/>
        <v>0</v>
      </c>
      <c r="O5948" s="295">
        <f t="shared" si="1256"/>
        <v>0</v>
      </c>
      <c r="P5948" s="281">
        <f t="shared" si="1257"/>
        <v>0</v>
      </c>
    </row>
    <row r="5949" spans="1:16" x14ac:dyDescent="0.2">
      <c r="A5949" s="155">
        <v>733108</v>
      </c>
      <c r="B5949" s="156" t="s">
        <v>17</v>
      </c>
      <c r="C5949" s="174">
        <f t="shared" si="1251"/>
        <v>0</v>
      </c>
      <c r="D5949" s="174">
        <f t="shared" si="1252"/>
        <v>0</v>
      </c>
      <c r="E5949" s="174">
        <f t="shared" si="1253"/>
        <v>0</v>
      </c>
      <c r="F5949" s="174">
        <f t="shared" si="1249"/>
        <v>0</v>
      </c>
      <c r="G5949" s="174">
        <v>0</v>
      </c>
      <c r="H5949" s="174">
        <f t="shared" si="1250"/>
        <v>0</v>
      </c>
      <c r="M5949" s="174">
        <f t="shared" si="1254"/>
        <v>0</v>
      </c>
      <c r="N5949" s="174">
        <f t="shared" si="1255"/>
        <v>0</v>
      </c>
      <c r="O5949" s="295">
        <f t="shared" si="1256"/>
        <v>0</v>
      </c>
      <c r="P5949" s="281">
        <f t="shared" si="1257"/>
        <v>0</v>
      </c>
    </row>
    <row r="5950" spans="1:16" x14ac:dyDescent="0.2">
      <c r="A5950" s="155">
        <v>733109</v>
      </c>
      <c r="B5950" s="156" t="s">
        <v>2536</v>
      </c>
      <c r="C5950" s="174">
        <f t="shared" si="1251"/>
        <v>0</v>
      </c>
      <c r="D5950" s="174">
        <f t="shared" si="1252"/>
        <v>0</v>
      </c>
      <c r="E5950" s="174">
        <f t="shared" si="1253"/>
        <v>0</v>
      </c>
      <c r="F5950" s="174">
        <f t="shared" si="1249"/>
        <v>0</v>
      </c>
      <c r="G5950" s="174">
        <v>0</v>
      </c>
      <c r="H5950" s="174">
        <f t="shared" si="1250"/>
        <v>0</v>
      </c>
      <c r="M5950" s="174">
        <f t="shared" si="1254"/>
        <v>0</v>
      </c>
      <c r="N5950" s="174">
        <f t="shared" si="1255"/>
        <v>0</v>
      </c>
      <c r="O5950" s="295">
        <f t="shared" si="1256"/>
        <v>0</v>
      </c>
      <c r="P5950" s="281">
        <f t="shared" si="1257"/>
        <v>0</v>
      </c>
    </row>
    <row r="5951" spans="1:16" x14ac:dyDescent="0.2">
      <c r="A5951" s="155">
        <v>733110</v>
      </c>
      <c r="B5951" s="156" t="s">
        <v>2537</v>
      </c>
      <c r="C5951" s="174">
        <f t="shared" si="1251"/>
        <v>0</v>
      </c>
      <c r="D5951" s="174">
        <f t="shared" si="1252"/>
        <v>0</v>
      </c>
      <c r="E5951" s="174">
        <f t="shared" si="1253"/>
        <v>0</v>
      </c>
      <c r="F5951" s="174">
        <f t="shared" si="1249"/>
        <v>0</v>
      </c>
      <c r="G5951" s="174">
        <v>0</v>
      </c>
      <c r="H5951" s="174">
        <f t="shared" si="1250"/>
        <v>0</v>
      </c>
      <c r="M5951" s="174">
        <f t="shared" si="1254"/>
        <v>0</v>
      </c>
      <c r="N5951" s="174">
        <f t="shared" si="1255"/>
        <v>0</v>
      </c>
      <c r="O5951" s="295">
        <f t="shared" si="1256"/>
        <v>0</v>
      </c>
      <c r="P5951" s="281">
        <f t="shared" si="1257"/>
        <v>0</v>
      </c>
    </row>
    <row r="5952" spans="1:16" x14ac:dyDescent="0.2">
      <c r="A5952" s="155">
        <v>733195</v>
      </c>
      <c r="B5952" s="156" t="s">
        <v>2874</v>
      </c>
      <c r="C5952" s="174">
        <f t="shared" si="1251"/>
        <v>0</v>
      </c>
      <c r="D5952" s="174">
        <f t="shared" si="1252"/>
        <v>0</v>
      </c>
      <c r="E5952" s="174">
        <f t="shared" si="1253"/>
        <v>0</v>
      </c>
      <c r="F5952" s="174">
        <f t="shared" ref="F5952:F6015" si="1258">+C5952+D5952-E5952</f>
        <v>0</v>
      </c>
      <c r="G5952" s="174">
        <v>0</v>
      </c>
      <c r="H5952" s="174">
        <f t="shared" si="1250"/>
        <v>0</v>
      </c>
      <c r="M5952" s="174">
        <f t="shared" si="1254"/>
        <v>0</v>
      </c>
      <c r="N5952" s="174">
        <f t="shared" si="1255"/>
        <v>0</v>
      </c>
      <c r="O5952" s="295">
        <f t="shared" si="1256"/>
        <v>0</v>
      </c>
      <c r="P5952" s="281">
        <f t="shared" si="1257"/>
        <v>0</v>
      </c>
    </row>
    <row r="5953" spans="1:16" s="171" customFormat="1" x14ac:dyDescent="0.2">
      <c r="A5953" s="180">
        <v>734000</v>
      </c>
      <c r="B5953" s="181" t="s">
        <v>1074</v>
      </c>
      <c r="C5953" s="182">
        <f t="shared" si="1251"/>
        <v>0</v>
      </c>
      <c r="D5953" s="182">
        <f t="shared" si="1252"/>
        <v>0</v>
      </c>
      <c r="E5953" s="182">
        <f t="shared" si="1253"/>
        <v>0</v>
      </c>
      <c r="F5953" s="182">
        <f t="shared" si="1258"/>
        <v>0</v>
      </c>
      <c r="G5953" s="182">
        <v>0</v>
      </c>
      <c r="H5953" s="182">
        <f t="shared" si="1250"/>
        <v>0</v>
      </c>
      <c r="M5953" s="174">
        <f t="shared" si="1254"/>
        <v>0</v>
      </c>
      <c r="N5953" s="174">
        <f t="shared" si="1255"/>
        <v>0</v>
      </c>
      <c r="O5953" s="295">
        <f t="shared" si="1256"/>
        <v>0</v>
      </c>
      <c r="P5953" s="281">
        <f t="shared" si="1257"/>
        <v>0</v>
      </c>
    </row>
    <row r="5954" spans="1:16" x14ac:dyDescent="0.2">
      <c r="A5954" s="155">
        <v>734001</v>
      </c>
      <c r="B5954" s="156" t="s">
        <v>227</v>
      </c>
      <c r="C5954" s="174">
        <f t="shared" si="1251"/>
        <v>0</v>
      </c>
      <c r="D5954" s="174">
        <f t="shared" si="1252"/>
        <v>0</v>
      </c>
      <c r="E5954" s="174">
        <f t="shared" si="1253"/>
        <v>0</v>
      </c>
      <c r="F5954" s="174">
        <f t="shared" si="1258"/>
        <v>0</v>
      </c>
      <c r="G5954" s="174">
        <v>0</v>
      </c>
      <c r="H5954" s="174">
        <f t="shared" si="1250"/>
        <v>0</v>
      </c>
      <c r="M5954" s="174">
        <f t="shared" si="1254"/>
        <v>0</v>
      </c>
      <c r="N5954" s="174">
        <f t="shared" si="1255"/>
        <v>0</v>
      </c>
      <c r="O5954" s="295">
        <f t="shared" si="1256"/>
        <v>0</v>
      </c>
      <c r="P5954" s="281">
        <f t="shared" si="1257"/>
        <v>0</v>
      </c>
    </row>
    <row r="5955" spans="1:16" x14ac:dyDescent="0.2">
      <c r="A5955" s="155">
        <v>734002</v>
      </c>
      <c r="B5955" s="156" t="s">
        <v>335</v>
      </c>
      <c r="C5955" s="174">
        <f t="shared" si="1251"/>
        <v>0</v>
      </c>
      <c r="D5955" s="174">
        <f t="shared" si="1252"/>
        <v>0</v>
      </c>
      <c r="E5955" s="174">
        <f t="shared" si="1253"/>
        <v>0</v>
      </c>
      <c r="F5955" s="174">
        <f t="shared" si="1258"/>
        <v>0</v>
      </c>
      <c r="G5955" s="174">
        <v>0</v>
      </c>
      <c r="H5955" s="174">
        <f t="shared" si="1250"/>
        <v>0</v>
      </c>
      <c r="M5955" s="174">
        <f t="shared" si="1254"/>
        <v>0</v>
      </c>
      <c r="N5955" s="174">
        <f t="shared" si="1255"/>
        <v>0</v>
      </c>
      <c r="O5955" s="295">
        <f t="shared" si="1256"/>
        <v>0</v>
      </c>
      <c r="P5955" s="281">
        <f t="shared" si="1257"/>
        <v>0</v>
      </c>
    </row>
    <row r="5956" spans="1:16" x14ac:dyDescent="0.2">
      <c r="A5956" s="155">
        <v>734003</v>
      </c>
      <c r="B5956" s="156" t="s">
        <v>1643</v>
      </c>
      <c r="C5956" s="174">
        <f t="shared" si="1251"/>
        <v>0</v>
      </c>
      <c r="D5956" s="174">
        <f t="shared" si="1252"/>
        <v>0</v>
      </c>
      <c r="E5956" s="174">
        <f t="shared" si="1253"/>
        <v>0</v>
      </c>
      <c r="F5956" s="174">
        <f t="shared" si="1258"/>
        <v>0</v>
      </c>
      <c r="G5956" s="174">
        <v>0</v>
      </c>
      <c r="H5956" s="174">
        <f t="shared" si="1250"/>
        <v>0</v>
      </c>
      <c r="M5956" s="174">
        <f t="shared" si="1254"/>
        <v>0</v>
      </c>
      <c r="N5956" s="174">
        <f t="shared" si="1255"/>
        <v>0</v>
      </c>
      <c r="O5956" s="295">
        <f t="shared" si="1256"/>
        <v>0</v>
      </c>
      <c r="P5956" s="281">
        <f t="shared" si="1257"/>
        <v>0</v>
      </c>
    </row>
    <row r="5957" spans="1:16" x14ac:dyDescent="0.2">
      <c r="A5957" s="155">
        <v>734004</v>
      </c>
      <c r="B5957" s="156" t="s">
        <v>333</v>
      </c>
      <c r="C5957" s="174">
        <f t="shared" si="1251"/>
        <v>0</v>
      </c>
      <c r="D5957" s="174">
        <f t="shared" si="1252"/>
        <v>0</v>
      </c>
      <c r="E5957" s="174">
        <f t="shared" si="1253"/>
        <v>0</v>
      </c>
      <c r="F5957" s="174">
        <f t="shared" si="1258"/>
        <v>0</v>
      </c>
      <c r="G5957" s="174">
        <v>0</v>
      </c>
      <c r="H5957" s="174">
        <f t="shared" si="1250"/>
        <v>0</v>
      </c>
      <c r="M5957" s="174">
        <f t="shared" si="1254"/>
        <v>0</v>
      </c>
      <c r="N5957" s="174">
        <f t="shared" si="1255"/>
        <v>0</v>
      </c>
      <c r="O5957" s="295">
        <f t="shared" si="1256"/>
        <v>0</v>
      </c>
      <c r="P5957" s="281">
        <f t="shared" si="1257"/>
        <v>0</v>
      </c>
    </row>
    <row r="5958" spans="1:16" x14ac:dyDescent="0.2">
      <c r="A5958" s="155">
        <v>734005</v>
      </c>
      <c r="B5958" s="156" t="s">
        <v>1644</v>
      </c>
      <c r="C5958" s="174">
        <f t="shared" si="1251"/>
        <v>0</v>
      </c>
      <c r="D5958" s="174">
        <f t="shared" si="1252"/>
        <v>0</v>
      </c>
      <c r="E5958" s="174">
        <f t="shared" si="1253"/>
        <v>0</v>
      </c>
      <c r="F5958" s="174">
        <f t="shared" si="1258"/>
        <v>0</v>
      </c>
      <c r="G5958" s="174">
        <v>0</v>
      </c>
      <c r="H5958" s="174">
        <f t="shared" si="1250"/>
        <v>0</v>
      </c>
      <c r="M5958" s="174">
        <f t="shared" si="1254"/>
        <v>0</v>
      </c>
      <c r="N5958" s="174">
        <f t="shared" si="1255"/>
        <v>0</v>
      </c>
      <c r="O5958" s="295">
        <f t="shared" si="1256"/>
        <v>0</v>
      </c>
      <c r="P5958" s="281">
        <f t="shared" si="1257"/>
        <v>0</v>
      </c>
    </row>
    <row r="5959" spans="1:16" x14ac:dyDescent="0.2">
      <c r="A5959" s="155">
        <v>734006</v>
      </c>
      <c r="B5959" s="156" t="s">
        <v>334</v>
      </c>
      <c r="C5959" s="174">
        <f t="shared" si="1251"/>
        <v>0</v>
      </c>
      <c r="D5959" s="174">
        <f t="shared" si="1252"/>
        <v>0</v>
      </c>
      <c r="E5959" s="174">
        <f t="shared" si="1253"/>
        <v>0</v>
      </c>
      <c r="F5959" s="174">
        <f t="shared" si="1258"/>
        <v>0</v>
      </c>
      <c r="G5959" s="174">
        <v>0</v>
      </c>
      <c r="H5959" s="174">
        <f t="shared" ref="H5959:H6022" si="1259">+F5959</f>
        <v>0</v>
      </c>
      <c r="M5959" s="174">
        <f t="shared" si="1254"/>
        <v>0</v>
      </c>
      <c r="N5959" s="174">
        <f t="shared" si="1255"/>
        <v>0</v>
      </c>
      <c r="O5959" s="295">
        <f t="shared" si="1256"/>
        <v>0</v>
      </c>
      <c r="P5959" s="281">
        <f t="shared" si="1257"/>
        <v>0</v>
      </c>
    </row>
    <row r="5960" spans="1:16" x14ac:dyDescent="0.2">
      <c r="A5960" s="155">
        <v>734007</v>
      </c>
      <c r="B5960" s="156" t="s">
        <v>1610</v>
      </c>
      <c r="C5960" s="174">
        <f t="shared" si="1251"/>
        <v>0</v>
      </c>
      <c r="D5960" s="174">
        <f t="shared" si="1252"/>
        <v>0</v>
      </c>
      <c r="E5960" s="174">
        <f t="shared" si="1253"/>
        <v>0</v>
      </c>
      <c r="F5960" s="174">
        <f t="shared" si="1258"/>
        <v>0</v>
      </c>
      <c r="G5960" s="174">
        <v>0</v>
      </c>
      <c r="H5960" s="174">
        <f t="shared" si="1259"/>
        <v>0</v>
      </c>
      <c r="M5960" s="174">
        <f t="shared" si="1254"/>
        <v>0</v>
      </c>
      <c r="N5960" s="174">
        <f t="shared" si="1255"/>
        <v>0</v>
      </c>
      <c r="O5960" s="295">
        <f t="shared" si="1256"/>
        <v>0</v>
      </c>
      <c r="P5960" s="281">
        <f t="shared" si="1257"/>
        <v>0</v>
      </c>
    </row>
    <row r="5961" spans="1:16" x14ac:dyDescent="0.2">
      <c r="A5961" s="155">
        <v>734008</v>
      </c>
      <c r="B5961" s="156" t="s">
        <v>17</v>
      </c>
      <c r="C5961" s="174">
        <f t="shared" ref="C5961:C6024" si="1260">IF(ISERROR(VLOOKUP($A5961,MZ_ANTERIOR,3,0)),0,VLOOKUP($A5961,MZ_ANTERIOR,3,0))</f>
        <v>0</v>
      </c>
      <c r="D5961" s="174">
        <f t="shared" ref="D5961:D6024" si="1261">IF(ISERROR(VLOOKUP($A5961,MZ_ANTERIOR,4,0)),0,VLOOKUP($A5961,MZ_ANTERIOR,4,0))</f>
        <v>0</v>
      </c>
      <c r="E5961" s="174">
        <f t="shared" ref="E5961:E6024" si="1262">IF(ISERROR(VLOOKUP($A5961,MZ_ANTERIOR,5,0)),0,VLOOKUP($A5961,MZ_ANTERIOR,5,0))</f>
        <v>0</v>
      </c>
      <c r="F5961" s="174">
        <f t="shared" si="1258"/>
        <v>0</v>
      </c>
      <c r="G5961" s="174">
        <v>0</v>
      </c>
      <c r="H5961" s="174">
        <f t="shared" si="1259"/>
        <v>0</v>
      </c>
      <c r="M5961" s="174">
        <f t="shared" si="1254"/>
        <v>0</v>
      </c>
      <c r="N5961" s="174">
        <f t="shared" si="1255"/>
        <v>0</v>
      </c>
      <c r="O5961" s="295">
        <f t="shared" si="1256"/>
        <v>0</v>
      </c>
      <c r="P5961" s="281">
        <f t="shared" si="1257"/>
        <v>0</v>
      </c>
    </row>
    <row r="5962" spans="1:16" x14ac:dyDescent="0.2">
      <c r="A5962" s="155">
        <v>734009</v>
      </c>
      <c r="B5962" s="156" t="s">
        <v>2536</v>
      </c>
      <c r="C5962" s="174">
        <f t="shared" si="1260"/>
        <v>0</v>
      </c>
      <c r="D5962" s="174">
        <f t="shared" si="1261"/>
        <v>0</v>
      </c>
      <c r="E5962" s="174">
        <f t="shared" si="1262"/>
        <v>0</v>
      </c>
      <c r="F5962" s="174">
        <f t="shared" si="1258"/>
        <v>0</v>
      </c>
      <c r="G5962" s="174">
        <v>0</v>
      </c>
      <c r="H5962" s="174">
        <f t="shared" si="1259"/>
        <v>0</v>
      </c>
      <c r="M5962" s="174">
        <f t="shared" ref="M5962:M6025" si="1263">+G5962+H5962</f>
        <v>0</v>
      </c>
      <c r="N5962" s="174">
        <f t="shared" ref="N5962:N6025" si="1264">+F5962-M5962</f>
        <v>0</v>
      </c>
      <c r="O5962" s="295">
        <f t="shared" ref="O5962:O6025" si="1265">SUM(C5962:H5962)</f>
        <v>0</v>
      </c>
      <c r="P5962" s="281">
        <f t="shared" ref="P5962:P6025" si="1266">IF(D5962&lt;&gt;0,1,IF(G5962&lt;&gt;0,2,IF(F5962&lt;&gt;0,3,IF(E5962&lt;&gt;0,4,0))))</f>
        <v>0</v>
      </c>
    </row>
    <row r="5963" spans="1:16" x14ac:dyDescent="0.2">
      <c r="A5963" s="155">
        <v>734010</v>
      </c>
      <c r="B5963" s="156" t="s">
        <v>2537</v>
      </c>
      <c r="C5963" s="174">
        <f t="shared" si="1260"/>
        <v>0</v>
      </c>
      <c r="D5963" s="174">
        <f t="shared" si="1261"/>
        <v>0</v>
      </c>
      <c r="E5963" s="174">
        <f t="shared" si="1262"/>
        <v>0</v>
      </c>
      <c r="F5963" s="174">
        <f t="shared" si="1258"/>
        <v>0</v>
      </c>
      <c r="G5963" s="174">
        <v>0</v>
      </c>
      <c r="H5963" s="174">
        <f t="shared" si="1259"/>
        <v>0</v>
      </c>
      <c r="M5963" s="174">
        <f t="shared" si="1263"/>
        <v>0</v>
      </c>
      <c r="N5963" s="174">
        <f t="shared" si="1264"/>
        <v>0</v>
      </c>
      <c r="O5963" s="295">
        <f t="shared" si="1265"/>
        <v>0</v>
      </c>
      <c r="P5963" s="281">
        <f t="shared" si="1266"/>
        <v>0</v>
      </c>
    </row>
    <row r="5964" spans="1:16" x14ac:dyDescent="0.2">
      <c r="A5964" s="155">
        <v>734095</v>
      </c>
      <c r="B5964" s="156" t="s">
        <v>2874</v>
      </c>
      <c r="C5964" s="174">
        <f t="shared" si="1260"/>
        <v>0</v>
      </c>
      <c r="D5964" s="174">
        <f t="shared" si="1261"/>
        <v>0</v>
      </c>
      <c r="E5964" s="174">
        <f t="shared" si="1262"/>
        <v>0</v>
      </c>
      <c r="F5964" s="174">
        <f t="shared" si="1258"/>
        <v>0</v>
      </c>
      <c r="G5964" s="174">
        <v>0</v>
      </c>
      <c r="H5964" s="174">
        <f t="shared" si="1259"/>
        <v>0</v>
      </c>
      <c r="M5964" s="174">
        <f t="shared" si="1263"/>
        <v>0</v>
      </c>
      <c r="N5964" s="174">
        <f t="shared" si="1264"/>
        <v>0</v>
      </c>
      <c r="O5964" s="295">
        <f t="shared" si="1265"/>
        <v>0</v>
      </c>
      <c r="P5964" s="281">
        <f t="shared" si="1266"/>
        <v>0</v>
      </c>
    </row>
    <row r="5965" spans="1:16" s="171" customFormat="1" x14ac:dyDescent="0.2">
      <c r="A5965" s="180">
        <v>734100</v>
      </c>
      <c r="B5965" s="181" t="s">
        <v>1075</v>
      </c>
      <c r="C5965" s="182">
        <f t="shared" si="1260"/>
        <v>0</v>
      </c>
      <c r="D5965" s="182">
        <f t="shared" si="1261"/>
        <v>0</v>
      </c>
      <c r="E5965" s="182">
        <f t="shared" si="1262"/>
        <v>0</v>
      </c>
      <c r="F5965" s="182">
        <f t="shared" si="1258"/>
        <v>0</v>
      </c>
      <c r="G5965" s="182">
        <v>0</v>
      </c>
      <c r="H5965" s="182">
        <f t="shared" si="1259"/>
        <v>0</v>
      </c>
      <c r="M5965" s="174">
        <f t="shared" si="1263"/>
        <v>0</v>
      </c>
      <c r="N5965" s="174">
        <f t="shared" si="1264"/>
        <v>0</v>
      </c>
      <c r="O5965" s="295">
        <f t="shared" si="1265"/>
        <v>0</v>
      </c>
      <c r="P5965" s="281">
        <f t="shared" si="1266"/>
        <v>0</v>
      </c>
    </row>
    <row r="5966" spans="1:16" x14ac:dyDescent="0.2">
      <c r="A5966" s="155">
        <v>734101</v>
      </c>
      <c r="B5966" s="156" t="s">
        <v>227</v>
      </c>
      <c r="C5966" s="174">
        <f t="shared" si="1260"/>
        <v>0</v>
      </c>
      <c r="D5966" s="174">
        <f t="shared" si="1261"/>
        <v>0</v>
      </c>
      <c r="E5966" s="174">
        <f t="shared" si="1262"/>
        <v>0</v>
      </c>
      <c r="F5966" s="174">
        <f t="shared" si="1258"/>
        <v>0</v>
      </c>
      <c r="G5966" s="174">
        <v>0</v>
      </c>
      <c r="H5966" s="174">
        <f t="shared" si="1259"/>
        <v>0</v>
      </c>
      <c r="M5966" s="174">
        <f t="shared" si="1263"/>
        <v>0</v>
      </c>
      <c r="N5966" s="174">
        <f t="shared" si="1264"/>
        <v>0</v>
      </c>
      <c r="O5966" s="295">
        <f t="shared" si="1265"/>
        <v>0</v>
      </c>
      <c r="P5966" s="281">
        <f t="shared" si="1266"/>
        <v>0</v>
      </c>
    </row>
    <row r="5967" spans="1:16" x14ac:dyDescent="0.2">
      <c r="A5967" s="155">
        <v>734102</v>
      </c>
      <c r="B5967" s="156" t="s">
        <v>335</v>
      </c>
      <c r="C5967" s="174">
        <f t="shared" si="1260"/>
        <v>0</v>
      </c>
      <c r="D5967" s="174">
        <f t="shared" si="1261"/>
        <v>0</v>
      </c>
      <c r="E5967" s="174">
        <f t="shared" si="1262"/>
        <v>0</v>
      </c>
      <c r="F5967" s="174">
        <f t="shared" si="1258"/>
        <v>0</v>
      </c>
      <c r="G5967" s="174">
        <v>0</v>
      </c>
      <c r="H5967" s="174">
        <f t="shared" si="1259"/>
        <v>0</v>
      </c>
      <c r="M5967" s="174">
        <f t="shared" si="1263"/>
        <v>0</v>
      </c>
      <c r="N5967" s="174">
        <f t="shared" si="1264"/>
        <v>0</v>
      </c>
      <c r="O5967" s="295">
        <f t="shared" si="1265"/>
        <v>0</v>
      </c>
      <c r="P5967" s="281">
        <f t="shared" si="1266"/>
        <v>0</v>
      </c>
    </row>
    <row r="5968" spans="1:16" x14ac:dyDescent="0.2">
      <c r="A5968" s="155">
        <v>734103</v>
      </c>
      <c r="B5968" s="156" t="s">
        <v>1643</v>
      </c>
      <c r="C5968" s="174">
        <f t="shared" si="1260"/>
        <v>0</v>
      </c>
      <c r="D5968" s="174">
        <f t="shared" si="1261"/>
        <v>0</v>
      </c>
      <c r="E5968" s="174">
        <f t="shared" si="1262"/>
        <v>0</v>
      </c>
      <c r="F5968" s="174">
        <f t="shared" si="1258"/>
        <v>0</v>
      </c>
      <c r="G5968" s="174">
        <v>0</v>
      </c>
      <c r="H5968" s="174">
        <f t="shared" si="1259"/>
        <v>0</v>
      </c>
      <c r="M5968" s="174">
        <f t="shared" si="1263"/>
        <v>0</v>
      </c>
      <c r="N5968" s="174">
        <f t="shared" si="1264"/>
        <v>0</v>
      </c>
      <c r="O5968" s="295">
        <f t="shared" si="1265"/>
        <v>0</v>
      </c>
      <c r="P5968" s="281">
        <f t="shared" si="1266"/>
        <v>0</v>
      </c>
    </row>
    <row r="5969" spans="1:16" x14ac:dyDescent="0.2">
      <c r="A5969" s="155">
        <v>734104</v>
      </c>
      <c r="B5969" s="156" t="s">
        <v>333</v>
      </c>
      <c r="C5969" s="174">
        <f t="shared" si="1260"/>
        <v>0</v>
      </c>
      <c r="D5969" s="174">
        <f t="shared" si="1261"/>
        <v>0</v>
      </c>
      <c r="E5969" s="174">
        <f t="shared" si="1262"/>
        <v>0</v>
      </c>
      <c r="F5969" s="174">
        <f t="shared" si="1258"/>
        <v>0</v>
      </c>
      <c r="G5969" s="174">
        <v>0</v>
      </c>
      <c r="H5969" s="174">
        <f t="shared" si="1259"/>
        <v>0</v>
      </c>
      <c r="M5969" s="174">
        <f t="shared" si="1263"/>
        <v>0</v>
      </c>
      <c r="N5969" s="174">
        <f t="shared" si="1264"/>
        <v>0</v>
      </c>
      <c r="O5969" s="295">
        <f t="shared" si="1265"/>
        <v>0</v>
      </c>
      <c r="P5969" s="281">
        <f t="shared" si="1266"/>
        <v>0</v>
      </c>
    </row>
    <row r="5970" spans="1:16" x14ac:dyDescent="0.2">
      <c r="A5970" s="155">
        <v>734105</v>
      </c>
      <c r="B5970" s="156" t="s">
        <v>1644</v>
      </c>
      <c r="C5970" s="174">
        <f t="shared" si="1260"/>
        <v>0</v>
      </c>
      <c r="D5970" s="174">
        <f t="shared" si="1261"/>
        <v>0</v>
      </c>
      <c r="E5970" s="174">
        <f t="shared" si="1262"/>
        <v>0</v>
      </c>
      <c r="F5970" s="174">
        <f t="shared" si="1258"/>
        <v>0</v>
      </c>
      <c r="G5970" s="174">
        <v>0</v>
      </c>
      <c r="H5970" s="174">
        <f t="shared" si="1259"/>
        <v>0</v>
      </c>
      <c r="M5970" s="174">
        <f t="shared" si="1263"/>
        <v>0</v>
      </c>
      <c r="N5970" s="174">
        <f t="shared" si="1264"/>
        <v>0</v>
      </c>
      <c r="O5970" s="295">
        <f t="shared" si="1265"/>
        <v>0</v>
      </c>
      <c r="P5970" s="281">
        <f t="shared" si="1266"/>
        <v>0</v>
      </c>
    </row>
    <row r="5971" spans="1:16" x14ac:dyDescent="0.2">
      <c r="A5971" s="155">
        <v>734106</v>
      </c>
      <c r="B5971" s="156" t="s">
        <v>334</v>
      </c>
      <c r="C5971" s="174">
        <f t="shared" si="1260"/>
        <v>0</v>
      </c>
      <c r="D5971" s="174">
        <f t="shared" si="1261"/>
        <v>0</v>
      </c>
      <c r="E5971" s="174">
        <f t="shared" si="1262"/>
        <v>0</v>
      </c>
      <c r="F5971" s="174">
        <f t="shared" si="1258"/>
        <v>0</v>
      </c>
      <c r="G5971" s="174">
        <v>0</v>
      </c>
      <c r="H5971" s="174">
        <f t="shared" si="1259"/>
        <v>0</v>
      </c>
      <c r="M5971" s="174">
        <f t="shared" si="1263"/>
        <v>0</v>
      </c>
      <c r="N5971" s="174">
        <f t="shared" si="1264"/>
        <v>0</v>
      </c>
      <c r="O5971" s="295">
        <f t="shared" si="1265"/>
        <v>0</v>
      </c>
      <c r="P5971" s="281">
        <f t="shared" si="1266"/>
        <v>0</v>
      </c>
    </row>
    <row r="5972" spans="1:16" x14ac:dyDescent="0.2">
      <c r="A5972" s="155">
        <v>734107</v>
      </c>
      <c r="B5972" s="156" t="s">
        <v>1610</v>
      </c>
      <c r="C5972" s="174">
        <f t="shared" si="1260"/>
        <v>0</v>
      </c>
      <c r="D5972" s="174">
        <f t="shared" si="1261"/>
        <v>0</v>
      </c>
      <c r="E5972" s="174">
        <f t="shared" si="1262"/>
        <v>0</v>
      </c>
      <c r="F5972" s="174">
        <f t="shared" si="1258"/>
        <v>0</v>
      </c>
      <c r="G5972" s="174">
        <v>0</v>
      </c>
      <c r="H5972" s="174">
        <f t="shared" si="1259"/>
        <v>0</v>
      </c>
      <c r="M5972" s="174">
        <f t="shared" si="1263"/>
        <v>0</v>
      </c>
      <c r="N5972" s="174">
        <f t="shared" si="1264"/>
        <v>0</v>
      </c>
      <c r="O5972" s="295">
        <f t="shared" si="1265"/>
        <v>0</v>
      </c>
      <c r="P5972" s="281">
        <f t="shared" si="1266"/>
        <v>0</v>
      </c>
    </row>
    <row r="5973" spans="1:16" x14ac:dyDescent="0.2">
      <c r="A5973" s="155">
        <v>734108</v>
      </c>
      <c r="B5973" s="156" t="s">
        <v>17</v>
      </c>
      <c r="C5973" s="174">
        <f t="shared" si="1260"/>
        <v>0</v>
      </c>
      <c r="D5973" s="174">
        <f t="shared" si="1261"/>
        <v>0</v>
      </c>
      <c r="E5973" s="174">
        <f t="shared" si="1262"/>
        <v>0</v>
      </c>
      <c r="F5973" s="174">
        <f t="shared" si="1258"/>
        <v>0</v>
      </c>
      <c r="G5973" s="174">
        <v>0</v>
      </c>
      <c r="H5973" s="174">
        <f t="shared" si="1259"/>
        <v>0</v>
      </c>
      <c r="M5973" s="174">
        <f t="shared" si="1263"/>
        <v>0</v>
      </c>
      <c r="N5973" s="174">
        <f t="shared" si="1264"/>
        <v>0</v>
      </c>
      <c r="O5973" s="295">
        <f t="shared" si="1265"/>
        <v>0</v>
      </c>
      <c r="P5973" s="281">
        <f t="shared" si="1266"/>
        <v>0</v>
      </c>
    </row>
    <row r="5974" spans="1:16" x14ac:dyDescent="0.2">
      <c r="A5974" s="155">
        <v>734109</v>
      </c>
      <c r="B5974" s="156" t="s">
        <v>2536</v>
      </c>
      <c r="C5974" s="174">
        <f t="shared" si="1260"/>
        <v>0</v>
      </c>
      <c r="D5974" s="174">
        <f t="shared" si="1261"/>
        <v>0</v>
      </c>
      <c r="E5974" s="174">
        <f t="shared" si="1262"/>
        <v>0</v>
      </c>
      <c r="F5974" s="174">
        <f t="shared" si="1258"/>
        <v>0</v>
      </c>
      <c r="G5974" s="174">
        <v>0</v>
      </c>
      <c r="H5974" s="174">
        <f t="shared" si="1259"/>
        <v>0</v>
      </c>
      <c r="M5974" s="174">
        <f t="shared" si="1263"/>
        <v>0</v>
      </c>
      <c r="N5974" s="174">
        <f t="shared" si="1264"/>
        <v>0</v>
      </c>
      <c r="O5974" s="295">
        <f t="shared" si="1265"/>
        <v>0</v>
      </c>
      <c r="P5974" s="281">
        <f t="shared" si="1266"/>
        <v>0</v>
      </c>
    </row>
    <row r="5975" spans="1:16" x14ac:dyDescent="0.2">
      <c r="A5975" s="155">
        <v>734110</v>
      </c>
      <c r="B5975" s="156" t="s">
        <v>2537</v>
      </c>
      <c r="C5975" s="174">
        <f t="shared" si="1260"/>
        <v>0</v>
      </c>
      <c r="D5975" s="174">
        <f t="shared" si="1261"/>
        <v>0</v>
      </c>
      <c r="E5975" s="174">
        <f t="shared" si="1262"/>
        <v>0</v>
      </c>
      <c r="F5975" s="174">
        <f t="shared" si="1258"/>
        <v>0</v>
      </c>
      <c r="G5975" s="174">
        <v>0</v>
      </c>
      <c r="H5975" s="174">
        <f t="shared" si="1259"/>
        <v>0</v>
      </c>
      <c r="M5975" s="174">
        <f t="shared" si="1263"/>
        <v>0</v>
      </c>
      <c r="N5975" s="174">
        <f t="shared" si="1264"/>
        <v>0</v>
      </c>
      <c r="O5975" s="295">
        <f t="shared" si="1265"/>
        <v>0</v>
      </c>
      <c r="P5975" s="281">
        <f t="shared" si="1266"/>
        <v>0</v>
      </c>
    </row>
    <row r="5976" spans="1:16" x14ac:dyDescent="0.2">
      <c r="A5976" s="155">
        <v>734195</v>
      </c>
      <c r="B5976" s="156" t="s">
        <v>2874</v>
      </c>
      <c r="C5976" s="174">
        <f t="shared" si="1260"/>
        <v>0</v>
      </c>
      <c r="D5976" s="174">
        <f t="shared" si="1261"/>
        <v>0</v>
      </c>
      <c r="E5976" s="174">
        <f t="shared" si="1262"/>
        <v>0</v>
      </c>
      <c r="F5976" s="174">
        <f t="shared" si="1258"/>
        <v>0</v>
      </c>
      <c r="G5976" s="174">
        <v>0</v>
      </c>
      <c r="H5976" s="174">
        <f t="shared" si="1259"/>
        <v>0</v>
      </c>
      <c r="M5976" s="174">
        <f t="shared" si="1263"/>
        <v>0</v>
      </c>
      <c r="N5976" s="174">
        <f t="shared" si="1264"/>
        <v>0</v>
      </c>
      <c r="O5976" s="295">
        <f t="shared" si="1265"/>
        <v>0</v>
      </c>
      <c r="P5976" s="281">
        <f t="shared" si="1266"/>
        <v>0</v>
      </c>
    </row>
    <row r="5977" spans="1:16" s="171" customFormat="1" x14ac:dyDescent="0.2">
      <c r="A5977" s="180">
        <v>734200</v>
      </c>
      <c r="B5977" s="181" t="s">
        <v>1076</v>
      </c>
      <c r="C5977" s="182">
        <f t="shared" si="1260"/>
        <v>0</v>
      </c>
      <c r="D5977" s="182">
        <f t="shared" si="1261"/>
        <v>0</v>
      </c>
      <c r="E5977" s="182">
        <f t="shared" si="1262"/>
        <v>0</v>
      </c>
      <c r="F5977" s="182">
        <f t="shared" si="1258"/>
        <v>0</v>
      </c>
      <c r="G5977" s="182">
        <v>0</v>
      </c>
      <c r="H5977" s="182">
        <f t="shared" si="1259"/>
        <v>0</v>
      </c>
      <c r="M5977" s="174">
        <f t="shared" si="1263"/>
        <v>0</v>
      </c>
      <c r="N5977" s="174">
        <f t="shared" si="1264"/>
        <v>0</v>
      </c>
      <c r="O5977" s="295">
        <f t="shared" si="1265"/>
        <v>0</v>
      </c>
      <c r="P5977" s="281">
        <f t="shared" si="1266"/>
        <v>0</v>
      </c>
    </row>
    <row r="5978" spans="1:16" x14ac:dyDescent="0.2">
      <c r="A5978" s="155">
        <v>734201</v>
      </c>
      <c r="B5978" s="156" t="s">
        <v>227</v>
      </c>
      <c r="C5978" s="174">
        <f t="shared" si="1260"/>
        <v>0</v>
      </c>
      <c r="D5978" s="174">
        <f t="shared" si="1261"/>
        <v>0</v>
      </c>
      <c r="E5978" s="174">
        <f t="shared" si="1262"/>
        <v>0</v>
      </c>
      <c r="F5978" s="174">
        <f t="shared" si="1258"/>
        <v>0</v>
      </c>
      <c r="G5978" s="174">
        <v>0</v>
      </c>
      <c r="H5978" s="174">
        <f t="shared" si="1259"/>
        <v>0</v>
      </c>
      <c r="M5978" s="174">
        <f t="shared" si="1263"/>
        <v>0</v>
      </c>
      <c r="N5978" s="174">
        <f t="shared" si="1264"/>
        <v>0</v>
      </c>
      <c r="O5978" s="295">
        <f t="shared" si="1265"/>
        <v>0</v>
      </c>
      <c r="P5978" s="281">
        <f t="shared" si="1266"/>
        <v>0</v>
      </c>
    </row>
    <row r="5979" spans="1:16" x14ac:dyDescent="0.2">
      <c r="A5979" s="155">
        <v>734202</v>
      </c>
      <c r="B5979" s="156" t="s">
        <v>335</v>
      </c>
      <c r="C5979" s="174">
        <f t="shared" si="1260"/>
        <v>0</v>
      </c>
      <c r="D5979" s="174">
        <f t="shared" si="1261"/>
        <v>0</v>
      </c>
      <c r="E5979" s="174">
        <f t="shared" si="1262"/>
        <v>0</v>
      </c>
      <c r="F5979" s="174">
        <f t="shared" si="1258"/>
        <v>0</v>
      </c>
      <c r="G5979" s="174">
        <v>0</v>
      </c>
      <c r="H5979" s="174">
        <f t="shared" si="1259"/>
        <v>0</v>
      </c>
      <c r="M5979" s="174">
        <f t="shared" si="1263"/>
        <v>0</v>
      </c>
      <c r="N5979" s="174">
        <f t="shared" si="1264"/>
        <v>0</v>
      </c>
      <c r="O5979" s="295">
        <f t="shared" si="1265"/>
        <v>0</v>
      </c>
      <c r="P5979" s="281">
        <f t="shared" si="1266"/>
        <v>0</v>
      </c>
    </row>
    <row r="5980" spans="1:16" x14ac:dyDescent="0.2">
      <c r="A5980" s="155">
        <v>734203</v>
      </c>
      <c r="B5980" s="156" t="s">
        <v>1643</v>
      </c>
      <c r="C5980" s="174">
        <f t="shared" si="1260"/>
        <v>0</v>
      </c>
      <c r="D5980" s="174">
        <f t="shared" si="1261"/>
        <v>0</v>
      </c>
      <c r="E5980" s="174">
        <f t="shared" si="1262"/>
        <v>0</v>
      </c>
      <c r="F5980" s="174">
        <f t="shared" si="1258"/>
        <v>0</v>
      </c>
      <c r="G5980" s="174">
        <v>0</v>
      </c>
      <c r="H5980" s="174">
        <f t="shared" si="1259"/>
        <v>0</v>
      </c>
      <c r="M5980" s="174">
        <f t="shared" si="1263"/>
        <v>0</v>
      </c>
      <c r="N5980" s="174">
        <f t="shared" si="1264"/>
        <v>0</v>
      </c>
      <c r="O5980" s="295">
        <f t="shared" si="1265"/>
        <v>0</v>
      </c>
      <c r="P5980" s="281">
        <f t="shared" si="1266"/>
        <v>0</v>
      </c>
    </row>
    <row r="5981" spans="1:16" x14ac:dyDescent="0.2">
      <c r="A5981" s="155">
        <v>734204</v>
      </c>
      <c r="B5981" s="156" t="s">
        <v>333</v>
      </c>
      <c r="C5981" s="174">
        <f t="shared" si="1260"/>
        <v>0</v>
      </c>
      <c r="D5981" s="174">
        <f t="shared" si="1261"/>
        <v>0</v>
      </c>
      <c r="E5981" s="174">
        <f t="shared" si="1262"/>
        <v>0</v>
      </c>
      <c r="F5981" s="174">
        <f t="shared" si="1258"/>
        <v>0</v>
      </c>
      <c r="G5981" s="174">
        <v>0</v>
      </c>
      <c r="H5981" s="174">
        <f t="shared" si="1259"/>
        <v>0</v>
      </c>
      <c r="M5981" s="174">
        <f t="shared" si="1263"/>
        <v>0</v>
      </c>
      <c r="N5981" s="174">
        <f t="shared" si="1264"/>
        <v>0</v>
      </c>
      <c r="O5981" s="295">
        <f t="shared" si="1265"/>
        <v>0</v>
      </c>
      <c r="P5981" s="281">
        <f t="shared" si="1266"/>
        <v>0</v>
      </c>
    </row>
    <row r="5982" spans="1:16" x14ac:dyDescent="0.2">
      <c r="A5982" s="155">
        <v>734205</v>
      </c>
      <c r="B5982" s="156" t="s">
        <v>1644</v>
      </c>
      <c r="C5982" s="174">
        <f t="shared" si="1260"/>
        <v>0</v>
      </c>
      <c r="D5982" s="174">
        <f t="shared" si="1261"/>
        <v>0</v>
      </c>
      <c r="E5982" s="174">
        <f t="shared" si="1262"/>
        <v>0</v>
      </c>
      <c r="F5982" s="174">
        <f t="shared" si="1258"/>
        <v>0</v>
      </c>
      <c r="G5982" s="174">
        <v>0</v>
      </c>
      <c r="H5982" s="174">
        <f t="shared" si="1259"/>
        <v>0</v>
      </c>
      <c r="M5982" s="174">
        <f t="shared" si="1263"/>
        <v>0</v>
      </c>
      <c r="N5982" s="174">
        <f t="shared" si="1264"/>
        <v>0</v>
      </c>
      <c r="O5982" s="295">
        <f t="shared" si="1265"/>
        <v>0</v>
      </c>
      <c r="P5982" s="281">
        <f t="shared" si="1266"/>
        <v>0</v>
      </c>
    </row>
    <row r="5983" spans="1:16" x14ac:dyDescent="0.2">
      <c r="A5983" s="155">
        <v>734206</v>
      </c>
      <c r="B5983" s="156" t="s">
        <v>334</v>
      </c>
      <c r="C5983" s="174">
        <f t="shared" si="1260"/>
        <v>0</v>
      </c>
      <c r="D5983" s="174">
        <f t="shared" si="1261"/>
        <v>0</v>
      </c>
      <c r="E5983" s="174">
        <f t="shared" si="1262"/>
        <v>0</v>
      </c>
      <c r="F5983" s="174">
        <f t="shared" si="1258"/>
        <v>0</v>
      </c>
      <c r="G5983" s="174">
        <v>0</v>
      </c>
      <c r="H5983" s="174">
        <f t="shared" si="1259"/>
        <v>0</v>
      </c>
      <c r="M5983" s="174">
        <f t="shared" si="1263"/>
        <v>0</v>
      </c>
      <c r="N5983" s="174">
        <f t="shared" si="1264"/>
        <v>0</v>
      </c>
      <c r="O5983" s="295">
        <f t="shared" si="1265"/>
        <v>0</v>
      </c>
      <c r="P5983" s="281">
        <f t="shared" si="1266"/>
        <v>0</v>
      </c>
    </row>
    <row r="5984" spans="1:16" x14ac:dyDescent="0.2">
      <c r="A5984" s="155">
        <v>734207</v>
      </c>
      <c r="B5984" s="156" t="s">
        <v>1610</v>
      </c>
      <c r="C5984" s="174">
        <f t="shared" si="1260"/>
        <v>0</v>
      </c>
      <c r="D5984" s="174">
        <f t="shared" si="1261"/>
        <v>0</v>
      </c>
      <c r="E5984" s="174">
        <f t="shared" si="1262"/>
        <v>0</v>
      </c>
      <c r="F5984" s="174">
        <f t="shared" si="1258"/>
        <v>0</v>
      </c>
      <c r="G5984" s="174">
        <v>0</v>
      </c>
      <c r="H5984" s="174">
        <f t="shared" si="1259"/>
        <v>0</v>
      </c>
      <c r="M5984" s="174">
        <f t="shared" si="1263"/>
        <v>0</v>
      </c>
      <c r="N5984" s="174">
        <f t="shared" si="1264"/>
        <v>0</v>
      </c>
      <c r="O5984" s="295">
        <f t="shared" si="1265"/>
        <v>0</v>
      </c>
      <c r="P5984" s="281">
        <f t="shared" si="1266"/>
        <v>0</v>
      </c>
    </row>
    <row r="5985" spans="1:16" x14ac:dyDescent="0.2">
      <c r="A5985" s="155">
        <v>734208</v>
      </c>
      <c r="B5985" s="156" t="s">
        <v>17</v>
      </c>
      <c r="C5985" s="174">
        <f t="shared" si="1260"/>
        <v>0</v>
      </c>
      <c r="D5985" s="174">
        <f t="shared" si="1261"/>
        <v>0</v>
      </c>
      <c r="E5985" s="174">
        <f t="shared" si="1262"/>
        <v>0</v>
      </c>
      <c r="F5985" s="174">
        <f t="shared" si="1258"/>
        <v>0</v>
      </c>
      <c r="G5985" s="174">
        <v>0</v>
      </c>
      <c r="H5985" s="174">
        <f t="shared" si="1259"/>
        <v>0</v>
      </c>
      <c r="M5985" s="174">
        <f t="shared" si="1263"/>
        <v>0</v>
      </c>
      <c r="N5985" s="174">
        <f t="shared" si="1264"/>
        <v>0</v>
      </c>
      <c r="O5985" s="295">
        <f t="shared" si="1265"/>
        <v>0</v>
      </c>
      <c r="P5985" s="281">
        <f t="shared" si="1266"/>
        <v>0</v>
      </c>
    </row>
    <row r="5986" spans="1:16" x14ac:dyDescent="0.2">
      <c r="A5986" s="155">
        <v>734209</v>
      </c>
      <c r="B5986" s="156" t="s">
        <v>2536</v>
      </c>
      <c r="C5986" s="174">
        <f t="shared" si="1260"/>
        <v>0</v>
      </c>
      <c r="D5986" s="174">
        <f t="shared" si="1261"/>
        <v>0</v>
      </c>
      <c r="E5986" s="174">
        <f t="shared" si="1262"/>
        <v>0</v>
      </c>
      <c r="F5986" s="174">
        <f t="shared" si="1258"/>
        <v>0</v>
      </c>
      <c r="G5986" s="174">
        <v>0</v>
      </c>
      <c r="H5986" s="174">
        <f t="shared" si="1259"/>
        <v>0</v>
      </c>
      <c r="M5986" s="174">
        <f t="shared" si="1263"/>
        <v>0</v>
      </c>
      <c r="N5986" s="174">
        <f t="shared" si="1264"/>
        <v>0</v>
      </c>
      <c r="O5986" s="295">
        <f t="shared" si="1265"/>
        <v>0</v>
      </c>
      <c r="P5986" s="281">
        <f t="shared" si="1266"/>
        <v>0</v>
      </c>
    </row>
    <row r="5987" spans="1:16" x14ac:dyDescent="0.2">
      <c r="A5987" s="155">
        <v>734210</v>
      </c>
      <c r="B5987" s="156" t="s">
        <v>2537</v>
      </c>
      <c r="C5987" s="174">
        <f t="shared" si="1260"/>
        <v>0</v>
      </c>
      <c r="D5987" s="174">
        <f t="shared" si="1261"/>
        <v>0</v>
      </c>
      <c r="E5987" s="174">
        <f t="shared" si="1262"/>
        <v>0</v>
      </c>
      <c r="F5987" s="174">
        <f t="shared" si="1258"/>
        <v>0</v>
      </c>
      <c r="G5987" s="174">
        <v>0</v>
      </c>
      <c r="H5987" s="174">
        <f t="shared" si="1259"/>
        <v>0</v>
      </c>
      <c r="M5987" s="174">
        <f t="shared" si="1263"/>
        <v>0</v>
      </c>
      <c r="N5987" s="174">
        <f t="shared" si="1264"/>
        <v>0</v>
      </c>
      <c r="O5987" s="295">
        <f t="shared" si="1265"/>
        <v>0</v>
      </c>
      <c r="P5987" s="281">
        <f t="shared" si="1266"/>
        <v>0</v>
      </c>
    </row>
    <row r="5988" spans="1:16" x14ac:dyDescent="0.2">
      <c r="A5988" s="155">
        <v>734295</v>
      </c>
      <c r="B5988" s="156" t="s">
        <v>2874</v>
      </c>
      <c r="C5988" s="174">
        <f t="shared" si="1260"/>
        <v>0</v>
      </c>
      <c r="D5988" s="174">
        <f t="shared" si="1261"/>
        <v>0</v>
      </c>
      <c r="E5988" s="174">
        <f t="shared" si="1262"/>
        <v>0</v>
      </c>
      <c r="F5988" s="174">
        <f t="shared" si="1258"/>
        <v>0</v>
      </c>
      <c r="G5988" s="174">
        <v>0</v>
      </c>
      <c r="H5988" s="174">
        <f t="shared" si="1259"/>
        <v>0</v>
      </c>
      <c r="M5988" s="174">
        <f t="shared" si="1263"/>
        <v>0</v>
      </c>
      <c r="N5988" s="174">
        <f t="shared" si="1264"/>
        <v>0</v>
      </c>
      <c r="O5988" s="295">
        <f t="shared" si="1265"/>
        <v>0</v>
      </c>
      <c r="P5988" s="281">
        <f t="shared" si="1266"/>
        <v>0</v>
      </c>
    </row>
    <row r="5989" spans="1:16" s="171" customFormat="1" x14ac:dyDescent="0.2">
      <c r="A5989" s="180">
        <v>734300</v>
      </c>
      <c r="B5989" s="181" t="s">
        <v>1077</v>
      </c>
      <c r="C5989" s="182">
        <f t="shared" si="1260"/>
        <v>0</v>
      </c>
      <c r="D5989" s="182">
        <f t="shared" si="1261"/>
        <v>0</v>
      </c>
      <c r="E5989" s="182">
        <f t="shared" si="1262"/>
        <v>0</v>
      </c>
      <c r="F5989" s="182">
        <f t="shared" si="1258"/>
        <v>0</v>
      </c>
      <c r="G5989" s="182">
        <v>0</v>
      </c>
      <c r="H5989" s="182">
        <f t="shared" si="1259"/>
        <v>0</v>
      </c>
      <c r="M5989" s="174">
        <f t="shared" si="1263"/>
        <v>0</v>
      </c>
      <c r="N5989" s="174">
        <f t="shared" si="1264"/>
        <v>0</v>
      </c>
      <c r="O5989" s="295">
        <f t="shared" si="1265"/>
        <v>0</v>
      </c>
      <c r="P5989" s="281">
        <f t="shared" si="1266"/>
        <v>0</v>
      </c>
    </row>
    <row r="5990" spans="1:16" x14ac:dyDescent="0.2">
      <c r="A5990" s="155">
        <v>734301</v>
      </c>
      <c r="B5990" s="156" t="s">
        <v>227</v>
      </c>
      <c r="C5990" s="174">
        <f t="shared" si="1260"/>
        <v>0</v>
      </c>
      <c r="D5990" s="174">
        <f t="shared" si="1261"/>
        <v>0</v>
      </c>
      <c r="E5990" s="174">
        <f t="shared" si="1262"/>
        <v>0</v>
      </c>
      <c r="F5990" s="174">
        <f t="shared" si="1258"/>
        <v>0</v>
      </c>
      <c r="G5990" s="174">
        <v>0</v>
      </c>
      <c r="H5990" s="174">
        <f t="shared" si="1259"/>
        <v>0</v>
      </c>
      <c r="M5990" s="174">
        <f t="shared" si="1263"/>
        <v>0</v>
      </c>
      <c r="N5990" s="174">
        <f t="shared" si="1264"/>
        <v>0</v>
      </c>
      <c r="O5990" s="295">
        <f t="shared" si="1265"/>
        <v>0</v>
      </c>
      <c r="P5990" s="281">
        <f t="shared" si="1266"/>
        <v>0</v>
      </c>
    </row>
    <row r="5991" spans="1:16" x14ac:dyDescent="0.2">
      <c r="A5991" s="155">
        <v>734302</v>
      </c>
      <c r="B5991" s="156" t="s">
        <v>335</v>
      </c>
      <c r="C5991" s="174">
        <f t="shared" si="1260"/>
        <v>0</v>
      </c>
      <c r="D5991" s="174">
        <f t="shared" si="1261"/>
        <v>0</v>
      </c>
      <c r="E5991" s="174">
        <f t="shared" si="1262"/>
        <v>0</v>
      </c>
      <c r="F5991" s="174">
        <f t="shared" si="1258"/>
        <v>0</v>
      </c>
      <c r="G5991" s="174">
        <v>0</v>
      </c>
      <c r="H5991" s="174">
        <f t="shared" si="1259"/>
        <v>0</v>
      </c>
      <c r="M5991" s="174">
        <f t="shared" si="1263"/>
        <v>0</v>
      </c>
      <c r="N5991" s="174">
        <f t="shared" si="1264"/>
        <v>0</v>
      </c>
      <c r="O5991" s="295">
        <f t="shared" si="1265"/>
        <v>0</v>
      </c>
      <c r="P5991" s="281">
        <f t="shared" si="1266"/>
        <v>0</v>
      </c>
    </row>
    <row r="5992" spans="1:16" x14ac:dyDescent="0.2">
      <c r="A5992" s="155">
        <v>734303</v>
      </c>
      <c r="B5992" s="156" t="s">
        <v>1643</v>
      </c>
      <c r="C5992" s="174">
        <f t="shared" si="1260"/>
        <v>0</v>
      </c>
      <c r="D5992" s="174">
        <f t="shared" si="1261"/>
        <v>0</v>
      </c>
      <c r="E5992" s="174">
        <f t="shared" si="1262"/>
        <v>0</v>
      </c>
      <c r="F5992" s="174">
        <f t="shared" si="1258"/>
        <v>0</v>
      </c>
      <c r="G5992" s="174">
        <v>0</v>
      </c>
      <c r="H5992" s="174">
        <f t="shared" si="1259"/>
        <v>0</v>
      </c>
      <c r="M5992" s="174">
        <f t="shared" si="1263"/>
        <v>0</v>
      </c>
      <c r="N5992" s="174">
        <f t="shared" si="1264"/>
        <v>0</v>
      </c>
      <c r="O5992" s="295">
        <f t="shared" si="1265"/>
        <v>0</v>
      </c>
      <c r="P5992" s="281">
        <f t="shared" si="1266"/>
        <v>0</v>
      </c>
    </row>
    <row r="5993" spans="1:16" x14ac:dyDescent="0.2">
      <c r="A5993" s="155">
        <v>734304</v>
      </c>
      <c r="B5993" s="156" t="s">
        <v>333</v>
      </c>
      <c r="C5993" s="174">
        <f t="shared" si="1260"/>
        <v>0</v>
      </c>
      <c r="D5993" s="174">
        <f t="shared" si="1261"/>
        <v>0</v>
      </c>
      <c r="E5993" s="174">
        <f t="shared" si="1262"/>
        <v>0</v>
      </c>
      <c r="F5993" s="174">
        <f t="shared" si="1258"/>
        <v>0</v>
      </c>
      <c r="G5993" s="174">
        <v>0</v>
      </c>
      <c r="H5993" s="174">
        <f t="shared" si="1259"/>
        <v>0</v>
      </c>
      <c r="M5993" s="174">
        <f t="shared" si="1263"/>
        <v>0</v>
      </c>
      <c r="N5993" s="174">
        <f t="shared" si="1264"/>
        <v>0</v>
      </c>
      <c r="O5993" s="295">
        <f t="shared" si="1265"/>
        <v>0</v>
      </c>
      <c r="P5993" s="281">
        <f t="shared" si="1266"/>
        <v>0</v>
      </c>
    </row>
    <row r="5994" spans="1:16" x14ac:dyDescent="0.2">
      <c r="A5994" s="155">
        <v>734305</v>
      </c>
      <c r="B5994" s="156" t="s">
        <v>1644</v>
      </c>
      <c r="C5994" s="174">
        <f t="shared" si="1260"/>
        <v>0</v>
      </c>
      <c r="D5994" s="174">
        <f t="shared" si="1261"/>
        <v>0</v>
      </c>
      <c r="E5994" s="174">
        <f t="shared" si="1262"/>
        <v>0</v>
      </c>
      <c r="F5994" s="174">
        <f t="shared" si="1258"/>
        <v>0</v>
      </c>
      <c r="G5994" s="174">
        <v>0</v>
      </c>
      <c r="H5994" s="174">
        <f t="shared" si="1259"/>
        <v>0</v>
      </c>
      <c r="M5994" s="174">
        <f t="shared" si="1263"/>
        <v>0</v>
      </c>
      <c r="N5994" s="174">
        <f t="shared" si="1264"/>
        <v>0</v>
      </c>
      <c r="O5994" s="295">
        <f t="shared" si="1265"/>
        <v>0</v>
      </c>
      <c r="P5994" s="281">
        <f t="shared" si="1266"/>
        <v>0</v>
      </c>
    </row>
    <row r="5995" spans="1:16" x14ac:dyDescent="0.2">
      <c r="A5995" s="155">
        <v>734306</v>
      </c>
      <c r="B5995" s="156" t="s">
        <v>334</v>
      </c>
      <c r="C5995" s="174">
        <f t="shared" si="1260"/>
        <v>0</v>
      </c>
      <c r="D5995" s="174">
        <f t="shared" si="1261"/>
        <v>0</v>
      </c>
      <c r="E5995" s="174">
        <f t="shared" si="1262"/>
        <v>0</v>
      </c>
      <c r="F5995" s="174">
        <f t="shared" si="1258"/>
        <v>0</v>
      </c>
      <c r="G5995" s="174">
        <v>0</v>
      </c>
      <c r="H5995" s="174">
        <f t="shared" si="1259"/>
        <v>0</v>
      </c>
      <c r="M5995" s="174">
        <f t="shared" si="1263"/>
        <v>0</v>
      </c>
      <c r="N5995" s="174">
        <f t="shared" si="1264"/>
        <v>0</v>
      </c>
      <c r="O5995" s="295">
        <f t="shared" si="1265"/>
        <v>0</v>
      </c>
      <c r="P5995" s="281">
        <f t="shared" si="1266"/>
        <v>0</v>
      </c>
    </row>
    <row r="5996" spans="1:16" x14ac:dyDescent="0.2">
      <c r="A5996" s="155">
        <v>734307</v>
      </c>
      <c r="B5996" s="156" t="s">
        <v>1610</v>
      </c>
      <c r="C5996" s="174">
        <f t="shared" si="1260"/>
        <v>0</v>
      </c>
      <c r="D5996" s="174">
        <f t="shared" si="1261"/>
        <v>0</v>
      </c>
      <c r="E5996" s="174">
        <f t="shared" si="1262"/>
        <v>0</v>
      </c>
      <c r="F5996" s="174">
        <f t="shared" si="1258"/>
        <v>0</v>
      </c>
      <c r="G5996" s="174">
        <v>0</v>
      </c>
      <c r="H5996" s="174">
        <f t="shared" si="1259"/>
        <v>0</v>
      </c>
      <c r="M5996" s="174">
        <f t="shared" si="1263"/>
        <v>0</v>
      </c>
      <c r="N5996" s="174">
        <f t="shared" si="1264"/>
        <v>0</v>
      </c>
      <c r="O5996" s="295">
        <f t="shared" si="1265"/>
        <v>0</v>
      </c>
      <c r="P5996" s="281">
        <f t="shared" si="1266"/>
        <v>0</v>
      </c>
    </row>
    <row r="5997" spans="1:16" x14ac:dyDescent="0.2">
      <c r="A5997" s="155">
        <v>734308</v>
      </c>
      <c r="B5997" s="156" t="s">
        <v>17</v>
      </c>
      <c r="C5997" s="174">
        <f t="shared" si="1260"/>
        <v>0</v>
      </c>
      <c r="D5997" s="174">
        <f t="shared" si="1261"/>
        <v>0</v>
      </c>
      <c r="E5997" s="174">
        <f t="shared" si="1262"/>
        <v>0</v>
      </c>
      <c r="F5997" s="174">
        <f t="shared" si="1258"/>
        <v>0</v>
      </c>
      <c r="G5997" s="174">
        <v>0</v>
      </c>
      <c r="H5997" s="174">
        <f t="shared" si="1259"/>
        <v>0</v>
      </c>
      <c r="M5997" s="174">
        <f t="shared" si="1263"/>
        <v>0</v>
      </c>
      <c r="N5997" s="174">
        <f t="shared" si="1264"/>
        <v>0</v>
      </c>
      <c r="O5997" s="295">
        <f t="shared" si="1265"/>
        <v>0</v>
      </c>
      <c r="P5997" s="281">
        <f t="shared" si="1266"/>
        <v>0</v>
      </c>
    </row>
    <row r="5998" spans="1:16" x14ac:dyDescent="0.2">
      <c r="A5998" s="155">
        <v>734309</v>
      </c>
      <c r="B5998" s="156" t="s">
        <v>2536</v>
      </c>
      <c r="C5998" s="174">
        <f t="shared" si="1260"/>
        <v>0</v>
      </c>
      <c r="D5998" s="174">
        <f t="shared" si="1261"/>
        <v>0</v>
      </c>
      <c r="E5998" s="174">
        <f t="shared" si="1262"/>
        <v>0</v>
      </c>
      <c r="F5998" s="174">
        <f t="shared" si="1258"/>
        <v>0</v>
      </c>
      <c r="G5998" s="174">
        <v>0</v>
      </c>
      <c r="H5998" s="174">
        <f t="shared" si="1259"/>
        <v>0</v>
      </c>
      <c r="M5998" s="174">
        <f t="shared" si="1263"/>
        <v>0</v>
      </c>
      <c r="N5998" s="174">
        <f t="shared" si="1264"/>
        <v>0</v>
      </c>
      <c r="O5998" s="295">
        <f t="shared" si="1265"/>
        <v>0</v>
      </c>
      <c r="P5998" s="281">
        <f t="shared" si="1266"/>
        <v>0</v>
      </c>
    </row>
    <row r="5999" spans="1:16" x14ac:dyDescent="0.2">
      <c r="A5999" s="155">
        <v>734310</v>
      </c>
      <c r="B5999" s="156" t="s">
        <v>2537</v>
      </c>
      <c r="C5999" s="174">
        <f t="shared" si="1260"/>
        <v>0</v>
      </c>
      <c r="D5999" s="174">
        <f t="shared" si="1261"/>
        <v>0</v>
      </c>
      <c r="E5999" s="174">
        <f t="shared" si="1262"/>
        <v>0</v>
      </c>
      <c r="F5999" s="174">
        <f t="shared" si="1258"/>
        <v>0</v>
      </c>
      <c r="G5999" s="174">
        <v>0</v>
      </c>
      <c r="H5999" s="174">
        <f t="shared" si="1259"/>
        <v>0</v>
      </c>
      <c r="M5999" s="174">
        <f t="shared" si="1263"/>
        <v>0</v>
      </c>
      <c r="N5999" s="174">
        <f t="shared" si="1264"/>
        <v>0</v>
      </c>
      <c r="O5999" s="295">
        <f t="shared" si="1265"/>
        <v>0</v>
      </c>
      <c r="P5999" s="281">
        <f t="shared" si="1266"/>
        <v>0</v>
      </c>
    </row>
    <row r="6000" spans="1:16" x14ac:dyDescent="0.2">
      <c r="A6000" s="155">
        <v>734395</v>
      </c>
      <c r="B6000" s="156" t="s">
        <v>2874</v>
      </c>
      <c r="C6000" s="174">
        <f t="shared" si="1260"/>
        <v>0</v>
      </c>
      <c r="D6000" s="174">
        <f t="shared" si="1261"/>
        <v>0</v>
      </c>
      <c r="E6000" s="174">
        <f t="shared" si="1262"/>
        <v>0</v>
      </c>
      <c r="F6000" s="174">
        <f t="shared" si="1258"/>
        <v>0</v>
      </c>
      <c r="G6000" s="174">
        <v>0</v>
      </c>
      <c r="H6000" s="174">
        <f t="shared" si="1259"/>
        <v>0</v>
      </c>
      <c r="M6000" s="174">
        <f t="shared" si="1263"/>
        <v>0</v>
      </c>
      <c r="N6000" s="174">
        <f t="shared" si="1264"/>
        <v>0</v>
      </c>
      <c r="O6000" s="295">
        <f t="shared" si="1265"/>
        <v>0</v>
      </c>
      <c r="P6000" s="281">
        <f t="shared" si="1266"/>
        <v>0</v>
      </c>
    </row>
    <row r="6001" spans="1:16" s="171" customFormat="1" x14ac:dyDescent="0.2">
      <c r="A6001" s="180">
        <v>734900</v>
      </c>
      <c r="B6001" s="181" t="s">
        <v>1078</v>
      </c>
      <c r="C6001" s="182">
        <f t="shared" si="1260"/>
        <v>0</v>
      </c>
      <c r="D6001" s="182">
        <f t="shared" si="1261"/>
        <v>0</v>
      </c>
      <c r="E6001" s="182">
        <f t="shared" si="1262"/>
        <v>0</v>
      </c>
      <c r="F6001" s="182">
        <f t="shared" si="1258"/>
        <v>0</v>
      </c>
      <c r="G6001" s="182">
        <v>0</v>
      </c>
      <c r="H6001" s="182">
        <f t="shared" si="1259"/>
        <v>0</v>
      </c>
      <c r="M6001" s="174">
        <f t="shared" si="1263"/>
        <v>0</v>
      </c>
      <c r="N6001" s="174">
        <f t="shared" si="1264"/>
        <v>0</v>
      </c>
      <c r="O6001" s="295">
        <f t="shared" si="1265"/>
        <v>0</v>
      </c>
      <c r="P6001" s="281">
        <f t="shared" si="1266"/>
        <v>0</v>
      </c>
    </row>
    <row r="6002" spans="1:16" x14ac:dyDescent="0.2">
      <c r="A6002" s="155">
        <v>734901</v>
      </c>
      <c r="B6002" s="156" t="s">
        <v>227</v>
      </c>
      <c r="C6002" s="174">
        <f t="shared" si="1260"/>
        <v>0</v>
      </c>
      <c r="D6002" s="174">
        <f t="shared" si="1261"/>
        <v>0</v>
      </c>
      <c r="E6002" s="174">
        <f t="shared" si="1262"/>
        <v>0</v>
      </c>
      <c r="F6002" s="174">
        <f t="shared" si="1258"/>
        <v>0</v>
      </c>
      <c r="G6002" s="174">
        <v>0</v>
      </c>
      <c r="H6002" s="174">
        <f t="shared" si="1259"/>
        <v>0</v>
      </c>
      <c r="M6002" s="174">
        <f t="shared" si="1263"/>
        <v>0</v>
      </c>
      <c r="N6002" s="174">
        <f t="shared" si="1264"/>
        <v>0</v>
      </c>
      <c r="O6002" s="295">
        <f t="shared" si="1265"/>
        <v>0</v>
      </c>
      <c r="P6002" s="281">
        <f t="shared" si="1266"/>
        <v>0</v>
      </c>
    </row>
    <row r="6003" spans="1:16" x14ac:dyDescent="0.2">
      <c r="A6003" s="155">
        <v>734902</v>
      </c>
      <c r="B6003" s="156" t="s">
        <v>335</v>
      </c>
      <c r="C6003" s="174">
        <f t="shared" si="1260"/>
        <v>0</v>
      </c>
      <c r="D6003" s="174">
        <f t="shared" si="1261"/>
        <v>0</v>
      </c>
      <c r="E6003" s="174">
        <f t="shared" si="1262"/>
        <v>0</v>
      </c>
      <c r="F6003" s="174">
        <f t="shared" si="1258"/>
        <v>0</v>
      </c>
      <c r="G6003" s="174">
        <v>0</v>
      </c>
      <c r="H6003" s="174">
        <f t="shared" si="1259"/>
        <v>0</v>
      </c>
      <c r="M6003" s="174">
        <f t="shared" si="1263"/>
        <v>0</v>
      </c>
      <c r="N6003" s="174">
        <f t="shared" si="1264"/>
        <v>0</v>
      </c>
      <c r="O6003" s="295">
        <f t="shared" si="1265"/>
        <v>0</v>
      </c>
      <c r="P6003" s="281">
        <f t="shared" si="1266"/>
        <v>0</v>
      </c>
    </row>
    <row r="6004" spans="1:16" x14ac:dyDescent="0.2">
      <c r="A6004" s="155">
        <v>734903</v>
      </c>
      <c r="B6004" s="156" t="s">
        <v>1643</v>
      </c>
      <c r="C6004" s="174">
        <f t="shared" si="1260"/>
        <v>0</v>
      </c>
      <c r="D6004" s="174">
        <f t="shared" si="1261"/>
        <v>0</v>
      </c>
      <c r="E6004" s="174">
        <f t="shared" si="1262"/>
        <v>0</v>
      </c>
      <c r="F6004" s="174">
        <f t="shared" si="1258"/>
        <v>0</v>
      </c>
      <c r="G6004" s="174">
        <v>0</v>
      </c>
      <c r="H6004" s="174">
        <f t="shared" si="1259"/>
        <v>0</v>
      </c>
      <c r="M6004" s="174">
        <f t="shared" si="1263"/>
        <v>0</v>
      </c>
      <c r="N6004" s="174">
        <f t="shared" si="1264"/>
        <v>0</v>
      </c>
      <c r="O6004" s="295">
        <f t="shared" si="1265"/>
        <v>0</v>
      </c>
      <c r="P6004" s="281">
        <f t="shared" si="1266"/>
        <v>0</v>
      </c>
    </row>
    <row r="6005" spans="1:16" x14ac:dyDescent="0.2">
      <c r="A6005" s="155">
        <v>734904</v>
      </c>
      <c r="B6005" s="156" t="s">
        <v>333</v>
      </c>
      <c r="C6005" s="174">
        <f t="shared" si="1260"/>
        <v>0</v>
      </c>
      <c r="D6005" s="174">
        <f t="shared" si="1261"/>
        <v>0</v>
      </c>
      <c r="E6005" s="174">
        <f t="shared" si="1262"/>
        <v>0</v>
      </c>
      <c r="F6005" s="174">
        <f t="shared" si="1258"/>
        <v>0</v>
      </c>
      <c r="G6005" s="174">
        <v>0</v>
      </c>
      <c r="H6005" s="174">
        <f t="shared" si="1259"/>
        <v>0</v>
      </c>
      <c r="M6005" s="174">
        <f t="shared" si="1263"/>
        <v>0</v>
      </c>
      <c r="N6005" s="174">
        <f t="shared" si="1264"/>
        <v>0</v>
      </c>
      <c r="O6005" s="295">
        <f t="shared" si="1265"/>
        <v>0</v>
      </c>
      <c r="P6005" s="281">
        <f t="shared" si="1266"/>
        <v>0</v>
      </c>
    </row>
    <row r="6006" spans="1:16" x14ac:dyDescent="0.2">
      <c r="A6006" s="155">
        <v>734905</v>
      </c>
      <c r="B6006" s="156" t="s">
        <v>1644</v>
      </c>
      <c r="C6006" s="174">
        <f t="shared" si="1260"/>
        <v>0</v>
      </c>
      <c r="D6006" s="174">
        <f t="shared" si="1261"/>
        <v>0</v>
      </c>
      <c r="E6006" s="174">
        <f t="shared" si="1262"/>
        <v>0</v>
      </c>
      <c r="F6006" s="174">
        <f t="shared" si="1258"/>
        <v>0</v>
      </c>
      <c r="G6006" s="174">
        <v>0</v>
      </c>
      <c r="H6006" s="174">
        <f t="shared" si="1259"/>
        <v>0</v>
      </c>
      <c r="M6006" s="174">
        <f t="shared" si="1263"/>
        <v>0</v>
      </c>
      <c r="N6006" s="174">
        <f t="shared" si="1264"/>
        <v>0</v>
      </c>
      <c r="O6006" s="295">
        <f t="shared" si="1265"/>
        <v>0</v>
      </c>
      <c r="P6006" s="281">
        <f t="shared" si="1266"/>
        <v>0</v>
      </c>
    </row>
    <row r="6007" spans="1:16" x14ac:dyDescent="0.2">
      <c r="A6007" s="155">
        <v>734906</v>
      </c>
      <c r="B6007" s="156" t="s">
        <v>334</v>
      </c>
      <c r="C6007" s="174">
        <f t="shared" si="1260"/>
        <v>0</v>
      </c>
      <c r="D6007" s="174">
        <f t="shared" si="1261"/>
        <v>0</v>
      </c>
      <c r="E6007" s="174">
        <f t="shared" si="1262"/>
        <v>0</v>
      </c>
      <c r="F6007" s="174">
        <f t="shared" si="1258"/>
        <v>0</v>
      </c>
      <c r="G6007" s="174">
        <v>0</v>
      </c>
      <c r="H6007" s="174">
        <f t="shared" si="1259"/>
        <v>0</v>
      </c>
      <c r="M6007" s="174">
        <f t="shared" si="1263"/>
        <v>0</v>
      </c>
      <c r="N6007" s="174">
        <f t="shared" si="1264"/>
        <v>0</v>
      </c>
      <c r="O6007" s="295">
        <f t="shared" si="1265"/>
        <v>0</v>
      </c>
      <c r="P6007" s="281">
        <f t="shared" si="1266"/>
        <v>0</v>
      </c>
    </row>
    <row r="6008" spans="1:16" x14ac:dyDescent="0.2">
      <c r="A6008" s="155">
        <v>734907</v>
      </c>
      <c r="B6008" s="156" t="s">
        <v>1610</v>
      </c>
      <c r="C6008" s="174">
        <f t="shared" si="1260"/>
        <v>0</v>
      </c>
      <c r="D6008" s="174">
        <f t="shared" si="1261"/>
        <v>0</v>
      </c>
      <c r="E6008" s="174">
        <f t="shared" si="1262"/>
        <v>0</v>
      </c>
      <c r="F6008" s="174">
        <f t="shared" si="1258"/>
        <v>0</v>
      </c>
      <c r="G6008" s="174">
        <v>0</v>
      </c>
      <c r="H6008" s="174">
        <f t="shared" si="1259"/>
        <v>0</v>
      </c>
      <c r="M6008" s="174">
        <f t="shared" si="1263"/>
        <v>0</v>
      </c>
      <c r="N6008" s="174">
        <f t="shared" si="1264"/>
        <v>0</v>
      </c>
      <c r="O6008" s="295">
        <f t="shared" si="1265"/>
        <v>0</v>
      </c>
      <c r="P6008" s="281">
        <f t="shared" si="1266"/>
        <v>0</v>
      </c>
    </row>
    <row r="6009" spans="1:16" x14ac:dyDescent="0.2">
      <c r="A6009" s="155">
        <v>734908</v>
      </c>
      <c r="B6009" s="156" t="s">
        <v>17</v>
      </c>
      <c r="C6009" s="174">
        <f t="shared" si="1260"/>
        <v>0</v>
      </c>
      <c r="D6009" s="174">
        <f t="shared" si="1261"/>
        <v>0</v>
      </c>
      <c r="E6009" s="174">
        <f t="shared" si="1262"/>
        <v>0</v>
      </c>
      <c r="F6009" s="174">
        <f t="shared" si="1258"/>
        <v>0</v>
      </c>
      <c r="G6009" s="174">
        <v>0</v>
      </c>
      <c r="H6009" s="174">
        <f t="shared" si="1259"/>
        <v>0</v>
      </c>
      <c r="M6009" s="174">
        <f t="shared" si="1263"/>
        <v>0</v>
      </c>
      <c r="N6009" s="174">
        <f t="shared" si="1264"/>
        <v>0</v>
      </c>
      <c r="O6009" s="295">
        <f t="shared" si="1265"/>
        <v>0</v>
      </c>
      <c r="P6009" s="281">
        <f t="shared" si="1266"/>
        <v>0</v>
      </c>
    </row>
    <row r="6010" spans="1:16" x14ac:dyDescent="0.2">
      <c r="A6010" s="155">
        <v>734909</v>
      </c>
      <c r="B6010" s="156" t="s">
        <v>2536</v>
      </c>
      <c r="C6010" s="174">
        <f t="shared" si="1260"/>
        <v>0</v>
      </c>
      <c r="D6010" s="174">
        <f t="shared" si="1261"/>
        <v>0</v>
      </c>
      <c r="E6010" s="174">
        <f t="shared" si="1262"/>
        <v>0</v>
      </c>
      <c r="F6010" s="174">
        <f t="shared" si="1258"/>
        <v>0</v>
      </c>
      <c r="G6010" s="174">
        <v>0</v>
      </c>
      <c r="H6010" s="174">
        <f t="shared" si="1259"/>
        <v>0</v>
      </c>
      <c r="M6010" s="174">
        <f t="shared" si="1263"/>
        <v>0</v>
      </c>
      <c r="N6010" s="174">
        <f t="shared" si="1264"/>
        <v>0</v>
      </c>
      <c r="O6010" s="295">
        <f t="shared" si="1265"/>
        <v>0</v>
      </c>
      <c r="P6010" s="281">
        <f t="shared" si="1266"/>
        <v>0</v>
      </c>
    </row>
    <row r="6011" spans="1:16" x14ac:dyDescent="0.2">
      <c r="A6011" s="155">
        <v>734910</v>
      </c>
      <c r="B6011" s="156" t="s">
        <v>2537</v>
      </c>
      <c r="C6011" s="174">
        <f t="shared" si="1260"/>
        <v>0</v>
      </c>
      <c r="D6011" s="174">
        <f t="shared" si="1261"/>
        <v>0</v>
      </c>
      <c r="E6011" s="174">
        <f t="shared" si="1262"/>
        <v>0</v>
      </c>
      <c r="F6011" s="174">
        <f t="shared" si="1258"/>
        <v>0</v>
      </c>
      <c r="G6011" s="174">
        <v>0</v>
      </c>
      <c r="H6011" s="174">
        <f t="shared" si="1259"/>
        <v>0</v>
      </c>
      <c r="M6011" s="174">
        <f t="shared" si="1263"/>
        <v>0</v>
      </c>
      <c r="N6011" s="174">
        <f t="shared" si="1264"/>
        <v>0</v>
      </c>
      <c r="O6011" s="295">
        <f t="shared" si="1265"/>
        <v>0</v>
      </c>
      <c r="P6011" s="281">
        <f t="shared" si="1266"/>
        <v>0</v>
      </c>
    </row>
    <row r="6012" spans="1:16" x14ac:dyDescent="0.2">
      <c r="A6012" s="155">
        <v>734995</v>
      </c>
      <c r="B6012" s="156" t="s">
        <v>2874</v>
      </c>
      <c r="C6012" s="174">
        <f t="shared" si="1260"/>
        <v>0</v>
      </c>
      <c r="D6012" s="174">
        <f t="shared" si="1261"/>
        <v>0</v>
      </c>
      <c r="E6012" s="174">
        <f t="shared" si="1262"/>
        <v>0</v>
      </c>
      <c r="F6012" s="174">
        <f t="shared" si="1258"/>
        <v>0</v>
      </c>
      <c r="G6012" s="174">
        <v>0</v>
      </c>
      <c r="H6012" s="174">
        <f t="shared" si="1259"/>
        <v>0</v>
      </c>
      <c r="M6012" s="174">
        <f t="shared" si="1263"/>
        <v>0</v>
      </c>
      <c r="N6012" s="174">
        <f t="shared" si="1264"/>
        <v>0</v>
      </c>
      <c r="O6012" s="295">
        <f t="shared" si="1265"/>
        <v>0</v>
      </c>
      <c r="P6012" s="281">
        <f t="shared" si="1266"/>
        <v>0</v>
      </c>
    </row>
    <row r="6013" spans="1:16" s="171" customFormat="1" x14ac:dyDescent="0.2">
      <c r="A6013" s="180">
        <v>735000</v>
      </c>
      <c r="B6013" s="181" t="s">
        <v>1079</v>
      </c>
      <c r="C6013" s="182">
        <f t="shared" si="1260"/>
        <v>0</v>
      </c>
      <c r="D6013" s="182">
        <f t="shared" si="1261"/>
        <v>0</v>
      </c>
      <c r="E6013" s="182">
        <f t="shared" si="1262"/>
        <v>0</v>
      </c>
      <c r="F6013" s="182">
        <f t="shared" si="1258"/>
        <v>0</v>
      </c>
      <c r="G6013" s="182">
        <v>0</v>
      </c>
      <c r="H6013" s="182">
        <f t="shared" si="1259"/>
        <v>0</v>
      </c>
      <c r="M6013" s="174">
        <f t="shared" si="1263"/>
        <v>0</v>
      </c>
      <c r="N6013" s="174">
        <f t="shared" si="1264"/>
        <v>0</v>
      </c>
      <c r="O6013" s="295">
        <f t="shared" si="1265"/>
        <v>0</v>
      </c>
      <c r="P6013" s="281">
        <f t="shared" si="1266"/>
        <v>0</v>
      </c>
    </row>
    <row r="6014" spans="1:16" x14ac:dyDescent="0.2">
      <c r="A6014" s="155">
        <v>735001</v>
      </c>
      <c r="B6014" s="156" t="s">
        <v>227</v>
      </c>
      <c r="C6014" s="174">
        <f t="shared" si="1260"/>
        <v>0</v>
      </c>
      <c r="D6014" s="174">
        <f t="shared" si="1261"/>
        <v>0</v>
      </c>
      <c r="E6014" s="174">
        <f t="shared" si="1262"/>
        <v>0</v>
      </c>
      <c r="F6014" s="174">
        <f t="shared" si="1258"/>
        <v>0</v>
      </c>
      <c r="G6014" s="174">
        <v>0</v>
      </c>
      <c r="H6014" s="174">
        <f t="shared" si="1259"/>
        <v>0</v>
      </c>
      <c r="M6014" s="174">
        <f t="shared" si="1263"/>
        <v>0</v>
      </c>
      <c r="N6014" s="174">
        <f t="shared" si="1264"/>
        <v>0</v>
      </c>
      <c r="O6014" s="295">
        <f t="shared" si="1265"/>
        <v>0</v>
      </c>
      <c r="P6014" s="281">
        <f t="shared" si="1266"/>
        <v>0</v>
      </c>
    </row>
    <row r="6015" spans="1:16" x14ac:dyDescent="0.2">
      <c r="A6015" s="155">
        <v>735002</v>
      </c>
      <c r="B6015" s="156" t="s">
        <v>335</v>
      </c>
      <c r="C6015" s="174">
        <f t="shared" si="1260"/>
        <v>0</v>
      </c>
      <c r="D6015" s="174">
        <f t="shared" si="1261"/>
        <v>0</v>
      </c>
      <c r="E6015" s="174">
        <f t="shared" si="1262"/>
        <v>0</v>
      </c>
      <c r="F6015" s="174">
        <f t="shared" si="1258"/>
        <v>0</v>
      </c>
      <c r="G6015" s="174">
        <v>0</v>
      </c>
      <c r="H6015" s="174">
        <f t="shared" si="1259"/>
        <v>0</v>
      </c>
      <c r="M6015" s="174">
        <f t="shared" si="1263"/>
        <v>0</v>
      </c>
      <c r="N6015" s="174">
        <f t="shared" si="1264"/>
        <v>0</v>
      </c>
      <c r="O6015" s="295">
        <f t="shared" si="1265"/>
        <v>0</v>
      </c>
      <c r="P6015" s="281">
        <f t="shared" si="1266"/>
        <v>0</v>
      </c>
    </row>
    <row r="6016" spans="1:16" x14ac:dyDescent="0.2">
      <c r="A6016" s="155">
        <v>735003</v>
      </c>
      <c r="B6016" s="156" t="s">
        <v>1643</v>
      </c>
      <c r="C6016" s="174">
        <f t="shared" si="1260"/>
        <v>0</v>
      </c>
      <c r="D6016" s="174">
        <f t="shared" si="1261"/>
        <v>0</v>
      </c>
      <c r="E6016" s="174">
        <f t="shared" si="1262"/>
        <v>0</v>
      </c>
      <c r="F6016" s="174">
        <f t="shared" ref="F6016:F6079" si="1267">+C6016+D6016-E6016</f>
        <v>0</v>
      </c>
      <c r="G6016" s="174">
        <v>0</v>
      </c>
      <c r="H6016" s="174">
        <f t="shared" si="1259"/>
        <v>0</v>
      </c>
      <c r="M6016" s="174">
        <f t="shared" si="1263"/>
        <v>0</v>
      </c>
      <c r="N6016" s="174">
        <f t="shared" si="1264"/>
        <v>0</v>
      </c>
      <c r="O6016" s="295">
        <f t="shared" si="1265"/>
        <v>0</v>
      </c>
      <c r="P6016" s="281">
        <f t="shared" si="1266"/>
        <v>0</v>
      </c>
    </row>
    <row r="6017" spans="1:16" x14ac:dyDescent="0.2">
      <c r="A6017" s="155">
        <v>735004</v>
      </c>
      <c r="B6017" s="156" t="s">
        <v>333</v>
      </c>
      <c r="C6017" s="174">
        <f t="shared" si="1260"/>
        <v>0</v>
      </c>
      <c r="D6017" s="174">
        <f t="shared" si="1261"/>
        <v>0</v>
      </c>
      <c r="E6017" s="174">
        <f t="shared" si="1262"/>
        <v>0</v>
      </c>
      <c r="F6017" s="174">
        <f t="shared" si="1267"/>
        <v>0</v>
      </c>
      <c r="G6017" s="174">
        <v>0</v>
      </c>
      <c r="H6017" s="174">
        <f t="shared" si="1259"/>
        <v>0</v>
      </c>
      <c r="M6017" s="174">
        <f t="shared" si="1263"/>
        <v>0</v>
      </c>
      <c r="N6017" s="174">
        <f t="shared" si="1264"/>
        <v>0</v>
      </c>
      <c r="O6017" s="295">
        <f t="shared" si="1265"/>
        <v>0</v>
      </c>
      <c r="P6017" s="281">
        <f t="shared" si="1266"/>
        <v>0</v>
      </c>
    </row>
    <row r="6018" spans="1:16" x14ac:dyDescent="0.2">
      <c r="A6018" s="155">
        <v>735005</v>
      </c>
      <c r="B6018" s="156" t="s">
        <v>1644</v>
      </c>
      <c r="C6018" s="174">
        <f t="shared" si="1260"/>
        <v>0</v>
      </c>
      <c r="D6018" s="174">
        <f t="shared" si="1261"/>
        <v>0</v>
      </c>
      <c r="E6018" s="174">
        <f t="shared" si="1262"/>
        <v>0</v>
      </c>
      <c r="F6018" s="174">
        <f t="shared" si="1267"/>
        <v>0</v>
      </c>
      <c r="G6018" s="174">
        <v>0</v>
      </c>
      <c r="H6018" s="174">
        <f t="shared" si="1259"/>
        <v>0</v>
      </c>
      <c r="M6018" s="174">
        <f t="shared" si="1263"/>
        <v>0</v>
      </c>
      <c r="N6018" s="174">
        <f t="shared" si="1264"/>
        <v>0</v>
      </c>
      <c r="O6018" s="295">
        <f t="shared" si="1265"/>
        <v>0</v>
      </c>
      <c r="P6018" s="281">
        <f t="shared" si="1266"/>
        <v>0</v>
      </c>
    </row>
    <row r="6019" spans="1:16" x14ac:dyDescent="0.2">
      <c r="A6019" s="155">
        <v>735006</v>
      </c>
      <c r="B6019" s="156" t="s">
        <v>334</v>
      </c>
      <c r="C6019" s="174">
        <f t="shared" si="1260"/>
        <v>0</v>
      </c>
      <c r="D6019" s="174">
        <f t="shared" si="1261"/>
        <v>0</v>
      </c>
      <c r="E6019" s="174">
        <f t="shared" si="1262"/>
        <v>0</v>
      </c>
      <c r="F6019" s="174">
        <f t="shared" si="1267"/>
        <v>0</v>
      </c>
      <c r="G6019" s="174">
        <v>0</v>
      </c>
      <c r="H6019" s="174">
        <f t="shared" si="1259"/>
        <v>0</v>
      </c>
      <c r="M6019" s="174">
        <f t="shared" si="1263"/>
        <v>0</v>
      </c>
      <c r="N6019" s="174">
        <f t="shared" si="1264"/>
        <v>0</v>
      </c>
      <c r="O6019" s="295">
        <f t="shared" si="1265"/>
        <v>0</v>
      </c>
      <c r="P6019" s="281">
        <f t="shared" si="1266"/>
        <v>0</v>
      </c>
    </row>
    <row r="6020" spans="1:16" x14ac:dyDescent="0.2">
      <c r="A6020" s="155">
        <v>735007</v>
      </c>
      <c r="B6020" s="156" t="s">
        <v>1610</v>
      </c>
      <c r="C6020" s="174">
        <f t="shared" si="1260"/>
        <v>0</v>
      </c>
      <c r="D6020" s="174">
        <f t="shared" si="1261"/>
        <v>0</v>
      </c>
      <c r="E6020" s="174">
        <f t="shared" si="1262"/>
        <v>0</v>
      </c>
      <c r="F6020" s="174">
        <f t="shared" si="1267"/>
        <v>0</v>
      </c>
      <c r="G6020" s="174">
        <v>0</v>
      </c>
      <c r="H6020" s="174">
        <f t="shared" si="1259"/>
        <v>0</v>
      </c>
      <c r="M6020" s="174">
        <f t="shared" si="1263"/>
        <v>0</v>
      </c>
      <c r="N6020" s="174">
        <f t="shared" si="1264"/>
        <v>0</v>
      </c>
      <c r="O6020" s="295">
        <f t="shared" si="1265"/>
        <v>0</v>
      </c>
      <c r="P6020" s="281">
        <f t="shared" si="1266"/>
        <v>0</v>
      </c>
    </row>
    <row r="6021" spans="1:16" x14ac:dyDescent="0.2">
      <c r="A6021" s="155">
        <v>735008</v>
      </c>
      <c r="B6021" s="156" t="s">
        <v>17</v>
      </c>
      <c r="C6021" s="174">
        <f t="shared" si="1260"/>
        <v>0</v>
      </c>
      <c r="D6021" s="174">
        <f t="shared" si="1261"/>
        <v>0</v>
      </c>
      <c r="E6021" s="174">
        <f t="shared" si="1262"/>
        <v>0</v>
      </c>
      <c r="F6021" s="174">
        <f t="shared" si="1267"/>
        <v>0</v>
      </c>
      <c r="G6021" s="174">
        <v>0</v>
      </c>
      <c r="H6021" s="174">
        <f t="shared" si="1259"/>
        <v>0</v>
      </c>
      <c r="M6021" s="174">
        <f t="shared" si="1263"/>
        <v>0</v>
      </c>
      <c r="N6021" s="174">
        <f t="shared" si="1264"/>
        <v>0</v>
      </c>
      <c r="O6021" s="295">
        <f t="shared" si="1265"/>
        <v>0</v>
      </c>
      <c r="P6021" s="281">
        <f t="shared" si="1266"/>
        <v>0</v>
      </c>
    </row>
    <row r="6022" spans="1:16" x14ac:dyDescent="0.2">
      <c r="A6022" s="155">
        <v>735009</v>
      </c>
      <c r="B6022" s="156" t="s">
        <v>2536</v>
      </c>
      <c r="C6022" s="174">
        <f t="shared" si="1260"/>
        <v>0</v>
      </c>
      <c r="D6022" s="174">
        <f t="shared" si="1261"/>
        <v>0</v>
      </c>
      <c r="E6022" s="174">
        <f t="shared" si="1262"/>
        <v>0</v>
      </c>
      <c r="F6022" s="174">
        <f t="shared" si="1267"/>
        <v>0</v>
      </c>
      <c r="G6022" s="174">
        <v>0</v>
      </c>
      <c r="H6022" s="174">
        <f t="shared" si="1259"/>
        <v>0</v>
      </c>
      <c r="M6022" s="174">
        <f t="shared" si="1263"/>
        <v>0</v>
      </c>
      <c r="N6022" s="174">
        <f t="shared" si="1264"/>
        <v>0</v>
      </c>
      <c r="O6022" s="295">
        <f t="shared" si="1265"/>
        <v>0</v>
      </c>
      <c r="P6022" s="281">
        <f t="shared" si="1266"/>
        <v>0</v>
      </c>
    </row>
    <row r="6023" spans="1:16" x14ac:dyDescent="0.2">
      <c r="A6023" s="155">
        <v>735010</v>
      </c>
      <c r="B6023" s="156" t="s">
        <v>2537</v>
      </c>
      <c r="C6023" s="174">
        <f t="shared" si="1260"/>
        <v>0</v>
      </c>
      <c r="D6023" s="174">
        <f t="shared" si="1261"/>
        <v>0</v>
      </c>
      <c r="E6023" s="174">
        <f t="shared" si="1262"/>
        <v>0</v>
      </c>
      <c r="F6023" s="174">
        <f t="shared" si="1267"/>
        <v>0</v>
      </c>
      <c r="G6023" s="174">
        <v>0</v>
      </c>
      <c r="H6023" s="174">
        <f t="shared" ref="H6023:H6086" si="1268">+F6023</f>
        <v>0</v>
      </c>
      <c r="M6023" s="174">
        <f t="shared" si="1263"/>
        <v>0</v>
      </c>
      <c r="N6023" s="174">
        <f t="shared" si="1264"/>
        <v>0</v>
      </c>
      <c r="O6023" s="295">
        <f t="shared" si="1265"/>
        <v>0</v>
      </c>
      <c r="P6023" s="281">
        <f t="shared" si="1266"/>
        <v>0</v>
      </c>
    </row>
    <row r="6024" spans="1:16" x14ac:dyDescent="0.2">
      <c r="A6024" s="155">
        <v>735095</v>
      </c>
      <c r="B6024" s="156" t="s">
        <v>2874</v>
      </c>
      <c r="C6024" s="174">
        <f t="shared" si="1260"/>
        <v>0</v>
      </c>
      <c r="D6024" s="174">
        <f t="shared" si="1261"/>
        <v>0</v>
      </c>
      <c r="E6024" s="174">
        <f t="shared" si="1262"/>
        <v>0</v>
      </c>
      <c r="F6024" s="174">
        <f t="shared" si="1267"/>
        <v>0</v>
      </c>
      <c r="G6024" s="174">
        <v>0</v>
      </c>
      <c r="H6024" s="174">
        <f t="shared" si="1268"/>
        <v>0</v>
      </c>
      <c r="M6024" s="174">
        <f t="shared" si="1263"/>
        <v>0</v>
      </c>
      <c r="N6024" s="174">
        <f t="shared" si="1264"/>
        <v>0</v>
      </c>
      <c r="O6024" s="295">
        <f t="shared" si="1265"/>
        <v>0</v>
      </c>
      <c r="P6024" s="281">
        <f t="shared" si="1266"/>
        <v>0</v>
      </c>
    </row>
    <row r="6025" spans="1:16" s="171" customFormat="1" x14ac:dyDescent="0.2">
      <c r="A6025" s="180">
        <v>735100</v>
      </c>
      <c r="B6025" s="181" t="s">
        <v>1080</v>
      </c>
      <c r="C6025" s="182">
        <f t="shared" ref="C6025:C6088" si="1269">IF(ISERROR(VLOOKUP($A6025,MZ_ANTERIOR,3,0)),0,VLOOKUP($A6025,MZ_ANTERIOR,3,0))</f>
        <v>0</v>
      </c>
      <c r="D6025" s="182">
        <f t="shared" ref="D6025:D6088" si="1270">IF(ISERROR(VLOOKUP($A6025,MZ_ANTERIOR,4,0)),0,VLOOKUP($A6025,MZ_ANTERIOR,4,0))</f>
        <v>0</v>
      </c>
      <c r="E6025" s="182">
        <f t="shared" ref="E6025:E6088" si="1271">IF(ISERROR(VLOOKUP($A6025,MZ_ANTERIOR,5,0)),0,VLOOKUP($A6025,MZ_ANTERIOR,5,0))</f>
        <v>0</v>
      </c>
      <c r="F6025" s="182">
        <f t="shared" si="1267"/>
        <v>0</v>
      </c>
      <c r="G6025" s="182">
        <v>0</v>
      </c>
      <c r="H6025" s="182">
        <f t="shared" si="1268"/>
        <v>0</v>
      </c>
      <c r="M6025" s="174">
        <f t="shared" si="1263"/>
        <v>0</v>
      </c>
      <c r="N6025" s="174">
        <f t="shared" si="1264"/>
        <v>0</v>
      </c>
      <c r="O6025" s="295">
        <f t="shared" si="1265"/>
        <v>0</v>
      </c>
      <c r="P6025" s="281">
        <f t="shared" si="1266"/>
        <v>0</v>
      </c>
    </row>
    <row r="6026" spans="1:16" x14ac:dyDescent="0.2">
      <c r="A6026" s="155">
        <v>735101</v>
      </c>
      <c r="B6026" s="156" t="s">
        <v>227</v>
      </c>
      <c r="C6026" s="174">
        <f t="shared" si="1269"/>
        <v>0</v>
      </c>
      <c r="D6026" s="174">
        <f t="shared" si="1270"/>
        <v>0</v>
      </c>
      <c r="E6026" s="174">
        <f t="shared" si="1271"/>
        <v>0</v>
      </c>
      <c r="F6026" s="174">
        <f t="shared" si="1267"/>
        <v>0</v>
      </c>
      <c r="G6026" s="174">
        <v>0</v>
      </c>
      <c r="H6026" s="174">
        <f t="shared" si="1268"/>
        <v>0</v>
      </c>
      <c r="M6026" s="174">
        <f t="shared" ref="M6026:M6089" si="1272">+G6026+H6026</f>
        <v>0</v>
      </c>
      <c r="N6026" s="174">
        <f t="shared" ref="N6026:N6089" si="1273">+F6026-M6026</f>
        <v>0</v>
      </c>
      <c r="O6026" s="295">
        <f t="shared" ref="O6026:O6089" si="1274">SUM(C6026:H6026)</f>
        <v>0</v>
      </c>
      <c r="P6026" s="281">
        <f t="shared" ref="P6026:P6089" si="1275">IF(D6026&lt;&gt;0,1,IF(G6026&lt;&gt;0,2,IF(F6026&lt;&gt;0,3,IF(E6026&lt;&gt;0,4,0))))</f>
        <v>0</v>
      </c>
    </row>
    <row r="6027" spans="1:16" x14ac:dyDescent="0.2">
      <c r="A6027" s="155">
        <v>735102</v>
      </c>
      <c r="B6027" s="156" t="s">
        <v>335</v>
      </c>
      <c r="C6027" s="174">
        <f t="shared" si="1269"/>
        <v>0</v>
      </c>
      <c r="D6027" s="174">
        <f t="shared" si="1270"/>
        <v>0</v>
      </c>
      <c r="E6027" s="174">
        <f t="shared" si="1271"/>
        <v>0</v>
      </c>
      <c r="F6027" s="174">
        <f t="shared" si="1267"/>
        <v>0</v>
      </c>
      <c r="G6027" s="174">
        <v>0</v>
      </c>
      <c r="H6027" s="174">
        <f t="shared" si="1268"/>
        <v>0</v>
      </c>
      <c r="M6027" s="174">
        <f t="shared" si="1272"/>
        <v>0</v>
      </c>
      <c r="N6027" s="174">
        <f t="shared" si="1273"/>
        <v>0</v>
      </c>
      <c r="O6027" s="295">
        <f t="shared" si="1274"/>
        <v>0</v>
      </c>
      <c r="P6027" s="281">
        <f t="shared" si="1275"/>
        <v>0</v>
      </c>
    </row>
    <row r="6028" spans="1:16" x14ac:dyDescent="0.2">
      <c r="A6028" s="155">
        <v>735103</v>
      </c>
      <c r="B6028" s="156" t="s">
        <v>1643</v>
      </c>
      <c r="C6028" s="174">
        <f t="shared" si="1269"/>
        <v>0</v>
      </c>
      <c r="D6028" s="174">
        <f t="shared" si="1270"/>
        <v>0</v>
      </c>
      <c r="E6028" s="174">
        <f t="shared" si="1271"/>
        <v>0</v>
      </c>
      <c r="F6028" s="174">
        <f t="shared" si="1267"/>
        <v>0</v>
      </c>
      <c r="G6028" s="174">
        <v>0</v>
      </c>
      <c r="H6028" s="174">
        <f t="shared" si="1268"/>
        <v>0</v>
      </c>
      <c r="M6028" s="174">
        <f t="shared" si="1272"/>
        <v>0</v>
      </c>
      <c r="N6028" s="174">
        <f t="shared" si="1273"/>
        <v>0</v>
      </c>
      <c r="O6028" s="295">
        <f t="shared" si="1274"/>
        <v>0</v>
      </c>
      <c r="P6028" s="281">
        <f t="shared" si="1275"/>
        <v>0</v>
      </c>
    </row>
    <row r="6029" spans="1:16" x14ac:dyDescent="0.2">
      <c r="A6029" s="155">
        <v>735104</v>
      </c>
      <c r="B6029" s="156" t="s">
        <v>333</v>
      </c>
      <c r="C6029" s="174">
        <f t="shared" si="1269"/>
        <v>0</v>
      </c>
      <c r="D6029" s="174">
        <f t="shared" si="1270"/>
        <v>0</v>
      </c>
      <c r="E6029" s="174">
        <f t="shared" si="1271"/>
        <v>0</v>
      </c>
      <c r="F6029" s="174">
        <f t="shared" si="1267"/>
        <v>0</v>
      </c>
      <c r="G6029" s="174">
        <v>0</v>
      </c>
      <c r="H6029" s="174">
        <f t="shared" si="1268"/>
        <v>0</v>
      </c>
      <c r="M6029" s="174">
        <f t="shared" si="1272"/>
        <v>0</v>
      </c>
      <c r="N6029" s="174">
        <f t="shared" si="1273"/>
        <v>0</v>
      </c>
      <c r="O6029" s="295">
        <f t="shared" si="1274"/>
        <v>0</v>
      </c>
      <c r="P6029" s="281">
        <f t="shared" si="1275"/>
        <v>0</v>
      </c>
    </row>
    <row r="6030" spans="1:16" x14ac:dyDescent="0.2">
      <c r="A6030" s="155">
        <v>735105</v>
      </c>
      <c r="B6030" s="156" t="s">
        <v>1644</v>
      </c>
      <c r="C6030" s="174">
        <f t="shared" si="1269"/>
        <v>0</v>
      </c>
      <c r="D6030" s="174">
        <f t="shared" si="1270"/>
        <v>0</v>
      </c>
      <c r="E6030" s="174">
        <f t="shared" si="1271"/>
        <v>0</v>
      </c>
      <c r="F6030" s="174">
        <f t="shared" si="1267"/>
        <v>0</v>
      </c>
      <c r="G6030" s="174">
        <v>0</v>
      </c>
      <c r="H6030" s="174">
        <f t="shared" si="1268"/>
        <v>0</v>
      </c>
      <c r="M6030" s="174">
        <f t="shared" si="1272"/>
        <v>0</v>
      </c>
      <c r="N6030" s="174">
        <f t="shared" si="1273"/>
        <v>0</v>
      </c>
      <c r="O6030" s="295">
        <f t="shared" si="1274"/>
        <v>0</v>
      </c>
      <c r="P6030" s="281">
        <f t="shared" si="1275"/>
        <v>0</v>
      </c>
    </row>
    <row r="6031" spans="1:16" x14ac:dyDescent="0.2">
      <c r="A6031" s="155">
        <v>735106</v>
      </c>
      <c r="B6031" s="156" t="s">
        <v>334</v>
      </c>
      <c r="C6031" s="174">
        <f t="shared" si="1269"/>
        <v>0</v>
      </c>
      <c r="D6031" s="174">
        <f t="shared" si="1270"/>
        <v>0</v>
      </c>
      <c r="E6031" s="174">
        <f t="shared" si="1271"/>
        <v>0</v>
      </c>
      <c r="F6031" s="174">
        <f t="shared" si="1267"/>
        <v>0</v>
      </c>
      <c r="G6031" s="174">
        <v>0</v>
      </c>
      <c r="H6031" s="174">
        <f t="shared" si="1268"/>
        <v>0</v>
      </c>
      <c r="M6031" s="174">
        <f t="shared" si="1272"/>
        <v>0</v>
      </c>
      <c r="N6031" s="174">
        <f t="shared" si="1273"/>
        <v>0</v>
      </c>
      <c r="O6031" s="295">
        <f t="shared" si="1274"/>
        <v>0</v>
      </c>
      <c r="P6031" s="281">
        <f t="shared" si="1275"/>
        <v>0</v>
      </c>
    </row>
    <row r="6032" spans="1:16" x14ac:dyDescent="0.2">
      <c r="A6032" s="155">
        <v>735107</v>
      </c>
      <c r="B6032" s="156" t="s">
        <v>1610</v>
      </c>
      <c r="C6032" s="174">
        <f t="shared" si="1269"/>
        <v>0</v>
      </c>
      <c r="D6032" s="174">
        <f t="shared" si="1270"/>
        <v>0</v>
      </c>
      <c r="E6032" s="174">
        <f t="shared" si="1271"/>
        <v>0</v>
      </c>
      <c r="F6032" s="174">
        <f t="shared" si="1267"/>
        <v>0</v>
      </c>
      <c r="G6032" s="174">
        <v>0</v>
      </c>
      <c r="H6032" s="174">
        <f t="shared" si="1268"/>
        <v>0</v>
      </c>
      <c r="M6032" s="174">
        <f t="shared" si="1272"/>
        <v>0</v>
      </c>
      <c r="N6032" s="174">
        <f t="shared" si="1273"/>
        <v>0</v>
      </c>
      <c r="O6032" s="295">
        <f t="shared" si="1274"/>
        <v>0</v>
      </c>
      <c r="P6032" s="281">
        <f t="shared" si="1275"/>
        <v>0</v>
      </c>
    </row>
    <row r="6033" spans="1:16" x14ac:dyDescent="0.2">
      <c r="A6033" s="155">
        <v>735108</v>
      </c>
      <c r="B6033" s="156" t="s">
        <v>17</v>
      </c>
      <c r="C6033" s="174">
        <f t="shared" si="1269"/>
        <v>0</v>
      </c>
      <c r="D6033" s="174">
        <f t="shared" si="1270"/>
        <v>0</v>
      </c>
      <c r="E6033" s="174">
        <f t="shared" si="1271"/>
        <v>0</v>
      </c>
      <c r="F6033" s="174">
        <f t="shared" si="1267"/>
        <v>0</v>
      </c>
      <c r="G6033" s="174">
        <v>0</v>
      </c>
      <c r="H6033" s="174">
        <f t="shared" si="1268"/>
        <v>0</v>
      </c>
      <c r="M6033" s="174">
        <f t="shared" si="1272"/>
        <v>0</v>
      </c>
      <c r="N6033" s="174">
        <f t="shared" si="1273"/>
        <v>0</v>
      </c>
      <c r="O6033" s="295">
        <f t="shared" si="1274"/>
        <v>0</v>
      </c>
      <c r="P6033" s="281">
        <f t="shared" si="1275"/>
        <v>0</v>
      </c>
    </row>
    <row r="6034" spans="1:16" x14ac:dyDescent="0.2">
      <c r="A6034" s="155">
        <v>735109</v>
      </c>
      <c r="B6034" s="156" t="s">
        <v>2536</v>
      </c>
      <c r="C6034" s="174">
        <f t="shared" si="1269"/>
        <v>0</v>
      </c>
      <c r="D6034" s="174">
        <f t="shared" si="1270"/>
        <v>0</v>
      </c>
      <c r="E6034" s="174">
        <f t="shared" si="1271"/>
        <v>0</v>
      </c>
      <c r="F6034" s="174">
        <f t="shared" si="1267"/>
        <v>0</v>
      </c>
      <c r="G6034" s="174">
        <v>0</v>
      </c>
      <c r="H6034" s="174">
        <f t="shared" si="1268"/>
        <v>0</v>
      </c>
      <c r="M6034" s="174">
        <f t="shared" si="1272"/>
        <v>0</v>
      </c>
      <c r="N6034" s="174">
        <f t="shared" si="1273"/>
        <v>0</v>
      </c>
      <c r="O6034" s="295">
        <f t="shared" si="1274"/>
        <v>0</v>
      </c>
      <c r="P6034" s="281">
        <f t="shared" si="1275"/>
        <v>0</v>
      </c>
    </row>
    <row r="6035" spans="1:16" x14ac:dyDescent="0.2">
      <c r="A6035" s="155">
        <v>735110</v>
      </c>
      <c r="B6035" s="156" t="s">
        <v>2537</v>
      </c>
      <c r="C6035" s="174">
        <f t="shared" si="1269"/>
        <v>0</v>
      </c>
      <c r="D6035" s="174">
        <f t="shared" si="1270"/>
        <v>0</v>
      </c>
      <c r="E6035" s="174">
        <f t="shared" si="1271"/>
        <v>0</v>
      </c>
      <c r="F6035" s="174">
        <f t="shared" si="1267"/>
        <v>0</v>
      </c>
      <c r="G6035" s="174">
        <v>0</v>
      </c>
      <c r="H6035" s="174">
        <f t="shared" si="1268"/>
        <v>0</v>
      </c>
      <c r="M6035" s="174">
        <f t="shared" si="1272"/>
        <v>0</v>
      </c>
      <c r="N6035" s="174">
        <f t="shared" si="1273"/>
        <v>0</v>
      </c>
      <c r="O6035" s="295">
        <f t="shared" si="1274"/>
        <v>0</v>
      </c>
      <c r="P6035" s="281">
        <f t="shared" si="1275"/>
        <v>0</v>
      </c>
    </row>
    <row r="6036" spans="1:16" x14ac:dyDescent="0.2">
      <c r="A6036" s="155">
        <v>735195</v>
      </c>
      <c r="B6036" s="156" t="s">
        <v>2874</v>
      </c>
      <c r="C6036" s="174">
        <f t="shared" si="1269"/>
        <v>0</v>
      </c>
      <c r="D6036" s="174">
        <f t="shared" si="1270"/>
        <v>0</v>
      </c>
      <c r="E6036" s="174">
        <f t="shared" si="1271"/>
        <v>0</v>
      </c>
      <c r="F6036" s="174">
        <f t="shared" si="1267"/>
        <v>0</v>
      </c>
      <c r="G6036" s="174">
        <v>0</v>
      </c>
      <c r="H6036" s="174">
        <f t="shared" si="1268"/>
        <v>0</v>
      </c>
      <c r="M6036" s="174">
        <f t="shared" si="1272"/>
        <v>0</v>
      </c>
      <c r="N6036" s="174">
        <f t="shared" si="1273"/>
        <v>0</v>
      </c>
      <c r="O6036" s="295">
        <f t="shared" si="1274"/>
        <v>0</v>
      </c>
      <c r="P6036" s="281">
        <f t="shared" si="1275"/>
        <v>0</v>
      </c>
    </row>
    <row r="6037" spans="1:16" s="171" customFormat="1" x14ac:dyDescent="0.2">
      <c r="A6037" s="180">
        <v>735200</v>
      </c>
      <c r="B6037" s="181" t="s">
        <v>1081</v>
      </c>
      <c r="C6037" s="182">
        <f t="shared" si="1269"/>
        <v>0</v>
      </c>
      <c r="D6037" s="182">
        <f t="shared" si="1270"/>
        <v>0</v>
      </c>
      <c r="E6037" s="182">
        <f t="shared" si="1271"/>
        <v>0</v>
      </c>
      <c r="F6037" s="182">
        <f t="shared" si="1267"/>
        <v>0</v>
      </c>
      <c r="G6037" s="182">
        <v>0</v>
      </c>
      <c r="H6037" s="182">
        <f t="shared" si="1268"/>
        <v>0</v>
      </c>
      <c r="M6037" s="174">
        <f t="shared" si="1272"/>
        <v>0</v>
      </c>
      <c r="N6037" s="174">
        <f t="shared" si="1273"/>
        <v>0</v>
      </c>
      <c r="O6037" s="295">
        <f t="shared" si="1274"/>
        <v>0</v>
      </c>
      <c r="P6037" s="281">
        <f t="shared" si="1275"/>
        <v>0</v>
      </c>
    </row>
    <row r="6038" spans="1:16" x14ac:dyDescent="0.2">
      <c r="A6038" s="155">
        <v>735201</v>
      </c>
      <c r="B6038" s="156" t="s">
        <v>227</v>
      </c>
      <c r="C6038" s="174">
        <f t="shared" si="1269"/>
        <v>0</v>
      </c>
      <c r="D6038" s="174">
        <f t="shared" si="1270"/>
        <v>0</v>
      </c>
      <c r="E6038" s="174">
        <f t="shared" si="1271"/>
        <v>0</v>
      </c>
      <c r="F6038" s="174">
        <f t="shared" si="1267"/>
        <v>0</v>
      </c>
      <c r="G6038" s="174">
        <v>0</v>
      </c>
      <c r="H6038" s="174">
        <f t="shared" si="1268"/>
        <v>0</v>
      </c>
      <c r="M6038" s="174">
        <f t="shared" si="1272"/>
        <v>0</v>
      </c>
      <c r="N6038" s="174">
        <f t="shared" si="1273"/>
        <v>0</v>
      </c>
      <c r="O6038" s="295">
        <f t="shared" si="1274"/>
        <v>0</v>
      </c>
      <c r="P6038" s="281">
        <f t="shared" si="1275"/>
        <v>0</v>
      </c>
    </row>
    <row r="6039" spans="1:16" x14ac:dyDescent="0.2">
      <c r="A6039" s="155">
        <v>735202</v>
      </c>
      <c r="B6039" s="156" t="s">
        <v>335</v>
      </c>
      <c r="C6039" s="174">
        <f t="shared" si="1269"/>
        <v>0</v>
      </c>
      <c r="D6039" s="174">
        <f t="shared" si="1270"/>
        <v>0</v>
      </c>
      <c r="E6039" s="174">
        <f t="shared" si="1271"/>
        <v>0</v>
      </c>
      <c r="F6039" s="174">
        <f t="shared" si="1267"/>
        <v>0</v>
      </c>
      <c r="G6039" s="174">
        <v>0</v>
      </c>
      <c r="H6039" s="174">
        <f t="shared" si="1268"/>
        <v>0</v>
      </c>
      <c r="M6039" s="174">
        <f t="shared" si="1272"/>
        <v>0</v>
      </c>
      <c r="N6039" s="174">
        <f t="shared" si="1273"/>
        <v>0</v>
      </c>
      <c r="O6039" s="295">
        <f t="shared" si="1274"/>
        <v>0</v>
      </c>
      <c r="P6039" s="281">
        <f t="shared" si="1275"/>
        <v>0</v>
      </c>
    </row>
    <row r="6040" spans="1:16" x14ac:dyDescent="0.2">
      <c r="A6040" s="155">
        <v>735203</v>
      </c>
      <c r="B6040" s="156" t="s">
        <v>1643</v>
      </c>
      <c r="C6040" s="174">
        <f t="shared" si="1269"/>
        <v>0</v>
      </c>
      <c r="D6040" s="174">
        <f t="shared" si="1270"/>
        <v>0</v>
      </c>
      <c r="E6040" s="174">
        <f t="shared" si="1271"/>
        <v>0</v>
      </c>
      <c r="F6040" s="174">
        <f t="shared" si="1267"/>
        <v>0</v>
      </c>
      <c r="G6040" s="174">
        <v>0</v>
      </c>
      <c r="H6040" s="174">
        <f t="shared" si="1268"/>
        <v>0</v>
      </c>
      <c r="M6040" s="174">
        <f t="shared" si="1272"/>
        <v>0</v>
      </c>
      <c r="N6040" s="174">
        <f t="shared" si="1273"/>
        <v>0</v>
      </c>
      <c r="O6040" s="295">
        <f t="shared" si="1274"/>
        <v>0</v>
      </c>
      <c r="P6040" s="281">
        <f t="shared" si="1275"/>
        <v>0</v>
      </c>
    </row>
    <row r="6041" spans="1:16" x14ac:dyDescent="0.2">
      <c r="A6041" s="155">
        <v>735204</v>
      </c>
      <c r="B6041" s="156" t="s">
        <v>333</v>
      </c>
      <c r="C6041" s="174">
        <f t="shared" si="1269"/>
        <v>0</v>
      </c>
      <c r="D6041" s="174">
        <f t="shared" si="1270"/>
        <v>0</v>
      </c>
      <c r="E6041" s="174">
        <f t="shared" si="1271"/>
        <v>0</v>
      </c>
      <c r="F6041" s="174">
        <f t="shared" si="1267"/>
        <v>0</v>
      </c>
      <c r="G6041" s="174">
        <v>0</v>
      </c>
      <c r="H6041" s="174">
        <f t="shared" si="1268"/>
        <v>0</v>
      </c>
      <c r="M6041" s="174">
        <f t="shared" si="1272"/>
        <v>0</v>
      </c>
      <c r="N6041" s="174">
        <f t="shared" si="1273"/>
        <v>0</v>
      </c>
      <c r="O6041" s="295">
        <f t="shared" si="1274"/>
        <v>0</v>
      </c>
      <c r="P6041" s="281">
        <f t="shared" si="1275"/>
        <v>0</v>
      </c>
    </row>
    <row r="6042" spans="1:16" x14ac:dyDescent="0.2">
      <c r="A6042" s="155">
        <v>735205</v>
      </c>
      <c r="B6042" s="156" t="s">
        <v>1644</v>
      </c>
      <c r="C6042" s="174">
        <f t="shared" si="1269"/>
        <v>0</v>
      </c>
      <c r="D6042" s="174">
        <f t="shared" si="1270"/>
        <v>0</v>
      </c>
      <c r="E6042" s="174">
        <f t="shared" si="1271"/>
        <v>0</v>
      </c>
      <c r="F6042" s="174">
        <f t="shared" si="1267"/>
        <v>0</v>
      </c>
      <c r="G6042" s="174">
        <v>0</v>
      </c>
      <c r="H6042" s="174">
        <f t="shared" si="1268"/>
        <v>0</v>
      </c>
      <c r="M6042" s="174">
        <f t="shared" si="1272"/>
        <v>0</v>
      </c>
      <c r="N6042" s="174">
        <f t="shared" si="1273"/>
        <v>0</v>
      </c>
      <c r="O6042" s="295">
        <f t="shared" si="1274"/>
        <v>0</v>
      </c>
      <c r="P6042" s="281">
        <f t="shared" si="1275"/>
        <v>0</v>
      </c>
    </row>
    <row r="6043" spans="1:16" x14ac:dyDescent="0.2">
      <c r="A6043" s="155">
        <v>735206</v>
      </c>
      <c r="B6043" s="156" t="s">
        <v>334</v>
      </c>
      <c r="C6043" s="174">
        <f t="shared" si="1269"/>
        <v>0</v>
      </c>
      <c r="D6043" s="174">
        <f t="shared" si="1270"/>
        <v>0</v>
      </c>
      <c r="E6043" s="174">
        <f t="shared" si="1271"/>
        <v>0</v>
      </c>
      <c r="F6043" s="174">
        <f t="shared" si="1267"/>
        <v>0</v>
      </c>
      <c r="G6043" s="174">
        <v>0</v>
      </c>
      <c r="H6043" s="174">
        <f t="shared" si="1268"/>
        <v>0</v>
      </c>
      <c r="M6043" s="174">
        <f t="shared" si="1272"/>
        <v>0</v>
      </c>
      <c r="N6043" s="174">
        <f t="shared" si="1273"/>
        <v>0</v>
      </c>
      <c r="O6043" s="295">
        <f t="shared" si="1274"/>
        <v>0</v>
      </c>
      <c r="P6043" s="281">
        <f t="shared" si="1275"/>
        <v>0</v>
      </c>
    </row>
    <row r="6044" spans="1:16" x14ac:dyDescent="0.2">
      <c r="A6044" s="155">
        <v>735207</v>
      </c>
      <c r="B6044" s="156" t="s">
        <v>1610</v>
      </c>
      <c r="C6044" s="174">
        <f t="shared" si="1269"/>
        <v>0</v>
      </c>
      <c r="D6044" s="174">
        <f t="shared" si="1270"/>
        <v>0</v>
      </c>
      <c r="E6044" s="174">
        <f t="shared" si="1271"/>
        <v>0</v>
      </c>
      <c r="F6044" s="174">
        <f t="shared" si="1267"/>
        <v>0</v>
      </c>
      <c r="G6044" s="174">
        <v>0</v>
      </c>
      <c r="H6044" s="174">
        <f t="shared" si="1268"/>
        <v>0</v>
      </c>
      <c r="M6044" s="174">
        <f t="shared" si="1272"/>
        <v>0</v>
      </c>
      <c r="N6044" s="174">
        <f t="shared" si="1273"/>
        <v>0</v>
      </c>
      <c r="O6044" s="295">
        <f t="shared" si="1274"/>
        <v>0</v>
      </c>
      <c r="P6044" s="281">
        <f t="shared" si="1275"/>
        <v>0</v>
      </c>
    </row>
    <row r="6045" spans="1:16" x14ac:dyDescent="0.2">
      <c r="A6045" s="155">
        <v>735208</v>
      </c>
      <c r="B6045" s="156" t="s">
        <v>17</v>
      </c>
      <c r="C6045" s="174">
        <f t="shared" si="1269"/>
        <v>0</v>
      </c>
      <c r="D6045" s="174">
        <f t="shared" si="1270"/>
        <v>0</v>
      </c>
      <c r="E6045" s="174">
        <f t="shared" si="1271"/>
        <v>0</v>
      </c>
      <c r="F6045" s="174">
        <f t="shared" si="1267"/>
        <v>0</v>
      </c>
      <c r="G6045" s="174">
        <v>0</v>
      </c>
      <c r="H6045" s="174">
        <f t="shared" si="1268"/>
        <v>0</v>
      </c>
      <c r="M6045" s="174">
        <f t="shared" si="1272"/>
        <v>0</v>
      </c>
      <c r="N6045" s="174">
        <f t="shared" si="1273"/>
        <v>0</v>
      </c>
      <c r="O6045" s="295">
        <f t="shared" si="1274"/>
        <v>0</v>
      </c>
      <c r="P6045" s="281">
        <f t="shared" si="1275"/>
        <v>0</v>
      </c>
    </row>
    <row r="6046" spans="1:16" x14ac:dyDescent="0.2">
      <c r="A6046" s="155">
        <v>735209</v>
      </c>
      <c r="B6046" s="156" t="s">
        <v>2536</v>
      </c>
      <c r="C6046" s="174">
        <f t="shared" si="1269"/>
        <v>0</v>
      </c>
      <c r="D6046" s="174">
        <f t="shared" si="1270"/>
        <v>0</v>
      </c>
      <c r="E6046" s="174">
        <f t="shared" si="1271"/>
        <v>0</v>
      </c>
      <c r="F6046" s="174">
        <f t="shared" si="1267"/>
        <v>0</v>
      </c>
      <c r="G6046" s="174">
        <v>0</v>
      </c>
      <c r="H6046" s="174">
        <f t="shared" si="1268"/>
        <v>0</v>
      </c>
      <c r="M6046" s="174">
        <f t="shared" si="1272"/>
        <v>0</v>
      </c>
      <c r="N6046" s="174">
        <f t="shared" si="1273"/>
        <v>0</v>
      </c>
      <c r="O6046" s="295">
        <f t="shared" si="1274"/>
        <v>0</v>
      </c>
      <c r="P6046" s="281">
        <f t="shared" si="1275"/>
        <v>0</v>
      </c>
    </row>
    <row r="6047" spans="1:16" x14ac:dyDescent="0.2">
      <c r="A6047" s="155">
        <v>735210</v>
      </c>
      <c r="B6047" s="156" t="s">
        <v>2537</v>
      </c>
      <c r="C6047" s="174">
        <f t="shared" si="1269"/>
        <v>0</v>
      </c>
      <c r="D6047" s="174">
        <f t="shared" si="1270"/>
        <v>0</v>
      </c>
      <c r="E6047" s="174">
        <f t="shared" si="1271"/>
        <v>0</v>
      </c>
      <c r="F6047" s="174">
        <f t="shared" si="1267"/>
        <v>0</v>
      </c>
      <c r="G6047" s="174">
        <v>0</v>
      </c>
      <c r="H6047" s="174">
        <f t="shared" si="1268"/>
        <v>0</v>
      </c>
      <c r="M6047" s="174">
        <f t="shared" si="1272"/>
        <v>0</v>
      </c>
      <c r="N6047" s="174">
        <f t="shared" si="1273"/>
        <v>0</v>
      </c>
      <c r="O6047" s="295">
        <f t="shared" si="1274"/>
        <v>0</v>
      </c>
      <c r="P6047" s="281">
        <f t="shared" si="1275"/>
        <v>0</v>
      </c>
    </row>
    <row r="6048" spans="1:16" x14ac:dyDescent="0.2">
      <c r="A6048" s="155">
        <v>735295</v>
      </c>
      <c r="B6048" s="156" t="s">
        <v>2874</v>
      </c>
      <c r="C6048" s="174">
        <f t="shared" si="1269"/>
        <v>0</v>
      </c>
      <c r="D6048" s="174">
        <f t="shared" si="1270"/>
        <v>0</v>
      </c>
      <c r="E6048" s="174">
        <f t="shared" si="1271"/>
        <v>0</v>
      </c>
      <c r="F6048" s="174">
        <f t="shared" si="1267"/>
        <v>0</v>
      </c>
      <c r="G6048" s="174">
        <v>0</v>
      </c>
      <c r="H6048" s="174">
        <f t="shared" si="1268"/>
        <v>0</v>
      </c>
      <c r="M6048" s="174">
        <f t="shared" si="1272"/>
        <v>0</v>
      </c>
      <c r="N6048" s="174">
        <f t="shared" si="1273"/>
        <v>0</v>
      </c>
      <c r="O6048" s="295">
        <f t="shared" si="1274"/>
        <v>0</v>
      </c>
      <c r="P6048" s="281">
        <f t="shared" si="1275"/>
        <v>0</v>
      </c>
    </row>
    <row r="6049" spans="1:16" s="171" customFormat="1" x14ac:dyDescent="0.2">
      <c r="A6049" s="180">
        <v>735300</v>
      </c>
      <c r="B6049" s="181" t="s">
        <v>2887</v>
      </c>
      <c r="C6049" s="182">
        <f t="shared" si="1269"/>
        <v>0</v>
      </c>
      <c r="D6049" s="182">
        <f t="shared" si="1270"/>
        <v>0</v>
      </c>
      <c r="E6049" s="182">
        <f t="shared" si="1271"/>
        <v>0</v>
      </c>
      <c r="F6049" s="182">
        <f t="shared" si="1267"/>
        <v>0</v>
      </c>
      <c r="G6049" s="182">
        <v>0</v>
      </c>
      <c r="H6049" s="182">
        <f t="shared" si="1268"/>
        <v>0</v>
      </c>
      <c r="M6049" s="174">
        <f t="shared" si="1272"/>
        <v>0</v>
      </c>
      <c r="N6049" s="174">
        <f t="shared" si="1273"/>
        <v>0</v>
      </c>
      <c r="O6049" s="295">
        <f t="shared" si="1274"/>
        <v>0</v>
      </c>
      <c r="P6049" s="281">
        <f t="shared" si="1275"/>
        <v>0</v>
      </c>
    </row>
    <row r="6050" spans="1:16" x14ac:dyDescent="0.2">
      <c r="A6050" s="155">
        <v>735301</v>
      </c>
      <c r="B6050" s="156" t="s">
        <v>227</v>
      </c>
      <c r="C6050" s="174">
        <f t="shared" si="1269"/>
        <v>0</v>
      </c>
      <c r="D6050" s="174">
        <f t="shared" si="1270"/>
        <v>0</v>
      </c>
      <c r="E6050" s="174">
        <f t="shared" si="1271"/>
        <v>0</v>
      </c>
      <c r="F6050" s="174">
        <f t="shared" si="1267"/>
        <v>0</v>
      </c>
      <c r="G6050" s="174">
        <v>0</v>
      </c>
      <c r="H6050" s="174">
        <f t="shared" si="1268"/>
        <v>0</v>
      </c>
      <c r="M6050" s="174">
        <f t="shared" si="1272"/>
        <v>0</v>
      </c>
      <c r="N6050" s="174">
        <f t="shared" si="1273"/>
        <v>0</v>
      </c>
      <c r="O6050" s="295">
        <f t="shared" si="1274"/>
        <v>0</v>
      </c>
      <c r="P6050" s="281">
        <f t="shared" si="1275"/>
        <v>0</v>
      </c>
    </row>
    <row r="6051" spans="1:16" x14ac:dyDescent="0.2">
      <c r="A6051" s="155">
        <v>735302</v>
      </c>
      <c r="B6051" s="156" t="s">
        <v>335</v>
      </c>
      <c r="C6051" s="174">
        <f t="shared" si="1269"/>
        <v>0</v>
      </c>
      <c r="D6051" s="174">
        <f t="shared" si="1270"/>
        <v>0</v>
      </c>
      <c r="E6051" s="174">
        <f t="shared" si="1271"/>
        <v>0</v>
      </c>
      <c r="F6051" s="174">
        <f t="shared" si="1267"/>
        <v>0</v>
      </c>
      <c r="G6051" s="174">
        <v>0</v>
      </c>
      <c r="H6051" s="174">
        <f t="shared" si="1268"/>
        <v>0</v>
      </c>
      <c r="M6051" s="174">
        <f t="shared" si="1272"/>
        <v>0</v>
      </c>
      <c r="N6051" s="174">
        <f t="shared" si="1273"/>
        <v>0</v>
      </c>
      <c r="O6051" s="295">
        <f t="shared" si="1274"/>
        <v>0</v>
      </c>
      <c r="P6051" s="281">
        <f t="shared" si="1275"/>
        <v>0</v>
      </c>
    </row>
    <row r="6052" spans="1:16" x14ac:dyDescent="0.2">
      <c r="A6052" s="155">
        <v>735303</v>
      </c>
      <c r="B6052" s="156" t="s">
        <v>1643</v>
      </c>
      <c r="C6052" s="174">
        <f t="shared" si="1269"/>
        <v>0</v>
      </c>
      <c r="D6052" s="174">
        <f t="shared" si="1270"/>
        <v>0</v>
      </c>
      <c r="E6052" s="174">
        <f t="shared" si="1271"/>
        <v>0</v>
      </c>
      <c r="F6052" s="174">
        <f t="shared" si="1267"/>
        <v>0</v>
      </c>
      <c r="G6052" s="174">
        <v>0</v>
      </c>
      <c r="H6052" s="174">
        <f t="shared" si="1268"/>
        <v>0</v>
      </c>
      <c r="M6052" s="174">
        <f t="shared" si="1272"/>
        <v>0</v>
      </c>
      <c r="N6052" s="174">
        <f t="shared" si="1273"/>
        <v>0</v>
      </c>
      <c r="O6052" s="295">
        <f t="shared" si="1274"/>
        <v>0</v>
      </c>
      <c r="P6052" s="281">
        <f t="shared" si="1275"/>
        <v>0</v>
      </c>
    </row>
    <row r="6053" spans="1:16" x14ac:dyDescent="0.2">
      <c r="A6053" s="155">
        <v>735304</v>
      </c>
      <c r="B6053" s="156" t="s">
        <v>333</v>
      </c>
      <c r="C6053" s="174">
        <f t="shared" si="1269"/>
        <v>0</v>
      </c>
      <c r="D6053" s="174">
        <f t="shared" si="1270"/>
        <v>0</v>
      </c>
      <c r="E6053" s="174">
        <f t="shared" si="1271"/>
        <v>0</v>
      </c>
      <c r="F6053" s="174">
        <f t="shared" si="1267"/>
        <v>0</v>
      </c>
      <c r="G6053" s="174">
        <v>0</v>
      </c>
      <c r="H6053" s="174">
        <f t="shared" si="1268"/>
        <v>0</v>
      </c>
      <c r="M6053" s="174">
        <f t="shared" si="1272"/>
        <v>0</v>
      </c>
      <c r="N6053" s="174">
        <f t="shared" si="1273"/>
        <v>0</v>
      </c>
      <c r="O6053" s="295">
        <f t="shared" si="1274"/>
        <v>0</v>
      </c>
      <c r="P6053" s="281">
        <f t="shared" si="1275"/>
        <v>0</v>
      </c>
    </row>
    <row r="6054" spans="1:16" x14ac:dyDescent="0.2">
      <c r="A6054" s="155">
        <v>735305</v>
      </c>
      <c r="B6054" s="156" t="s">
        <v>1644</v>
      </c>
      <c r="C6054" s="174">
        <f t="shared" si="1269"/>
        <v>0</v>
      </c>
      <c r="D6054" s="174">
        <f t="shared" si="1270"/>
        <v>0</v>
      </c>
      <c r="E6054" s="174">
        <f t="shared" si="1271"/>
        <v>0</v>
      </c>
      <c r="F6054" s="174">
        <f t="shared" si="1267"/>
        <v>0</v>
      </c>
      <c r="G6054" s="174">
        <v>0</v>
      </c>
      <c r="H6054" s="174">
        <f t="shared" si="1268"/>
        <v>0</v>
      </c>
      <c r="M6054" s="174">
        <f t="shared" si="1272"/>
        <v>0</v>
      </c>
      <c r="N6054" s="174">
        <f t="shared" si="1273"/>
        <v>0</v>
      </c>
      <c r="O6054" s="295">
        <f t="shared" si="1274"/>
        <v>0</v>
      </c>
      <c r="P6054" s="281">
        <f t="shared" si="1275"/>
        <v>0</v>
      </c>
    </row>
    <row r="6055" spans="1:16" x14ac:dyDescent="0.2">
      <c r="A6055" s="155">
        <v>735306</v>
      </c>
      <c r="B6055" s="156" t="s">
        <v>334</v>
      </c>
      <c r="C6055" s="174">
        <f t="shared" si="1269"/>
        <v>0</v>
      </c>
      <c r="D6055" s="174">
        <f t="shared" si="1270"/>
        <v>0</v>
      </c>
      <c r="E6055" s="174">
        <f t="shared" si="1271"/>
        <v>0</v>
      </c>
      <c r="F6055" s="174">
        <f t="shared" si="1267"/>
        <v>0</v>
      </c>
      <c r="G6055" s="174">
        <v>0</v>
      </c>
      <c r="H6055" s="174">
        <f t="shared" si="1268"/>
        <v>0</v>
      </c>
      <c r="M6055" s="174">
        <f t="shared" si="1272"/>
        <v>0</v>
      </c>
      <c r="N6055" s="174">
        <f t="shared" si="1273"/>
        <v>0</v>
      </c>
      <c r="O6055" s="295">
        <f t="shared" si="1274"/>
        <v>0</v>
      </c>
      <c r="P6055" s="281">
        <f t="shared" si="1275"/>
        <v>0</v>
      </c>
    </row>
    <row r="6056" spans="1:16" x14ac:dyDescent="0.2">
      <c r="A6056" s="155">
        <v>735307</v>
      </c>
      <c r="B6056" s="156" t="s">
        <v>1610</v>
      </c>
      <c r="C6056" s="174">
        <f t="shared" si="1269"/>
        <v>0</v>
      </c>
      <c r="D6056" s="174">
        <f t="shared" si="1270"/>
        <v>0</v>
      </c>
      <c r="E6056" s="174">
        <f t="shared" si="1271"/>
        <v>0</v>
      </c>
      <c r="F6056" s="174">
        <f t="shared" si="1267"/>
        <v>0</v>
      </c>
      <c r="G6056" s="174">
        <v>0</v>
      </c>
      <c r="H6056" s="174">
        <f t="shared" si="1268"/>
        <v>0</v>
      </c>
      <c r="M6056" s="174">
        <f t="shared" si="1272"/>
        <v>0</v>
      </c>
      <c r="N6056" s="174">
        <f t="shared" si="1273"/>
        <v>0</v>
      </c>
      <c r="O6056" s="295">
        <f t="shared" si="1274"/>
        <v>0</v>
      </c>
      <c r="P6056" s="281">
        <f t="shared" si="1275"/>
        <v>0</v>
      </c>
    </row>
    <row r="6057" spans="1:16" x14ac:dyDescent="0.2">
      <c r="A6057" s="155">
        <v>735308</v>
      </c>
      <c r="B6057" s="156" t="s">
        <v>17</v>
      </c>
      <c r="C6057" s="174">
        <f t="shared" si="1269"/>
        <v>0</v>
      </c>
      <c r="D6057" s="174">
        <f t="shared" si="1270"/>
        <v>0</v>
      </c>
      <c r="E6057" s="174">
        <f t="shared" si="1271"/>
        <v>0</v>
      </c>
      <c r="F6057" s="174">
        <f t="shared" si="1267"/>
        <v>0</v>
      </c>
      <c r="G6057" s="174">
        <v>0</v>
      </c>
      <c r="H6057" s="174">
        <f t="shared" si="1268"/>
        <v>0</v>
      </c>
      <c r="M6057" s="174">
        <f t="shared" si="1272"/>
        <v>0</v>
      </c>
      <c r="N6057" s="174">
        <f t="shared" si="1273"/>
        <v>0</v>
      </c>
      <c r="O6057" s="295">
        <f t="shared" si="1274"/>
        <v>0</v>
      </c>
      <c r="P6057" s="281">
        <f t="shared" si="1275"/>
        <v>0</v>
      </c>
    </row>
    <row r="6058" spans="1:16" x14ac:dyDescent="0.2">
      <c r="A6058" s="155">
        <v>735309</v>
      </c>
      <c r="B6058" s="156" t="s">
        <v>2536</v>
      </c>
      <c r="C6058" s="174">
        <f t="shared" si="1269"/>
        <v>0</v>
      </c>
      <c r="D6058" s="174">
        <f t="shared" si="1270"/>
        <v>0</v>
      </c>
      <c r="E6058" s="174">
        <f t="shared" si="1271"/>
        <v>0</v>
      </c>
      <c r="F6058" s="174">
        <f t="shared" si="1267"/>
        <v>0</v>
      </c>
      <c r="G6058" s="174">
        <v>0</v>
      </c>
      <c r="H6058" s="174">
        <f t="shared" si="1268"/>
        <v>0</v>
      </c>
      <c r="M6058" s="174">
        <f t="shared" si="1272"/>
        <v>0</v>
      </c>
      <c r="N6058" s="174">
        <f t="shared" si="1273"/>
        <v>0</v>
      </c>
      <c r="O6058" s="295">
        <f t="shared" si="1274"/>
        <v>0</v>
      </c>
      <c r="P6058" s="281">
        <f t="shared" si="1275"/>
        <v>0</v>
      </c>
    </row>
    <row r="6059" spans="1:16" x14ac:dyDescent="0.2">
      <c r="A6059" s="155">
        <v>735310</v>
      </c>
      <c r="B6059" s="156" t="s">
        <v>2537</v>
      </c>
      <c r="C6059" s="174">
        <f t="shared" si="1269"/>
        <v>0</v>
      </c>
      <c r="D6059" s="174">
        <f t="shared" si="1270"/>
        <v>0</v>
      </c>
      <c r="E6059" s="174">
        <f t="shared" si="1271"/>
        <v>0</v>
      </c>
      <c r="F6059" s="174">
        <f t="shared" si="1267"/>
        <v>0</v>
      </c>
      <c r="G6059" s="174">
        <v>0</v>
      </c>
      <c r="H6059" s="174">
        <f t="shared" si="1268"/>
        <v>0</v>
      </c>
      <c r="M6059" s="174">
        <f t="shared" si="1272"/>
        <v>0</v>
      </c>
      <c r="N6059" s="174">
        <f t="shared" si="1273"/>
        <v>0</v>
      </c>
      <c r="O6059" s="295">
        <f t="shared" si="1274"/>
        <v>0</v>
      </c>
      <c r="P6059" s="281">
        <f t="shared" si="1275"/>
        <v>0</v>
      </c>
    </row>
    <row r="6060" spans="1:16" x14ac:dyDescent="0.2">
      <c r="A6060" s="155">
        <v>735395</v>
      </c>
      <c r="B6060" s="156" t="s">
        <v>2874</v>
      </c>
      <c r="C6060" s="174">
        <f t="shared" si="1269"/>
        <v>0</v>
      </c>
      <c r="D6060" s="174">
        <f t="shared" si="1270"/>
        <v>0</v>
      </c>
      <c r="E6060" s="174">
        <f t="shared" si="1271"/>
        <v>0</v>
      </c>
      <c r="F6060" s="174">
        <f t="shared" si="1267"/>
        <v>0</v>
      </c>
      <c r="G6060" s="174">
        <v>0</v>
      </c>
      <c r="H6060" s="174">
        <f t="shared" si="1268"/>
        <v>0</v>
      </c>
      <c r="M6060" s="174">
        <f t="shared" si="1272"/>
        <v>0</v>
      </c>
      <c r="N6060" s="174">
        <f t="shared" si="1273"/>
        <v>0</v>
      </c>
      <c r="O6060" s="295">
        <f t="shared" si="1274"/>
        <v>0</v>
      </c>
      <c r="P6060" s="281">
        <f t="shared" si="1275"/>
        <v>0</v>
      </c>
    </row>
    <row r="6061" spans="1:16" s="171" customFormat="1" x14ac:dyDescent="0.2">
      <c r="A6061" s="180">
        <v>735400</v>
      </c>
      <c r="B6061" s="181" t="s">
        <v>1082</v>
      </c>
      <c r="C6061" s="182">
        <f t="shared" si="1269"/>
        <v>0</v>
      </c>
      <c r="D6061" s="182">
        <f t="shared" si="1270"/>
        <v>0</v>
      </c>
      <c r="E6061" s="182">
        <f t="shared" si="1271"/>
        <v>0</v>
      </c>
      <c r="F6061" s="182">
        <f t="shared" si="1267"/>
        <v>0</v>
      </c>
      <c r="G6061" s="182">
        <v>0</v>
      </c>
      <c r="H6061" s="182">
        <f t="shared" si="1268"/>
        <v>0</v>
      </c>
      <c r="M6061" s="174">
        <f t="shared" si="1272"/>
        <v>0</v>
      </c>
      <c r="N6061" s="174">
        <f t="shared" si="1273"/>
        <v>0</v>
      </c>
      <c r="O6061" s="295">
        <f t="shared" si="1274"/>
        <v>0</v>
      </c>
      <c r="P6061" s="281">
        <f t="shared" si="1275"/>
        <v>0</v>
      </c>
    </row>
    <row r="6062" spans="1:16" x14ac:dyDescent="0.2">
      <c r="A6062" s="155">
        <v>735401</v>
      </c>
      <c r="B6062" s="156" t="s">
        <v>227</v>
      </c>
      <c r="C6062" s="174">
        <f t="shared" si="1269"/>
        <v>0</v>
      </c>
      <c r="D6062" s="174">
        <f t="shared" si="1270"/>
        <v>0</v>
      </c>
      <c r="E6062" s="174">
        <f t="shared" si="1271"/>
        <v>0</v>
      </c>
      <c r="F6062" s="174">
        <f t="shared" si="1267"/>
        <v>0</v>
      </c>
      <c r="G6062" s="174">
        <v>0</v>
      </c>
      <c r="H6062" s="174">
        <f t="shared" si="1268"/>
        <v>0</v>
      </c>
      <c r="M6062" s="174">
        <f t="shared" si="1272"/>
        <v>0</v>
      </c>
      <c r="N6062" s="174">
        <f t="shared" si="1273"/>
        <v>0</v>
      </c>
      <c r="O6062" s="295">
        <f t="shared" si="1274"/>
        <v>0</v>
      </c>
      <c r="P6062" s="281">
        <f t="shared" si="1275"/>
        <v>0</v>
      </c>
    </row>
    <row r="6063" spans="1:16" x14ac:dyDescent="0.2">
      <c r="A6063" s="155">
        <v>735402</v>
      </c>
      <c r="B6063" s="156" t="s">
        <v>335</v>
      </c>
      <c r="C6063" s="174">
        <f t="shared" si="1269"/>
        <v>0</v>
      </c>
      <c r="D6063" s="174">
        <f t="shared" si="1270"/>
        <v>0</v>
      </c>
      <c r="E6063" s="174">
        <f t="shared" si="1271"/>
        <v>0</v>
      </c>
      <c r="F6063" s="174">
        <f t="shared" si="1267"/>
        <v>0</v>
      </c>
      <c r="G6063" s="174">
        <v>0</v>
      </c>
      <c r="H6063" s="174">
        <f t="shared" si="1268"/>
        <v>0</v>
      </c>
      <c r="M6063" s="174">
        <f t="shared" si="1272"/>
        <v>0</v>
      </c>
      <c r="N6063" s="174">
        <f t="shared" si="1273"/>
        <v>0</v>
      </c>
      <c r="O6063" s="295">
        <f t="shared" si="1274"/>
        <v>0</v>
      </c>
      <c r="P6063" s="281">
        <f t="shared" si="1275"/>
        <v>0</v>
      </c>
    </row>
    <row r="6064" spans="1:16" x14ac:dyDescent="0.2">
      <c r="A6064" s="155">
        <v>735403</v>
      </c>
      <c r="B6064" s="156" t="s">
        <v>1643</v>
      </c>
      <c r="C6064" s="174">
        <f t="shared" si="1269"/>
        <v>0</v>
      </c>
      <c r="D6064" s="174">
        <f t="shared" si="1270"/>
        <v>0</v>
      </c>
      <c r="E6064" s="174">
        <f t="shared" si="1271"/>
        <v>0</v>
      </c>
      <c r="F6064" s="174">
        <f t="shared" si="1267"/>
        <v>0</v>
      </c>
      <c r="G6064" s="174">
        <v>0</v>
      </c>
      <c r="H6064" s="174">
        <f t="shared" si="1268"/>
        <v>0</v>
      </c>
      <c r="M6064" s="174">
        <f t="shared" si="1272"/>
        <v>0</v>
      </c>
      <c r="N6064" s="174">
        <f t="shared" si="1273"/>
        <v>0</v>
      </c>
      <c r="O6064" s="295">
        <f t="shared" si="1274"/>
        <v>0</v>
      </c>
      <c r="P6064" s="281">
        <f t="shared" si="1275"/>
        <v>0</v>
      </c>
    </row>
    <row r="6065" spans="1:16" x14ac:dyDescent="0.2">
      <c r="A6065" s="155">
        <v>735404</v>
      </c>
      <c r="B6065" s="156" t="s">
        <v>333</v>
      </c>
      <c r="C6065" s="174">
        <f t="shared" si="1269"/>
        <v>0</v>
      </c>
      <c r="D6065" s="174">
        <f t="shared" si="1270"/>
        <v>0</v>
      </c>
      <c r="E6065" s="174">
        <f t="shared" si="1271"/>
        <v>0</v>
      </c>
      <c r="F6065" s="174">
        <f t="shared" si="1267"/>
        <v>0</v>
      </c>
      <c r="G6065" s="174">
        <v>0</v>
      </c>
      <c r="H6065" s="174">
        <f t="shared" si="1268"/>
        <v>0</v>
      </c>
      <c r="M6065" s="174">
        <f t="shared" si="1272"/>
        <v>0</v>
      </c>
      <c r="N6065" s="174">
        <f t="shared" si="1273"/>
        <v>0</v>
      </c>
      <c r="O6065" s="295">
        <f t="shared" si="1274"/>
        <v>0</v>
      </c>
      <c r="P6065" s="281">
        <f t="shared" si="1275"/>
        <v>0</v>
      </c>
    </row>
    <row r="6066" spans="1:16" x14ac:dyDescent="0.2">
      <c r="A6066" s="155">
        <v>735405</v>
      </c>
      <c r="B6066" s="156" t="s">
        <v>1644</v>
      </c>
      <c r="C6066" s="174">
        <f t="shared" si="1269"/>
        <v>0</v>
      </c>
      <c r="D6066" s="174">
        <f t="shared" si="1270"/>
        <v>0</v>
      </c>
      <c r="E6066" s="174">
        <f t="shared" si="1271"/>
        <v>0</v>
      </c>
      <c r="F6066" s="174">
        <f t="shared" si="1267"/>
        <v>0</v>
      </c>
      <c r="G6066" s="174">
        <v>0</v>
      </c>
      <c r="H6066" s="174">
        <f t="shared" si="1268"/>
        <v>0</v>
      </c>
      <c r="M6066" s="174">
        <f t="shared" si="1272"/>
        <v>0</v>
      </c>
      <c r="N6066" s="174">
        <f t="shared" si="1273"/>
        <v>0</v>
      </c>
      <c r="O6066" s="295">
        <f t="shared" si="1274"/>
        <v>0</v>
      </c>
      <c r="P6066" s="281">
        <f t="shared" si="1275"/>
        <v>0</v>
      </c>
    </row>
    <row r="6067" spans="1:16" x14ac:dyDescent="0.2">
      <c r="A6067" s="155">
        <v>735406</v>
      </c>
      <c r="B6067" s="156" t="s">
        <v>334</v>
      </c>
      <c r="C6067" s="174">
        <f t="shared" si="1269"/>
        <v>0</v>
      </c>
      <c r="D6067" s="174">
        <f t="shared" si="1270"/>
        <v>0</v>
      </c>
      <c r="E6067" s="174">
        <f t="shared" si="1271"/>
        <v>0</v>
      </c>
      <c r="F6067" s="174">
        <f t="shared" si="1267"/>
        <v>0</v>
      </c>
      <c r="G6067" s="174">
        <v>0</v>
      </c>
      <c r="H6067" s="174">
        <f t="shared" si="1268"/>
        <v>0</v>
      </c>
      <c r="M6067" s="174">
        <f t="shared" si="1272"/>
        <v>0</v>
      </c>
      <c r="N6067" s="174">
        <f t="shared" si="1273"/>
        <v>0</v>
      </c>
      <c r="O6067" s="295">
        <f t="shared" si="1274"/>
        <v>0</v>
      </c>
      <c r="P6067" s="281">
        <f t="shared" si="1275"/>
        <v>0</v>
      </c>
    </row>
    <row r="6068" spans="1:16" x14ac:dyDescent="0.2">
      <c r="A6068" s="155">
        <v>735407</v>
      </c>
      <c r="B6068" s="156" t="s">
        <v>1610</v>
      </c>
      <c r="C6068" s="174">
        <f t="shared" si="1269"/>
        <v>0</v>
      </c>
      <c r="D6068" s="174">
        <f t="shared" si="1270"/>
        <v>0</v>
      </c>
      <c r="E6068" s="174">
        <f t="shared" si="1271"/>
        <v>0</v>
      </c>
      <c r="F6068" s="174">
        <f t="shared" si="1267"/>
        <v>0</v>
      </c>
      <c r="G6068" s="174">
        <v>0</v>
      </c>
      <c r="H6068" s="174">
        <f t="shared" si="1268"/>
        <v>0</v>
      </c>
      <c r="M6068" s="174">
        <f t="shared" si="1272"/>
        <v>0</v>
      </c>
      <c r="N6068" s="174">
        <f t="shared" si="1273"/>
        <v>0</v>
      </c>
      <c r="O6068" s="295">
        <f t="shared" si="1274"/>
        <v>0</v>
      </c>
      <c r="P6068" s="281">
        <f t="shared" si="1275"/>
        <v>0</v>
      </c>
    </row>
    <row r="6069" spans="1:16" x14ac:dyDescent="0.2">
      <c r="A6069" s="155">
        <v>735408</v>
      </c>
      <c r="B6069" s="156" t="s">
        <v>17</v>
      </c>
      <c r="C6069" s="174">
        <f t="shared" si="1269"/>
        <v>0</v>
      </c>
      <c r="D6069" s="174">
        <f t="shared" si="1270"/>
        <v>0</v>
      </c>
      <c r="E6069" s="174">
        <f t="shared" si="1271"/>
        <v>0</v>
      </c>
      <c r="F6069" s="174">
        <f t="shared" si="1267"/>
        <v>0</v>
      </c>
      <c r="G6069" s="174">
        <v>0</v>
      </c>
      <c r="H6069" s="174">
        <f t="shared" si="1268"/>
        <v>0</v>
      </c>
      <c r="M6069" s="174">
        <f t="shared" si="1272"/>
        <v>0</v>
      </c>
      <c r="N6069" s="174">
        <f t="shared" si="1273"/>
        <v>0</v>
      </c>
      <c r="O6069" s="295">
        <f t="shared" si="1274"/>
        <v>0</v>
      </c>
      <c r="P6069" s="281">
        <f t="shared" si="1275"/>
        <v>0</v>
      </c>
    </row>
    <row r="6070" spans="1:16" x14ac:dyDescent="0.2">
      <c r="A6070" s="155">
        <v>735409</v>
      </c>
      <c r="B6070" s="156" t="s">
        <v>2536</v>
      </c>
      <c r="C6070" s="174">
        <f t="shared" si="1269"/>
        <v>0</v>
      </c>
      <c r="D6070" s="174">
        <f t="shared" si="1270"/>
        <v>0</v>
      </c>
      <c r="E6070" s="174">
        <f t="shared" si="1271"/>
        <v>0</v>
      </c>
      <c r="F6070" s="174">
        <f t="shared" si="1267"/>
        <v>0</v>
      </c>
      <c r="G6070" s="174">
        <v>0</v>
      </c>
      <c r="H6070" s="174">
        <f t="shared" si="1268"/>
        <v>0</v>
      </c>
      <c r="M6070" s="174">
        <f t="shared" si="1272"/>
        <v>0</v>
      </c>
      <c r="N6070" s="174">
        <f t="shared" si="1273"/>
        <v>0</v>
      </c>
      <c r="O6070" s="295">
        <f t="shared" si="1274"/>
        <v>0</v>
      </c>
      <c r="P6070" s="281">
        <f t="shared" si="1275"/>
        <v>0</v>
      </c>
    </row>
    <row r="6071" spans="1:16" x14ac:dyDescent="0.2">
      <c r="A6071" s="155">
        <v>735410</v>
      </c>
      <c r="B6071" s="156" t="s">
        <v>2537</v>
      </c>
      <c r="C6071" s="174">
        <f t="shared" si="1269"/>
        <v>0</v>
      </c>
      <c r="D6071" s="174">
        <f t="shared" si="1270"/>
        <v>0</v>
      </c>
      <c r="E6071" s="174">
        <f t="shared" si="1271"/>
        <v>0</v>
      </c>
      <c r="F6071" s="174">
        <f t="shared" si="1267"/>
        <v>0</v>
      </c>
      <c r="G6071" s="174">
        <v>0</v>
      </c>
      <c r="H6071" s="174">
        <f t="shared" si="1268"/>
        <v>0</v>
      </c>
      <c r="M6071" s="174">
        <f t="shared" si="1272"/>
        <v>0</v>
      </c>
      <c r="N6071" s="174">
        <f t="shared" si="1273"/>
        <v>0</v>
      </c>
      <c r="O6071" s="295">
        <f t="shared" si="1274"/>
        <v>0</v>
      </c>
      <c r="P6071" s="281">
        <f t="shared" si="1275"/>
        <v>0</v>
      </c>
    </row>
    <row r="6072" spans="1:16" x14ac:dyDescent="0.2">
      <c r="A6072" s="155">
        <v>735495</v>
      </c>
      <c r="B6072" s="156" t="s">
        <v>2874</v>
      </c>
      <c r="C6072" s="174">
        <f t="shared" si="1269"/>
        <v>0</v>
      </c>
      <c r="D6072" s="174">
        <f t="shared" si="1270"/>
        <v>0</v>
      </c>
      <c r="E6072" s="174">
        <f t="shared" si="1271"/>
        <v>0</v>
      </c>
      <c r="F6072" s="174">
        <f t="shared" si="1267"/>
        <v>0</v>
      </c>
      <c r="G6072" s="174">
        <v>0</v>
      </c>
      <c r="H6072" s="174">
        <f t="shared" si="1268"/>
        <v>0</v>
      </c>
      <c r="M6072" s="174">
        <f t="shared" si="1272"/>
        <v>0</v>
      </c>
      <c r="N6072" s="174">
        <f t="shared" si="1273"/>
        <v>0</v>
      </c>
      <c r="O6072" s="295">
        <f t="shared" si="1274"/>
        <v>0</v>
      </c>
      <c r="P6072" s="281">
        <f t="shared" si="1275"/>
        <v>0</v>
      </c>
    </row>
    <row r="6073" spans="1:16" s="171" customFormat="1" x14ac:dyDescent="0.2">
      <c r="A6073" s="180">
        <v>735500</v>
      </c>
      <c r="B6073" s="181" t="s">
        <v>1083</v>
      </c>
      <c r="C6073" s="182">
        <f t="shared" si="1269"/>
        <v>0</v>
      </c>
      <c r="D6073" s="182">
        <f t="shared" si="1270"/>
        <v>0</v>
      </c>
      <c r="E6073" s="182">
        <f t="shared" si="1271"/>
        <v>0</v>
      </c>
      <c r="F6073" s="182">
        <f t="shared" si="1267"/>
        <v>0</v>
      </c>
      <c r="G6073" s="182">
        <v>0</v>
      </c>
      <c r="H6073" s="182">
        <f t="shared" si="1268"/>
        <v>0</v>
      </c>
      <c r="M6073" s="174">
        <f t="shared" si="1272"/>
        <v>0</v>
      </c>
      <c r="N6073" s="174">
        <f t="shared" si="1273"/>
        <v>0</v>
      </c>
      <c r="O6073" s="295">
        <f t="shared" si="1274"/>
        <v>0</v>
      </c>
      <c r="P6073" s="281">
        <f t="shared" si="1275"/>
        <v>0</v>
      </c>
    </row>
    <row r="6074" spans="1:16" x14ac:dyDescent="0.2">
      <c r="A6074" s="155">
        <v>735501</v>
      </c>
      <c r="B6074" s="156" t="s">
        <v>227</v>
      </c>
      <c r="C6074" s="174">
        <f t="shared" si="1269"/>
        <v>0</v>
      </c>
      <c r="D6074" s="174">
        <f t="shared" si="1270"/>
        <v>0</v>
      </c>
      <c r="E6074" s="174">
        <f t="shared" si="1271"/>
        <v>0</v>
      </c>
      <c r="F6074" s="174">
        <f t="shared" si="1267"/>
        <v>0</v>
      </c>
      <c r="G6074" s="174">
        <v>0</v>
      </c>
      <c r="H6074" s="174">
        <f t="shared" si="1268"/>
        <v>0</v>
      </c>
      <c r="M6074" s="174">
        <f t="shared" si="1272"/>
        <v>0</v>
      </c>
      <c r="N6074" s="174">
        <f t="shared" si="1273"/>
        <v>0</v>
      </c>
      <c r="O6074" s="295">
        <f t="shared" si="1274"/>
        <v>0</v>
      </c>
      <c r="P6074" s="281">
        <f t="shared" si="1275"/>
        <v>0</v>
      </c>
    </row>
    <row r="6075" spans="1:16" x14ac:dyDescent="0.2">
      <c r="A6075" s="155">
        <v>735502</v>
      </c>
      <c r="B6075" s="156" t="s">
        <v>335</v>
      </c>
      <c r="C6075" s="174">
        <f t="shared" si="1269"/>
        <v>0</v>
      </c>
      <c r="D6075" s="174">
        <f t="shared" si="1270"/>
        <v>0</v>
      </c>
      <c r="E6075" s="174">
        <f t="shared" si="1271"/>
        <v>0</v>
      </c>
      <c r="F6075" s="174">
        <f t="shared" si="1267"/>
        <v>0</v>
      </c>
      <c r="G6075" s="174">
        <v>0</v>
      </c>
      <c r="H6075" s="174">
        <f t="shared" si="1268"/>
        <v>0</v>
      </c>
      <c r="M6075" s="174">
        <f t="shared" si="1272"/>
        <v>0</v>
      </c>
      <c r="N6075" s="174">
        <f t="shared" si="1273"/>
        <v>0</v>
      </c>
      <c r="O6075" s="295">
        <f t="shared" si="1274"/>
        <v>0</v>
      </c>
      <c r="P6075" s="281">
        <f t="shared" si="1275"/>
        <v>0</v>
      </c>
    </row>
    <row r="6076" spans="1:16" x14ac:dyDescent="0.2">
      <c r="A6076" s="155">
        <v>735503</v>
      </c>
      <c r="B6076" s="156" t="s">
        <v>1643</v>
      </c>
      <c r="C6076" s="174">
        <f t="shared" si="1269"/>
        <v>0</v>
      </c>
      <c r="D6076" s="174">
        <f t="shared" si="1270"/>
        <v>0</v>
      </c>
      <c r="E6076" s="174">
        <f t="shared" si="1271"/>
        <v>0</v>
      </c>
      <c r="F6076" s="174">
        <f t="shared" si="1267"/>
        <v>0</v>
      </c>
      <c r="G6076" s="174">
        <v>0</v>
      </c>
      <c r="H6076" s="174">
        <f t="shared" si="1268"/>
        <v>0</v>
      </c>
      <c r="M6076" s="174">
        <f t="shared" si="1272"/>
        <v>0</v>
      </c>
      <c r="N6076" s="174">
        <f t="shared" si="1273"/>
        <v>0</v>
      </c>
      <c r="O6076" s="295">
        <f t="shared" si="1274"/>
        <v>0</v>
      </c>
      <c r="P6076" s="281">
        <f t="shared" si="1275"/>
        <v>0</v>
      </c>
    </row>
    <row r="6077" spans="1:16" x14ac:dyDescent="0.2">
      <c r="A6077" s="155">
        <v>735504</v>
      </c>
      <c r="B6077" s="156" t="s">
        <v>333</v>
      </c>
      <c r="C6077" s="174">
        <f t="shared" si="1269"/>
        <v>0</v>
      </c>
      <c r="D6077" s="174">
        <f t="shared" si="1270"/>
        <v>0</v>
      </c>
      <c r="E6077" s="174">
        <f t="shared" si="1271"/>
        <v>0</v>
      </c>
      <c r="F6077" s="174">
        <f t="shared" si="1267"/>
        <v>0</v>
      </c>
      <c r="G6077" s="174">
        <v>0</v>
      </c>
      <c r="H6077" s="174">
        <f t="shared" si="1268"/>
        <v>0</v>
      </c>
      <c r="M6077" s="174">
        <f t="shared" si="1272"/>
        <v>0</v>
      </c>
      <c r="N6077" s="174">
        <f t="shared" si="1273"/>
        <v>0</v>
      </c>
      <c r="O6077" s="295">
        <f t="shared" si="1274"/>
        <v>0</v>
      </c>
      <c r="P6077" s="281">
        <f t="shared" si="1275"/>
        <v>0</v>
      </c>
    </row>
    <row r="6078" spans="1:16" x14ac:dyDescent="0.2">
      <c r="A6078" s="155">
        <v>735505</v>
      </c>
      <c r="B6078" s="156" t="s">
        <v>1644</v>
      </c>
      <c r="C6078" s="174">
        <f t="shared" si="1269"/>
        <v>0</v>
      </c>
      <c r="D6078" s="174">
        <f t="shared" si="1270"/>
        <v>0</v>
      </c>
      <c r="E6078" s="174">
        <f t="shared" si="1271"/>
        <v>0</v>
      </c>
      <c r="F6078" s="174">
        <f t="shared" si="1267"/>
        <v>0</v>
      </c>
      <c r="G6078" s="174">
        <v>0</v>
      </c>
      <c r="H6078" s="174">
        <f t="shared" si="1268"/>
        <v>0</v>
      </c>
      <c r="M6078" s="174">
        <f t="shared" si="1272"/>
        <v>0</v>
      </c>
      <c r="N6078" s="174">
        <f t="shared" si="1273"/>
        <v>0</v>
      </c>
      <c r="O6078" s="295">
        <f t="shared" si="1274"/>
        <v>0</v>
      </c>
      <c r="P6078" s="281">
        <f t="shared" si="1275"/>
        <v>0</v>
      </c>
    </row>
    <row r="6079" spans="1:16" x14ac:dyDescent="0.2">
      <c r="A6079" s="155">
        <v>735506</v>
      </c>
      <c r="B6079" s="156" t="s">
        <v>334</v>
      </c>
      <c r="C6079" s="174">
        <f t="shared" si="1269"/>
        <v>0</v>
      </c>
      <c r="D6079" s="174">
        <f t="shared" si="1270"/>
        <v>0</v>
      </c>
      <c r="E6079" s="174">
        <f t="shared" si="1271"/>
        <v>0</v>
      </c>
      <c r="F6079" s="174">
        <f t="shared" si="1267"/>
        <v>0</v>
      </c>
      <c r="G6079" s="174">
        <v>0</v>
      </c>
      <c r="H6079" s="174">
        <f t="shared" si="1268"/>
        <v>0</v>
      </c>
      <c r="M6079" s="174">
        <f t="shared" si="1272"/>
        <v>0</v>
      </c>
      <c r="N6079" s="174">
        <f t="shared" si="1273"/>
        <v>0</v>
      </c>
      <c r="O6079" s="295">
        <f t="shared" si="1274"/>
        <v>0</v>
      </c>
      <c r="P6079" s="281">
        <f t="shared" si="1275"/>
        <v>0</v>
      </c>
    </row>
    <row r="6080" spans="1:16" x14ac:dyDescent="0.2">
      <c r="A6080" s="155">
        <v>735507</v>
      </c>
      <c r="B6080" s="156" t="s">
        <v>1610</v>
      </c>
      <c r="C6080" s="174">
        <f t="shared" si="1269"/>
        <v>0</v>
      </c>
      <c r="D6080" s="174">
        <f t="shared" si="1270"/>
        <v>0</v>
      </c>
      <c r="E6080" s="174">
        <f t="shared" si="1271"/>
        <v>0</v>
      </c>
      <c r="F6080" s="174">
        <f t="shared" ref="F6080:F6143" si="1276">+C6080+D6080-E6080</f>
        <v>0</v>
      </c>
      <c r="G6080" s="174">
        <v>0</v>
      </c>
      <c r="H6080" s="174">
        <f t="shared" si="1268"/>
        <v>0</v>
      </c>
      <c r="M6080" s="174">
        <f t="shared" si="1272"/>
        <v>0</v>
      </c>
      <c r="N6080" s="174">
        <f t="shared" si="1273"/>
        <v>0</v>
      </c>
      <c r="O6080" s="295">
        <f t="shared" si="1274"/>
        <v>0</v>
      </c>
      <c r="P6080" s="281">
        <f t="shared" si="1275"/>
        <v>0</v>
      </c>
    </row>
    <row r="6081" spans="1:16" x14ac:dyDescent="0.2">
      <c r="A6081" s="155">
        <v>735508</v>
      </c>
      <c r="B6081" s="156" t="s">
        <v>17</v>
      </c>
      <c r="C6081" s="174">
        <f t="shared" si="1269"/>
        <v>0</v>
      </c>
      <c r="D6081" s="174">
        <f t="shared" si="1270"/>
        <v>0</v>
      </c>
      <c r="E6081" s="174">
        <f t="shared" si="1271"/>
        <v>0</v>
      </c>
      <c r="F6081" s="174">
        <f t="shared" si="1276"/>
        <v>0</v>
      </c>
      <c r="G6081" s="174">
        <v>0</v>
      </c>
      <c r="H6081" s="174">
        <f t="shared" si="1268"/>
        <v>0</v>
      </c>
      <c r="M6081" s="174">
        <f t="shared" si="1272"/>
        <v>0</v>
      </c>
      <c r="N6081" s="174">
        <f t="shared" si="1273"/>
        <v>0</v>
      </c>
      <c r="O6081" s="295">
        <f t="shared" si="1274"/>
        <v>0</v>
      </c>
      <c r="P6081" s="281">
        <f t="shared" si="1275"/>
        <v>0</v>
      </c>
    </row>
    <row r="6082" spans="1:16" x14ac:dyDescent="0.2">
      <c r="A6082" s="155">
        <v>735509</v>
      </c>
      <c r="B6082" s="156" t="s">
        <v>2536</v>
      </c>
      <c r="C6082" s="174">
        <f t="shared" si="1269"/>
        <v>0</v>
      </c>
      <c r="D6082" s="174">
        <f t="shared" si="1270"/>
        <v>0</v>
      </c>
      <c r="E6082" s="174">
        <f t="shared" si="1271"/>
        <v>0</v>
      </c>
      <c r="F6082" s="174">
        <f t="shared" si="1276"/>
        <v>0</v>
      </c>
      <c r="G6082" s="174">
        <v>0</v>
      </c>
      <c r="H6082" s="174">
        <f t="shared" si="1268"/>
        <v>0</v>
      </c>
      <c r="M6082" s="174">
        <f t="shared" si="1272"/>
        <v>0</v>
      </c>
      <c r="N6082" s="174">
        <f t="shared" si="1273"/>
        <v>0</v>
      </c>
      <c r="O6082" s="295">
        <f t="shared" si="1274"/>
        <v>0</v>
      </c>
      <c r="P6082" s="281">
        <f t="shared" si="1275"/>
        <v>0</v>
      </c>
    </row>
    <row r="6083" spans="1:16" x14ac:dyDescent="0.2">
      <c r="A6083" s="155">
        <v>735510</v>
      </c>
      <c r="B6083" s="156" t="s">
        <v>2537</v>
      </c>
      <c r="C6083" s="174">
        <f t="shared" si="1269"/>
        <v>0</v>
      </c>
      <c r="D6083" s="174">
        <f t="shared" si="1270"/>
        <v>0</v>
      </c>
      <c r="E6083" s="174">
        <f t="shared" si="1271"/>
        <v>0</v>
      </c>
      <c r="F6083" s="174">
        <f t="shared" si="1276"/>
        <v>0</v>
      </c>
      <c r="G6083" s="174">
        <v>0</v>
      </c>
      <c r="H6083" s="174">
        <f t="shared" si="1268"/>
        <v>0</v>
      </c>
      <c r="M6083" s="174">
        <f t="shared" si="1272"/>
        <v>0</v>
      </c>
      <c r="N6083" s="174">
        <f t="shared" si="1273"/>
        <v>0</v>
      </c>
      <c r="O6083" s="295">
        <f t="shared" si="1274"/>
        <v>0</v>
      </c>
      <c r="P6083" s="281">
        <f t="shared" si="1275"/>
        <v>0</v>
      </c>
    </row>
    <row r="6084" spans="1:16" x14ac:dyDescent="0.2">
      <c r="A6084" s="155">
        <v>735595</v>
      </c>
      <c r="B6084" s="156" t="s">
        <v>2874</v>
      </c>
      <c r="C6084" s="174">
        <f t="shared" si="1269"/>
        <v>0</v>
      </c>
      <c r="D6084" s="174">
        <f t="shared" si="1270"/>
        <v>0</v>
      </c>
      <c r="E6084" s="174">
        <f t="shared" si="1271"/>
        <v>0</v>
      </c>
      <c r="F6084" s="174">
        <f t="shared" si="1276"/>
        <v>0</v>
      </c>
      <c r="G6084" s="174">
        <v>0</v>
      </c>
      <c r="H6084" s="174">
        <f t="shared" si="1268"/>
        <v>0</v>
      </c>
      <c r="M6084" s="174">
        <f t="shared" si="1272"/>
        <v>0</v>
      </c>
      <c r="N6084" s="174">
        <f t="shared" si="1273"/>
        <v>0</v>
      </c>
      <c r="O6084" s="295">
        <f t="shared" si="1274"/>
        <v>0</v>
      </c>
      <c r="P6084" s="281">
        <f t="shared" si="1275"/>
        <v>0</v>
      </c>
    </row>
    <row r="6085" spans="1:16" s="171" customFormat="1" x14ac:dyDescent="0.2">
      <c r="A6085" s="180">
        <v>735600</v>
      </c>
      <c r="B6085" s="181" t="s">
        <v>1084</v>
      </c>
      <c r="C6085" s="182">
        <f t="shared" si="1269"/>
        <v>0</v>
      </c>
      <c r="D6085" s="182">
        <f t="shared" si="1270"/>
        <v>0</v>
      </c>
      <c r="E6085" s="182">
        <f t="shared" si="1271"/>
        <v>0</v>
      </c>
      <c r="F6085" s="182">
        <f t="shared" si="1276"/>
        <v>0</v>
      </c>
      <c r="G6085" s="182">
        <v>0</v>
      </c>
      <c r="H6085" s="182">
        <f t="shared" si="1268"/>
        <v>0</v>
      </c>
      <c r="M6085" s="174">
        <f t="shared" si="1272"/>
        <v>0</v>
      </c>
      <c r="N6085" s="174">
        <f t="shared" si="1273"/>
        <v>0</v>
      </c>
      <c r="O6085" s="295">
        <f t="shared" si="1274"/>
        <v>0</v>
      </c>
      <c r="P6085" s="281">
        <f t="shared" si="1275"/>
        <v>0</v>
      </c>
    </row>
    <row r="6086" spans="1:16" x14ac:dyDescent="0.2">
      <c r="A6086" s="155">
        <v>735601</v>
      </c>
      <c r="B6086" s="156" t="s">
        <v>227</v>
      </c>
      <c r="C6086" s="174">
        <f t="shared" si="1269"/>
        <v>0</v>
      </c>
      <c r="D6086" s="174">
        <f t="shared" si="1270"/>
        <v>0</v>
      </c>
      <c r="E6086" s="174">
        <f t="shared" si="1271"/>
        <v>0</v>
      </c>
      <c r="F6086" s="174">
        <f t="shared" si="1276"/>
        <v>0</v>
      </c>
      <c r="G6086" s="174">
        <v>0</v>
      </c>
      <c r="H6086" s="174">
        <f t="shared" si="1268"/>
        <v>0</v>
      </c>
      <c r="M6086" s="174">
        <f t="shared" si="1272"/>
        <v>0</v>
      </c>
      <c r="N6086" s="174">
        <f t="shared" si="1273"/>
        <v>0</v>
      </c>
      <c r="O6086" s="295">
        <f t="shared" si="1274"/>
        <v>0</v>
      </c>
      <c r="P6086" s="281">
        <f t="shared" si="1275"/>
        <v>0</v>
      </c>
    </row>
    <row r="6087" spans="1:16" x14ac:dyDescent="0.2">
      <c r="A6087" s="155">
        <v>735602</v>
      </c>
      <c r="B6087" s="156" t="s">
        <v>335</v>
      </c>
      <c r="C6087" s="174">
        <f t="shared" si="1269"/>
        <v>0</v>
      </c>
      <c r="D6087" s="174">
        <f t="shared" si="1270"/>
        <v>0</v>
      </c>
      <c r="E6087" s="174">
        <f t="shared" si="1271"/>
        <v>0</v>
      </c>
      <c r="F6087" s="174">
        <f t="shared" si="1276"/>
        <v>0</v>
      </c>
      <c r="G6087" s="174">
        <v>0</v>
      </c>
      <c r="H6087" s="174">
        <f t="shared" ref="H6087:H6150" si="1277">+F6087</f>
        <v>0</v>
      </c>
      <c r="M6087" s="174">
        <f t="shared" si="1272"/>
        <v>0</v>
      </c>
      <c r="N6087" s="174">
        <f t="shared" si="1273"/>
        <v>0</v>
      </c>
      <c r="O6087" s="295">
        <f t="shared" si="1274"/>
        <v>0</v>
      </c>
      <c r="P6087" s="281">
        <f t="shared" si="1275"/>
        <v>0</v>
      </c>
    </row>
    <row r="6088" spans="1:16" x14ac:dyDescent="0.2">
      <c r="A6088" s="155">
        <v>735603</v>
      </c>
      <c r="B6088" s="156" t="s">
        <v>1643</v>
      </c>
      <c r="C6088" s="174">
        <f t="shared" si="1269"/>
        <v>0</v>
      </c>
      <c r="D6088" s="174">
        <f t="shared" si="1270"/>
        <v>0</v>
      </c>
      <c r="E6088" s="174">
        <f t="shared" si="1271"/>
        <v>0</v>
      </c>
      <c r="F6088" s="174">
        <f t="shared" si="1276"/>
        <v>0</v>
      </c>
      <c r="G6088" s="174">
        <v>0</v>
      </c>
      <c r="H6088" s="174">
        <f t="shared" si="1277"/>
        <v>0</v>
      </c>
      <c r="M6088" s="174">
        <f t="shared" si="1272"/>
        <v>0</v>
      </c>
      <c r="N6088" s="174">
        <f t="shared" si="1273"/>
        <v>0</v>
      </c>
      <c r="O6088" s="295">
        <f t="shared" si="1274"/>
        <v>0</v>
      </c>
      <c r="P6088" s="281">
        <f t="shared" si="1275"/>
        <v>0</v>
      </c>
    </row>
    <row r="6089" spans="1:16" x14ac:dyDescent="0.2">
      <c r="A6089" s="155">
        <v>735604</v>
      </c>
      <c r="B6089" s="156" t="s">
        <v>333</v>
      </c>
      <c r="C6089" s="174">
        <f t="shared" ref="C6089:C6152" si="1278">IF(ISERROR(VLOOKUP($A6089,MZ_ANTERIOR,3,0)),0,VLOOKUP($A6089,MZ_ANTERIOR,3,0))</f>
        <v>0</v>
      </c>
      <c r="D6089" s="174">
        <f t="shared" ref="D6089:D6152" si="1279">IF(ISERROR(VLOOKUP($A6089,MZ_ANTERIOR,4,0)),0,VLOOKUP($A6089,MZ_ANTERIOR,4,0))</f>
        <v>0</v>
      </c>
      <c r="E6089" s="174">
        <f t="shared" ref="E6089:E6152" si="1280">IF(ISERROR(VLOOKUP($A6089,MZ_ANTERIOR,5,0)),0,VLOOKUP($A6089,MZ_ANTERIOR,5,0))</f>
        <v>0</v>
      </c>
      <c r="F6089" s="174">
        <f t="shared" si="1276"/>
        <v>0</v>
      </c>
      <c r="G6089" s="174">
        <v>0</v>
      </c>
      <c r="H6089" s="174">
        <f t="shared" si="1277"/>
        <v>0</v>
      </c>
      <c r="M6089" s="174">
        <f t="shared" si="1272"/>
        <v>0</v>
      </c>
      <c r="N6089" s="174">
        <f t="shared" si="1273"/>
        <v>0</v>
      </c>
      <c r="O6089" s="295">
        <f t="shared" si="1274"/>
        <v>0</v>
      </c>
      <c r="P6089" s="281">
        <f t="shared" si="1275"/>
        <v>0</v>
      </c>
    </row>
    <row r="6090" spans="1:16" x14ac:dyDescent="0.2">
      <c r="A6090" s="155">
        <v>735605</v>
      </c>
      <c r="B6090" s="156" t="s">
        <v>1644</v>
      </c>
      <c r="C6090" s="174">
        <f t="shared" si="1278"/>
        <v>0</v>
      </c>
      <c r="D6090" s="174">
        <f t="shared" si="1279"/>
        <v>0</v>
      </c>
      <c r="E6090" s="174">
        <f t="shared" si="1280"/>
        <v>0</v>
      </c>
      <c r="F6090" s="174">
        <f t="shared" si="1276"/>
        <v>0</v>
      </c>
      <c r="G6090" s="174">
        <v>0</v>
      </c>
      <c r="H6090" s="174">
        <f t="shared" si="1277"/>
        <v>0</v>
      </c>
      <c r="M6090" s="174">
        <f t="shared" ref="M6090:M6153" si="1281">+G6090+H6090</f>
        <v>0</v>
      </c>
      <c r="N6090" s="174">
        <f t="shared" ref="N6090:N6153" si="1282">+F6090-M6090</f>
        <v>0</v>
      </c>
      <c r="O6090" s="295">
        <f t="shared" ref="O6090:O6153" si="1283">SUM(C6090:H6090)</f>
        <v>0</v>
      </c>
      <c r="P6090" s="281">
        <f t="shared" ref="P6090:P6153" si="1284">IF(D6090&lt;&gt;0,1,IF(G6090&lt;&gt;0,2,IF(F6090&lt;&gt;0,3,IF(E6090&lt;&gt;0,4,0))))</f>
        <v>0</v>
      </c>
    </row>
    <row r="6091" spans="1:16" x14ac:dyDescent="0.2">
      <c r="A6091" s="155">
        <v>735606</v>
      </c>
      <c r="B6091" s="156" t="s">
        <v>334</v>
      </c>
      <c r="C6091" s="174">
        <f t="shared" si="1278"/>
        <v>0</v>
      </c>
      <c r="D6091" s="174">
        <f t="shared" si="1279"/>
        <v>0</v>
      </c>
      <c r="E6091" s="174">
        <f t="shared" si="1280"/>
        <v>0</v>
      </c>
      <c r="F6091" s="174">
        <f t="shared" si="1276"/>
        <v>0</v>
      </c>
      <c r="G6091" s="174">
        <v>0</v>
      </c>
      <c r="H6091" s="174">
        <f t="shared" si="1277"/>
        <v>0</v>
      </c>
      <c r="M6091" s="174">
        <f t="shared" si="1281"/>
        <v>0</v>
      </c>
      <c r="N6091" s="174">
        <f t="shared" si="1282"/>
        <v>0</v>
      </c>
      <c r="O6091" s="295">
        <f t="shared" si="1283"/>
        <v>0</v>
      </c>
      <c r="P6091" s="281">
        <f t="shared" si="1284"/>
        <v>0</v>
      </c>
    </row>
    <row r="6092" spans="1:16" x14ac:dyDescent="0.2">
      <c r="A6092" s="155">
        <v>735607</v>
      </c>
      <c r="B6092" s="156" t="s">
        <v>1610</v>
      </c>
      <c r="C6092" s="174">
        <f t="shared" si="1278"/>
        <v>0</v>
      </c>
      <c r="D6092" s="174">
        <f t="shared" si="1279"/>
        <v>0</v>
      </c>
      <c r="E6092" s="174">
        <f t="shared" si="1280"/>
        <v>0</v>
      </c>
      <c r="F6092" s="174">
        <f t="shared" si="1276"/>
        <v>0</v>
      </c>
      <c r="G6092" s="174">
        <v>0</v>
      </c>
      <c r="H6092" s="174">
        <f t="shared" si="1277"/>
        <v>0</v>
      </c>
      <c r="M6092" s="174">
        <f t="shared" si="1281"/>
        <v>0</v>
      </c>
      <c r="N6092" s="174">
        <f t="shared" si="1282"/>
        <v>0</v>
      </c>
      <c r="O6092" s="295">
        <f t="shared" si="1283"/>
        <v>0</v>
      </c>
      <c r="P6092" s="281">
        <f t="shared" si="1284"/>
        <v>0</v>
      </c>
    </row>
    <row r="6093" spans="1:16" x14ac:dyDescent="0.2">
      <c r="A6093" s="155">
        <v>735608</v>
      </c>
      <c r="B6093" s="156" t="s">
        <v>17</v>
      </c>
      <c r="C6093" s="174">
        <f t="shared" si="1278"/>
        <v>0</v>
      </c>
      <c r="D6093" s="174">
        <f t="shared" si="1279"/>
        <v>0</v>
      </c>
      <c r="E6093" s="174">
        <f t="shared" si="1280"/>
        <v>0</v>
      </c>
      <c r="F6093" s="174">
        <f t="shared" si="1276"/>
        <v>0</v>
      </c>
      <c r="G6093" s="174">
        <v>0</v>
      </c>
      <c r="H6093" s="174">
        <f t="shared" si="1277"/>
        <v>0</v>
      </c>
      <c r="M6093" s="174">
        <f t="shared" si="1281"/>
        <v>0</v>
      </c>
      <c r="N6093" s="174">
        <f t="shared" si="1282"/>
        <v>0</v>
      </c>
      <c r="O6093" s="295">
        <f t="shared" si="1283"/>
        <v>0</v>
      </c>
      <c r="P6093" s="281">
        <f t="shared" si="1284"/>
        <v>0</v>
      </c>
    </row>
    <row r="6094" spans="1:16" x14ac:dyDescent="0.2">
      <c r="A6094" s="155">
        <v>735609</v>
      </c>
      <c r="B6094" s="156" t="s">
        <v>2536</v>
      </c>
      <c r="C6094" s="174">
        <f t="shared" si="1278"/>
        <v>0</v>
      </c>
      <c r="D6094" s="174">
        <f t="shared" si="1279"/>
        <v>0</v>
      </c>
      <c r="E6094" s="174">
        <f t="shared" si="1280"/>
        <v>0</v>
      </c>
      <c r="F6094" s="174">
        <f t="shared" si="1276"/>
        <v>0</v>
      </c>
      <c r="G6094" s="174">
        <v>0</v>
      </c>
      <c r="H6094" s="174">
        <f t="shared" si="1277"/>
        <v>0</v>
      </c>
      <c r="M6094" s="174">
        <f t="shared" si="1281"/>
        <v>0</v>
      </c>
      <c r="N6094" s="174">
        <f t="shared" si="1282"/>
        <v>0</v>
      </c>
      <c r="O6094" s="295">
        <f t="shared" si="1283"/>
        <v>0</v>
      </c>
      <c r="P6094" s="281">
        <f t="shared" si="1284"/>
        <v>0</v>
      </c>
    </row>
    <row r="6095" spans="1:16" x14ac:dyDescent="0.2">
      <c r="A6095" s="155">
        <v>735610</v>
      </c>
      <c r="B6095" s="156" t="s">
        <v>2537</v>
      </c>
      <c r="C6095" s="174">
        <f t="shared" si="1278"/>
        <v>0</v>
      </c>
      <c r="D6095" s="174">
        <f t="shared" si="1279"/>
        <v>0</v>
      </c>
      <c r="E6095" s="174">
        <f t="shared" si="1280"/>
        <v>0</v>
      </c>
      <c r="F6095" s="174">
        <f t="shared" si="1276"/>
        <v>0</v>
      </c>
      <c r="G6095" s="174">
        <v>0</v>
      </c>
      <c r="H6095" s="174">
        <f t="shared" si="1277"/>
        <v>0</v>
      </c>
      <c r="M6095" s="174">
        <f t="shared" si="1281"/>
        <v>0</v>
      </c>
      <c r="N6095" s="174">
        <f t="shared" si="1282"/>
        <v>0</v>
      </c>
      <c r="O6095" s="295">
        <f t="shared" si="1283"/>
        <v>0</v>
      </c>
      <c r="P6095" s="281">
        <f t="shared" si="1284"/>
        <v>0</v>
      </c>
    </row>
    <row r="6096" spans="1:16" x14ac:dyDescent="0.2">
      <c r="A6096" s="155">
        <v>735695</v>
      </c>
      <c r="B6096" s="156" t="s">
        <v>2874</v>
      </c>
      <c r="C6096" s="174">
        <f t="shared" si="1278"/>
        <v>0</v>
      </c>
      <c r="D6096" s="174">
        <f t="shared" si="1279"/>
        <v>0</v>
      </c>
      <c r="E6096" s="174">
        <f t="shared" si="1280"/>
        <v>0</v>
      </c>
      <c r="F6096" s="174">
        <f t="shared" si="1276"/>
        <v>0</v>
      </c>
      <c r="G6096" s="174">
        <v>0</v>
      </c>
      <c r="H6096" s="174">
        <f t="shared" si="1277"/>
        <v>0</v>
      </c>
      <c r="M6096" s="174">
        <f t="shared" si="1281"/>
        <v>0</v>
      </c>
      <c r="N6096" s="174">
        <f t="shared" si="1282"/>
        <v>0</v>
      </c>
      <c r="O6096" s="295">
        <f t="shared" si="1283"/>
        <v>0</v>
      </c>
      <c r="P6096" s="281">
        <f t="shared" si="1284"/>
        <v>0</v>
      </c>
    </row>
    <row r="6097" spans="1:16" s="171" customFormat="1" x14ac:dyDescent="0.2">
      <c r="A6097" s="180">
        <v>738000</v>
      </c>
      <c r="B6097" s="181" t="s">
        <v>1085</v>
      </c>
      <c r="C6097" s="182">
        <f t="shared" si="1278"/>
        <v>0</v>
      </c>
      <c r="D6097" s="182">
        <f t="shared" si="1279"/>
        <v>0</v>
      </c>
      <c r="E6097" s="182">
        <f t="shared" si="1280"/>
        <v>0</v>
      </c>
      <c r="F6097" s="182">
        <f t="shared" si="1276"/>
        <v>0</v>
      </c>
      <c r="G6097" s="182">
        <v>0</v>
      </c>
      <c r="H6097" s="182">
        <f t="shared" si="1277"/>
        <v>0</v>
      </c>
      <c r="M6097" s="174">
        <f t="shared" si="1281"/>
        <v>0</v>
      </c>
      <c r="N6097" s="174">
        <f t="shared" si="1282"/>
        <v>0</v>
      </c>
      <c r="O6097" s="295">
        <f t="shared" si="1283"/>
        <v>0</v>
      </c>
      <c r="P6097" s="281">
        <f t="shared" si="1284"/>
        <v>0</v>
      </c>
    </row>
    <row r="6098" spans="1:16" x14ac:dyDescent="0.2">
      <c r="A6098" s="155">
        <v>738001</v>
      </c>
      <c r="B6098" s="156" t="s">
        <v>227</v>
      </c>
      <c r="C6098" s="174">
        <f t="shared" si="1278"/>
        <v>0</v>
      </c>
      <c r="D6098" s="174">
        <f t="shared" si="1279"/>
        <v>0</v>
      </c>
      <c r="E6098" s="174">
        <f t="shared" si="1280"/>
        <v>0</v>
      </c>
      <c r="F6098" s="174">
        <f t="shared" si="1276"/>
        <v>0</v>
      </c>
      <c r="G6098" s="174">
        <v>0</v>
      </c>
      <c r="H6098" s="174">
        <f t="shared" si="1277"/>
        <v>0</v>
      </c>
      <c r="M6098" s="174">
        <f t="shared" si="1281"/>
        <v>0</v>
      </c>
      <c r="N6098" s="174">
        <f t="shared" si="1282"/>
        <v>0</v>
      </c>
      <c r="O6098" s="295">
        <f t="shared" si="1283"/>
        <v>0</v>
      </c>
      <c r="P6098" s="281">
        <f t="shared" si="1284"/>
        <v>0</v>
      </c>
    </row>
    <row r="6099" spans="1:16" x14ac:dyDescent="0.2">
      <c r="A6099" s="155">
        <v>738002</v>
      </c>
      <c r="B6099" s="156" t="s">
        <v>335</v>
      </c>
      <c r="C6099" s="174">
        <f t="shared" si="1278"/>
        <v>0</v>
      </c>
      <c r="D6099" s="174">
        <f t="shared" si="1279"/>
        <v>0</v>
      </c>
      <c r="E6099" s="174">
        <f t="shared" si="1280"/>
        <v>0</v>
      </c>
      <c r="F6099" s="174">
        <f t="shared" si="1276"/>
        <v>0</v>
      </c>
      <c r="G6099" s="174">
        <v>0</v>
      </c>
      <c r="H6099" s="174">
        <f t="shared" si="1277"/>
        <v>0</v>
      </c>
      <c r="M6099" s="174">
        <f t="shared" si="1281"/>
        <v>0</v>
      </c>
      <c r="N6099" s="174">
        <f t="shared" si="1282"/>
        <v>0</v>
      </c>
      <c r="O6099" s="295">
        <f t="shared" si="1283"/>
        <v>0</v>
      </c>
      <c r="P6099" s="281">
        <f t="shared" si="1284"/>
        <v>0</v>
      </c>
    </row>
    <row r="6100" spans="1:16" x14ac:dyDescent="0.2">
      <c r="A6100" s="155">
        <v>738003</v>
      </c>
      <c r="B6100" s="156" t="s">
        <v>1643</v>
      </c>
      <c r="C6100" s="174">
        <f t="shared" si="1278"/>
        <v>0</v>
      </c>
      <c r="D6100" s="174">
        <f t="shared" si="1279"/>
        <v>0</v>
      </c>
      <c r="E6100" s="174">
        <f t="shared" si="1280"/>
        <v>0</v>
      </c>
      <c r="F6100" s="174">
        <f t="shared" si="1276"/>
        <v>0</v>
      </c>
      <c r="G6100" s="174">
        <v>0</v>
      </c>
      <c r="H6100" s="174">
        <f t="shared" si="1277"/>
        <v>0</v>
      </c>
      <c r="M6100" s="174">
        <f t="shared" si="1281"/>
        <v>0</v>
      </c>
      <c r="N6100" s="174">
        <f t="shared" si="1282"/>
        <v>0</v>
      </c>
      <c r="O6100" s="295">
        <f t="shared" si="1283"/>
        <v>0</v>
      </c>
      <c r="P6100" s="281">
        <f t="shared" si="1284"/>
        <v>0</v>
      </c>
    </row>
    <row r="6101" spans="1:16" x14ac:dyDescent="0.2">
      <c r="A6101" s="155">
        <v>738004</v>
      </c>
      <c r="B6101" s="156" t="s">
        <v>333</v>
      </c>
      <c r="C6101" s="174">
        <f t="shared" si="1278"/>
        <v>0</v>
      </c>
      <c r="D6101" s="174">
        <f t="shared" si="1279"/>
        <v>0</v>
      </c>
      <c r="E6101" s="174">
        <f t="shared" si="1280"/>
        <v>0</v>
      </c>
      <c r="F6101" s="174">
        <f t="shared" si="1276"/>
        <v>0</v>
      </c>
      <c r="G6101" s="174">
        <v>0</v>
      </c>
      <c r="H6101" s="174">
        <f t="shared" si="1277"/>
        <v>0</v>
      </c>
      <c r="M6101" s="174">
        <f t="shared" si="1281"/>
        <v>0</v>
      </c>
      <c r="N6101" s="174">
        <f t="shared" si="1282"/>
        <v>0</v>
      </c>
      <c r="O6101" s="295">
        <f t="shared" si="1283"/>
        <v>0</v>
      </c>
      <c r="P6101" s="281">
        <f t="shared" si="1284"/>
        <v>0</v>
      </c>
    </row>
    <row r="6102" spans="1:16" x14ac:dyDescent="0.2">
      <c r="A6102" s="155">
        <v>738005</v>
      </c>
      <c r="B6102" s="156" t="s">
        <v>1644</v>
      </c>
      <c r="C6102" s="174">
        <f t="shared" si="1278"/>
        <v>0</v>
      </c>
      <c r="D6102" s="174">
        <f t="shared" si="1279"/>
        <v>0</v>
      </c>
      <c r="E6102" s="174">
        <f t="shared" si="1280"/>
        <v>0</v>
      </c>
      <c r="F6102" s="174">
        <f t="shared" si="1276"/>
        <v>0</v>
      </c>
      <c r="G6102" s="174">
        <v>0</v>
      </c>
      <c r="H6102" s="174">
        <f t="shared" si="1277"/>
        <v>0</v>
      </c>
      <c r="M6102" s="174">
        <f t="shared" si="1281"/>
        <v>0</v>
      </c>
      <c r="N6102" s="174">
        <f t="shared" si="1282"/>
        <v>0</v>
      </c>
      <c r="O6102" s="295">
        <f t="shared" si="1283"/>
        <v>0</v>
      </c>
      <c r="P6102" s="281">
        <f t="shared" si="1284"/>
        <v>0</v>
      </c>
    </row>
    <row r="6103" spans="1:16" x14ac:dyDescent="0.2">
      <c r="A6103" s="155">
        <v>738006</v>
      </c>
      <c r="B6103" s="156" t="s">
        <v>334</v>
      </c>
      <c r="C6103" s="174">
        <f t="shared" si="1278"/>
        <v>0</v>
      </c>
      <c r="D6103" s="174">
        <f t="shared" si="1279"/>
        <v>0</v>
      </c>
      <c r="E6103" s="174">
        <f t="shared" si="1280"/>
        <v>0</v>
      </c>
      <c r="F6103" s="174">
        <f t="shared" si="1276"/>
        <v>0</v>
      </c>
      <c r="G6103" s="174">
        <v>0</v>
      </c>
      <c r="H6103" s="174">
        <f t="shared" si="1277"/>
        <v>0</v>
      </c>
      <c r="M6103" s="174">
        <f t="shared" si="1281"/>
        <v>0</v>
      </c>
      <c r="N6103" s="174">
        <f t="shared" si="1282"/>
        <v>0</v>
      </c>
      <c r="O6103" s="295">
        <f t="shared" si="1283"/>
        <v>0</v>
      </c>
      <c r="P6103" s="281">
        <f t="shared" si="1284"/>
        <v>0</v>
      </c>
    </row>
    <row r="6104" spans="1:16" x14ac:dyDescent="0.2">
      <c r="A6104" s="155">
        <v>738007</v>
      </c>
      <c r="B6104" s="156" t="s">
        <v>1610</v>
      </c>
      <c r="C6104" s="174">
        <f t="shared" si="1278"/>
        <v>0</v>
      </c>
      <c r="D6104" s="174">
        <f t="shared" si="1279"/>
        <v>0</v>
      </c>
      <c r="E6104" s="174">
        <f t="shared" si="1280"/>
        <v>0</v>
      </c>
      <c r="F6104" s="174">
        <f t="shared" si="1276"/>
        <v>0</v>
      </c>
      <c r="G6104" s="174">
        <v>0</v>
      </c>
      <c r="H6104" s="174">
        <f t="shared" si="1277"/>
        <v>0</v>
      </c>
      <c r="M6104" s="174">
        <f t="shared" si="1281"/>
        <v>0</v>
      </c>
      <c r="N6104" s="174">
        <f t="shared" si="1282"/>
        <v>0</v>
      </c>
      <c r="O6104" s="295">
        <f t="shared" si="1283"/>
        <v>0</v>
      </c>
      <c r="P6104" s="281">
        <f t="shared" si="1284"/>
        <v>0</v>
      </c>
    </row>
    <row r="6105" spans="1:16" x14ac:dyDescent="0.2">
      <c r="A6105" s="155">
        <v>738008</v>
      </c>
      <c r="B6105" s="156" t="s">
        <v>17</v>
      </c>
      <c r="C6105" s="174">
        <f t="shared" si="1278"/>
        <v>0</v>
      </c>
      <c r="D6105" s="174">
        <f t="shared" si="1279"/>
        <v>0</v>
      </c>
      <c r="E6105" s="174">
        <f t="shared" si="1280"/>
        <v>0</v>
      </c>
      <c r="F6105" s="174">
        <f t="shared" si="1276"/>
        <v>0</v>
      </c>
      <c r="G6105" s="174">
        <v>0</v>
      </c>
      <c r="H6105" s="174">
        <f t="shared" si="1277"/>
        <v>0</v>
      </c>
      <c r="M6105" s="174">
        <f t="shared" si="1281"/>
        <v>0</v>
      </c>
      <c r="N6105" s="174">
        <f t="shared" si="1282"/>
        <v>0</v>
      </c>
      <c r="O6105" s="295">
        <f t="shared" si="1283"/>
        <v>0</v>
      </c>
      <c r="P6105" s="281">
        <f t="shared" si="1284"/>
        <v>0</v>
      </c>
    </row>
    <row r="6106" spans="1:16" x14ac:dyDescent="0.2">
      <c r="A6106" s="155">
        <v>738009</v>
      </c>
      <c r="B6106" s="156" t="s">
        <v>2536</v>
      </c>
      <c r="C6106" s="174">
        <f t="shared" si="1278"/>
        <v>0</v>
      </c>
      <c r="D6106" s="174">
        <f t="shared" si="1279"/>
        <v>0</v>
      </c>
      <c r="E6106" s="174">
        <f t="shared" si="1280"/>
        <v>0</v>
      </c>
      <c r="F6106" s="174">
        <f t="shared" si="1276"/>
        <v>0</v>
      </c>
      <c r="G6106" s="174">
        <v>0</v>
      </c>
      <c r="H6106" s="174">
        <f t="shared" si="1277"/>
        <v>0</v>
      </c>
      <c r="M6106" s="174">
        <f t="shared" si="1281"/>
        <v>0</v>
      </c>
      <c r="N6106" s="174">
        <f t="shared" si="1282"/>
        <v>0</v>
      </c>
      <c r="O6106" s="295">
        <f t="shared" si="1283"/>
        <v>0</v>
      </c>
      <c r="P6106" s="281">
        <f t="shared" si="1284"/>
        <v>0</v>
      </c>
    </row>
    <row r="6107" spans="1:16" x14ac:dyDescent="0.2">
      <c r="A6107" s="155">
        <v>738010</v>
      </c>
      <c r="B6107" s="156" t="s">
        <v>2537</v>
      </c>
      <c r="C6107" s="174">
        <f t="shared" si="1278"/>
        <v>0</v>
      </c>
      <c r="D6107" s="174">
        <f t="shared" si="1279"/>
        <v>0</v>
      </c>
      <c r="E6107" s="174">
        <f t="shared" si="1280"/>
        <v>0</v>
      </c>
      <c r="F6107" s="174">
        <f t="shared" si="1276"/>
        <v>0</v>
      </c>
      <c r="G6107" s="174">
        <v>0</v>
      </c>
      <c r="H6107" s="174">
        <f t="shared" si="1277"/>
        <v>0</v>
      </c>
      <c r="M6107" s="174">
        <f t="shared" si="1281"/>
        <v>0</v>
      </c>
      <c r="N6107" s="174">
        <f t="shared" si="1282"/>
        <v>0</v>
      </c>
      <c r="O6107" s="295">
        <f t="shared" si="1283"/>
        <v>0</v>
      </c>
      <c r="P6107" s="281">
        <f t="shared" si="1284"/>
        <v>0</v>
      </c>
    </row>
    <row r="6108" spans="1:16" x14ac:dyDescent="0.2">
      <c r="A6108" s="155">
        <v>738095</v>
      </c>
      <c r="B6108" s="156" t="s">
        <v>2874</v>
      </c>
      <c r="C6108" s="174">
        <f t="shared" si="1278"/>
        <v>0</v>
      </c>
      <c r="D6108" s="174">
        <f t="shared" si="1279"/>
        <v>0</v>
      </c>
      <c r="E6108" s="174">
        <f t="shared" si="1280"/>
        <v>0</v>
      </c>
      <c r="F6108" s="174">
        <f t="shared" si="1276"/>
        <v>0</v>
      </c>
      <c r="G6108" s="174">
        <v>0</v>
      </c>
      <c r="H6108" s="174">
        <f t="shared" si="1277"/>
        <v>0</v>
      </c>
      <c r="M6108" s="174">
        <f t="shared" si="1281"/>
        <v>0</v>
      </c>
      <c r="N6108" s="174">
        <f t="shared" si="1282"/>
        <v>0</v>
      </c>
      <c r="O6108" s="295">
        <f t="shared" si="1283"/>
        <v>0</v>
      </c>
      <c r="P6108" s="281">
        <f t="shared" si="1284"/>
        <v>0</v>
      </c>
    </row>
    <row r="6109" spans="1:16" s="171" customFormat="1" x14ac:dyDescent="0.2">
      <c r="A6109" s="180">
        <v>738100</v>
      </c>
      <c r="B6109" s="181" t="s">
        <v>1086</v>
      </c>
      <c r="C6109" s="182">
        <f t="shared" si="1278"/>
        <v>0</v>
      </c>
      <c r="D6109" s="182">
        <f t="shared" si="1279"/>
        <v>0</v>
      </c>
      <c r="E6109" s="182">
        <f t="shared" si="1280"/>
        <v>0</v>
      </c>
      <c r="F6109" s="182">
        <f t="shared" si="1276"/>
        <v>0</v>
      </c>
      <c r="G6109" s="182">
        <v>0</v>
      </c>
      <c r="H6109" s="182">
        <f t="shared" si="1277"/>
        <v>0</v>
      </c>
      <c r="M6109" s="174">
        <f t="shared" si="1281"/>
        <v>0</v>
      </c>
      <c r="N6109" s="174">
        <f t="shared" si="1282"/>
        <v>0</v>
      </c>
      <c r="O6109" s="295">
        <f t="shared" si="1283"/>
        <v>0</v>
      </c>
      <c r="P6109" s="281">
        <f t="shared" si="1284"/>
        <v>0</v>
      </c>
    </row>
    <row r="6110" spans="1:16" x14ac:dyDescent="0.2">
      <c r="A6110" s="155">
        <v>738101</v>
      </c>
      <c r="B6110" s="156" t="s">
        <v>227</v>
      </c>
      <c r="C6110" s="174">
        <f t="shared" si="1278"/>
        <v>0</v>
      </c>
      <c r="D6110" s="174">
        <f t="shared" si="1279"/>
        <v>0</v>
      </c>
      <c r="E6110" s="174">
        <f t="shared" si="1280"/>
        <v>0</v>
      </c>
      <c r="F6110" s="174">
        <f t="shared" si="1276"/>
        <v>0</v>
      </c>
      <c r="G6110" s="174">
        <v>0</v>
      </c>
      <c r="H6110" s="174">
        <f t="shared" si="1277"/>
        <v>0</v>
      </c>
      <c r="M6110" s="174">
        <f t="shared" si="1281"/>
        <v>0</v>
      </c>
      <c r="N6110" s="174">
        <f t="shared" si="1282"/>
        <v>0</v>
      </c>
      <c r="O6110" s="295">
        <f t="shared" si="1283"/>
        <v>0</v>
      </c>
      <c r="P6110" s="281">
        <f t="shared" si="1284"/>
        <v>0</v>
      </c>
    </row>
    <row r="6111" spans="1:16" x14ac:dyDescent="0.2">
      <c r="A6111" s="155">
        <v>738102</v>
      </c>
      <c r="B6111" s="156" t="s">
        <v>335</v>
      </c>
      <c r="C6111" s="174">
        <f t="shared" si="1278"/>
        <v>0</v>
      </c>
      <c r="D6111" s="174">
        <f t="shared" si="1279"/>
        <v>0</v>
      </c>
      <c r="E6111" s="174">
        <f t="shared" si="1280"/>
        <v>0</v>
      </c>
      <c r="F6111" s="174">
        <f t="shared" si="1276"/>
        <v>0</v>
      </c>
      <c r="G6111" s="174">
        <v>0</v>
      </c>
      <c r="H6111" s="174">
        <f t="shared" si="1277"/>
        <v>0</v>
      </c>
      <c r="M6111" s="174">
        <f t="shared" si="1281"/>
        <v>0</v>
      </c>
      <c r="N6111" s="174">
        <f t="shared" si="1282"/>
        <v>0</v>
      </c>
      <c r="O6111" s="295">
        <f t="shared" si="1283"/>
        <v>0</v>
      </c>
      <c r="P6111" s="281">
        <f t="shared" si="1284"/>
        <v>0</v>
      </c>
    </row>
    <row r="6112" spans="1:16" x14ac:dyDescent="0.2">
      <c r="A6112" s="155">
        <v>738103</v>
      </c>
      <c r="B6112" s="156" t="s">
        <v>1643</v>
      </c>
      <c r="C6112" s="174">
        <f t="shared" si="1278"/>
        <v>0</v>
      </c>
      <c r="D6112" s="174">
        <f t="shared" si="1279"/>
        <v>0</v>
      </c>
      <c r="E6112" s="174">
        <f t="shared" si="1280"/>
        <v>0</v>
      </c>
      <c r="F6112" s="174">
        <f t="shared" si="1276"/>
        <v>0</v>
      </c>
      <c r="G6112" s="174">
        <v>0</v>
      </c>
      <c r="H6112" s="174">
        <f t="shared" si="1277"/>
        <v>0</v>
      </c>
      <c r="M6112" s="174">
        <f t="shared" si="1281"/>
        <v>0</v>
      </c>
      <c r="N6112" s="174">
        <f t="shared" si="1282"/>
        <v>0</v>
      </c>
      <c r="O6112" s="295">
        <f t="shared" si="1283"/>
        <v>0</v>
      </c>
      <c r="P6112" s="281">
        <f t="shared" si="1284"/>
        <v>0</v>
      </c>
    </row>
    <row r="6113" spans="1:16" x14ac:dyDescent="0.2">
      <c r="A6113" s="155">
        <v>738104</v>
      </c>
      <c r="B6113" s="156" t="s">
        <v>333</v>
      </c>
      <c r="C6113" s="174">
        <f t="shared" si="1278"/>
        <v>0</v>
      </c>
      <c r="D6113" s="174">
        <f t="shared" si="1279"/>
        <v>0</v>
      </c>
      <c r="E6113" s="174">
        <f t="shared" si="1280"/>
        <v>0</v>
      </c>
      <c r="F6113" s="174">
        <f t="shared" si="1276"/>
        <v>0</v>
      </c>
      <c r="G6113" s="174">
        <v>0</v>
      </c>
      <c r="H6113" s="174">
        <f t="shared" si="1277"/>
        <v>0</v>
      </c>
      <c r="M6113" s="174">
        <f t="shared" si="1281"/>
        <v>0</v>
      </c>
      <c r="N6113" s="174">
        <f t="shared" si="1282"/>
        <v>0</v>
      </c>
      <c r="O6113" s="295">
        <f t="shared" si="1283"/>
        <v>0</v>
      </c>
      <c r="P6113" s="281">
        <f t="shared" si="1284"/>
        <v>0</v>
      </c>
    </row>
    <row r="6114" spans="1:16" x14ac:dyDescent="0.2">
      <c r="A6114" s="155">
        <v>738105</v>
      </c>
      <c r="B6114" s="156" t="s">
        <v>1644</v>
      </c>
      <c r="C6114" s="174">
        <f t="shared" si="1278"/>
        <v>0</v>
      </c>
      <c r="D6114" s="174">
        <f t="shared" si="1279"/>
        <v>0</v>
      </c>
      <c r="E6114" s="174">
        <f t="shared" si="1280"/>
        <v>0</v>
      </c>
      <c r="F6114" s="174">
        <f t="shared" si="1276"/>
        <v>0</v>
      </c>
      <c r="G6114" s="174">
        <v>0</v>
      </c>
      <c r="H6114" s="174">
        <f t="shared" si="1277"/>
        <v>0</v>
      </c>
      <c r="M6114" s="174">
        <f t="shared" si="1281"/>
        <v>0</v>
      </c>
      <c r="N6114" s="174">
        <f t="shared" si="1282"/>
        <v>0</v>
      </c>
      <c r="O6114" s="295">
        <f t="shared" si="1283"/>
        <v>0</v>
      </c>
      <c r="P6114" s="281">
        <f t="shared" si="1284"/>
        <v>0</v>
      </c>
    </row>
    <row r="6115" spans="1:16" x14ac:dyDescent="0.2">
      <c r="A6115" s="155">
        <v>738106</v>
      </c>
      <c r="B6115" s="156" t="s">
        <v>334</v>
      </c>
      <c r="C6115" s="174">
        <f t="shared" si="1278"/>
        <v>0</v>
      </c>
      <c r="D6115" s="174">
        <f t="shared" si="1279"/>
        <v>0</v>
      </c>
      <c r="E6115" s="174">
        <f t="shared" si="1280"/>
        <v>0</v>
      </c>
      <c r="F6115" s="174">
        <f t="shared" si="1276"/>
        <v>0</v>
      </c>
      <c r="G6115" s="174">
        <v>0</v>
      </c>
      <c r="H6115" s="174">
        <f t="shared" si="1277"/>
        <v>0</v>
      </c>
      <c r="M6115" s="174">
        <f t="shared" si="1281"/>
        <v>0</v>
      </c>
      <c r="N6115" s="174">
        <f t="shared" si="1282"/>
        <v>0</v>
      </c>
      <c r="O6115" s="295">
        <f t="shared" si="1283"/>
        <v>0</v>
      </c>
      <c r="P6115" s="281">
        <f t="shared" si="1284"/>
        <v>0</v>
      </c>
    </row>
    <row r="6116" spans="1:16" x14ac:dyDescent="0.2">
      <c r="A6116" s="155">
        <v>738107</v>
      </c>
      <c r="B6116" s="156" t="s">
        <v>1610</v>
      </c>
      <c r="C6116" s="174">
        <f t="shared" si="1278"/>
        <v>0</v>
      </c>
      <c r="D6116" s="174">
        <f t="shared" si="1279"/>
        <v>0</v>
      </c>
      <c r="E6116" s="174">
        <f t="shared" si="1280"/>
        <v>0</v>
      </c>
      <c r="F6116" s="174">
        <f t="shared" si="1276"/>
        <v>0</v>
      </c>
      <c r="G6116" s="174">
        <v>0</v>
      </c>
      <c r="H6116" s="174">
        <f t="shared" si="1277"/>
        <v>0</v>
      </c>
      <c r="M6116" s="174">
        <f t="shared" si="1281"/>
        <v>0</v>
      </c>
      <c r="N6116" s="174">
        <f t="shared" si="1282"/>
        <v>0</v>
      </c>
      <c r="O6116" s="295">
        <f t="shared" si="1283"/>
        <v>0</v>
      </c>
      <c r="P6116" s="281">
        <f t="shared" si="1284"/>
        <v>0</v>
      </c>
    </row>
    <row r="6117" spans="1:16" x14ac:dyDescent="0.2">
      <c r="A6117" s="155">
        <v>738108</v>
      </c>
      <c r="B6117" s="156" t="s">
        <v>17</v>
      </c>
      <c r="C6117" s="174">
        <f t="shared" si="1278"/>
        <v>0</v>
      </c>
      <c r="D6117" s="174">
        <f t="shared" si="1279"/>
        <v>0</v>
      </c>
      <c r="E6117" s="174">
        <f t="shared" si="1280"/>
        <v>0</v>
      </c>
      <c r="F6117" s="174">
        <f t="shared" si="1276"/>
        <v>0</v>
      </c>
      <c r="G6117" s="174">
        <v>0</v>
      </c>
      <c r="H6117" s="174">
        <f t="shared" si="1277"/>
        <v>0</v>
      </c>
      <c r="M6117" s="174">
        <f t="shared" si="1281"/>
        <v>0</v>
      </c>
      <c r="N6117" s="174">
        <f t="shared" si="1282"/>
        <v>0</v>
      </c>
      <c r="O6117" s="295">
        <f t="shared" si="1283"/>
        <v>0</v>
      </c>
      <c r="P6117" s="281">
        <f t="shared" si="1284"/>
        <v>0</v>
      </c>
    </row>
    <row r="6118" spans="1:16" x14ac:dyDescent="0.2">
      <c r="A6118" s="155">
        <v>738109</v>
      </c>
      <c r="B6118" s="156" t="s">
        <v>2536</v>
      </c>
      <c r="C6118" s="174">
        <f t="shared" si="1278"/>
        <v>0</v>
      </c>
      <c r="D6118" s="174">
        <f t="shared" si="1279"/>
        <v>0</v>
      </c>
      <c r="E6118" s="174">
        <f t="shared" si="1280"/>
        <v>0</v>
      </c>
      <c r="F6118" s="174">
        <f t="shared" si="1276"/>
        <v>0</v>
      </c>
      <c r="G6118" s="174">
        <v>0</v>
      </c>
      <c r="H6118" s="174">
        <f t="shared" si="1277"/>
        <v>0</v>
      </c>
      <c r="M6118" s="174">
        <f t="shared" si="1281"/>
        <v>0</v>
      </c>
      <c r="N6118" s="174">
        <f t="shared" si="1282"/>
        <v>0</v>
      </c>
      <c r="O6118" s="295">
        <f t="shared" si="1283"/>
        <v>0</v>
      </c>
      <c r="P6118" s="281">
        <f t="shared" si="1284"/>
        <v>0</v>
      </c>
    </row>
    <row r="6119" spans="1:16" x14ac:dyDescent="0.2">
      <c r="A6119" s="155">
        <v>738110</v>
      </c>
      <c r="B6119" s="156" t="s">
        <v>2537</v>
      </c>
      <c r="C6119" s="174">
        <f t="shared" si="1278"/>
        <v>0</v>
      </c>
      <c r="D6119" s="174">
        <f t="shared" si="1279"/>
        <v>0</v>
      </c>
      <c r="E6119" s="174">
        <f t="shared" si="1280"/>
        <v>0</v>
      </c>
      <c r="F6119" s="174">
        <f t="shared" si="1276"/>
        <v>0</v>
      </c>
      <c r="G6119" s="174">
        <v>0</v>
      </c>
      <c r="H6119" s="174">
        <f t="shared" si="1277"/>
        <v>0</v>
      </c>
      <c r="M6119" s="174">
        <f t="shared" si="1281"/>
        <v>0</v>
      </c>
      <c r="N6119" s="174">
        <f t="shared" si="1282"/>
        <v>0</v>
      </c>
      <c r="O6119" s="295">
        <f t="shared" si="1283"/>
        <v>0</v>
      </c>
      <c r="P6119" s="281">
        <f t="shared" si="1284"/>
        <v>0</v>
      </c>
    </row>
    <row r="6120" spans="1:16" x14ac:dyDescent="0.2">
      <c r="A6120" s="155">
        <v>738195</v>
      </c>
      <c r="B6120" s="156" t="s">
        <v>2874</v>
      </c>
      <c r="C6120" s="174">
        <f t="shared" si="1278"/>
        <v>0</v>
      </c>
      <c r="D6120" s="174">
        <f t="shared" si="1279"/>
        <v>0</v>
      </c>
      <c r="E6120" s="174">
        <f t="shared" si="1280"/>
        <v>0</v>
      </c>
      <c r="F6120" s="174">
        <f t="shared" si="1276"/>
        <v>0</v>
      </c>
      <c r="G6120" s="174">
        <v>0</v>
      </c>
      <c r="H6120" s="174">
        <f t="shared" si="1277"/>
        <v>0</v>
      </c>
      <c r="M6120" s="174">
        <f t="shared" si="1281"/>
        <v>0</v>
      </c>
      <c r="N6120" s="174">
        <f t="shared" si="1282"/>
        <v>0</v>
      </c>
      <c r="O6120" s="295">
        <f t="shared" si="1283"/>
        <v>0</v>
      </c>
      <c r="P6120" s="281">
        <f t="shared" si="1284"/>
        <v>0</v>
      </c>
    </row>
    <row r="6121" spans="1:16" s="171" customFormat="1" x14ac:dyDescent="0.2">
      <c r="A6121" s="180">
        <v>738200</v>
      </c>
      <c r="B6121" s="181" t="s">
        <v>1087</v>
      </c>
      <c r="C6121" s="182">
        <f t="shared" si="1278"/>
        <v>0</v>
      </c>
      <c r="D6121" s="182">
        <f t="shared" si="1279"/>
        <v>0</v>
      </c>
      <c r="E6121" s="182">
        <f t="shared" si="1280"/>
        <v>0</v>
      </c>
      <c r="F6121" s="182">
        <f t="shared" si="1276"/>
        <v>0</v>
      </c>
      <c r="G6121" s="182">
        <v>0</v>
      </c>
      <c r="H6121" s="182">
        <f t="shared" si="1277"/>
        <v>0</v>
      </c>
      <c r="M6121" s="174">
        <f t="shared" si="1281"/>
        <v>0</v>
      </c>
      <c r="N6121" s="174">
        <f t="shared" si="1282"/>
        <v>0</v>
      </c>
      <c r="O6121" s="295">
        <f t="shared" si="1283"/>
        <v>0</v>
      </c>
      <c r="P6121" s="281">
        <f t="shared" si="1284"/>
        <v>0</v>
      </c>
    </row>
    <row r="6122" spans="1:16" x14ac:dyDescent="0.2">
      <c r="A6122" s="155">
        <v>738201</v>
      </c>
      <c r="B6122" s="156" t="s">
        <v>227</v>
      </c>
      <c r="C6122" s="174">
        <f t="shared" si="1278"/>
        <v>0</v>
      </c>
      <c r="D6122" s="174">
        <f t="shared" si="1279"/>
        <v>0</v>
      </c>
      <c r="E6122" s="174">
        <f t="shared" si="1280"/>
        <v>0</v>
      </c>
      <c r="F6122" s="174">
        <f t="shared" si="1276"/>
        <v>0</v>
      </c>
      <c r="G6122" s="174">
        <v>0</v>
      </c>
      <c r="H6122" s="174">
        <f t="shared" si="1277"/>
        <v>0</v>
      </c>
      <c r="M6122" s="174">
        <f t="shared" si="1281"/>
        <v>0</v>
      </c>
      <c r="N6122" s="174">
        <f t="shared" si="1282"/>
        <v>0</v>
      </c>
      <c r="O6122" s="295">
        <f t="shared" si="1283"/>
        <v>0</v>
      </c>
      <c r="P6122" s="281">
        <f t="shared" si="1284"/>
        <v>0</v>
      </c>
    </row>
    <row r="6123" spans="1:16" x14ac:dyDescent="0.2">
      <c r="A6123" s="155">
        <v>738202</v>
      </c>
      <c r="B6123" s="156" t="s">
        <v>335</v>
      </c>
      <c r="C6123" s="174">
        <f t="shared" si="1278"/>
        <v>0</v>
      </c>
      <c r="D6123" s="174">
        <f t="shared" si="1279"/>
        <v>0</v>
      </c>
      <c r="E6123" s="174">
        <f t="shared" si="1280"/>
        <v>0</v>
      </c>
      <c r="F6123" s="174">
        <f t="shared" si="1276"/>
        <v>0</v>
      </c>
      <c r="G6123" s="174">
        <v>0</v>
      </c>
      <c r="H6123" s="174">
        <f t="shared" si="1277"/>
        <v>0</v>
      </c>
      <c r="M6123" s="174">
        <f t="shared" si="1281"/>
        <v>0</v>
      </c>
      <c r="N6123" s="174">
        <f t="shared" si="1282"/>
        <v>0</v>
      </c>
      <c r="O6123" s="295">
        <f t="shared" si="1283"/>
        <v>0</v>
      </c>
      <c r="P6123" s="281">
        <f t="shared" si="1284"/>
        <v>0</v>
      </c>
    </row>
    <row r="6124" spans="1:16" x14ac:dyDescent="0.2">
      <c r="A6124" s="155">
        <v>738203</v>
      </c>
      <c r="B6124" s="156" t="s">
        <v>1643</v>
      </c>
      <c r="C6124" s="174">
        <f t="shared" si="1278"/>
        <v>0</v>
      </c>
      <c r="D6124" s="174">
        <f t="shared" si="1279"/>
        <v>0</v>
      </c>
      <c r="E6124" s="174">
        <f t="shared" si="1280"/>
        <v>0</v>
      </c>
      <c r="F6124" s="174">
        <f t="shared" si="1276"/>
        <v>0</v>
      </c>
      <c r="G6124" s="174">
        <v>0</v>
      </c>
      <c r="H6124" s="174">
        <f t="shared" si="1277"/>
        <v>0</v>
      </c>
      <c r="M6124" s="174">
        <f t="shared" si="1281"/>
        <v>0</v>
      </c>
      <c r="N6124" s="174">
        <f t="shared" si="1282"/>
        <v>0</v>
      </c>
      <c r="O6124" s="295">
        <f t="shared" si="1283"/>
        <v>0</v>
      </c>
      <c r="P6124" s="281">
        <f t="shared" si="1284"/>
        <v>0</v>
      </c>
    </row>
    <row r="6125" spans="1:16" x14ac:dyDescent="0.2">
      <c r="A6125" s="155">
        <v>738204</v>
      </c>
      <c r="B6125" s="156" t="s">
        <v>333</v>
      </c>
      <c r="C6125" s="174">
        <f t="shared" si="1278"/>
        <v>0</v>
      </c>
      <c r="D6125" s="174">
        <f t="shared" si="1279"/>
        <v>0</v>
      </c>
      <c r="E6125" s="174">
        <f t="shared" si="1280"/>
        <v>0</v>
      </c>
      <c r="F6125" s="174">
        <f t="shared" si="1276"/>
        <v>0</v>
      </c>
      <c r="G6125" s="174">
        <v>0</v>
      </c>
      <c r="H6125" s="174">
        <f t="shared" si="1277"/>
        <v>0</v>
      </c>
      <c r="M6125" s="174">
        <f t="shared" si="1281"/>
        <v>0</v>
      </c>
      <c r="N6125" s="174">
        <f t="shared" si="1282"/>
        <v>0</v>
      </c>
      <c r="O6125" s="295">
        <f t="shared" si="1283"/>
        <v>0</v>
      </c>
      <c r="P6125" s="281">
        <f t="shared" si="1284"/>
        <v>0</v>
      </c>
    </row>
    <row r="6126" spans="1:16" x14ac:dyDescent="0.2">
      <c r="A6126" s="155">
        <v>738205</v>
      </c>
      <c r="B6126" s="156" t="s">
        <v>1644</v>
      </c>
      <c r="C6126" s="174">
        <f t="shared" si="1278"/>
        <v>0</v>
      </c>
      <c r="D6126" s="174">
        <f t="shared" si="1279"/>
        <v>0</v>
      </c>
      <c r="E6126" s="174">
        <f t="shared" si="1280"/>
        <v>0</v>
      </c>
      <c r="F6126" s="174">
        <f t="shared" si="1276"/>
        <v>0</v>
      </c>
      <c r="G6126" s="174">
        <v>0</v>
      </c>
      <c r="H6126" s="174">
        <f t="shared" si="1277"/>
        <v>0</v>
      </c>
      <c r="M6126" s="174">
        <f t="shared" si="1281"/>
        <v>0</v>
      </c>
      <c r="N6126" s="174">
        <f t="shared" si="1282"/>
        <v>0</v>
      </c>
      <c r="O6126" s="295">
        <f t="shared" si="1283"/>
        <v>0</v>
      </c>
      <c r="P6126" s="281">
        <f t="shared" si="1284"/>
        <v>0</v>
      </c>
    </row>
    <row r="6127" spans="1:16" x14ac:dyDescent="0.2">
      <c r="A6127" s="155">
        <v>738206</v>
      </c>
      <c r="B6127" s="156" t="s">
        <v>334</v>
      </c>
      <c r="C6127" s="174">
        <f t="shared" si="1278"/>
        <v>0</v>
      </c>
      <c r="D6127" s="174">
        <f t="shared" si="1279"/>
        <v>0</v>
      </c>
      <c r="E6127" s="174">
        <f t="shared" si="1280"/>
        <v>0</v>
      </c>
      <c r="F6127" s="174">
        <f t="shared" si="1276"/>
        <v>0</v>
      </c>
      <c r="G6127" s="174">
        <v>0</v>
      </c>
      <c r="H6127" s="174">
        <f t="shared" si="1277"/>
        <v>0</v>
      </c>
      <c r="M6127" s="174">
        <f t="shared" si="1281"/>
        <v>0</v>
      </c>
      <c r="N6127" s="174">
        <f t="shared" si="1282"/>
        <v>0</v>
      </c>
      <c r="O6127" s="295">
        <f t="shared" si="1283"/>
        <v>0</v>
      </c>
      <c r="P6127" s="281">
        <f t="shared" si="1284"/>
        <v>0</v>
      </c>
    </row>
    <row r="6128" spans="1:16" x14ac:dyDescent="0.2">
      <c r="A6128" s="155">
        <v>738207</v>
      </c>
      <c r="B6128" s="156" t="s">
        <v>1610</v>
      </c>
      <c r="C6128" s="174">
        <f t="shared" si="1278"/>
        <v>0</v>
      </c>
      <c r="D6128" s="174">
        <f t="shared" si="1279"/>
        <v>0</v>
      </c>
      <c r="E6128" s="174">
        <f t="shared" si="1280"/>
        <v>0</v>
      </c>
      <c r="F6128" s="174">
        <f t="shared" si="1276"/>
        <v>0</v>
      </c>
      <c r="G6128" s="174">
        <v>0</v>
      </c>
      <c r="H6128" s="174">
        <f t="shared" si="1277"/>
        <v>0</v>
      </c>
      <c r="M6128" s="174">
        <f t="shared" si="1281"/>
        <v>0</v>
      </c>
      <c r="N6128" s="174">
        <f t="shared" si="1282"/>
        <v>0</v>
      </c>
      <c r="O6128" s="295">
        <f t="shared" si="1283"/>
        <v>0</v>
      </c>
      <c r="P6128" s="281">
        <f t="shared" si="1284"/>
        <v>0</v>
      </c>
    </row>
    <row r="6129" spans="1:16" x14ac:dyDescent="0.2">
      <c r="A6129" s="155">
        <v>738208</v>
      </c>
      <c r="B6129" s="156" t="s">
        <v>17</v>
      </c>
      <c r="C6129" s="174">
        <f t="shared" si="1278"/>
        <v>0</v>
      </c>
      <c r="D6129" s="174">
        <f t="shared" si="1279"/>
        <v>0</v>
      </c>
      <c r="E6129" s="174">
        <f t="shared" si="1280"/>
        <v>0</v>
      </c>
      <c r="F6129" s="174">
        <f t="shared" si="1276"/>
        <v>0</v>
      </c>
      <c r="G6129" s="174">
        <v>0</v>
      </c>
      <c r="H6129" s="174">
        <f t="shared" si="1277"/>
        <v>0</v>
      </c>
      <c r="M6129" s="174">
        <f t="shared" si="1281"/>
        <v>0</v>
      </c>
      <c r="N6129" s="174">
        <f t="shared" si="1282"/>
        <v>0</v>
      </c>
      <c r="O6129" s="295">
        <f t="shared" si="1283"/>
        <v>0</v>
      </c>
      <c r="P6129" s="281">
        <f t="shared" si="1284"/>
        <v>0</v>
      </c>
    </row>
    <row r="6130" spans="1:16" x14ac:dyDescent="0.2">
      <c r="A6130" s="155">
        <v>738209</v>
      </c>
      <c r="B6130" s="156" t="s">
        <v>2536</v>
      </c>
      <c r="C6130" s="174">
        <f t="shared" si="1278"/>
        <v>0</v>
      </c>
      <c r="D6130" s="174">
        <f t="shared" si="1279"/>
        <v>0</v>
      </c>
      <c r="E6130" s="174">
        <f t="shared" si="1280"/>
        <v>0</v>
      </c>
      <c r="F6130" s="174">
        <f t="shared" si="1276"/>
        <v>0</v>
      </c>
      <c r="G6130" s="174">
        <v>0</v>
      </c>
      <c r="H6130" s="174">
        <f t="shared" si="1277"/>
        <v>0</v>
      </c>
      <c r="M6130" s="174">
        <f t="shared" si="1281"/>
        <v>0</v>
      </c>
      <c r="N6130" s="174">
        <f t="shared" si="1282"/>
        <v>0</v>
      </c>
      <c r="O6130" s="295">
        <f t="shared" si="1283"/>
        <v>0</v>
      </c>
      <c r="P6130" s="281">
        <f t="shared" si="1284"/>
        <v>0</v>
      </c>
    </row>
    <row r="6131" spans="1:16" x14ac:dyDescent="0.2">
      <c r="A6131" s="155">
        <v>738210</v>
      </c>
      <c r="B6131" s="156" t="s">
        <v>2537</v>
      </c>
      <c r="C6131" s="174">
        <f t="shared" si="1278"/>
        <v>0</v>
      </c>
      <c r="D6131" s="174">
        <f t="shared" si="1279"/>
        <v>0</v>
      </c>
      <c r="E6131" s="174">
        <f t="shared" si="1280"/>
        <v>0</v>
      </c>
      <c r="F6131" s="174">
        <f t="shared" si="1276"/>
        <v>0</v>
      </c>
      <c r="G6131" s="174">
        <v>0</v>
      </c>
      <c r="H6131" s="174">
        <f t="shared" si="1277"/>
        <v>0</v>
      </c>
      <c r="M6131" s="174">
        <f t="shared" si="1281"/>
        <v>0</v>
      </c>
      <c r="N6131" s="174">
        <f t="shared" si="1282"/>
        <v>0</v>
      </c>
      <c r="O6131" s="295">
        <f t="shared" si="1283"/>
        <v>0</v>
      </c>
      <c r="P6131" s="281">
        <f t="shared" si="1284"/>
        <v>0</v>
      </c>
    </row>
    <row r="6132" spans="1:16" x14ac:dyDescent="0.2">
      <c r="A6132" s="155">
        <v>738295</v>
      </c>
      <c r="B6132" s="156" t="s">
        <v>2874</v>
      </c>
      <c r="C6132" s="174">
        <f t="shared" si="1278"/>
        <v>0</v>
      </c>
      <c r="D6132" s="174">
        <f t="shared" si="1279"/>
        <v>0</v>
      </c>
      <c r="E6132" s="174">
        <f t="shared" si="1280"/>
        <v>0</v>
      </c>
      <c r="F6132" s="174">
        <f t="shared" si="1276"/>
        <v>0</v>
      </c>
      <c r="G6132" s="174">
        <v>0</v>
      </c>
      <c r="H6132" s="174">
        <f t="shared" si="1277"/>
        <v>0</v>
      </c>
      <c r="M6132" s="174">
        <f t="shared" si="1281"/>
        <v>0</v>
      </c>
      <c r="N6132" s="174">
        <f t="shared" si="1282"/>
        <v>0</v>
      </c>
      <c r="O6132" s="295">
        <f t="shared" si="1283"/>
        <v>0</v>
      </c>
      <c r="P6132" s="281">
        <f t="shared" si="1284"/>
        <v>0</v>
      </c>
    </row>
    <row r="6133" spans="1:16" s="171" customFormat="1" x14ac:dyDescent="0.2">
      <c r="A6133" s="180">
        <v>738300</v>
      </c>
      <c r="B6133" s="181" t="s">
        <v>1088</v>
      </c>
      <c r="C6133" s="182">
        <f t="shared" si="1278"/>
        <v>0</v>
      </c>
      <c r="D6133" s="182">
        <f t="shared" si="1279"/>
        <v>0</v>
      </c>
      <c r="E6133" s="182">
        <f t="shared" si="1280"/>
        <v>0</v>
      </c>
      <c r="F6133" s="182">
        <f t="shared" si="1276"/>
        <v>0</v>
      </c>
      <c r="G6133" s="182">
        <v>0</v>
      </c>
      <c r="H6133" s="182">
        <f t="shared" si="1277"/>
        <v>0</v>
      </c>
      <c r="M6133" s="174">
        <f t="shared" si="1281"/>
        <v>0</v>
      </c>
      <c r="N6133" s="174">
        <f t="shared" si="1282"/>
        <v>0</v>
      </c>
      <c r="O6133" s="295">
        <f t="shared" si="1283"/>
        <v>0</v>
      </c>
      <c r="P6133" s="281">
        <f t="shared" si="1284"/>
        <v>0</v>
      </c>
    </row>
    <row r="6134" spans="1:16" x14ac:dyDescent="0.2">
      <c r="A6134" s="155">
        <v>738301</v>
      </c>
      <c r="B6134" s="156" t="s">
        <v>227</v>
      </c>
      <c r="C6134" s="174">
        <f t="shared" si="1278"/>
        <v>0</v>
      </c>
      <c r="D6134" s="174">
        <f t="shared" si="1279"/>
        <v>0</v>
      </c>
      <c r="E6134" s="174">
        <f t="shared" si="1280"/>
        <v>0</v>
      </c>
      <c r="F6134" s="174">
        <f t="shared" si="1276"/>
        <v>0</v>
      </c>
      <c r="G6134" s="174">
        <v>0</v>
      </c>
      <c r="H6134" s="174">
        <f t="shared" si="1277"/>
        <v>0</v>
      </c>
      <c r="M6134" s="174">
        <f t="shared" si="1281"/>
        <v>0</v>
      </c>
      <c r="N6134" s="174">
        <f t="shared" si="1282"/>
        <v>0</v>
      </c>
      <c r="O6134" s="295">
        <f t="shared" si="1283"/>
        <v>0</v>
      </c>
      <c r="P6134" s="281">
        <f t="shared" si="1284"/>
        <v>0</v>
      </c>
    </row>
    <row r="6135" spans="1:16" x14ac:dyDescent="0.2">
      <c r="A6135" s="155">
        <v>738302</v>
      </c>
      <c r="B6135" s="156" t="s">
        <v>335</v>
      </c>
      <c r="C6135" s="174">
        <f t="shared" si="1278"/>
        <v>0</v>
      </c>
      <c r="D6135" s="174">
        <f t="shared" si="1279"/>
        <v>0</v>
      </c>
      <c r="E6135" s="174">
        <f t="shared" si="1280"/>
        <v>0</v>
      </c>
      <c r="F6135" s="174">
        <f t="shared" si="1276"/>
        <v>0</v>
      </c>
      <c r="G6135" s="174">
        <v>0</v>
      </c>
      <c r="H6135" s="174">
        <f t="shared" si="1277"/>
        <v>0</v>
      </c>
      <c r="M6135" s="174">
        <f t="shared" si="1281"/>
        <v>0</v>
      </c>
      <c r="N6135" s="174">
        <f t="shared" si="1282"/>
        <v>0</v>
      </c>
      <c r="O6135" s="295">
        <f t="shared" si="1283"/>
        <v>0</v>
      </c>
      <c r="P6135" s="281">
        <f t="shared" si="1284"/>
        <v>0</v>
      </c>
    </row>
    <row r="6136" spans="1:16" x14ac:dyDescent="0.2">
      <c r="A6136" s="155">
        <v>738303</v>
      </c>
      <c r="B6136" s="156" t="s">
        <v>1643</v>
      </c>
      <c r="C6136" s="174">
        <f t="shared" si="1278"/>
        <v>0</v>
      </c>
      <c r="D6136" s="174">
        <f t="shared" si="1279"/>
        <v>0</v>
      </c>
      <c r="E6136" s="174">
        <f t="shared" si="1280"/>
        <v>0</v>
      </c>
      <c r="F6136" s="174">
        <f t="shared" si="1276"/>
        <v>0</v>
      </c>
      <c r="G6136" s="174">
        <v>0</v>
      </c>
      <c r="H6136" s="174">
        <f t="shared" si="1277"/>
        <v>0</v>
      </c>
      <c r="M6136" s="174">
        <f t="shared" si="1281"/>
        <v>0</v>
      </c>
      <c r="N6136" s="174">
        <f t="shared" si="1282"/>
        <v>0</v>
      </c>
      <c r="O6136" s="295">
        <f t="shared" si="1283"/>
        <v>0</v>
      </c>
      <c r="P6136" s="281">
        <f t="shared" si="1284"/>
        <v>0</v>
      </c>
    </row>
    <row r="6137" spans="1:16" x14ac:dyDescent="0.2">
      <c r="A6137" s="155">
        <v>738304</v>
      </c>
      <c r="B6137" s="156" t="s">
        <v>333</v>
      </c>
      <c r="C6137" s="174">
        <f t="shared" si="1278"/>
        <v>0</v>
      </c>
      <c r="D6137" s="174">
        <f t="shared" si="1279"/>
        <v>0</v>
      </c>
      <c r="E6137" s="174">
        <f t="shared" si="1280"/>
        <v>0</v>
      </c>
      <c r="F6137" s="174">
        <f t="shared" si="1276"/>
        <v>0</v>
      </c>
      <c r="G6137" s="174">
        <v>0</v>
      </c>
      <c r="H6137" s="174">
        <f t="shared" si="1277"/>
        <v>0</v>
      </c>
      <c r="M6137" s="174">
        <f t="shared" si="1281"/>
        <v>0</v>
      </c>
      <c r="N6137" s="174">
        <f t="shared" si="1282"/>
        <v>0</v>
      </c>
      <c r="O6137" s="295">
        <f t="shared" si="1283"/>
        <v>0</v>
      </c>
      <c r="P6137" s="281">
        <f t="shared" si="1284"/>
        <v>0</v>
      </c>
    </row>
    <row r="6138" spans="1:16" x14ac:dyDescent="0.2">
      <c r="A6138" s="155">
        <v>738305</v>
      </c>
      <c r="B6138" s="156" t="s">
        <v>1644</v>
      </c>
      <c r="C6138" s="174">
        <f t="shared" si="1278"/>
        <v>0</v>
      </c>
      <c r="D6138" s="174">
        <f t="shared" si="1279"/>
        <v>0</v>
      </c>
      <c r="E6138" s="174">
        <f t="shared" si="1280"/>
        <v>0</v>
      </c>
      <c r="F6138" s="174">
        <f t="shared" si="1276"/>
        <v>0</v>
      </c>
      <c r="G6138" s="174">
        <v>0</v>
      </c>
      <c r="H6138" s="174">
        <f t="shared" si="1277"/>
        <v>0</v>
      </c>
      <c r="M6138" s="174">
        <f t="shared" si="1281"/>
        <v>0</v>
      </c>
      <c r="N6138" s="174">
        <f t="shared" si="1282"/>
        <v>0</v>
      </c>
      <c r="O6138" s="295">
        <f t="shared" si="1283"/>
        <v>0</v>
      </c>
      <c r="P6138" s="281">
        <f t="shared" si="1284"/>
        <v>0</v>
      </c>
    </row>
    <row r="6139" spans="1:16" x14ac:dyDescent="0.2">
      <c r="A6139" s="155">
        <v>738306</v>
      </c>
      <c r="B6139" s="156" t="s">
        <v>334</v>
      </c>
      <c r="C6139" s="174">
        <f t="shared" si="1278"/>
        <v>0</v>
      </c>
      <c r="D6139" s="174">
        <f t="shared" si="1279"/>
        <v>0</v>
      </c>
      <c r="E6139" s="174">
        <f t="shared" si="1280"/>
        <v>0</v>
      </c>
      <c r="F6139" s="174">
        <f t="shared" si="1276"/>
        <v>0</v>
      </c>
      <c r="G6139" s="174">
        <v>0</v>
      </c>
      <c r="H6139" s="174">
        <f t="shared" si="1277"/>
        <v>0</v>
      </c>
      <c r="M6139" s="174">
        <f t="shared" si="1281"/>
        <v>0</v>
      </c>
      <c r="N6139" s="174">
        <f t="shared" si="1282"/>
        <v>0</v>
      </c>
      <c r="O6139" s="295">
        <f t="shared" si="1283"/>
        <v>0</v>
      </c>
      <c r="P6139" s="281">
        <f t="shared" si="1284"/>
        <v>0</v>
      </c>
    </row>
    <row r="6140" spans="1:16" x14ac:dyDescent="0.2">
      <c r="A6140" s="155">
        <v>738307</v>
      </c>
      <c r="B6140" s="156" t="s">
        <v>1610</v>
      </c>
      <c r="C6140" s="174">
        <f t="shared" si="1278"/>
        <v>0</v>
      </c>
      <c r="D6140" s="174">
        <f t="shared" si="1279"/>
        <v>0</v>
      </c>
      <c r="E6140" s="174">
        <f t="shared" si="1280"/>
        <v>0</v>
      </c>
      <c r="F6140" s="174">
        <f t="shared" si="1276"/>
        <v>0</v>
      </c>
      <c r="G6140" s="174">
        <v>0</v>
      </c>
      <c r="H6140" s="174">
        <f t="shared" si="1277"/>
        <v>0</v>
      </c>
      <c r="M6140" s="174">
        <f t="shared" si="1281"/>
        <v>0</v>
      </c>
      <c r="N6140" s="174">
        <f t="shared" si="1282"/>
        <v>0</v>
      </c>
      <c r="O6140" s="295">
        <f t="shared" si="1283"/>
        <v>0</v>
      </c>
      <c r="P6140" s="281">
        <f t="shared" si="1284"/>
        <v>0</v>
      </c>
    </row>
    <row r="6141" spans="1:16" x14ac:dyDescent="0.2">
      <c r="A6141" s="155">
        <v>738308</v>
      </c>
      <c r="B6141" s="156" t="s">
        <v>17</v>
      </c>
      <c r="C6141" s="174">
        <f t="shared" si="1278"/>
        <v>0</v>
      </c>
      <c r="D6141" s="174">
        <f t="shared" si="1279"/>
        <v>0</v>
      </c>
      <c r="E6141" s="174">
        <f t="shared" si="1280"/>
        <v>0</v>
      </c>
      <c r="F6141" s="174">
        <f t="shared" si="1276"/>
        <v>0</v>
      </c>
      <c r="G6141" s="174">
        <v>0</v>
      </c>
      <c r="H6141" s="174">
        <f t="shared" si="1277"/>
        <v>0</v>
      </c>
      <c r="M6141" s="174">
        <f t="shared" si="1281"/>
        <v>0</v>
      </c>
      <c r="N6141" s="174">
        <f t="shared" si="1282"/>
        <v>0</v>
      </c>
      <c r="O6141" s="295">
        <f t="shared" si="1283"/>
        <v>0</v>
      </c>
      <c r="P6141" s="281">
        <f t="shared" si="1284"/>
        <v>0</v>
      </c>
    </row>
    <row r="6142" spans="1:16" x14ac:dyDescent="0.2">
      <c r="A6142" s="155">
        <v>738309</v>
      </c>
      <c r="B6142" s="156" t="s">
        <v>2536</v>
      </c>
      <c r="C6142" s="174">
        <f t="shared" si="1278"/>
        <v>0</v>
      </c>
      <c r="D6142" s="174">
        <f t="shared" si="1279"/>
        <v>0</v>
      </c>
      <c r="E6142" s="174">
        <f t="shared" si="1280"/>
        <v>0</v>
      </c>
      <c r="F6142" s="174">
        <f t="shared" si="1276"/>
        <v>0</v>
      </c>
      <c r="G6142" s="174">
        <v>0</v>
      </c>
      <c r="H6142" s="174">
        <f t="shared" si="1277"/>
        <v>0</v>
      </c>
      <c r="M6142" s="174">
        <f t="shared" si="1281"/>
        <v>0</v>
      </c>
      <c r="N6142" s="174">
        <f t="shared" si="1282"/>
        <v>0</v>
      </c>
      <c r="O6142" s="295">
        <f t="shared" si="1283"/>
        <v>0</v>
      </c>
      <c r="P6142" s="281">
        <f t="shared" si="1284"/>
        <v>0</v>
      </c>
    </row>
    <row r="6143" spans="1:16" x14ac:dyDescent="0.2">
      <c r="A6143" s="155">
        <v>738310</v>
      </c>
      <c r="B6143" s="156" t="s">
        <v>2537</v>
      </c>
      <c r="C6143" s="174">
        <f t="shared" si="1278"/>
        <v>0</v>
      </c>
      <c r="D6143" s="174">
        <f t="shared" si="1279"/>
        <v>0</v>
      </c>
      <c r="E6143" s="174">
        <f t="shared" si="1280"/>
        <v>0</v>
      </c>
      <c r="F6143" s="174">
        <f t="shared" si="1276"/>
        <v>0</v>
      </c>
      <c r="G6143" s="174">
        <v>0</v>
      </c>
      <c r="H6143" s="174">
        <f t="shared" si="1277"/>
        <v>0</v>
      </c>
      <c r="M6143" s="174">
        <f t="shared" si="1281"/>
        <v>0</v>
      </c>
      <c r="N6143" s="174">
        <f t="shared" si="1282"/>
        <v>0</v>
      </c>
      <c r="O6143" s="295">
        <f t="shared" si="1283"/>
        <v>0</v>
      </c>
      <c r="P6143" s="281">
        <f t="shared" si="1284"/>
        <v>0</v>
      </c>
    </row>
    <row r="6144" spans="1:16" x14ac:dyDescent="0.2">
      <c r="A6144" s="155">
        <v>738395</v>
      </c>
      <c r="B6144" s="156" t="s">
        <v>2874</v>
      </c>
      <c r="C6144" s="174">
        <f t="shared" si="1278"/>
        <v>0</v>
      </c>
      <c r="D6144" s="174">
        <f t="shared" si="1279"/>
        <v>0</v>
      </c>
      <c r="E6144" s="174">
        <f t="shared" si="1280"/>
        <v>0</v>
      </c>
      <c r="F6144" s="174">
        <f t="shared" ref="F6144:F6207" si="1285">+C6144+D6144-E6144</f>
        <v>0</v>
      </c>
      <c r="G6144" s="174">
        <v>0</v>
      </c>
      <c r="H6144" s="174">
        <f t="shared" si="1277"/>
        <v>0</v>
      </c>
      <c r="M6144" s="174">
        <f t="shared" si="1281"/>
        <v>0</v>
      </c>
      <c r="N6144" s="174">
        <f t="shared" si="1282"/>
        <v>0</v>
      </c>
      <c r="O6144" s="295">
        <f t="shared" si="1283"/>
        <v>0</v>
      </c>
      <c r="P6144" s="281">
        <f t="shared" si="1284"/>
        <v>0</v>
      </c>
    </row>
    <row r="6145" spans="1:16" s="171" customFormat="1" x14ac:dyDescent="0.2">
      <c r="A6145" s="180">
        <v>738400</v>
      </c>
      <c r="B6145" s="181" t="s">
        <v>1089</v>
      </c>
      <c r="C6145" s="182">
        <f t="shared" si="1278"/>
        <v>0</v>
      </c>
      <c r="D6145" s="182">
        <f t="shared" si="1279"/>
        <v>0</v>
      </c>
      <c r="E6145" s="182">
        <f t="shared" si="1280"/>
        <v>0</v>
      </c>
      <c r="F6145" s="182">
        <f t="shared" si="1285"/>
        <v>0</v>
      </c>
      <c r="G6145" s="182">
        <v>0</v>
      </c>
      <c r="H6145" s="182">
        <f t="shared" si="1277"/>
        <v>0</v>
      </c>
      <c r="M6145" s="174">
        <f t="shared" si="1281"/>
        <v>0</v>
      </c>
      <c r="N6145" s="174">
        <f t="shared" si="1282"/>
        <v>0</v>
      </c>
      <c r="O6145" s="295">
        <f t="shared" si="1283"/>
        <v>0</v>
      </c>
      <c r="P6145" s="281">
        <f t="shared" si="1284"/>
        <v>0</v>
      </c>
    </row>
    <row r="6146" spans="1:16" x14ac:dyDescent="0.2">
      <c r="A6146" s="155">
        <v>738401</v>
      </c>
      <c r="B6146" s="156" t="s">
        <v>227</v>
      </c>
      <c r="C6146" s="174">
        <f t="shared" si="1278"/>
        <v>0</v>
      </c>
      <c r="D6146" s="174">
        <f t="shared" si="1279"/>
        <v>0</v>
      </c>
      <c r="E6146" s="174">
        <f t="shared" si="1280"/>
        <v>0</v>
      </c>
      <c r="F6146" s="174">
        <f t="shared" si="1285"/>
        <v>0</v>
      </c>
      <c r="G6146" s="174">
        <v>0</v>
      </c>
      <c r="H6146" s="174">
        <f t="shared" si="1277"/>
        <v>0</v>
      </c>
      <c r="M6146" s="174">
        <f t="shared" si="1281"/>
        <v>0</v>
      </c>
      <c r="N6146" s="174">
        <f t="shared" si="1282"/>
        <v>0</v>
      </c>
      <c r="O6146" s="295">
        <f t="shared" si="1283"/>
        <v>0</v>
      </c>
      <c r="P6146" s="281">
        <f t="shared" si="1284"/>
        <v>0</v>
      </c>
    </row>
    <row r="6147" spans="1:16" x14ac:dyDescent="0.2">
      <c r="A6147" s="155">
        <v>738402</v>
      </c>
      <c r="B6147" s="156" t="s">
        <v>335</v>
      </c>
      <c r="C6147" s="174">
        <f t="shared" si="1278"/>
        <v>0</v>
      </c>
      <c r="D6147" s="174">
        <f t="shared" si="1279"/>
        <v>0</v>
      </c>
      <c r="E6147" s="174">
        <f t="shared" si="1280"/>
        <v>0</v>
      </c>
      <c r="F6147" s="174">
        <f t="shared" si="1285"/>
        <v>0</v>
      </c>
      <c r="G6147" s="174">
        <v>0</v>
      </c>
      <c r="H6147" s="174">
        <f t="shared" si="1277"/>
        <v>0</v>
      </c>
      <c r="M6147" s="174">
        <f t="shared" si="1281"/>
        <v>0</v>
      </c>
      <c r="N6147" s="174">
        <f t="shared" si="1282"/>
        <v>0</v>
      </c>
      <c r="O6147" s="295">
        <f t="shared" si="1283"/>
        <v>0</v>
      </c>
      <c r="P6147" s="281">
        <f t="shared" si="1284"/>
        <v>0</v>
      </c>
    </row>
    <row r="6148" spans="1:16" x14ac:dyDescent="0.2">
      <c r="A6148" s="155">
        <v>738403</v>
      </c>
      <c r="B6148" s="156" t="s">
        <v>1643</v>
      </c>
      <c r="C6148" s="174">
        <f t="shared" si="1278"/>
        <v>0</v>
      </c>
      <c r="D6148" s="174">
        <f t="shared" si="1279"/>
        <v>0</v>
      </c>
      <c r="E6148" s="174">
        <f t="shared" si="1280"/>
        <v>0</v>
      </c>
      <c r="F6148" s="174">
        <f t="shared" si="1285"/>
        <v>0</v>
      </c>
      <c r="G6148" s="174">
        <v>0</v>
      </c>
      <c r="H6148" s="174">
        <f t="shared" si="1277"/>
        <v>0</v>
      </c>
      <c r="M6148" s="174">
        <f t="shared" si="1281"/>
        <v>0</v>
      </c>
      <c r="N6148" s="174">
        <f t="shared" si="1282"/>
        <v>0</v>
      </c>
      <c r="O6148" s="295">
        <f t="shared" si="1283"/>
        <v>0</v>
      </c>
      <c r="P6148" s="281">
        <f t="shared" si="1284"/>
        <v>0</v>
      </c>
    </row>
    <row r="6149" spans="1:16" x14ac:dyDescent="0.2">
      <c r="A6149" s="155">
        <v>738404</v>
      </c>
      <c r="B6149" s="156" t="s">
        <v>333</v>
      </c>
      <c r="C6149" s="174">
        <f t="shared" si="1278"/>
        <v>0</v>
      </c>
      <c r="D6149" s="174">
        <f t="shared" si="1279"/>
        <v>0</v>
      </c>
      <c r="E6149" s="174">
        <f t="shared" si="1280"/>
        <v>0</v>
      </c>
      <c r="F6149" s="174">
        <f t="shared" si="1285"/>
        <v>0</v>
      </c>
      <c r="G6149" s="174">
        <v>0</v>
      </c>
      <c r="H6149" s="174">
        <f t="shared" si="1277"/>
        <v>0</v>
      </c>
      <c r="M6149" s="174">
        <f t="shared" si="1281"/>
        <v>0</v>
      </c>
      <c r="N6149" s="174">
        <f t="shared" si="1282"/>
        <v>0</v>
      </c>
      <c r="O6149" s="295">
        <f t="shared" si="1283"/>
        <v>0</v>
      </c>
      <c r="P6149" s="281">
        <f t="shared" si="1284"/>
        <v>0</v>
      </c>
    </row>
    <row r="6150" spans="1:16" x14ac:dyDescent="0.2">
      <c r="A6150" s="155">
        <v>738405</v>
      </c>
      <c r="B6150" s="156" t="s">
        <v>1644</v>
      </c>
      <c r="C6150" s="174">
        <f t="shared" si="1278"/>
        <v>0</v>
      </c>
      <c r="D6150" s="174">
        <f t="shared" si="1279"/>
        <v>0</v>
      </c>
      <c r="E6150" s="174">
        <f t="shared" si="1280"/>
        <v>0</v>
      </c>
      <c r="F6150" s="174">
        <f t="shared" si="1285"/>
        <v>0</v>
      </c>
      <c r="G6150" s="174">
        <v>0</v>
      </c>
      <c r="H6150" s="174">
        <f t="shared" si="1277"/>
        <v>0</v>
      </c>
      <c r="M6150" s="174">
        <f t="shared" si="1281"/>
        <v>0</v>
      </c>
      <c r="N6150" s="174">
        <f t="shared" si="1282"/>
        <v>0</v>
      </c>
      <c r="O6150" s="295">
        <f t="shared" si="1283"/>
        <v>0</v>
      </c>
      <c r="P6150" s="281">
        <f t="shared" si="1284"/>
        <v>0</v>
      </c>
    </row>
    <row r="6151" spans="1:16" x14ac:dyDescent="0.2">
      <c r="A6151" s="155">
        <v>738406</v>
      </c>
      <c r="B6151" s="156" t="s">
        <v>334</v>
      </c>
      <c r="C6151" s="174">
        <f t="shared" si="1278"/>
        <v>0</v>
      </c>
      <c r="D6151" s="174">
        <f t="shared" si="1279"/>
        <v>0</v>
      </c>
      <c r="E6151" s="174">
        <f t="shared" si="1280"/>
        <v>0</v>
      </c>
      <c r="F6151" s="174">
        <f t="shared" si="1285"/>
        <v>0</v>
      </c>
      <c r="G6151" s="174">
        <v>0</v>
      </c>
      <c r="H6151" s="174">
        <f t="shared" ref="H6151:H6214" si="1286">+F6151</f>
        <v>0</v>
      </c>
      <c r="M6151" s="174">
        <f t="shared" si="1281"/>
        <v>0</v>
      </c>
      <c r="N6151" s="174">
        <f t="shared" si="1282"/>
        <v>0</v>
      </c>
      <c r="O6151" s="295">
        <f t="shared" si="1283"/>
        <v>0</v>
      </c>
      <c r="P6151" s="281">
        <f t="shared" si="1284"/>
        <v>0</v>
      </c>
    </row>
    <row r="6152" spans="1:16" x14ac:dyDescent="0.2">
      <c r="A6152" s="155">
        <v>738407</v>
      </c>
      <c r="B6152" s="156" t="s">
        <v>1610</v>
      </c>
      <c r="C6152" s="174">
        <f t="shared" si="1278"/>
        <v>0</v>
      </c>
      <c r="D6152" s="174">
        <f t="shared" si="1279"/>
        <v>0</v>
      </c>
      <c r="E6152" s="174">
        <f t="shared" si="1280"/>
        <v>0</v>
      </c>
      <c r="F6152" s="174">
        <f t="shared" si="1285"/>
        <v>0</v>
      </c>
      <c r="G6152" s="174">
        <v>0</v>
      </c>
      <c r="H6152" s="174">
        <f t="shared" si="1286"/>
        <v>0</v>
      </c>
      <c r="M6152" s="174">
        <f t="shared" si="1281"/>
        <v>0</v>
      </c>
      <c r="N6152" s="174">
        <f t="shared" si="1282"/>
        <v>0</v>
      </c>
      <c r="O6152" s="295">
        <f t="shared" si="1283"/>
        <v>0</v>
      </c>
      <c r="P6152" s="281">
        <f t="shared" si="1284"/>
        <v>0</v>
      </c>
    </row>
    <row r="6153" spans="1:16" x14ac:dyDescent="0.2">
      <c r="A6153" s="155">
        <v>738408</v>
      </c>
      <c r="B6153" s="156" t="s">
        <v>17</v>
      </c>
      <c r="C6153" s="174">
        <f t="shared" ref="C6153:C6216" si="1287">IF(ISERROR(VLOOKUP($A6153,MZ_ANTERIOR,3,0)),0,VLOOKUP($A6153,MZ_ANTERIOR,3,0))</f>
        <v>0</v>
      </c>
      <c r="D6153" s="174">
        <f t="shared" ref="D6153:D6216" si="1288">IF(ISERROR(VLOOKUP($A6153,MZ_ANTERIOR,4,0)),0,VLOOKUP($A6153,MZ_ANTERIOR,4,0))</f>
        <v>0</v>
      </c>
      <c r="E6153" s="174">
        <f t="shared" ref="E6153:E6216" si="1289">IF(ISERROR(VLOOKUP($A6153,MZ_ANTERIOR,5,0)),0,VLOOKUP($A6153,MZ_ANTERIOR,5,0))</f>
        <v>0</v>
      </c>
      <c r="F6153" s="174">
        <f t="shared" si="1285"/>
        <v>0</v>
      </c>
      <c r="G6153" s="174">
        <v>0</v>
      </c>
      <c r="H6153" s="174">
        <f t="shared" si="1286"/>
        <v>0</v>
      </c>
      <c r="M6153" s="174">
        <f t="shared" si="1281"/>
        <v>0</v>
      </c>
      <c r="N6153" s="174">
        <f t="shared" si="1282"/>
        <v>0</v>
      </c>
      <c r="O6153" s="295">
        <f t="shared" si="1283"/>
        <v>0</v>
      </c>
      <c r="P6153" s="281">
        <f t="shared" si="1284"/>
        <v>0</v>
      </c>
    </row>
    <row r="6154" spans="1:16" x14ac:dyDescent="0.2">
      <c r="A6154" s="155">
        <v>738409</v>
      </c>
      <c r="B6154" s="156" t="s">
        <v>2536</v>
      </c>
      <c r="C6154" s="174">
        <f t="shared" si="1287"/>
        <v>0</v>
      </c>
      <c r="D6154" s="174">
        <f t="shared" si="1288"/>
        <v>0</v>
      </c>
      <c r="E6154" s="174">
        <f t="shared" si="1289"/>
        <v>0</v>
      </c>
      <c r="F6154" s="174">
        <f t="shared" si="1285"/>
        <v>0</v>
      </c>
      <c r="G6154" s="174">
        <v>0</v>
      </c>
      <c r="H6154" s="174">
        <f t="shared" si="1286"/>
        <v>0</v>
      </c>
      <c r="M6154" s="174">
        <f t="shared" ref="M6154:M6217" si="1290">+G6154+H6154</f>
        <v>0</v>
      </c>
      <c r="N6154" s="174">
        <f t="shared" ref="N6154:N6217" si="1291">+F6154-M6154</f>
        <v>0</v>
      </c>
      <c r="O6154" s="295">
        <f t="shared" ref="O6154:O6217" si="1292">SUM(C6154:H6154)</f>
        <v>0</v>
      </c>
      <c r="P6154" s="281">
        <f t="shared" ref="P6154:P6217" si="1293">IF(D6154&lt;&gt;0,1,IF(G6154&lt;&gt;0,2,IF(F6154&lt;&gt;0,3,IF(E6154&lt;&gt;0,4,0))))</f>
        <v>0</v>
      </c>
    </row>
    <row r="6155" spans="1:16" x14ac:dyDescent="0.2">
      <c r="A6155" s="155">
        <v>738410</v>
      </c>
      <c r="B6155" s="156" t="s">
        <v>2537</v>
      </c>
      <c r="C6155" s="174">
        <f t="shared" si="1287"/>
        <v>0</v>
      </c>
      <c r="D6155" s="174">
        <f t="shared" si="1288"/>
        <v>0</v>
      </c>
      <c r="E6155" s="174">
        <f t="shared" si="1289"/>
        <v>0</v>
      </c>
      <c r="F6155" s="174">
        <f t="shared" si="1285"/>
        <v>0</v>
      </c>
      <c r="G6155" s="174">
        <v>0</v>
      </c>
      <c r="H6155" s="174">
        <f t="shared" si="1286"/>
        <v>0</v>
      </c>
      <c r="M6155" s="174">
        <f t="shared" si="1290"/>
        <v>0</v>
      </c>
      <c r="N6155" s="174">
        <f t="shared" si="1291"/>
        <v>0</v>
      </c>
      <c r="O6155" s="295">
        <f t="shared" si="1292"/>
        <v>0</v>
      </c>
      <c r="P6155" s="281">
        <f t="shared" si="1293"/>
        <v>0</v>
      </c>
    </row>
    <row r="6156" spans="1:16" x14ac:dyDescent="0.2">
      <c r="A6156" s="155">
        <v>738495</v>
      </c>
      <c r="B6156" s="156" t="s">
        <v>2874</v>
      </c>
      <c r="C6156" s="174">
        <f t="shared" si="1287"/>
        <v>0</v>
      </c>
      <c r="D6156" s="174">
        <f t="shared" si="1288"/>
        <v>0</v>
      </c>
      <c r="E6156" s="174">
        <f t="shared" si="1289"/>
        <v>0</v>
      </c>
      <c r="F6156" s="174">
        <f t="shared" si="1285"/>
        <v>0</v>
      </c>
      <c r="G6156" s="174">
        <v>0</v>
      </c>
      <c r="H6156" s="174">
        <f t="shared" si="1286"/>
        <v>0</v>
      </c>
      <c r="M6156" s="174">
        <f t="shared" si="1290"/>
        <v>0</v>
      </c>
      <c r="N6156" s="174">
        <f t="shared" si="1291"/>
        <v>0</v>
      </c>
      <c r="O6156" s="295">
        <f t="shared" si="1292"/>
        <v>0</v>
      </c>
      <c r="P6156" s="281">
        <f t="shared" si="1293"/>
        <v>0</v>
      </c>
    </row>
    <row r="6157" spans="1:16" s="171" customFormat="1" x14ac:dyDescent="0.2">
      <c r="A6157" s="180">
        <v>738500</v>
      </c>
      <c r="B6157" s="181" t="s">
        <v>1090</v>
      </c>
      <c r="C6157" s="182">
        <f t="shared" si="1287"/>
        <v>0</v>
      </c>
      <c r="D6157" s="182">
        <f t="shared" si="1288"/>
        <v>0</v>
      </c>
      <c r="E6157" s="182">
        <f t="shared" si="1289"/>
        <v>0</v>
      </c>
      <c r="F6157" s="182">
        <f t="shared" si="1285"/>
        <v>0</v>
      </c>
      <c r="G6157" s="182">
        <v>0</v>
      </c>
      <c r="H6157" s="182">
        <f t="shared" si="1286"/>
        <v>0</v>
      </c>
      <c r="M6157" s="174">
        <f t="shared" si="1290"/>
        <v>0</v>
      </c>
      <c r="N6157" s="174">
        <f t="shared" si="1291"/>
        <v>0</v>
      </c>
      <c r="O6157" s="295">
        <f t="shared" si="1292"/>
        <v>0</v>
      </c>
      <c r="P6157" s="281">
        <f t="shared" si="1293"/>
        <v>0</v>
      </c>
    </row>
    <row r="6158" spans="1:16" x14ac:dyDescent="0.2">
      <c r="A6158" s="155">
        <v>738501</v>
      </c>
      <c r="B6158" s="156" t="s">
        <v>227</v>
      </c>
      <c r="C6158" s="174">
        <f t="shared" si="1287"/>
        <v>0</v>
      </c>
      <c r="D6158" s="174">
        <f t="shared" si="1288"/>
        <v>0</v>
      </c>
      <c r="E6158" s="174">
        <f t="shared" si="1289"/>
        <v>0</v>
      </c>
      <c r="F6158" s="174">
        <f t="shared" si="1285"/>
        <v>0</v>
      </c>
      <c r="G6158" s="174">
        <v>0</v>
      </c>
      <c r="H6158" s="174">
        <f t="shared" si="1286"/>
        <v>0</v>
      </c>
      <c r="M6158" s="174">
        <f t="shared" si="1290"/>
        <v>0</v>
      </c>
      <c r="N6158" s="174">
        <f t="shared" si="1291"/>
        <v>0</v>
      </c>
      <c r="O6158" s="295">
        <f t="shared" si="1292"/>
        <v>0</v>
      </c>
      <c r="P6158" s="281">
        <f t="shared" si="1293"/>
        <v>0</v>
      </c>
    </row>
    <row r="6159" spans="1:16" x14ac:dyDescent="0.2">
      <c r="A6159" s="155">
        <v>738502</v>
      </c>
      <c r="B6159" s="156" t="s">
        <v>335</v>
      </c>
      <c r="C6159" s="174">
        <f t="shared" si="1287"/>
        <v>0</v>
      </c>
      <c r="D6159" s="174">
        <f t="shared" si="1288"/>
        <v>0</v>
      </c>
      <c r="E6159" s="174">
        <f t="shared" si="1289"/>
        <v>0</v>
      </c>
      <c r="F6159" s="174">
        <f t="shared" si="1285"/>
        <v>0</v>
      </c>
      <c r="G6159" s="174">
        <v>0</v>
      </c>
      <c r="H6159" s="174">
        <f t="shared" si="1286"/>
        <v>0</v>
      </c>
      <c r="M6159" s="174">
        <f t="shared" si="1290"/>
        <v>0</v>
      </c>
      <c r="N6159" s="174">
        <f t="shared" si="1291"/>
        <v>0</v>
      </c>
      <c r="O6159" s="295">
        <f t="shared" si="1292"/>
        <v>0</v>
      </c>
      <c r="P6159" s="281">
        <f t="shared" si="1293"/>
        <v>0</v>
      </c>
    </row>
    <row r="6160" spans="1:16" x14ac:dyDescent="0.2">
      <c r="A6160" s="155">
        <v>738503</v>
      </c>
      <c r="B6160" s="156" t="s">
        <v>1643</v>
      </c>
      <c r="C6160" s="174">
        <f t="shared" si="1287"/>
        <v>0</v>
      </c>
      <c r="D6160" s="174">
        <f t="shared" si="1288"/>
        <v>0</v>
      </c>
      <c r="E6160" s="174">
        <f t="shared" si="1289"/>
        <v>0</v>
      </c>
      <c r="F6160" s="174">
        <f t="shared" si="1285"/>
        <v>0</v>
      </c>
      <c r="G6160" s="174">
        <v>0</v>
      </c>
      <c r="H6160" s="174">
        <f t="shared" si="1286"/>
        <v>0</v>
      </c>
      <c r="M6160" s="174">
        <f t="shared" si="1290"/>
        <v>0</v>
      </c>
      <c r="N6160" s="174">
        <f t="shared" si="1291"/>
        <v>0</v>
      </c>
      <c r="O6160" s="295">
        <f t="shared" si="1292"/>
        <v>0</v>
      </c>
      <c r="P6160" s="281">
        <f t="shared" si="1293"/>
        <v>0</v>
      </c>
    </row>
    <row r="6161" spans="1:16" x14ac:dyDescent="0.2">
      <c r="A6161" s="155">
        <v>738504</v>
      </c>
      <c r="B6161" s="156" t="s">
        <v>333</v>
      </c>
      <c r="C6161" s="174">
        <f t="shared" si="1287"/>
        <v>0</v>
      </c>
      <c r="D6161" s="174">
        <f t="shared" si="1288"/>
        <v>0</v>
      </c>
      <c r="E6161" s="174">
        <f t="shared" si="1289"/>
        <v>0</v>
      </c>
      <c r="F6161" s="174">
        <f t="shared" si="1285"/>
        <v>0</v>
      </c>
      <c r="G6161" s="174">
        <v>0</v>
      </c>
      <c r="H6161" s="174">
        <f t="shared" si="1286"/>
        <v>0</v>
      </c>
      <c r="M6161" s="174">
        <f t="shared" si="1290"/>
        <v>0</v>
      </c>
      <c r="N6161" s="174">
        <f t="shared" si="1291"/>
        <v>0</v>
      </c>
      <c r="O6161" s="295">
        <f t="shared" si="1292"/>
        <v>0</v>
      </c>
      <c r="P6161" s="281">
        <f t="shared" si="1293"/>
        <v>0</v>
      </c>
    </row>
    <row r="6162" spans="1:16" x14ac:dyDescent="0.2">
      <c r="A6162" s="155">
        <v>738505</v>
      </c>
      <c r="B6162" s="156" t="s">
        <v>1644</v>
      </c>
      <c r="C6162" s="174">
        <f t="shared" si="1287"/>
        <v>0</v>
      </c>
      <c r="D6162" s="174">
        <f t="shared" si="1288"/>
        <v>0</v>
      </c>
      <c r="E6162" s="174">
        <f t="shared" si="1289"/>
        <v>0</v>
      </c>
      <c r="F6162" s="174">
        <f t="shared" si="1285"/>
        <v>0</v>
      </c>
      <c r="G6162" s="174">
        <v>0</v>
      </c>
      <c r="H6162" s="174">
        <f t="shared" si="1286"/>
        <v>0</v>
      </c>
      <c r="M6162" s="174">
        <f t="shared" si="1290"/>
        <v>0</v>
      </c>
      <c r="N6162" s="174">
        <f t="shared" si="1291"/>
        <v>0</v>
      </c>
      <c r="O6162" s="295">
        <f t="shared" si="1292"/>
        <v>0</v>
      </c>
      <c r="P6162" s="281">
        <f t="shared" si="1293"/>
        <v>0</v>
      </c>
    </row>
    <row r="6163" spans="1:16" x14ac:dyDescent="0.2">
      <c r="A6163" s="155">
        <v>738506</v>
      </c>
      <c r="B6163" s="156" t="s">
        <v>334</v>
      </c>
      <c r="C6163" s="174">
        <f t="shared" si="1287"/>
        <v>0</v>
      </c>
      <c r="D6163" s="174">
        <f t="shared" si="1288"/>
        <v>0</v>
      </c>
      <c r="E6163" s="174">
        <f t="shared" si="1289"/>
        <v>0</v>
      </c>
      <c r="F6163" s="174">
        <f t="shared" si="1285"/>
        <v>0</v>
      </c>
      <c r="G6163" s="174">
        <v>0</v>
      </c>
      <c r="H6163" s="174">
        <f t="shared" si="1286"/>
        <v>0</v>
      </c>
      <c r="M6163" s="174">
        <f t="shared" si="1290"/>
        <v>0</v>
      </c>
      <c r="N6163" s="174">
        <f t="shared" si="1291"/>
        <v>0</v>
      </c>
      <c r="O6163" s="295">
        <f t="shared" si="1292"/>
        <v>0</v>
      </c>
      <c r="P6163" s="281">
        <f t="shared" si="1293"/>
        <v>0</v>
      </c>
    </row>
    <row r="6164" spans="1:16" x14ac:dyDescent="0.2">
      <c r="A6164" s="155">
        <v>738507</v>
      </c>
      <c r="B6164" s="156" t="s">
        <v>1610</v>
      </c>
      <c r="C6164" s="174">
        <f t="shared" si="1287"/>
        <v>0</v>
      </c>
      <c r="D6164" s="174">
        <f t="shared" si="1288"/>
        <v>0</v>
      </c>
      <c r="E6164" s="174">
        <f t="shared" si="1289"/>
        <v>0</v>
      </c>
      <c r="F6164" s="174">
        <f t="shared" si="1285"/>
        <v>0</v>
      </c>
      <c r="G6164" s="174">
        <v>0</v>
      </c>
      <c r="H6164" s="174">
        <f t="shared" si="1286"/>
        <v>0</v>
      </c>
      <c r="M6164" s="174">
        <f t="shared" si="1290"/>
        <v>0</v>
      </c>
      <c r="N6164" s="174">
        <f t="shared" si="1291"/>
        <v>0</v>
      </c>
      <c r="O6164" s="295">
        <f t="shared" si="1292"/>
        <v>0</v>
      </c>
      <c r="P6164" s="281">
        <f t="shared" si="1293"/>
        <v>0</v>
      </c>
    </row>
    <row r="6165" spans="1:16" x14ac:dyDescent="0.2">
      <c r="A6165" s="155">
        <v>738508</v>
      </c>
      <c r="B6165" s="156" t="s">
        <v>17</v>
      </c>
      <c r="C6165" s="174">
        <f t="shared" si="1287"/>
        <v>0</v>
      </c>
      <c r="D6165" s="174">
        <f t="shared" si="1288"/>
        <v>0</v>
      </c>
      <c r="E6165" s="174">
        <f t="shared" si="1289"/>
        <v>0</v>
      </c>
      <c r="F6165" s="174">
        <f t="shared" si="1285"/>
        <v>0</v>
      </c>
      <c r="G6165" s="174">
        <v>0</v>
      </c>
      <c r="H6165" s="174">
        <f t="shared" si="1286"/>
        <v>0</v>
      </c>
      <c r="M6165" s="174">
        <f t="shared" si="1290"/>
        <v>0</v>
      </c>
      <c r="N6165" s="174">
        <f t="shared" si="1291"/>
        <v>0</v>
      </c>
      <c r="O6165" s="295">
        <f t="shared" si="1292"/>
        <v>0</v>
      </c>
      <c r="P6165" s="281">
        <f t="shared" si="1293"/>
        <v>0</v>
      </c>
    </row>
    <row r="6166" spans="1:16" x14ac:dyDescent="0.2">
      <c r="A6166" s="155">
        <v>738509</v>
      </c>
      <c r="B6166" s="156" t="s">
        <v>2536</v>
      </c>
      <c r="C6166" s="174">
        <f t="shared" si="1287"/>
        <v>0</v>
      </c>
      <c r="D6166" s="174">
        <f t="shared" si="1288"/>
        <v>0</v>
      </c>
      <c r="E6166" s="174">
        <f t="shared" si="1289"/>
        <v>0</v>
      </c>
      <c r="F6166" s="174">
        <f t="shared" si="1285"/>
        <v>0</v>
      </c>
      <c r="G6166" s="174">
        <v>0</v>
      </c>
      <c r="H6166" s="174">
        <f t="shared" si="1286"/>
        <v>0</v>
      </c>
      <c r="M6166" s="174">
        <f t="shared" si="1290"/>
        <v>0</v>
      </c>
      <c r="N6166" s="174">
        <f t="shared" si="1291"/>
        <v>0</v>
      </c>
      <c r="O6166" s="295">
        <f t="shared" si="1292"/>
        <v>0</v>
      </c>
      <c r="P6166" s="281">
        <f t="shared" si="1293"/>
        <v>0</v>
      </c>
    </row>
    <row r="6167" spans="1:16" x14ac:dyDescent="0.2">
      <c r="A6167" s="155">
        <v>738510</v>
      </c>
      <c r="B6167" s="156" t="s">
        <v>2537</v>
      </c>
      <c r="C6167" s="174">
        <f t="shared" si="1287"/>
        <v>0</v>
      </c>
      <c r="D6167" s="174">
        <f t="shared" si="1288"/>
        <v>0</v>
      </c>
      <c r="E6167" s="174">
        <f t="shared" si="1289"/>
        <v>0</v>
      </c>
      <c r="F6167" s="174">
        <f t="shared" si="1285"/>
        <v>0</v>
      </c>
      <c r="G6167" s="174">
        <v>0</v>
      </c>
      <c r="H6167" s="174">
        <f t="shared" si="1286"/>
        <v>0</v>
      </c>
      <c r="M6167" s="174">
        <f t="shared" si="1290"/>
        <v>0</v>
      </c>
      <c r="N6167" s="174">
        <f t="shared" si="1291"/>
        <v>0</v>
      </c>
      <c r="O6167" s="295">
        <f t="shared" si="1292"/>
        <v>0</v>
      </c>
      <c r="P6167" s="281">
        <f t="shared" si="1293"/>
        <v>0</v>
      </c>
    </row>
    <row r="6168" spans="1:16" x14ac:dyDescent="0.2">
      <c r="A6168" s="155">
        <v>738595</v>
      </c>
      <c r="B6168" s="156" t="s">
        <v>2874</v>
      </c>
      <c r="C6168" s="174">
        <f t="shared" si="1287"/>
        <v>0</v>
      </c>
      <c r="D6168" s="174">
        <f t="shared" si="1288"/>
        <v>0</v>
      </c>
      <c r="E6168" s="174">
        <f t="shared" si="1289"/>
        <v>0</v>
      </c>
      <c r="F6168" s="174">
        <f t="shared" si="1285"/>
        <v>0</v>
      </c>
      <c r="G6168" s="174">
        <v>0</v>
      </c>
      <c r="H6168" s="174">
        <f t="shared" si="1286"/>
        <v>0</v>
      </c>
      <c r="M6168" s="174">
        <f t="shared" si="1290"/>
        <v>0</v>
      </c>
      <c r="N6168" s="174">
        <f t="shared" si="1291"/>
        <v>0</v>
      </c>
      <c r="O6168" s="295">
        <f t="shared" si="1292"/>
        <v>0</v>
      </c>
      <c r="P6168" s="281">
        <f t="shared" si="1293"/>
        <v>0</v>
      </c>
    </row>
    <row r="6169" spans="1:16" s="171" customFormat="1" x14ac:dyDescent="0.2">
      <c r="A6169" s="180">
        <v>738600</v>
      </c>
      <c r="B6169" s="181" t="s">
        <v>491</v>
      </c>
      <c r="C6169" s="182">
        <f t="shared" si="1287"/>
        <v>0</v>
      </c>
      <c r="D6169" s="182">
        <f t="shared" si="1288"/>
        <v>0</v>
      </c>
      <c r="E6169" s="182">
        <f t="shared" si="1289"/>
        <v>0</v>
      </c>
      <c r="F6169" s="182">
        <f t="shared" si="1285"/>
        <v>0</v>
      </c>
      <c r="G6169" s="182">
        <v>0</v>
      </c>
      <c r="H6169" s="182">
        <f t="shared" si="1286"/>
        <v>0</v>
      </c>
      <c r="M6169" s="174">
        <f t="shared" si="1290"/>
        <v>0</v>
      </c>
      <c r="N6169" s="174">
        <f t="shared" si="1291"/>
        <v>0</v>
      </c>
      <c r="O6169" s="295">
        <f t="shared" si="1292"/>
        <v>0</v>
      </c>
      <c r="P6169" s="281">
        <f t="shared" si="1293"/>
        <v>0</v>
      </c>
    </row>
    <row r="6170" spans="1:16" x14ac:dyDescent="0.2">
      <c r="A6170" s="155">
        <v>738601</v>
      </c>
      <c r="B6170" s="156" t="s">
        <v>227</v>
      </c>
      <c r="C6170" s="174">
        <f t="shared" si="1287"/>
        <v>0</v>
      </c>
      <c r="D6170" s="174">
        <f t="shared" si="1288"/>
        <v>0</v>
      </c>
      <c r="E6170" s="174">
        <f t="shared" si="1289"/>
        <v>0</v>
      </c>
      <c r="F6170" s="174">
        <f t="shared" si="1285"/>
        <v>0</v>
      </c>
      <c r="G6170" s="174">
        <v>0</v>
      </c>
      <c r="H6170" s="174">
        <f t="shared" si="1286"/>
        <v>0</v>
      </c>
      <c r="M6170" s="174">
        <f t="shared" si="1290"/>
        <v>0</v>
      </c>
      <c r="N6170" s="174">
        <f t="shared" si="1291"/>
        <v>0</v>
      </c>
      <c r="O6170" s="295">
        <f t="shared" si="1292"/>
        <v>0</v>
      </c>
      <c r="P6170" s="281">
        <f t="shared" si="1293"/>
        <v>0</v>
      </c>
    </row>
    <row r="6171" spans="1:16" x14ac:dyDescent="0.2">
      <c r="A6171" s="155">
        <v>738602</v>
      </c>
      <c r="B6171" s="156" t="s">
        <v>335</v>
      </c>
      <c r="C6171" s="174">
        <f t="shared" si="1287"/>
        <v>0</v>
      </c>
      <c r="D6171" s="174">
        <f t="shared" si="1288"/>
        <v>0</v>
      </c>
      <c r="E6171" s="174">
        <f t="shared" si="1289"/>
        <v>0</v>
      </c>
      <c r="F6171" s="174">
        <f t="shared" si="1285"/>
        <v>0</v>
      </c>
      <c r="G6171" s="174">
        <v>0</v>
      </c>
      <c r="H6171" s="174">
        <f t="shared" si="1286"/>
        <v>0</v>
      </c>
      <c r="M6171" s="174">
        <f t="shared" si="1290"/>
        <v>0</v>
      </c>
      <c r="N6171" s="174">
        <f t="shared" si="1291"/>
        <v>0</v>
      </c>
      <c r="O6171" s="295">
        <f t="shared" si="1292"/>
        <v>0</v>
      </c>
      <c r="P6171" s="281">
        <f t="shared" si="1293"/>
        <v>0</v>
      </c>
    </row>
    <row r="6172" spans="1:16" x14ac:dyDescent="0.2">
      <c r="A6172" s="155">
        <v>738603</v>
      </c>
      <c r="B6172" s="156" t="s">
        <v>1643</v>
      </c>
      <c r="C6172" s="174">
        <f t="shared" si="1287"/>
        <v>0</v>
      </c>
      <c r="D6172" s="174">
        <f t="shared" si="1288"/>
        <v>0</v>
      </c>
      <c r="E6172" s="174">
        <f t="shared" si="1289"/>
        <v>0</v>
      </c>
      <c r="F6172" s="174">
        <f t="shared" si="1285"/>
        <v>0</v>
      </c>
      <c r="G6172" s="174">
        <v>0</v>
      </c>
      <c r="H6172" s="174">
        <f t="shared" si="1286"/>
        <v>0</v>
      </c>
      <c r="M6172" s="174">
        <f t="shared" si="1290"/>
        <v>0</v>
      </c>
      <c r="N6172" s="174">
        <f t="shared" si="1291"/>
        <v>0</v>
      </c>
      <c r="O6172" s="295">
        <f t="shared" si="1292"/>
        <v>0</v>
      </c>
      <c r="P6172" s="281">
        <f t="shared" si="1293"/>
        <v>0</v>
      </c>
    </row>
    <row r="6173" spans="1:16" x14ac:dyDescent="0.2">
      <c r="A6173" s="155">
        <v>738604</v>
      </c>
      <c r="B6173" s="156" t="s">
        <v>333</v>
      </c>
      <c r="C6173" s="174">
        <f t="shared" si="1287"/>
        <v>0</v>
      </c>
      <c r="D6173" s="174">
        <f t="shared" si="1288"/>
        <v>0</v>
      </c>
      <c r="E6173" s="174">
        <f t="shared" si="1289"/>
        <v>0</v>
      </c>
      <c r="F6173" s="174">
        <f t="shared" si="1285"/>
        <v>0</v>
      </c>
      <c r="G6173" s="174">
        <v>0</v>
      </c>
      <c r="H6173" s="174">
        <f t="shared" si="1286"/>
        <v>0</v>
      </c>
      <c r="M6173" s="174">
        <f t="shared" si="1290"/>
        <v>0</v>
      </c>
      <c r="N6173" s="174">
        <f t="shared" si="1291"/>
        <v>0</v>
      </c>
      <c r="O6173" s="295">
        <f t="shared" si="1292"/>
        <v>0</v>
      </c>
      <c r="P6173" s="281">
        <f t="shared" si="1293"/>
        <v>0</v>
      </c>
    </row>
    <row r="6174" spans="1:16" x14ac:dyDescent="0.2">
      <c r="A6174" s="155">
        <v>738605</v>
      </c>
      <c r="B6174" s="156" t="s">
        <v>1644</v>
      </c>
      <c r="C6174" s="174">
        <f t="shared" si="1287"/>
        <v>0</v>
      </c>
      <c r="D6174" s="174">
        <f t="shared" si="1288"/>
        <v>0</v>
      </c>
      <c r="E6174" s="174">
        <f t="shared" si="1289"/>
        <v>0</v>
      </c>
      <c r="F6174" s="174">
        <f t="shared" si="1285"/>
        <v>0</v>
      </c>
      <c r="G6174" s="174">
        <v>0</v>
      </c>
      <c r="H6174" s="174">
        <f t="shared" si="1286"/>
        <v>0</v>
      </c>
      <c r="M6174" s="174">
        <f t="shared" si="1290"/>
        <v>0</v>
      </c>
      <c r="N6174" s="174">
        <f t="shared" si="1291"/>
        <v>0</v>
      </c>
      <c r="O6174" s="295">
        <f t="shared" si="1292"/>
        <v>0</v>
      </c>
      <c r="P6174" s="281">
        <f t="shared" si="1293"/>
        <v>0</v>
      </c>
    </row>
    <row r="6175" spans="1:16" x14ac:dyDescent="0.2">
      <c r="A6175" s="155">
        <v>738606</v>
      </c>
      <c r="B6175" s="156" t="s">
        <v>334</v>
      </c>
      <c r="C6175" s="174">
        <f t="shared" si="1287"/>
        <v>0</v>
      </c>
      <c r="D6175" s="174">
        <f t="shared" si="1288"/>
        <v>0</v>
      </c>
      <c r="E6175" s="174">
        <f t="shared" si="1289"/>
        <v>0</v>
      </c>
      <c r="F6175" s="174">
        <f t="shared" si="1285"/>
        <v>0</v>
      </c>
      <c r="G6175" s="174">
        <v>0</v>
      </c>
      <c r="H6175" s="174">
        <f t="shared" si="1286"/>
        <v>0</v>
      </c>
      <c r="M6175" s="174">
        <f t="shared" si="1290"/>
        <v>0</v>
      </c>
      <c r="N6175" s="174">
        <f t="shared" si="1291"/>
        <v>0</v>
      </c>
      <c r="O6175" s="295">
        <f t="shared" si="1292"/>
        <v>0</v>
      </c>
      <c r="P6175" s="281">
        <f t="shared" si="1293"/>
        <v>0</v>
      </c>
    </row>
    <row r="6176" spans="1:16" x14ac:dyDescent="0.2">
      <c r="A6176" s="155">
        <v>738607</v>
      </c>
      <c r="B6176" s="156" t="s">
        <v>1610</v>
      </c>
      <c r="C6176" s="174">
        <f t="shared" si="1287"/>
        <v>0</v>
      </c>
      <c r="D6176" s="174">
        <f t="shared" si="1288"/>
        <v>0</v>
      </c>
      <c r="E6176" s="174">
        <f t="shared" si="1289"/>
        <v>0</v>
      </c>
      <c r="F6176" s="174">
        <f t="shared" si="1285"/>
        <v>0</v>
      </c>
      <c r="G6176" s="174">
        <v>0</v>
      </c>
      <c r="H6176" s="174">
        <f t="shared" si="1286"/>
        <v>0</v>
      </c>
      <c r="M6176" s="174">
        <f t="shared" si="1290"/>
        <v>0</v>
      </c>
      <c r="N6176" s="174">
        <f t="shared" si="1291"/>
        <v>0</v>
      </c>
      <c r="O6176" s="295">
        <f t="shared" si="1292"/>
        <v>0</v>
      </c>
      <c r="P6176" s="281">
        <f t="shared" si="1293"/>
        <v>0</v>
      </c>
    </row>
    <row r="6177" spans="1:16" x14ac:dyDescent="0.2">
      <c r="A6177" s="155">
        <v>738608</v>
      </c>
      <c r="B6177" s="156" t="s">
        <v>17</v>
      </c>
      <c r="C6177" s="174">
        <f t="shared" si="1287"/>
        <v>0</v>
      </c>
      <c r="D6177" s="174">
        <f t="shared" si="1288"/>
        <v>0</v>
      </c>
      <c r="E6177" s="174">
        <f t="shared" si="1289"/>
        <v>0</v>
      </c>
      <c r="F6177" s="174">
        <f t="shared" si="1285"/>
        <v>0</v>
      </c>
      <c r="G6177" s="174">
        <v>0</v>
      </c>
      <c r="H6177" s="174">
        <f t="shared" si="1286"/>
        <v>0</v>
      </c>
      <c r="M6177" s="174">
        <f t="shared" si="1290"/>
        <v>0</v>
      </c>
      <c r="N6177" s="174">
        <f t="shared" si="1291"/>
        <v>0</v>
      </c>
      <c r="O6177" s="295">
        <f t="shared" si="1292"/>
        <v>0</v>
      </c>
      <c r="P6177" s="281">
        <f t="shared" si="1293"/>
        <v>0</v>
      </c>
    </row>
    <row r="6178" spans="1:16" x14ac:dyDescent="0.2">
      <c r="A6178" s="155">
        <v>738609</v>
      </c>
      <c r="B6178" s="156" t="s">
        <v>2536</v>
      </c>
      <c r="C6178" s="174">
        <f t="shared" si="1287"/>
        <v>0</v>
      </c>
      <c r="D6178" s="174">
        <f t="shared" si="1288"/>
        <v>0</v>
      </c>
      <c r="E6178" s="174">
        <f t="shared" si="1289"/>
        <v>0</v>
      </c>
      <c r="F6178" s="174">
        <f t="shared" si="1285"/>
        <v>0</v>
      </c>
      <c r="G6178" s="174">
        <v>0</v>
      </c>
      <c r="H6178" s="174">
        <f t="shared" si="1286"/>
        <v>0</v>
      </c>
      <c r="M6178" s="174">
        <f t="shared" si="1290"/>
        <v>0</v>
      </c>
      <c r="N6178" s="174">
        <f t="shared" si="1291"/>
        <v>0</v>
      </c>
      <c r="O6178" s="295">
        <f t="shared" si="1292"/>
        <v>0</v>
      </c>
      <c r="P6178" s="281">
        <f t="shared" si="1293"/>
        <v>0</v>
      </c>
    </row>
    <row r="6179" spans="1:16" x14ac:dyDescent="0.2">
      <c r="A6179" s="155">
        <v>738610</v>
      </c>
      <c r="B6179" s="156" t="s">
        <v>2537</v>
      </c>
      <c r="C6179" s="174">
        <f t="shared" si="1287"/>
        <v>0</v>
      </c>
      <c r="D6179" s="174">
        <f t="shared" si="1288"/>
        <v>0</v>
      </c>
      <c r="E6179" s="174">
        <f t="shared" si="1289"/>
        <v>0</v>
      </c>
      <c r="F6179" s="174">
        <f t="shared" si="1285"/>
        <v>0</v>
      </c>
      <c r="G6179" s="174">
        <v>0</v>
      </c>
      <c r="H6179" s="174">
        <f t="shared" si="1286"/>
        <v>0</v>
      </c>
      <c r="M6179" s="174">
        <f t="shared" si="1290"/>
        <v>0</v>
      </c>
      <c r="N6179" s="174">
        <f t="shared" si="1291"/>
        <v>0</v>
      </c>
      <c r="O6179" s="295">
        <f t="shared" si="1292"/>
        <v>0</v>
      </c>
      <c r="P6179" s="281">
        <f t="shared" si="1293"/>
        <v>0</v>
      </c>
    </row>
    <row r="6180" spans="1:16" x14ac:dyDescent="0.2">
      <c r="A6180" s="155">
        <v>738695</v>
      </c>
      <c r="B6180" s="156" t="s">
        <v>2874</v>
      </c>
      <c r="C6180" s="174">
        <f t="shared" si="1287"/>
        <v>0</v>
      </c>
      <c r="D6180" s="174">
        <f t="shared" si="1288"/>
        <v>0</v>
      </c>
      <c r="E6180" s="174">
        <f t="shared" si="1289"/>
        <v>0</v>
      </c>
      <c r="F6180" s="174">
        <f t="shared" si="1285"/>
        <v>0</v>
      </c>
      <c r="G6180" s="174">
        <v>0</v>
      </c>
      <c r="H6180" s="174">
        <f t="shared" si="1286"/>
        <v>0</v>
      </c>
      <c r="M6180" s="174">
        <f t="shared" si="1290"/>
        <v>0</v>
      </c>
      <c r="N6180" s="174">
        <f t="shared" si="1291"/>
        <v>0</v>
      </c>
      <c r="O6180" s="295">
        <f t="shared" si="1292"/>
        <v>0</v>
      </c>
      <c r="P6180" s="281">
        <f t="shared" si="1293"/>
        <v>0</v>
      </c>
    </row>
    <row r="6181" spans="1:16" s="171" customFormat="1" x14ac:dyDescent="0.2">
      <c r="A6181" s="180">
        <v>738700</v>
      </c>
      <c r="B6181" s="181" t="s">
        <v>2888</v>
      </c>
      <c r="C6181" s="182">
        <f t="shared" si="1287"/>
        <v>0</v>
      </c>
      <c r="D6181" s="182">
        <f t="shared" si="1288"/>
        <v>0</v>
      </c>
      <c r="E6181" s="182">
        <f t="shared" si="1289"/>
        <v>0</v>
      </c>
      <c r="F6181" s="182">
        <f t="shared" si="1285"/>
        <v>0</v>
      </c>
      <c r="G6181" s="182">
        <v>0</v>
      </c>
      <c r="H6181" s="182">
        <f t="shared" si="1286"/>
        <v>0</v>
      </c>
      <c r="M6181" s="174">
        <f t="shared" si="1290"/>
        <v>0</v>
      </c>
      <c r="N6181" s="174">
        <f t="shared" si="1291"/>
        <v>0</v>
      </c>
      <c r="O6181" s="295">
        <f t="shared" si="1292"/>
        <v>0</v>
      </c>
      <c r="P6181" s="281">
        <f t="shared" si="1293"/>
        <v>0</v>
      </c>
    </row>
    <row r="6182" spans="1:16" x14ac:dyDescent="0.2">
      <c r="A6182" s="155">
        <v>738701</v>
      </c>
      <c r="B6182" s="156" t="s">
        <v>227</v>
      </c>
      <c r="C6182" s="174">
        <f t="shared" si="1287"/>
        <v>0</v>
      </c>
      <c r="D6182" s="174">
        <f t="shared" si="1288"/>
        <v>0</v>
      </c>
      <c r="E6182" s="174">
        <f t="shared" si="1289"/>
        <v>0</v>
      </c>
      <c r="F6182" s="174">
        <f t="shared" si="1285"/>
        <v>0</v>
      </c>
      <c r="G6182" s="174">
        <v>0</v>
      </c>
      <c r="H6182" s="174">
        <f t="shared" si="1286"/>
        <v>0</v>
      </c>
      <c r="M6182" s="174">
        <f t="shared" si="1290"/>
        <v>0</v>
      </c>
      <c r="N6182" s="174">
        <f t="shared" si="1291"/>
        <v>0</v>
      </c>
      <c r="O6182" s="295">
        <f t="shared" si="1292"/>
        <v>0</v>
      </c>
      <c r="P6182" s="281">
        <f t="shared" si="1293"/>
        <v>0</v>
      </c>
    </row>
    <row r="6183" spans="1:16" x14ac:dyDescent="0.2">
      <c r="A6183" s="155">
        <v>738702</v>
      </c>
      <c r="B6183" s="156" t="s">
        <v>335</v>
      </c>
      <c r="C6183" s="174">
        <f t="shared" si="1287"/>
        <v>0</v>
      </c>
      <c r="D6183" s="174">
        <f t="shared" si="1288"/>
        <v>0</v>
      </c>
      <c r="E6183" s="174">
        <f t="shared" si="1289"/>
        <v>0</v>
      </c>
      <c r="F6183" s="174">
        <f t="shared" si="1285"/>
        <v>0</v>
      </c>
      <c r="G6183" s="174">
        <v>0</v>
      </c>
      <c r="H6183" s="174">
        <f t="shared" si="1286"/>
        <v>0</v>
      </c>
      <c r="M6183" s="174">
        <f t="shared" si="1290"/>
        <v>0</v>
      </c>
      <c r="N6183" s="174">
        <f t="shared" si="1291"/>
        <v>0</v>
      </c>
      <c r="O6183" s="295">
        <f t="shared" si="1292"/>
        <v>0</v>
      </c>
      <c r="P6183" s="281">
        <f t="shared" si="1293"/>
        <v>0</v>
      </c>
    </row>
    <row r="6184" spans="1:16" x14ac:dyDescent="0.2">
      <c r="A6184" s="155">
        <v>738703</v>
      </c>
      <c r="B6184" s="156" t="s">
        <v>1643</v>
      </c>
      <c r="C6184" s="174">
        <f t="shared" si="1287"/>
        <v>0</v>
      </c>
      <c r="D6184" s="174">
        <f t="shared" si="1288"/>
        <v>0</v>
      </c>
      <c r="E6184" s="174">
        <f t="shared" si="1289"/>
        <v>0</v>
      </c>
      <c r="F6184" s="174">
        <f t="shared" si="1285"/>
        <v>0</v>
      </c>
      <c r="G6184" s="174">
        <v>0</v>
      </c>
      <c r="H6184" s="174">
        <f t="shared" si="1286"/>
        <v>0</v>
      </c>
      <c r="M6184" s="174">
        <f t="shared" si="1290"/>
        <v>0</v>
      </c>
      <c r="N6184" s="174">
        <f t="shared" si="1291"/>
        <v>0</v>
      </c>
      <c r="O6184" s="295">
        <f t="shared" si="1292"/>
        <v>0</v>
      </c>
      <c r="P6184" s="281">
        <f t="shared" si="1293"/>
        <v>0</v>
      </c>
    </row>
    <row r="6185" spans="1:16" x14ac:dyDescent="0.2">
      <c r="A6185" s="155">
        <v>738704</v>
      </c>
      <c r="B6185" s="156" t="s">
        <v>333</v>
      </c>
      <c r="C6185" s="174">
        <f t="shared" si="1287"/>
        <v>0</v>
      </c>
      <c r="D6185" s="174">
        <f t="shared" si="1288"/>
        <v>0</v>
      </c>
      <c r="E6185" s="174">
        <f t="shared" si="1289"/>
        <v>0</v>
      </c>
      <c r="F6185" s="174">
        <f t="shared" si="1285"/>
        <v>0</v>
      </c>
      <c r="G6185" s="174">
        <v>0</v>
      </c>
      <c r="H6185" s="174">
        <f t="shared" si="1286"/>
        <v>0</v>
      </c>
      <c r="M6185" s="174">
        <f t="shared" si="1290"/>
        <v>0</v>
      </c>
      <c r="N6185" s="174">
        <f t="shared" si="1291"/>
        <v>0</v>
      </c>
      <c r="O6185" s="295">
        <f t="shared" si="1292"/>
        <v>0</v>
      </c>
      <c r="P6185" s="281">
        <f t="shared" si="1293"/>
        <v>0</v>
      </c>
    </row>
    <row r="6186" spans="1:16" x14ac:dyDescent="0.2">
      <c r="A6186" s="155">
        <v>738705</v>
      </c>
      <c r="B6186" s="156" t="s">
        <v>1644</v>
      </c>
      <c r="C6186" s="174">
        <f t="shared" si="1287"/>
        <v>0</v>
      </c>
      <c r="D6186" s="174">
        <f t="shared" si="1288"/>
        <v>0</v>
      </c>
      <c r="E6186" s="174">
        <f t="shared" si="1289"/>
        <v>0</v>
      </c>
      <c r="F6186" s="174">
        <f t="shared" si="1285"/>
        <v>0</v>
      </c>
      <c r="G6186" s="174">
        <v>0</v>
      </c>
      <c r="H6186" s="174">
        <f t="shared" si="1286"/>
        <v>0</v>
      </c>
      <c r="M6186" s="174">
        <f t="shared" si="1290"/>
        <v>0</v>
      </c>
      <c r="N6186" s="174">
        <f t="shared" si="1291"/>
        <v>0</v>
      </c>
      <c r="O6186" s="295">
        <f t="shared" si="1292"/>
        <v>0</v>
      </c>
      <c r="P6186" s="281">
        <f t="shared" si="1293"/>
        <v>0</v>
      </c>
    </row>
    <row r="6187" spans="1:16" x14ac:dyDescent="0.2">
      <c r="A6187" s="155">
        <v>738706</v>
      </c>
      <c r="B6187" s="156" t="s">
        <v>334</v>
      </c>
      <c r="C6187" s="174">
        <f t="shared" si="1287"/>
        <v>0</v>
      </c>
      <c r="D6187" s="174">
        <f t="shared" si="1288"/>
        <v>0</v>
      </c>
      <c r="E6187" s="174">
        <f t="shared" si="1289"/>
        <v>0</v>
      </c>
      <c r="F6187" s="174">
        <f t="shared" si="1285"/>
        <v>0</v>
      </c>
      <c r="G6187" s="174">
        <v>0</v>
      </c>
      <c r="H6187" s="174">
        <f t="shared" si="1286"/>
        <v>0</v>
      </c>
      <c r="M6187" s="174">
        <f t="shared" si="1290"/>
        <v>0</v>
      </c>
      <c r="N6187" s="174">
        <f t="shared" si="1291"/>
        <v>0</v>
      </c>
      <c r="O6187" s="295">
        <f t="shared" si="1292"/>
        <v>0</v>
      </c>
      <c r="P6187" s="281">
        <f t="shared" si="1293"/>
        <v>0</v>
      </c>
    </row>
    <row r="6188" spans="1:16" x14ac:dyDescent="0.2">
      <c r="A6188" s="155">
        <v>738707</v>
      </c>
      <c r="B6188" s="156" t="s">
        <v>1610</v>
      </c>
      <c r="C6188" s="174">
        <f t="shared" si="1287"/>
        <v>0</v>
      </c>
      <c r="D6188" s="174">
        <f t="shared" si="1288"/>
        <v>0</v>
      </c>
      <c r="E6188" s="174">
        <f t="shared" si="1289"/>
        <v>0</v>
      </c>
      <c r="F6188" s="174">
        <f t="shared" si="1285"/>
        <v>0</v>
      </c>
      <c r="G6188" s="174">
        <v>0</v>
      </c>
      <c r="H6188" s="174">
        <f t="shared" si="1286"/>
        <v>0</v>
      </c>
      <c r="M6188" s="174">
        <f t="shared" si="1290"/>
        <v>0</v>
      </c>
      <c r="N6188" s="174">
        <f t="shared" si="1291"/>
        <v>0</v>
      </c>
      <c r="O6188" s="295">
        <f t="shared" si="1292"/>
        <v>0</v>
      </c>
      <c r="P6188" s="281">
        <f t="shared" si="1293"/>
        <v>0</v>
      </c>
    </row>
    <row r="6189" spans="1:16" x14ac:dyDescent="0.2">
      <c r="A6189" s="155">
        <v>738708</v>
      </c>
      <c r="B6189" s="156" t="s">
        <v>17</v>
      </c>
      <c r="C6189" s="174">
        <f t="shared" si="1287"/>
        <v>0</v>
      </c>
      <c r="D6189" s="174">
        <f t="shared" si="1288"/>
        <v>0</v>
      </c>
      <c r="E6189" s="174">
        <f t="shared" si="1289"/>
        <v>0</v>
      </c>
      <c r="F6189" s="174">
        <f t="shared" si="1285"/>
        <v>0</v>
      </c>
      <c r="G6189" s="174">
        <v>0</v>
      </c>
      <c r="H6189" s="174">
        <f t="shared" si="1286"/>
        <v>0</v>
      </c>
      <c r="M6189" s="174">
        <f t="shared" si="1290"/>
        <v>0</v>
      </c>
      <c r="N6189" s="174">
        <f t="shared" si="1291"/>
        <v>0</v>
      </c>
      <c r="O6189" s="295">
        <f t="shared" si="1292"/>
        <v>0</v>
      </c>
      <c r="P6189" s="281">
        <f t="shared" si="1293"/>
        <v>0</v>
      </c>
    </row>
    <row r="6190" spans="1:16" x14ac:dyDescent="0.2">
      <c r="A6190" s="155">
        <v>738709</v>
      </c>
      <c r="B6190" s="156" t="s">
        <v>2536</v>
      </c>
      <c r="C6190" s="174">
        <f t="shared" si="1287"/>
        <v>0</v>
      </c>
      <c r="D6190" s="174">
        <f t="shared" si="1288"/>
        <v>0</v>
      </c>
      <c r="E6190" s="174">
        <f t="shared" si="1289"/>
        <v>0</v>
      </c>
      <c r="F6190" s="174">
        <f t="shared" si="1285"/>
        <v>0</v>
      </c>
      <c r="G6190" s="174">
        <v>0</v>
      </c>
      <c r="H6190" s="174">
        <f t="shared" si="1286"/>
        <v>0</v>
      </c>
      <c r="M6190" s="174">
        <f t="shared" si="1290"/>
        <v>0</v>
      </c>
      <c r="N6190" s="174">
        <f t="shared" si="1291"/>
        <v>0</v>
      </c>
      <c r="O6190" s="295">
        <f t="shared" si="1292"/>
        <v>0</v>
      </c>
      <c r="P6190" s="281">
        <f t="shared" si="1293"/>
        <v>0</v>
      </c>
    </row>
    <row r="6191" spans="1:16" x14ac:dyDescent="0.2">
      <c r="A6191" s="155">
        <v>738710</v>
      </c>
      <c r="B6191" s="156" t="s">
        <v>2537</v>
      </c>
      <c r="C6191" s="174">
        <f t="shared" si="1287"/>
        <v>0</v>
      </c>
      <c r="D6191" s="174">
        <f t="shared" si="1288"/>
        <v>0</v>
      </c>
      <c r="E6191" s="174">
        <f t="shared" si="1289"/>
        <v>0</v>
      </c>
      <c r="F6191" s="174">
        <f t="shared" si="1285"/>
        <v>0</v>
      </c>
      <c r="G6191" s="174">
        <v>0</v>
      </c>
      <c r="H6191" s="174">
        <f t="shared" si="1286"/>
        <v>0</v>
      </c>
      <c r="M6191" s="174">
        <f t="shared" si="1290"/>
        <v>0</v>
      </c>
      <c r="N6191" s="174">
        <f t="shared" si="1291"/>
        <v>0</v>
      </c>
      <c r="O6191" s="295">
        <f t="shared" si="1292"/>
        <v>0</v>
      </c>
      <c r="P6191" s="281">
        <f t="shared" si="1293"/>
        <v>0</v>
      </c>
    </row>
    <row r="6192" spans="1:16" x14ac:dyDescent="0.2">
      <c r="A6192" s="155">
        <v>738795</v>
      </c>
      <c r="B6192" s="156" t="s">
        <v>2874</v>
      </c>
      <c r="C6192" s="174">
        <f t="shared" si="1287"/>
        <v>0</v>
      </c>
      <c r="D6192" s="174">
        <f t="shared" si="1288"/>
        <v>0</v>
      </c>
      <c r="E6192" s="174">
        <f t="shared" si="1289"/>
        <v>0</v>
      </c>
      <c r="F6192" s="174">
        <f t="shared" si="1285"/>
        <v>0</v>
      </c>
      <c r="G6192" s="174">
        <v>0</v>
      </c>
      <c r="H6192" s="174">
        <f t="shared" si="1286"/>
        <v>0</v>
      </c>
      <c r="M6192" s="174">
        <f t="shared" si="1290"/>
        <v>0</v>
      </c>
      <c r="N6192" s="174">
        <f t="shared" si="1291"/>
        <v>0</v>
      </c>
      <c r="O6192" s="295">
        <f t="shared" si="1292"/>
        <v>0</v>
      </c>
      <c r="P6192" s="281">
        <f t="shared" si="1293"/>
        <v>0</v>
      </c>
    </row>
    <row r="6193" spans="1:16" s="172" customFormat="1" x14ac:dyDescent="0.2">
      <c r="A6193" s="170">
        <v>740000</v>
      </c>
      <c r="B6193" s="169" t="s">
        <v>801</v>
      </c>
      <c r="C6193" s="189">
        <f t="shared" si="1287"/>
        <v>0</v>
      </c>
      <c r="D6193" s="189">
        <f t="shared" si="1288"/>
        <v>0</v>
      </c>
      <c r="E6193" s="189">
        <f t="shared" si="1289"/>
        <v>0</v>
      </c>
      <c r="F6193" s="189">
        <f t="shared" si="1285"/>
        <v>0</v>
      </c>
      <c r="G6193" s="189">
        <v>0</v>
      </c>
      <c r="H6193" s="189">
        <f t="shared" si="1286"/>
        <v>0</v>
      </c>
      <c r="M6193" s="174">
        <f t="shared" si="1290"/>
        <v>0</v>
      </c>
      <c r="N6193" s="174">
        <f t="shared" si="1291"/>
        <v>0</v>
      </c>
      <c r="O6193" s="295">
        <f t="shared" si="1292"/>
        <v>0</v>
      </c>
      <c r="P6193" s="281">
        <f t="shared" si="1293"/>
        <v>0</v>
      </c>
    </row>
    <row r="6194" spans="1:16" s="171" customFormat="1" x14ac:dyDescent="0.2">
      <c r="A6194" s="180">
        <v>740200</v>
      </c>
      <c r="B6194" s="181" t="s">
        <v>492</v>
      </c>
      <c r="C6194" s="182">
        <f t="shared" si="1287"/>
        <v>0</v>
      </c>
      <c r="D6194" s="182">
        <f t="shared" si="1288"/>
        <v>0</v>
      </c>
      <c r="E6194" s="182">
        <f t="shared" si="1289"/>
        <v>0</v>
      </c>
      <c r="F6194" s="182">
        <f t="shared" si="1285"/>
        <v>0</v>
      </c>
      <c r="G6194" s="182">
        <v>0</v>
      </c>
      <c r="H6194" s="182">
        <f t="shared" si="1286"/>
        <v>0</v>
      </c>
      <c r="M6194" s="174">
        <f t="shared" si="1290"/>
        <v>0</v>
      </c>
      <c r="N6194" s="174">
        <f t="shared" si="1291"/>
        <v>0</v>
      </c>
      <c r="O6194" s="295">
        <f t="shared" si="1292"/>
        <v>0</v>
      </c>
      <c r="P6194" s="281">
        <f t="shared" si="1293"/>
        <v>0</v>
      </c>
    </row>
    <row r="6195" spans="1:16" x14ac:dyDescent="0.2">
      <c r="A6195" s="155">
        <v>740201</v>
      </c>
      <c r="B6195" s="156" t="s">
        <v>227</v>
      </c>
      <c r="C6195" s="174">
        <f t="shared" si="1287"/>
        <v>0</v>
      </c>
      <c r="D6195" s="174">
        <f t="shared" si="1288"/>
        <v>0</v>
      </c>
      <c r="E6195" s="174">
        <f t="shared" si="1289"/>
        <v>0</v>
      </c>
      <c r="F6195" s="174">
        <f t="shared" si="1285"/>
        <v>0</v>
      </c>
      <c r="G6195" s="174">
        <v>0</v>
      </c>
      <c r="H6195" s="174">
        <f t="shared" si="1286"/>
        <v>0</v>
      </c>
      <c r="M6195" s="174">
        <f t="shared" si="1290"/>
        <v>0</v>
      </c>
      <c r="N6195" s="174">
        <f t="shared" si="1291"/>
        <v>0</v>
      </c>
      <c r="O6195" s="295">
        <f t="shared" si="1292"/>
        <v>0</v>
      </c>
      <c r="P6195" s="281">
        <f t="shared" si="1293"/>
        <v>0</v>
      </c>
    </row>
    <row r="6196" spans="1:16" x14ac:dyDescent="0.2">
      <c r="A6196" s="155">
        <v>740202</v>
      </c>
      <c r="B6196" s="156" t="s">
        <v>335</v>
      </c>
      <c r="C6196" s="174">
        <f t="shared" si="1287"/>
        <v>0</v>
      </c>
      <c r="D6196" s="174">
        <f t="shared" si="1288"/>
        <v>0</v>
      </c>
      <c r="E6196" s="174">
        <f t="shared" si="1289"/>
        <v>0</v>
      </c>
      <c r="F6196" s="174">
        <f t="shared" si="1285"/>
        <v>0</v>
      </c>
      <c r="G6196" s="174">
        <v>0</v>
      </c>
      <c r="H6196" s="174">
        <f t="shared" si="1286"/>
        <v>0</v>
      </c>
      <c r="M6196" s="174">
        <f t="shared" si="1290"/>
        <v>0</v>
      </c>
      <c r="N6196" s="174">
        <f t="shared" si="1291"/>
        <v>0</v>
      </c>
      <c r="O6196" s="295">
        <f t="shared" si="1292"/>
        <v>0</v>
      </c>
      <c r="P6196" s="281">
        <f t="shared" si="1293"/>
        <v>0</v>
      </c>
    </row>
    <row r="6197" spans="1:16" x14ac:dyDescent="0.2">
      <c r="A6197" s="155">
        <v>740203</v>
      </c>
      <c r="B6197" s="156" t="s">
        <v>1643</v>
      </c>
      <c r="C6197" s="174">
        <f t="shared" si="1287"/>
        <v>0</v>
      </c>
      <c r="D6197" s="174">
        <f t="shared" si="1288"/>
        <v>0</v>
      </c>
      <c r="E6197" s="174">
        <f t="shared" si="1289"/>
        <v>0</v>
      </c>
      <c r="F6197" s="174">
        <f t="shared" si="1285"/>
        <v>0</v>
      </c>
      <c r="G6197" s="174">
        <v>0</v>
      </c>
      <c r="H6197" s="174">
        <f t="shared" si="1286"/>
        <v>0</v>
      </c>
      <c r="M6197" s="174">
        <f t="shared" si="1290"/>
        <v>0</v>
      </c>
      <c r="N6197" s="174">
        <f t="shared" si="1291"/>
        <v>0</v>
      </c>
      <c r="O6197" s="295">
        <f t="shared" si="1292"/>
        <v>0</v>
      </c>
      <c r="P6197" s="281">
        <f t="shared" si="1293"/>
        <v>0</v>
      </c>
    </row>
    <row r="6198" spans="1:16" x14ac:dyDescent="0.2">
      <c r="A6198" s="155">
        <v>740204</v>
      </c>
      <c r="B6198" s="156" t="s">
        <v>333</v>
      </c>
      <c r="C6198" s="174">
        <f t="shared" si="1287"/>
        <v>0</v>
      </c>
      <c r="D6198" s="174">
        <f t="shared" si="1288"/>
        <v>0</v>
      </c>
      <c r="E6198" s="174">
        <f t="shared" si="1289"/>
        <v>0</v>
      </c>
      <c r="F6198" s="174">
        <f t="shared" si="1285"/>
        <v>0</v>
      </c>
      <c r="G6198" s="174">
        <v>0</v>
      </c>
      <c r="H6198" s="174">
        <f t="shared" si="1286"/>
        <v>0</v>
      </c>
      <c r="M6198" s="174">
        <f t="shared" si="1290"/>
        <v>0</v>
      </c>
      <c r="N6198" s="174">
        <f t="shared" si="1291"/>
        <v>0</v>
      </c>
      <c r="O6198" s="295">
        <f t="shared" si="1292"/>
        <v>0</v>
      </c>
      <c r="P6198" s="281">
        <f t="shared" si="1293"/>
        <v>0</v>
      </c>
    </row>
    <row r="6199" spans="1:16" x14ac:dyDescent="0.2">
      <c r="A6199" s="155">
        <v>740205</v>
      </c>
      <c r="B6199" s="156" t="s">
        <v>1644</v>
      </c>
      <c r="C6199" s="174">
        <f t="shared" si="1287"/>
        <v>0</v>
      </c>
      <c r="D6199" s="174">
        <f t="shared" si="1288"/>
        <v>0</v>
      </c>
      <c r="E6199" s="174">
        <f t="shared" si="1289"/>
        <v>0</v>
      </c>
      <c r="F6199" s="174">
        <f t="shared" si="1285"/>
        <v>0</v>
      </c>
      <c r="G6199" s="174">
        <v>0</v>
      </c>
      <c r="H6199" s="174">
        <f t="shared" si="1286"/>
        <v>0</v>
      </c>
      <c r="M6199" s="174">
        <f t="shared" si="1290"/>
        <v>0</v>
      </c>
      <c r="N6199" s="174">
        <f t="shared" si="1291"/>
        <v>0</v>
      </c>
      <c r="O6199" s="295">
        <f t="shared" si="1292"/>
        <v>0</v>
      </c>
      <c r="P6199" s="281">
        <f t="shared" si="1293"/>
        <v>0</v>
      </c>
    </row>
    <row r="6200" spans="1:16" x14ac:dyDescent="0.2">
      <c r="A6200" s="155">
        <v>740206</v>
      </c>
      <c r="B6200" s="156" t="s">
        <v>334</v>
      </c>
      <c r="C6200" s="174">
        <f t="shared" si="1287"/>
        <v>0</v>
      </c>
      <c r="D6200" s="174">
        <f t="shared" si="1288"/>
        <v>0</v>
      </c>
      <c r="E6200" s="174">
        <f t="shared" si="1289"/>
        <v>0</v>
      </c>
      <c r="F6200" s="174">
        <f t="shared" si="1285"/>
        <v>0</v>
      </c>
      <c r="G6200" s="174">
        <v>0</v>
      </c>
      <c r="H6200" s="174">
        <f t="shared" si="1286"/>
        <v>0</v>
      </c>
      <c r="M6200" s="174">
        <f t="shared" si="1290"/>
        <v>0</v>
      </c>
      <c r="N6200" s="174">
        <f t="shared" si="1291"/>
        <v>0</v>
      </c>
      <c r="O6200" s="295">
        <f t="shared" si="1292"/>
        <v>0</v>
      </c>
      <c r="P6200" s="281">
        <f t="shared" si="1293"/>
        <v>0</v>
      </c>
    </row>
    <row r="6201" spans="1:16" x14ac:dyDescent="0.2">
      <c r="A6201" s="155">
        <v>740207</v>
      </c>
      <c r="B6201" s="156" t="s">
        <v>1610</v>
      </c>
      <c r="C6201" s="174">
        <f t="shared" si="1287"/>
        <v>0</v>
      </c>
      <c r="D6201" s="174">
        <f t="shared" si="1288"/>
        <v>0</v>
      </c>
      <c r="E6201" s="174">
        <f t="shared" si="1289"/>
        <v>0</v>
      </c>
      <c r="F6201" s="174">
        <f t="shared" si="1285"/>
        <v>0</v>
      </c>
      <c r="G6201" s="174">
        <v>0</v>
      </c>
      <c r="H6201" s="174">
        <f t="shared" si="1286"/>
        <v>0</v>
      </c>
      <c r="M6201" s="174">
        <f t="shared" si="1290"/>
        <v>0</v>
      </c>
      <c r="N6201" s="174">
        <f t="shared" si="1291"/>
        <v>0</v>
      </c>
      <c r="O6201" s="295">
        <f t="shared" si="1292"/>
        <v>0</v>
      </c>
      <c r="P6201" s="281">
        <f t="shared" si="1293"/>
        <v>0</v>
      </c>
    </row>
    <row r="6202" spans="1:16" x14ac:dyDescent="0.2">
      <c r="A6202" s="155">
        <v>740208</v>
      </c>
      <c r="B6202" s="156" t="s">
        <v>17</v>
      </c>
      <c r="C6202" s="174">
        <f t="shared" si="1287"/>
        <v>0</v>
      </c>
      <c r="D6202" s="174">
        <f t="shared" si="1288"/>
        <v>0</v>
      </c>
      <c r="E6202" s="174">
        <f t="shared" si="1289"/>
        <v>0</v>
      </c>
      <c r="F6202" s="174">
        <f t="shared" si="1285"/>
        <v>0</v>
      </c>
      <c r="G6202" s="174">
        <v>0</v>
      </c>
      <c r="H6202" s="174">
        <f t="shared" si="1286"/>
        <v>0</v>
      </c>
      <c r="M6202" s="174">
        <f t="shared" si="1290"/>
        <v>0</v>
      </c>
      <c r="N6202" s="174">
        <f t="shared" si="1291"/>
        <v>0</v>
      </c>
      <c r="O6202" s="295">
        <f t="shared" si="1292"/>
        <v>0</v>
      </c>
      <c r="P6202" s="281">
        <f t="shared" si="1293"/>
        <v>0</v>
      </c>
    </row>
    <row r="6203" spans="1:16" x14ac:dyDescent="0.2">
      <c r="A6203" s="155">
        <v>740209</v>
      </c>
      <c r="B6203" s="156" t="s">
        <v>2536</v>
      </c>
      <c r="C6203" s="174">
        <f t="shared" si="1287"/>
        <v>0</v>
      </c>
      <c r="D6203" s="174">
        <f t="shared" si="1288"/>
        <v>0</v>
      </c>
      <c r="E6203" s="174">
        <f t="shared" si="1289"/>
        <v>0</v>
      </c>
      <c r="F6203" s="174">
        <f t="shared" si="1285"/>
        <v>0</v>
      </c>
      <c r="G6203" s="174">
        <v>0</v>
      </c>
      <c r="H6203" s="174">
        <f t="shared" si="1286"/>
        <v>0</v>
      </c>
      <c r="M6203" s="174">
        <f t="shared" si="1290"/>
        <v>0</v>
      </c>
      <c r="N6203" s="174">
        <f t="shared" si="1291"/>
        <v>0</v>
      </c>
      <c r="O6203" s="295">
        <f t="shared" si="1292"/>
        <v>0</v>
      </c>
      <c r="P6203" s="281">
        <f t="shared" si="1293"/>
        <v>0</v>
      </c>
    </row>
    <row r="6204" spans="1:16" x14ac:dyDescent="0.2">
      <c r="A6204" s="155">
        <v>740210</v>
      </c>
      <c r="B6204" s="156" t="s">
        <v>2537</v>
      </c>
      <c r="C6204" s="174">
        <f t="shared" si="1287"/>
        <v>0</v>
      </c>
      <c r="D6204" s="174">
        <f t="shared" si="1288"/>
        <v>0</v>
      </c>
      <c r="E6204" s="174">
        <f t="shared" si="1289"/>
        <v>0</v>
      </c>
      <c r="F6204" s="174">
        <f t="shared" si="1285"/>
        <v>0</v>
      </c>
      <c r="G6204" s="174">
        <v>0</v>
      </c>
      <c r="H6204" s="174">
        <f t="shared" si="1286"/>
        <v>0</v>
      </c>
      <c r="M6204" s="174">
        <f t="shared" si="1290"/>
        <v>0</v>
      </c>
      <c r="N6204" s="174">
        <f t="shared" si="1291"/>
        <v>0</v>
      </c>
      <c r="O6204" s="295">
        <f t="shared" si="1292"/>
        <v>0</v>
      </c>
      <c r="P6204" s="281">
        <f t="shared" si="1293"/>
        <v>0</v>
      </c>
    </row>
    <row r="6205" spans="1:16" x14ac:dyDescent="0.2">
      <c r="A6205" s="155">
        <v>740295</v>
      </c>
      <c r="B6205" s="156" t="s">
        <v>2874</v>
      </c>
      <c r="C6205" s="174">
        <f t="shared" si="1287"/>
        <v>0</v>
      </c>
      <c r="D6205" s="174">
        <f t="shared" si="1288"/>
        <v>0</v>
      </c>
      <c r="E6205" s="174">
        <f t="shared" si="1289"/>
        <v>0</v>
      </c>
      <c r="F6205" s="174">
        <f t="shared" si="1285"/>
        <v>0</v>
      </c>
      <c r="G6205" s="174">
        <v>0</v>
      </c>
      <c r="H6205" s="174">
        <f t="shared" si="1286"/>
        <v>0</v>
      </c>
      <c r="M6205" s="174">
        <f t="shared" si="1290"/>
        <v>0</v>
      </c>
      <c r="N6205" s="174">
        <f t="shared" si="1291"/>
        <v>0</v>
      </c>
      <c r="O6205" s="295">
        <f t="shared" si="1292"/>
        <v>0</v>
      </c>
      <c r="P6205" s="281">
        <f t="shared" si="1293"/>
        <v>0</v>
      </c>
    </row>
    <row r="6206" spans="1:16" s="171" customFormat="1" x14ac:dyDescent="0.2">
      <c r="A6206" s="180">
        <v>740300</v>
      </c>
      <c r="B6206" s="181" t="s">
        <v>493</v>
      </c>
      <c r="C6206" s="182">
        <f t="shared" si="1287"/>
        <v>0</v>
      </c>
      <c r="D6206" s="182">
        <f t="shared" si="1288"/>
        <v>0</v>
      </c>
      <c r="E6206" s="182">
        <f t="shared" si="1289"/>
        <v>0</v>
      </c>
      <c r="F6206" s="182">
        <f t="shared" si="1285"/>
        <v>0</v>
      </c>
      <c r="G6206" s="182">
        <v>0</v>
      </c>
      <c r="H6206" s="182">
        <f t="shared" si="1286"/>
        <v>0</v>
      </c>
      <c r="M6206" s="174">
        <f t="shared" si="1290"/>
        <v>0</v>
      </c>
      <c r="N6206" s="174">
        <f t="shared" si="1291"/>
        <v>0</v>
      </c>
      <c r="O6206" s="295">
        <f t="shared" si="1292"/>
        <v>0</v>
      </c>
      <c r="P6206" s="281">
        <f t="shared" si="1293"/>
        <v>0</v>
      </c>
    </row>
    <row r="6207" spans="1:16" x14ac:dyDescent="0.2">
      <c r="A6207" s="155">
        <v>740301</v>
      </c>
      <c r="B6207" s="156" t="s">
        <v>227</v>
      </c>
      <c r="C6207" s="174">
        <f t="shared" si="1287"/>
        <v>0</v>
      </c>
      <c r="D6207" s="174">
        <f t="shared" si="1288"/>
        <v>0</v>
      </c>
      <c r="E6207" s="174">
        <f t="shared" si="1289"/>
        <v>0</v>
      </c>
      <c r="F6207" s="174">
        <f t="shared" si="1285"/>
        <v>0</v>
      </c>
      <c r="G6207" s="174">
        <v>0</v>
      </c>
      <c r="H6207" s="174">
        <f t="shared" si="1286"/>
        <v>0</v>
      </c>
      <c r="M6207" s="174">
        <f t="shared" si="1290"/>
        <v>0</v>
      </c>
      <c r="N6207" s="174">
        <f t="shared" si="1291"/>
        <v>0</v>
      </c>
      <c r="O6207" s="295">
        <f t="shared" si="1292"/>
        <v>0</v>
      </c>
      <c r="P6207" s="281">
        <f t="shared" si="1293"/>
        <v>0</v>
      </c>
    </row>
    <row r="6208" spans="1:16" x14ac:dyDescent="0.2">
      <c r="A6208" s="155">
        <v>740302</v>
      </c>
      <c r="B6208" s="156" t="s">
        <v>335</v>
      </c>
      <c r="C6208" s="174">
        <f t="shared" si="1287"/>
        <v>0</v>
      </c>
      <c r="D6208" s="174">
        <f t="shared" si="1288"/>
        <v>0</v>
      </c>
      <c r="E6208" s="174">
        <f t="shared" si="1289"/>
        <v>0</v>
      </c>
      <c r="F6208" s="174">
        <f t="shared" ref="F6208:F6271" si="1294">+C6208+D6208-E6208</f>
        <v>0</v>
      </c>
      <c r="G6208" s="174">
        <v>0</v>
      </c>
      <c r="H6208" s="174">
        <f t="shared" si="1286"/>
        <v>0</v>
      </c>
      <c r="M6208" s="174">
        <f t="shared" si="1290"/>
        <v>0</v>
      </c>
      <c r="N6208" s="174">
        <f t="shared" si="1291"/>
        <v>0</v>
      </c>
      <c r="O6208" s="295">
        <f t="shared" si="1292"/>
        <v>0</v>
      </c>
      <c r="P6208" s="281">
        <f t="shared" si="1293"/>
        <v>0</v>
      </c>
    </row>
    <row r="6209" spans="1:16" x14ac:dyDescent="0.2">
      <c r="A6209" s="155">
        <v>740303</v>
      </c>
      <c r="B6209" s="156" t="s">
        <v>1643</v>
      </c>
      <c r="C6209" s="174">
        <f t="shared" si="1287"/>
        <v>0</v>
      </c>
      <c r="D6209" s="174">
        <f t="shared" si="1288"/>
        <v>0</v>
      </c>
      <c r="E6209" s="174">
        <f t="shared" si="1289"/>
        <v>0</v>
      </c>
      <c r="F6209" s="174">
        <f t="shared" si="1294"/>
        <v>0</v>
      </c>
      <c r="G6209" s="174">
        <v>0</v>
      </c>
      <c r="H6209" s="174">
        <f t="shared" si="1286"/>
        <v>0</v>
      </c>
      <c r="M6209" s="174">
        <f t="shared" si="1290"/>
        <v>0</v>
      </c>
      <c r="N6209" s="174">
        <f t="shared" si="1291"/>
        <v>0</v>
      </c>
      <c r="O6209" s="295">
        <f t="shared" si="1292"/>
        <v>0</v>
      </c>
      <c r="P6209" s="281">
        <f t="shared" si="1293"/>
        <v>0</v>
      </c>
    </row>
    <row r="6210" spans="1:16" x14ac:dyDescent="0.2">
      <c r="A6210" s="155">
        <v>740304</v>
      </c>
      <c r="B6210" s="156" t="s">
        <v>333</v>
      </c>
      <c r="C6210" s="174">
        <f t="shared" si="1287"/>
        <v>0</v>
      </c>
      <c r="D6210" s="174">
        <f t="shared" si="1288"/>
        <v>0</v>
      </c>
      <c r="E6210" s="174">
        <f t="shared" si="1289"/>
        <v>0</v>
      </c>
      <c r="F6210" s="174">
        <f t="shared" si="1294"/>
        <v>0</v>
      </c>
      <c r="G6210" s="174">
        <v>0</v>
      </c>
      <c r="H6210" s="174">
        <f t="shared" si="1286"/>
        <v>0</v>
      </c>
      <c r="M6210" s="174">
        <f t="shared" si="1290"/>
        <v>0</v>
      </c>
      <c r="N6210" s="174">
        <f t="shared" si="1291"/>
        <v>0</v>
      </c>
      <c r="O6210" s="295">
        <f t="shared" si="1292"/>
        <v>0</v>
      </c>
      <c r="P6210" s="281">
        <f t="shared" si="1293"/>
        <v>0</v>
      </c>
    </row>
    <row r="6211" spans="1:16" x14ac:dyDescent="0.2">
      <c r="A6211" s="155">
        <v>740305</v>
      </c>
      <c r="B6211" s="156" t="s">
        <v>1644</v>
      </c>
      <c r="C6211" s="174">
        <f t="shared" si="1287"/>
        <v>0</v>
      </c>
      <c r="D6211" s="174">
        <f t="shared" si="1288"/>
        <v>0</v>
      </c>
      <c r="E6211" s="174">
        <f t="shared" si="1289"/>
        <v>0</v>
      </c>
      <c r="F6211" s="174">
        <f t="shared" si="1294"/>
        <v>0</v>
      </c>
      <c r="G6211" s="174">
        <v>0</v>
      </c>
      <c r="H6211" s="174">
        <f t="shared" si="1286"/>
        <v>0</v>
      </c>
      <c r="M6211" s="174">
        <f t="shared" si="1290"/>
        <v>0</v>
      </c>
      <c r="N6211" s="174">
        <f t="shared" si="1291"/>
        <v>0</v>
      </c>
      <c r="O6211" s="295">
        <f t="shared" si="1292"/>
        <v>0</v>
      </c>
      <c r="P6211" s="281">
        <f t="shared" si="1293"/>
        <v>0</v>
      </c>
    </row>
    <row r="6212" spans="1:16" x14ac:dyDescent="0.2">
      <c r="A6212" s="155">
        <v>740306</v>
      </c>
      <c r="B6212" s="156" t="s">
        <v>334</v>
      </c>
      <c r="C6212" s="174">
        <f t="shared" si="1287"/>
        <v>0</v>
      </c>
      <c r="D6212" s="174">
        <f t="shared" si="1288"/>
        <v>0</v>
      </c>
      <c r="E6212" s="174">
        <f t="shared" si="1289"/>
        <v>0</v>
      </c>
      <c r="F6212" s="174">
        <f t="shared" si="1294"/>
        <v>0</v>
      </c>
      <c r="G6212" s="174">
        <v>0</v>
      </c>
      <c r="H6212" s="174">
        <f t="shared" si="1286"/>
        <v>0</v>
      </c>
      <c r="M6212" s="174">
        <f t="shared" si="1290"/>
        <v>0</v>
      </c>
      <c r="N6212" s="174">
        <f t="shared" si="1291"/>
        <v>0</v>
      </c>
      <c r="O6212" s="295">
        <f t="shared" si="1292"/>
        <v>0</v>
      </c>
      <c r="P6212" s="281">
        <f t="shared" si="1293"/>
        <v>0</v>
      </c>
    </row>
    <row r="6213" spans="1:16" x14ac:dyDescent="0.2">
      <c r="A6213" s="155">
        <v>740307</v>
      </c>
      <c r="B6213" s="156" t="s">
        <v>1610</v>
      </c>
      <c r="C6213" s="174">
        <f t="shared" si="1287"/>
        <v>0</v>
      </c>
      <c r="D6213" s="174">
        <f t="shared" si="1288"/>
        <v>0</v>
      </c>
      <c r="E6213" s="174">
        <f t="shared" si="1289"/>
        <v>0</v>
      </c>
      <c r="F6213" s="174">
        <f t="shared" si="1294"/>
        <v>0</v>
      </c>
      <c r="G6213" s="174">
        <v>0</v>
      </c>
      <c r="H6213" s="174">
        <f t="shared" si="1286"/>
        <v>0</v>
      </c>
      <c r="M6213" s="174">
        <f t="shared" si="1290"/>
        <v>0</v>
      </c>
      <c r="N6213" s="174">
        <f t="shared" si="1291"/>
        <v>0</v>
      </c>
      <c r="O6213" s="295">
        <f t="shared" si="1292"/>
        <v>0</v>
      </c>
      <c r="P6213" s="281">
        <f t="shared" si="1293"/>
        <v>0</v>
      </c>
    </row>
    <row r="6214" spans="1:16" x14ac:dyDescent="0.2">
      <c r="A6214" s="155">
        <v>740308</v>
      </c>
      <c r="B6214" s="156" t="s">
        <v>17</v>
      </c>
      <c r="C6214" s="174">
        <f t="shared" si="1287"/>
        <v>0</v>
      </c>
      <c r="D6214" s="174">
        <f t="shared" si="1288"/>
        <v>0</v>
      </c>
      <c r="E6214" s="174">
        <f t="shared" si="1289"/>
        <v>0</v>
      </c>
      <c r="F6214" s="174">
        <f t="shared" si="1294"/>
        <v>0</v>
      </c>
      <c r="G6214" s="174">
        <v>0</v>
      </c>
      <c r="H6214" s="174">
        <f t="shared" si="1286"/>
        <v>0</v>
      </c>
      <c r="M6214" s="174">
        <f t="shared" si="1290"/>
        <v>0</v>
      </c>
      <c r="N6214" s="174">
        <f t="shared" si="1291"/>
        <v>0</v>
      </c>
      <c r="O6214" s="295">
        <f t="shared" si="1292"/>
        <v>0</v>
      </c>
      <c r="P6214" s="281">
        <f t="shared" si="1293"/>
        <v>0</v>
      </c>
    </row>
    <row r="6215" spans="1:16" x14ac:dyDescent="0.2">
      <c r="A6215" s="155">
        <v>740309</v>
      </c>
      <c r="B6215" s="156" t="s">
        <v>2536</v>
      </c>
      <c r="C6215" s="174">
        <f t="shared" si="1287"/>
        <v>0</v>
      </c>
      <c r="D6215" s="174">
        <f t="shared" si="1288"/>
        <v>0</v>
      </c>
      <c r="E6215" s="174">
        <f t="shared" si="1289"/>
        <v>0</v>
      </c>
      <c r="F6215" s="174">
        <f t="shared" si="1294"/>
        <v>0</v>
      </c>
      <c r="G6215" s="174">
        <v>0</v>
      </c>
      <c r="H6215" s="174">
        <f t="shared" ref="H6215:H6278" si="1295">+F6215</f>
        <v>0</v>
      </c>
      <c r="M6215" s="174">
        <f t="shared" si="1290"/>
        <v>0</v>
      </c>
      <c r="N6215" s="174">
        <f t="shared" si="1291"/>
        <v>0</v>
      </c>
      <c r="O6215" s="295">
        <f t="shared" si="1292"/>
        <v>0</v>
      </c>
      <c r="P6215" s="281">
        <f t="shared" si="1293"/>
        <v>0</v>
      </c>
    </row>
    <row r="6216" spans="1:16" x14ac:dyDescent="0.2">
      <c r="A6216" s="155">
        <v>740310</v>
      </c>
      <c r="B6216" s="156" t="s">
        <v>2537</v>
      </c>
      <c r="C6216" s="174">
        <f t="shared" si="1287"/>
        <v>0</v>
      </c>
      <c r="D6216" s="174">
        <f t="shared" si="1288"/>
        <v>0</v>
      </c>
      <c r="E6216" s="174">
        <f t="shared" si="1289"/>
        <v>0</v>
      </c>
      <c r="F6216" s="174">
        <f t="shared" si="1294"/>
        <v>0</v>
      </c>
      <c r="G6216" s="174">
        <v>0</v>
      </c>
      <c r="H6216" s="174">
        <f t="shared" si="1295"/>
        <v>0</v>
      </c>
      <c r="M6216" s="174">
        <f t="shared" si="1290"/>
        <v>0</v>
      </c>
      <c r="N6216" s="174">
        <f t="shared" si="1291"/>
        <v>0</v>
      </c>
      <c r="O6216" s="295">
        <f t="shared" si="1292"/>
        <v>0</v>
      </c>
      <c r="P6216" s="281">
        <f t="shared" si="1293"/>
        <v>0</v>
      </c>
    </row>
    <row r="6217" spans="1:16" x14ac:dyDescent="0.2">
      <c r="A6217" s="155">
        <v>740395</v>
      </c>
      <c r="B6217" s="156" t="s">
        <v>2874</v>
      </c>
      <c r="C6217" s="174">
        <f t="shared" ref="C6217:C6280" si="1296">IF(ISERROR(VLOOKUP($A6217,MZ_ANTERIOR,3,0)),0,VLOOKUP($A6217,MZ_ANTERIOR,3,0))</f>
        <v>0</v>
      </c>
      <c r="D6217" s="174">
        <f t="shared" ref="D6217:D6280" si="1297">IF(ISERROR(VLOOKUP($A6217,MZ_ANTERIOR,4,0)),0,VLOOKUP($A6217,MZ_ANTERIOR,4,0))</f>
        <v>0</v>
      </c>
      <c r="E6217" s="174">
        <f t="shared" ref="E6217:E6280" si="1298">IF(ISERROR(VLOOKUP($A6217,MZ_ANTERIOR,5,0)),0,VLOOKUP($A6217,MZ_ANTERIOR,5,0))</f>
        <v>0</v>
      </c>
      <c r="F6217" s="174">
        <f t="shared" si="1294"/>
        <v>0</v>
      </c>
      <c r="G6217" s="174">
        <v>0</v>
      </c>
      <c r="H6217" s="174">
        <f t="shared" si="1295"/>
        <v>0</v>
      </c>
      <c r="M6217" s="174">
        <f t="shared" si="1290"/>
        <v>0</v>
      </c>
      <c r="N6217" s="174">
        <f t="shared" si="1291"/>
        <v>0</v>
      </c>
      <c r="O6217" s="295">
        <f t="shared" si="1292"/>
        <v>0</v>
      </c>
      <c r="P6217" s="281">
        <f t="shared" si="1293"/>
        <v>0</v>
      </c>
    </row>
    <row r="6218" spans="1:16" s="171" customFormat="1" x14ac:dyDescent="0.2">
      <c r="A6218" s="180">
        <v>740400</v>
      </c>
      <c r="B6218" s="181" t="s">
        <v>494</v>
      </c>
      <c r="C6218" s="182">
        <f t="shared" si="1296"/>
        <v>0</v>
      </c>
      <c r="D6218" s="182">
        <f t="shared" si="1297"/>
        <v>0</v>
      </c>
      <c r="E6218" s="182">
        <f t="shared" si="1298"/>
        <v>0</v>
      </c>
      <c r="F6218" s="182">
        <f t="shared" si="1294"/>
        <v>0</v>
      </c>
      <c r="G6218" s="182">
        <v>0</v>
      </c>
      <c r="H6218" s="182">
        <f t="shared" si="1295"/>
        <v>0</v>
      </c>
      <c r="M6218" s="174">
        <f t="shared" ref="M6218:M6281" si="1299">+G6218+H6218</f>
        <v>0</v>
      </c>
      <c r="N6218" s="174">
        <f t="shared" ref="N6218:N6281" si="1300">+F6218-M6218</f>
        <v>0</v>
      </c>
      <c r="O6218" s="295">
        <f t="shared" ref="O6218:O6281" si="1301">SUM(C6218:H6218)</f>
        <v>0</v>
      </c>
      <c r="P6218" s="281">
        <f t="shared" ref="P6218:P6281" si="1302">IF(D6218&lt;&gt;0,1,IF(G6218&lt;&gt;0,2,IF(F6218&lt;&gt;0,3,IF(E6218&lt;&gt;0,4,0))))</f>
        <v>0</v>
      </c>
    </row>
    <row r="6219" spans="1:16" x14ac:dyDescent="0.2">
      <c r="A6219" s="155">
        <v>740401</v>
      </c>
      <c r="B6219" s="156" t="s">
        <v>227</v>
      </c>
      <c r="C6219" s="174">
        <f t="shared" si="1296"/>
        <v>0</v>
      </c>
      <c r="D6219" s="174">
        <f t="shared" si="1297"/>
        <v>0</v>
      </c>
      <c r="E6219" s="174">
        <f t="shared" si="1298"/>
        <v>0</v>
      </c>
      <c r="F6219" s="174">
        <f t="shared" si="1294"/>
        <v>0</v>
      </c>
      <c r="G6219" s="174">
        <v>0</v>
      </c>
      <c r="H6219" s="174">
        <f t="shared" si="1295"/>
        <v>0</v>
      </c>
      <c r="M6219" s="174">
        <f t="shared" si="1299"/>
        <v>0</v>
      </c>
      <c r="N6219" s="174">
        <f t="shared" si="1300"/>
        <v>0</v>
      </c>
      <c r="O6219" s="295">
        <f t="shared" si="1301"/>
        <v>0</v>
      </c>
      <c r="P6219" s="281">
        <f t="shared" si="1302"/>
        <v>0</v>
      </c>
    </row>
    <row r="6220" spans="1:16" x14ac:dyDescent="0.2">
      <c r="A6220" s="155">
        <v>740402</v>
      </c>
      <c r="B6220" s="156" t="s">
        <v>335</v>
      </c>
      <c r="C6220" s="174">
        <f t="shared" si="1296"/>
        <v>0</v>
      </c>
      <c r="D6220" s="174">
        <f t="shared" si="1297"/>
        <v>0</v>
      </c>
      <c r="E6220" s="174">
        <f t="shared" si="1298"/>
        <v>0</v>
      </c>
      <c r="F6220" s="174">
        <f t="shared" si="1294"/>
        <v>0</v>
      </c>
      <c r="G6220" s="174">
        <v>0</v>
      </c>
      <c r="H6220" s="174">
        <f t="shared" si="1295"/>
        <v>0</v>
      </c>
      <c r="M6220" s="174">
        <f t="shared" si="1299"/>
        <v>0</v>
      </c>
      <c r="N6220" s="174">
        <f t="shared" si="1300"/>
        <v>0</v>
      </c>
      <c r="O6220" s="295">
        <f t="shared" si="1301"/>
        <v>0</v>
      </c>
      <c r="P6220" s="281">
        <f t="shared" si="1302"/>
        <v>0</v>
      </c>
    </row>
    <row r="6221" spans="1:16" x14ac:dyDescent="0.2">
      <c r="A6221" s="155">
        <v>740403</v>
      </c>
      <c r="B6221" s="156" t="s">
        <v>1643</v>
      </c>
      <c r="C6221" s="174">
        <f t="shared" si="1296"/>
        <v>0</v>
      </c>
      <c r="D6221" s="174">
        <f t="shared" si="1297"/>
        <v>0</v>
      </c>
      <c r="E6221" s="174">
        <f t="shared" si="1298"/>
        <v>0</v>
      </c>
      <c r="F6221" s="174">
        <f t="shared" si="1294"/>
        <v>0</v>
      </c>
      <c r="G6221" s="174">
        <v>0</v>
      </c>
      <c r="H6221" s="174">
        <f t="shared" si="1295"/>
        <v>0</v>
      </c>
      <c r="M6221" s="174">
        <f t="shared" si="1299"/>
        <v>0</v>
      </c>
      <c r="N6221" s="174">
        <f t="shared" si="1300"/>
        <v>0</v>
      </c>
      <c r="O6221" s="295">
        <f t="shared" si="1301"/>
        <v>0</v>
      </c>
      <c r="P6221" s="281">
        <f t="shared" si="1302"/>
        <v>0</v>
      </c>
    </row>
    <row r="6222" spans="1:16" x14ac:dyDescent="0.2">
      <c r="A6222" s="155">
        <v>740404</v>
      </c>
      <c r="B6222" s="156" t="s">
        <v>333</v>
      </c>
      <c r="C6222" s="174">
        <f t="shared" si="1296"/>
        <v>0</v>
      </c>
      <c r="D6222" s="174">
        <f t="shared" si="1297"/>
        <v>0</v>
      </c>
      <c r="E6222" s="174">
        <f t="shared" si="1298"/>
        <v>0</v>
      </c>
      <c r="F6222" s="174">
        <f t="shared" si="1294"/>
        <v>0</v>
      </c>
      <c r="G6222" s="174">
        <v>0</v>
      </c>
      <c r="H6222" s="174">
        <f t="shared" si="1295"/>
        <v>0</v>
      </c>
      <c r="M6222" s="174">
        <f t="shared" si="1299"/>
        <v>0</v>
      </c>
      <c r="N6222" s="174">
        <f t="shared" si="1300"/>
        <v>0</v>
      </c>
      <c r="O6222" s="295">
        <f t="shared" si="1301"/>
        <v>0</v>
      </c>
      <c r="P6222" s="281">
        <f t="shared" si="1302"/>
        <v>0</v>
      </c>
    </row>
    <row r="6223" spans="1:16" x14ac:dyDescent="0.2">
      <c r="A6223" s="155">
        <v>740405</v>
      </c>
      <c r="B6223" s="156" t="s">
        <v>1644</v>
      </c>
      <c r="C6223" s="174">
        <f t="shared" si="1296"/>
        <v>0</v>
      </c>
      <c r="D6223" s="174">
        <f t="shared" si="1297"/>
        <v>0</v>
      </c>
      <c r="E6223" s="174">
        <f t="shared" si="1298"/>
        <v>0</v>
      </c>
      <c r="F6223" s="174">
        <f t="shared" si="1294"/>
        <v>0</v>
      </c>
      <c r="G6223" s="174">
        <v>0</v>
      </c>
      <c r="H6223" s="174">
        <f t="shared" si="1295"/>
        <v>0</v>
      </c>
      <c r="M6223" s="174">
        <f t="shared" si="1299"/>
        <v>0</v>
      </c>
      <c r="N6223" s="174">
        <f t="shared" si="1300"/>
        <v>0</v>
      </c>
      <c r="O6223" s="295">
        <f t="shared" si="1301"/>
        <v>0</v>
      </c>
      <c r="P6223" s="281">
        <f t="shared" si="1302"/>
        <v>0</v>
      </c>
    </row>
    <row r="6224" spans="1:16" x14ac:dyDescent="0.2">
      <c r="A6224" s="155">
        <v>740406</v>
      </c>
      <c r="B6224" s="156" t="s">
        <v>334</v>
      </c>
      <c r="C6224" s="174">
        <f t="shared" si="1296"/>
        <v>0</v>
      </c>
      <c r="D6224" s="174">
        <f t="shared" si="1297"/>
        <v>0</v>
      </c>
      <c r="E6224" s="174">
        <f t="shared" si="1298"/>
        <v>0</v>
      </c>
      <c r="F6224" s="174">
        <f t="shared" si="1294"/>
        <v>0</v>
      </c>
      <c r="G6224" s="174">
        <v>0</v>
      </c>
      <c r="H6224" s="174">
        <f t="shared" si="1295"/>
        <v>0</v>
      </c>
      <c r="M6224" s="174">
        <f t="shared" si="1299"/>
        <v>0</v>
      </c>
      <c r="N6224" s="174">
        <f t="shared" si="1300"/>
        <v>0</v>
      </c>
      <c r="O6224" s="295">
        <f t="shared" si="1301"/>
        <v>0</v>
      </c>
      <c r="P6224" s="281">
        <f t="shared" si="1302"/>
        <v>0</v>
      </c>
    </row>
    <row r="6225" spans="1:16" x14ac:dyDescent="0.2">
      <c r="A6225" s="155">
        <v>740407</v>
      </c>
      <c r="B6225" s="156" t="s">
        <v>1610</v>
      </c>
      <c r="C6225" s="174">
        <f t="shared" si="1296"/>
        <v>0</v>
      </c>
      <c r="D6225" s="174">
        <f t="shared" si="1297"/>
        <v>0</v>
      </c>
      <c r="E6225" s="174">
        <f t="shared" si="1298"/>
        <v>0</v>
      </c>
      <c r="F6225" s="174">
        <f t="shared" si="1294"/>
        <v>0</v>
      </c>
      <c r="G6225" s="174">
        <v>0</v>
      </c>
      <c r="H6225" s="174">
        <f t="shared" si="1295"/>
        <v>0</v>
      </c>
      <c r="M6225" s="174">
        <f t="shared" si="1299"/>
        <v>0</v>
      </c>
      <c r="N6225" s="174">
        <f t="shared" si="1300"/>
        <v>0</v>
      </c>
      <c r="O6225" s="295">
        <f t="shared" si="1301"/>
        <v>0</v>
      </c>
      <c r="P6225" s="281">
        <f t="shared" si="1302"/>
        <v>0</v>
      </c>
    </row>
    <row r="6226" spans="1:16" x14ac:dyDescent="0.2">
      <c r="A6226" s="155">
        <v>740408</v>
      </c>
      <c r="B6226" s="156" t="s">
        <v>17</v>
      </c>
      <c r="C6226" s="174">
        <f t="shared" si="1296"/>
        <v>0</v>
      </c>
      <c r="D6226" s="174">
        <f t="shared" si="1297"/>
        <v>0</v>
      </c>
      <c r="E6226" s="174">
        <f t="shared" si="1298"/>
        <v>0</v>
      </c>
      <c r="F6226" s="174">
        <f t="shared" si="1294"/>
        <v>0</v>
      </c>
      <c r="G6226" s="174">
        <v>0</v>
      </c>
      <c r="H6226" s="174">
        <f t="shared" si="1295"/>
        <v>0</v>
      </c>
      <c r="M6226" s="174">
        <f t="shared" si="1299"/>
        <v>0</v>
      </c>
      <c r="N6226" s="174">
        <f t="shared" si="1300"/>
        <v>0</v>
      </c>
      <c r="O6226" s="295">
        <f t="shared" si="1301"/>
        <v>0</v>
      </c>
      <c r="P6226" s="281">
        <f t="shared" si="1302"/>
        <v>0</v>
      </c>
    </row>
    <row r="6227" spans="1:16" x14ac:dyDescent="0.2">
      <c r="A6227" s="155">
        <v>740409</v>
      </c>
      <c r="B6227" s="156" t="s">
        <v>2536</v>
      </c>
      <c r="C6227" s="174">
        <f t="shared" si="1296"/>
        <v>0</v>
      </c>
      <c r="D6227" s="174">
        <f t="shared" si="1297"/>
        <v>0</v>
      </c>
      <c r="E6227" s="174">
        <f t="shared" si="1298"/>
        <v>0</v>
      </c>
      <c r="F6227" s="174">
        <f t="shared" si="1294"/>
        <v>0</v>
      </c>
      <c r="G6227" s="174">
        <v>0</v>
      </c>
      <c r="H6227" s="174">
        <f t="shared" si="1295"/>
        <v>0</v>
      </c>
      <c r="M6227" s="174">
        <f t="shared" si="1299"/>
        <v>0</v>
      </c>
      <c r="N6227" s="174">
        <f t="shared" si="1300"/>
        <v>0</v>
      </c>
      <c r="O6227" s="295">
        <f t="shared" si="1301"/>
        <v>0</v>
      </c>
      <c r="P6227" s="281">
        <f t="shared" si="1302"/>
        <v>0</v>
      </c>
    </row>
    <row r="6228" spans="1:16" x14ac:dyDescent="0.2">
      <c r="A6228" s="155">
        <v>740410</v>
      </c>
      <c r="B6228" s="156" t="s">
        <v>2537</v>
      </c>
      <c r="C6228" s="174">
        <f t="shared" si="1296"/>
        <v>0</v>
      </c>
      <c r="D6228" s="174">
        <f t="shared" si="1297"/>
        <v>0</v>
      </c>
      <c r="E6228" s="174">
        <f t="shared" si="1298"/>
        <v>0</v>
      </c>
      <c r="F6228" s="174">
        <f t="shared" si="1294"/>
        <v>0</v>
      </c>
      <c r="G6228" s="174">
        <v>0</v>
      </c>
      <c r="H6228" s="174">
        <f t="shared" si="1295"/>
        <v>0</v>
      </c>
      <c r="M6228" s="174">
        <f t="shared" si="1299"/>
        <v>0</v>
      </c>
      <c r="N6228" s="174">
        <f t="shared" si="1300"/>
        <v>0</v>
      </c>
      <c r="O6228" s="295">
        <f t="shared" si="1301"/>
        <v>0</v>
      </c>
      <c r="P6228" s="281">
        <f t="shared" si="1302"/>
        <v>0</v>
      </c>
    </row>
    <row r="6229" spans="1:16" x14ac:dyDescent="0.2">
      <c r="A6229" s="155">
        <v>740495</v>
      </c>
      <c r="B6229" s="156" t="s">
        <v>2874</v>
      </c>
      <c r="C6229" s="174">
        <f t="shared" si="1296"/>
        <v>0</v>
      </c>
      <c r="D6229" s="174">
        <f t="shared" si="1297"/>
        <v>0</v>
      </c>
      <c r="E6229" s="174">
        <f t="shared" si="1298"/>
        <v>0</v>
      </c>
      <c r="F6229" s="174">
        <f t="shared" si="1294"/>
        <v>0</v>
      </c>
      <c r="G6229" s="174">
        <v>0</v>
      </c>
      <c r="H6229" s="174">
        <f t="shared" si="1295"/>
        <v>0</v>
      </c>
      <c r="M6229" s="174">
        <f t="shared" si="1299"/>
        <v>0</v>
      </c>
      <c r="N6229" s="174">
        <f t="shared" si="1300"/>
        <v>0</v>
      </c>
      <c r="O6229" s="295">
        <f t="shared" si="1301"/>
        <v>0</v>
      </c>
      <c r="P6229" s="281">
        <f t="shared" si="1302"/>
        <v>0</v>
      </c>
    </row>
    <row r="6230" spans="1:16" s="171" customFormat="1" x14ac:dyDescent="0.2">
      <c r="A6230" s="180">
        <v>740500</v>
      </c>
      <c r="B6230" s="181" t="s">
        <v>2889</v>
      </c>
      <c r="C6230" s="182">
        <f t="shared" si="1296"/>
        <v>0</v>
      </c>
      <c r="D6230" s="182">
        <f t="shared" si="1297"/>
        <v>0</v>
      </c>
      <c r="E6230" s="182">
        <f t="shared" si="1298"/>
        <v>0</v>
      </c>
      <c r="F6230" s="182">
        <f t="shared" si="1294"/>
        <v>0</v>
      </c>
      <c r="G6230" s="182">
        <v>0</v>
      </c>
      <c r="H6230" s="182">
        <f t="shared" si="1295"/>
        <v>0</v>
      </c>
      <c r="M6230" s="174">
        <f t="shared" si="1299"/>
        <v>0</v>
      </c>
      <c r="N6230" s="174">
        <f t="shared" si="1300"/>
        <v>0</v>
      </c>
      <c r="O6230" s="295">
        <f t="shared" si="1301"/>
        <v>0</v>
      </c>
      <c r="P6230" s="281">
        <f t="shared" si="1302"/>
        <v>0</v>
      </c>
    </row>
    <row r="6231" spans="1:16" x14ac:dyDescent="0.2">
      <c r="A6231" s="155">
        <v>740501</v>
      </c>
      <c r="B6231" s="156" t="s">
        <v>227</v>
      </c>
      <c r="C6231" s="174">
        <f t="shared" si="1296"/>
        <v>0</v>
      </c>
      <c r="D6231" s="174">
        <f t="shared" si="1297"/>
        <v>0</v>
      </c>
      <c r="E6231" s="174">
        <f t="shared" si="1298"/>
        <v>0</v>
      </c>
      <c r="F6231" s="174">
        <f t="shared" si="1294"/>
        <v>0</v>
      </c>
      <c r="G6231" s="174">
        <v>0</v>
      </c>
      <c r="H6231" s="174">
        <f t="shared" si="1295"/>
        <v>0</v>
      </c>
      <c r="M6231" s="174">
        <f t="shared" si="1299"/>
        <v>0</v>
      </c>
      <c r="N6231" s="174">
        <f t="shared" si="1300"/>
        <v>0</v>
      </c>
      <c r="O6231" s="295">
        <f t="shared" si="1301"/>
        <v>0</v>
      </c>
      <c r="P6231" s="281">
        <f t="shared" si="1302"/>
        <v>0</v>
      </c>
    </row>
    <row r="6232" spans="1:16" x14ac:dyDescent="0.2">
      <c r="A6232" s="155">
        <v>740502</v>
      </c>
      <c r="B6232" s="156" t="s">
        <v>335</v>
      </c>
      <c r="C6232" s="174">
        <f t="shared" si="1296"/>
        <v>0</v>
      </c>
      <c r="D6232" s="174">
        <f t="shared" si="1297"/>
        <v>0</v>
      </c>
      <c r="E6232" s="174">
        <f t="shared" si="1298"/>
        <v>0</v>
      </c>
      <c r="F6232" s="174">
        <f t="shared" si="1294"/>
        <v>0</v>
      </c>
      <c r="G6232" s="174">
        <v>0</v>
      </c>
      <c r="H6232" s="174">
        <f t="shared" si="1295"/>
        <v>0</v>
      </c>
      <c r="M6232" s="174">
        <f t="shared" si="1299"/>
        <v>0</v>
      </c>
      <c r="N6232" s="174">
        <f t="shared" si="1300"/>
        <v>0</v>
      </c>
      <c r="O6232" s="295">
        <f t="shared" si="1301"/>
        <v>0</v>
      </c>
      <c r="P6232" s="281">
        <f t="shared" si="1302"/>
        <v>0</v>
      </c>
    </row>
    <row r="6233" spans="1:16" x14ac:dyDescent="0.2">
      <c r="A6233" s="155">
        <v>740503</v>
      </c>
      <c r="B6233" s="156" t="s">
        <v>1643</v>
      </c>
      <c r="C6233" s="174">
        <f t="shared" si="1296"/>
        <v>0</v>
      </c>
      <c r="D6233" s="174">
        <f t="shared" si="1297"/>
        <v>0</v>
      </c>
      <c r="E6233" s="174">
        <f t="shared" si="1298"/>
        <v>0</v>
      </c>
      <c r="F6233" s="174">
        <f t="shared" si="1294"/>
        <v>0</v>
      </c>
      <c r="G6233" s="174">
        <v>0</v>
      </c>
      <c r="H6233" s="174">
        <f t="shared" si="1295"/>
        <v>0</v>
      </c>
      <c r="M6233" s="174">
        <f t="shared" si="1299"/>
        <v>0</v>
      </c>
      <c r="N6233" s="174">
        <f t="shared" si="1300"/>
        <v>0</v>
      </c>
      <c r="O6233" s="295">
        <f t="shared" si="1301"/>
        <v>0</v>
      </c>
      <c r="P6233" s="281">
        <f t="shared" si="1302"/>
        <v>0</v>
      </c>
    </row>
    <row r="6234" spans="1:16" x14ac:dyDescent="0.2">
      <c r="A6234" s="155">
        <v>740504</v>
      </c>
      <c r="B6234" s="156" t="s">
        <v>333</v>
      </c>
      <c r="C6234" s="174">
        <f t="shared" si="1296"/>
        <v>0</v>
      </c>
      <c r="D6234" s="174">
        <f t="shared" si="1297"/>
        <v>0</v>
      </c>
      <c r="E6234" s="174">
        <f t="shared" si="1298"/>
        <v>0</v>
      </c>
      <c r="F6234" s="174">
        <f t="shared" si="1294"/>
        <v>0</v>
      </c>
      <c r="G6234" s="174">
        <v>0</v>
      </c>
      <c r="H6234" s="174">
        <f t="shared" si="1295"/>
        <v>0</v>
      </c>
      <c r="M6234" s="174">
        <f t="shared" si="1299"/>
        <v>0</v>
      </c>
      <c r="N6234" s="174">
        <f t="shared" si="1300"/>
        <v>0</v>
      </c>
      <c r="O6234" s="295">
        <f t="shared" si="1301"/>
        <v>0</v>
      </c>
      <c r="P6234" s="281">
        <f t="shared" si="1302"/>
        <v>0</v>
      </c>
    </row>
    <row r="6235" spans="1:16" x14ac:dyDescent="0.2">
      <c r="A6235" s="155">
        <v>740505</v>
      </c>
      <c r="B6235" s="156" t="s">
        <v>1644</v>
      </c>
      <c r="C6235" s="174">
        <f t="shared" si="1296"/>
        <v>0</v>
      </c>
      <c r="D6235" s="174">
        <f t="shared" si="1297"/>
        <v>0</v>
      </c>
      <c r="E6235" s="174">
        <f t="shared" si="1298"/>
        <v>0</v>
      </c>
      <c r="F6235" s="174">
        <f t="shared" si="1294"/>
        <v>0</v>
      </c>
      <c r="G6235" s="174">
        <v>0</v>
      </c>
      <c r="H6235" s="174">
        <f t="shared" si="1295"/>
        <v>0</v>
      </c>
      <c r="M6235" s="174">
        <f t="shared" si="1299"/>
        <v>0</v>
      </c>
      <c r="N6235" s="174">
        <f t="shared" si="1300"/>
        <v>0</v>
      </c>
      <c r="O6235" s="295">
        <f t="shared" si="1301"/>
        <v>0</v>
      </c>
      <c r="P6235" s="281">
        <f t="shared" si="1302"/>
        <v>0</v>
      </c>
    </row>
    <row r="6236" spans="1:16" x14ac:dyDescent="0.2">
      <c r="A6236" s="155">
        <v>740506</v>
      </c>
      <c r="B6236" s="156" t="s">
        <v>334</v>
      </c>
      <c r="C6236" s="174">
        <f t="shared" si="1296"/>
        <v>0</v>
      </c>
      <c r="D6236" s="174">
        <f t="shared" si="1297"/>
        <v>0</v>
      </c>
      <c r="E6236" s="174">
        <f t="shared" si="1298"/>
        <v>0</v>
      </c>
      <c r="F6236" s="174">
        <f t="shared" si="1294"/>
        <v>0</v>
      </c>
      <c r="G6236" s="174">
        <v>0</v>
      </c>
      <c r="H6236" s="174">
        <f t="shared" si="1295"/>
        <v>0</v>
      </c>
      <c r="M6236" s="174">
        <f t="shared" si="1299"/>
        <v>0</v>
      </c>
      <c r="N6236" s="174">
        <f t="shared" si="1300"/>
        <v>0</v>
      </c>
      <c r="O6236" s="295">
        <f t="shared" si="1301"/>
        <v>0</v>
      </c>
      <c r="P6236" s="281">
        <f t="shared" si="1302"/>
        <v>0</v>
      </c>
    </row>
    <row r="6237" spans="1:16" x14ac:dyDescent="0.2">
      <c r="A6237" s="155">
        <v>740507</v>
      </c>
      <c r="B6237" s="156" t="s">
        <v>1610</v>
      </c>
      <c r="C6237" s="174">
        <f t="shared" si="1296"/>
        <v>0</v>
      </c>
      <c r="D6237" s="174">
        <f t="shared" si="1297"/>
        <v>0</v>
      </c>
      <c r="E6237" s="174">
        <f t="shared" si="1298"/>
        <v>0</v>
      </c>
      <c r="F6237" s="174">
        <f t="shared" si="1294"/>
        <v>0</v>
      </c>
      <c r="G6237" s="174">
        <v>0</v>
      </c>
      <c r="H6237" s="174">
        <f t="shared" si="1295"/>
        <v>0</v>
      </c>
      <c r="M6237" s="174">
        <f t="shared" si="1299"/>
        <v>0</v>
      </c>
      <c r="N6237" s="174">
        <f t="shared" si="1300"/>
        <v>0</v>
      </c>
      <c r="O6237" s="295">
        <f t="shared" si="1301"/>
        <v>0</v>
      </c>
      <c r="P6237" s="281">
        <f t="shared" si="1302"/>
        <v>0</v>
      </c>
    </row>
    <row r="6238" spans="1:16" x14ac:dyDescent="0.2">
      <c r="A6238" s="155">
        <v>740508</v>
      </c>
      <c r="B6238" s="156" t="s">
        <v>17</v>
      </c>
      <c r="C6238" s="174">
        <f t="shared" si="1296"/>
        <v>0</v>
      </c>
      <c r="D6238" s="174">
        <f t="shared" si="1297"/>
        <v>0</v>
      </c>
      <c r="E6238" s="174">
        <f t="shared" si="1298"/>
        <v>0</v>
      </c>
      <c r="F6238" s="174">
        <f t="shared" si="1294"/>
        <v>0</v>
      </c>
      <c r="G6238" s="174">
        <v>0</v>
      </c>
      <c r="H6238" s="174">
        <f t="shared" si="1295"/>
        <v>0</v>
      </c>
      <c r="M6238" s="174">
        <f t="shared" si="1299"/>
        <v>0</v>
      </c>
      <c r="N6238" s="174">
        <f t="shared" si="1300"/>
        <v>0</v>
      </c>
      <c r="O6238" s="295">
        <f t="shared" si="1301"/>
        <v>0</v>
      </c>
      <c r="P6238" s="281">
        <f t="shared" si="1302"/>
        <v>0</v>
      </c>
    </row>
    <row r="6239" spans="1:16" x14ac:dyDescent="0.2">
      <c r="A6239" s="155">
        <v>740509</v>
      </c>
      <c r="B6239" s="156" t="s">
        <v>2536</v>
      </c>
      <c r="C6239" s="174">
        <f t="shared" si="1296"/>
        <v>0</v>
      </c>
      <c r="D6239" s="174">
        <f t="shared" si="1297"/>
        <v>0</v>
      </c>
      <c r="E6239" s="174">
        <f t="shared" si="1298"/>
        <v>0</v>
      </c>
      <c r="F6239" s="174">
        <f t="shared" si="1294"/>
        <v>0</v>
      </c>
      <c r="G6239" s="174">
        <v>0</v>
      </c>
      <c r="H6239" s="174">
        <f t="shared" si="1295"/>
        <v>0</v>
      </c>
      <c r="M6239" s="174">
        <f t="shared" si="1299"/>
        <v>0</v>
      </c>
      <c r="N6239" s="174">
        <f t="shared" si="1300"/>
        <v>0</v>
      </c>
      <c r="O6239" s="295">
        <f t="shared" si="1301"/>
        <v>0</v>
      </c>
      <c r="P6239" s="281">
        <f t="shared" si="1302"/>
        <v>0</v>
      </c>
    </row>
    <row r="6240" spans="1:16" x14ac:dyDescent="0.2">
      <c r="A6240" s="155">
        <v>740510</v>
      </c>
      <c r="B6240" s="156" t="s">
        <v>2537</v>
      </c>
      <c r="C6240" s="174">
        <f t="shared" si="1296"/>
        <v>0</v>
      </c>
      <c r="D6240" s="174">
        <f t="shared" si="1297"/>
        <v>0</v>
      </c>
      <c r="E6240" s="174">
        <f t="shared" si="1298"/>
        <v>0</v>
      </c>
      <c r="F6240" s="174">
        <f t="shared" si="1294"/>
        <v>0</v>
      </c>
      <c r="G6240" s="174">
        <v>0</v>
      </c>
      <c r="H6240" s="174">
        <f t="shared" si="1295"/>
        <v>0</v>
      </c>
      <c r="M6240" s="174">
        <f t="shared" si="1299"/>
        <v>0</v>
      </c>
      <c r="N6240" s="174">
        <f t="shared" si="1300"/>
        <v>0</v>
      </c>
      <c r="O6240" s="295">
        <f t="shared" si="1301"/>
        <v>0</v>
      </c>
      <c r="P6240" s="281">
        <f t="shared" si="1302"/>
        <v>0</v>
      </c>
    </row>
    <row r="6241" spans="1:16" x14ac:dyDescent="0.2">
      <c r="A6241" s="155">
        <v>740595</v>
      </c>
      <c r="B6241" s="156" t="s">
        <v>2874</v>
      </c>
      <c r="C6241" s="174">
        <f t="shared" si="1296"/>
        <v>0</v>
      </c>
      <c r="D6241" s="174">
        <f t="shared" si="1297"/>
        <v>0</v>
      </c>
      <c r="E6241" s="174">
        <f t="shared" si="1298"/>
        <v>0</v>
      </c>
      <c r="F6241" s="174">
        <f t="shared" si="1294"/>
        <v>0</v>
      </c>
      <c r="G6241" s="174">
        <v>0</v>
      </c>
      <c r="H6241" s="174">
        <f t="shared" si="1295"/>
        <v>0</v>
      </c>
      <c r="M6241" s="174">
        <f t="shared" si="1299"/>
        <v>0</v>
      </c>
      <c r="N6241" s="174">
        <f t="shared" si="1300"/>
        <v>0</v>
      </c>
      <c r="O6241" s="295">
        <f t="shared" si="1301"/>
        <v>0</v>
      </c>
      <c r="P6241" s="281">
        <f t="shared" si="1302"/>
        <v>0</v>
      </c>
    </row>
    <row r="6242" spans="1:16" s="171" customFormat="1" x14ac:dyDescent="0.2">
      <c r="A6242" s="180">
        <v>749000</v>
      </c>
      <c r="B6242" s="181" t="s">
        <v>495</v>
      </c>
      <c r="C6242" s="182">
        <f t="shared" si="1296"/>
        <v>0</v>
      </c>
      <c r="D6242" s="182">
        <f t="shared" si="1297"/>
        <v>0</v>
      </c>
      <c r="E6242" s="182">
        <f t="shared" si="1298"/>
        <v>0</v>
      </c>
      <c r="F6242" s="182">
        <f t="shared" si="1294"/>
        <v>0</v>
      </c>
      <c r="G6242" s="182">
        <v>0</v>
      </c>
      <c r="H6242" s="182">
        <f t="shared" si="1295"/>
        <v>0</v>
      </c>
      <c r="M6242" s="174">
        <f t="shared" si="1299"/>
        <v>0</v>
      </c>
      <c r="N6242" s="174">
        <f t="shared" si="1300"/>
        <v>0</v>
      </c>
      <c r="O6242" s="295">
        <f t="shared" si="1301"/>
        <v>0</v>
      </c>
      <c r="P6242" s="281">
        <f t="shared" si="1302"/>
        <v>0</v>
      </c>
    </row>
    <row r="6243" spans="1:16" x14ac:dyDescent="0.2">
      <c r="A6243" s="155">
        <v>749001</v>
      </c>
      <c r="B6243" s="156" t="s">
        <v>227</v>
      </c>
      <c r="C6243" s="174">
        <f t="shared" si="1296"/>
        <v>0</v>
      </c>
      <c r="D6243" s="174">
        <f t="shared" si="1297"/>
        <v>0</v>
      </c>
      <c r="E6243" s="174">
        <f t="shared" si="1298"/>
        <v>0</v>
      </c>
      <c r="F6243" s="174">
        <f t="shared" si="1294"/>
        <v>0</v>
      </c>
      <c r="G6243" s="174">
        <v>0</v>
      </c>
      <c r="H6243" s="174">
        <f t="shared" si="1295"/>
        <v>0</v>
      </c>
      <c r="M6243" s="174">
        <f t="shared" si="1299"/>
        <v>0</v>
      </c>
      <c r="N6243" s="174">
        <f t="shared" si="1300"/>
        <v>0</v>
      </c>
      <c r="O6243" s="295">
        <f t="shared" si="1301"/>
        <v>0</v>
      </c>
      <c r="P6243" s="281">
        <f t="shared" si="1302"/>
        <v>0</v>
      </c>
    </row>
    <row r="6244" spans="1:16" x14ac:dyDescent="0.2">
      <c r="A6244" s="155">
        <v>749002</v>
      </c>
      <c r="B6244" s="156" t="s">
        <v>335</v>
      </c>
      <c r="C6244" s="174">
        <f t="shared" si="1296"/>
        <v>0</v>
      </c>
      <c r="D6244" s="174">
        <f t="shared" si="1297"/>
        <v>0</v>
      </c>
      <c r="E6244" s="174">
        <f t="shared" si="1298"/>
        <v>0</v>
      </c>
      <c r="F6244" s="174">
        <f t="shared" si="1294"/>
        <v>0</v>
      </c>
      <c r="G6244" s="174">
        <v>0</v>
      </c>
      <c r="H6244" s="174">
        <f t="shared" si="1295"/>
        <v>0</v>
      </c>
      <c r="M6244" s="174">
        <f t="shared" si="1299"/>
        <v>0</v>
      </c>
      <c r="N6244" s="174">
        <f t="shared" si="1300"/>
        <v>0</v>
      </c>
      <c r="O6244" s="295">
        <f t="shared" si="1301"/>
        <v>0</v>
      </c>
      <c r="P6244" s="281">
        <f t="shared" si="1302"/>
        <v>0</v>
      </c>
    </row>
    <row r="6245" spans="1:16" x14ac:dyDescent="0.2">
      <c r="A6245" s="155">
        <v>749003</v>
      </c>
      <c r="B6245" s="156" t="s">
        <v>1643</v>
      </c>
      <c r="C6245" s="174">
        <f t="shared" si="1296"/>
        <v>0</v>
      </c>
      <c r="D6245" s="174">
        <f t="shared" si="1297"/>
        <v>0</v>
      </c>
      <c r="E6245" s="174">
        <f t="shared" si="1298"/>
        <v>0</v>
      </c>
      <c r="F6245" s="174">
        <f t="shared" si="1294"/>
        <v>0</v>
      </c>
      <c r="G6245" s="174">
        <v>0</v>
      </c>
      <c r="H6245" s="174">
        <f t="shared" si="1295"/>
        <v>0</v>
      </c>
      <c r="M6245" s="174">
        <f t="shared" si="1299"/>
        <v>0</v>
      </c>
      <c r="N6245" s="174">
        <f t="shared" si="1300"/>
        <v>0</v>
      </c>
      <c r="O6245" s="295">
        <f t="shared" si="1301"/>
        <v>0</v>
      </c>
      <c r="P6245" s="281">
        <f t="shared" si="1302"/>
        <v>0</v>
      </c>
    </row>
    <row r="6246" spans="1:16" x14ac:dyDescent="0.2">
      <c r="A6246" s="155">
        <v>749004</v>
      </c>
      <c r="B6246" s="156" t="s">
        <v>333</v>
      </c>
      <c r="C6246" s="174">
        <f t="shared" si="1296"/>
        <v>0</v>
      </c>
      <c r="D6246" s="174">
        <f t="shared" si="1297"/>
        <v>0</v>
      </c>
      <c r="E6246" s="174">
        <f t="shared" si="1298"/>
        <v>0</v>
      </c>
      <c r="F6246" s="174">
        <f t="shared" si="1294"/>
        <v>0</v>
      </c>
      <c r="G6246" s="174">
        <v>0</v>
      </c>
      <c r="H6246" s="174">
        <f t="shared" si="1295"/>
        <v>0</v>
      </c>
      <c r="M6246" s="174">
        <f t="shared" si="1299"/>
        <v>0</v>
      </c>
      <c r="N6246" s="174">
        <f t="shared" si="1300"/>
        <v>0</v>
      </c>
      <c r="O6246" s="295">
        <f t="shared" si="1301"/>
        <v>0</v>
      </c>
      <c r="P6246" s="281">
        <f t="shared" si="1302"/>
        <v>0</v>
      </c>
    </row>
    <row r="6247" spans="1:16" x14ac:dyDescent="0.2">
      <c r="A6247" s="155">
        <v>749005</v>
      </c>
      <c r="B6247" s="156" t="s">
        <v>1644</v>
      </c>
      <c r="C6247" s="174">
        <f t="shared" si="1296"/>
        <v>0</v>
      </c>
      <c r="D6247" s="174">
        <f t="shared" si="1297"/>
        <v>0</v>
      </c>
      <c r="E6247" s="174">
        <f t="shared" si="1298"/>
        <v>0</v>
      </c>
      <c r="F6247" s="174">
        <f t="shared" si="1294"/>
        <v>0</v>
      </c>
      <c r="G6247" s="174">
        <v>0</v>
      </c>
      <c r="H6247" s="174">
        <f t="shared" si="1295"/>
        <v>0</v>
      </c>
      <c r="M6247" s="174">
        <f t="shared" si="1299"/>
        <v>0</v>
      </c>
      <c r="N6247" s="174">
        <f t="shared" si="1300"/>
        <v>0</v>
      </c>
      <c r="O6247" s="295">
        <f t="shared" si="1301"/>
        <v>0</v>
      </c>
      <c r="P6247" s="281">
        <f t="shared" si="1302"/>
        <v>0</v>
      </c>
    </row>
    <row r="6248" spans="1:16" x14ac:dyDescent="0.2">
      <c r="A6248" s="155">
        <v>749006</v>
      </c>
      <c r="B6248" s="156" t="s">
        <v>334</v>
      </c>
      <c r="C6248" s="174">
        <f t="shared" si="1296"/>
        <v>0</v>
      </c>
      <c r="D6248" s="174">
        <f t="shared" si="1297"/>
        <v>0</v>
      </c>
      <c r="E6248" s="174">
        <f t="shared" si="1298"/>
        <v>0</v>
      </c>
      <c r="F6248" s="174">
        <f t="shared" si="1294"/>
        <v>0</v>
      </c>
      <c r="G6248" s="174">
        <v>0</v>
      </c>
      <c r="H6248" s="174">
        <f t="shared" si="1295"/>
        <v>0</v>
      </c>
      <c r="M6248" s="174">
        <f t="shared" si="1299"/>
        <v>0</v>
      </c>
      <c r="N6248" s="174">
        <f t="shared" si="1300"/>
        <v>0</v>
      </c>
      <c r="O6248" s="295">
        <f t="shared" si="1301"/>
        <v>0</v>
      </c>
      <c r="P6248" s="281">
        <f t="shared" si="1302"/>
        <v>0</v>
      </c>
    </row>
    <row r="6249" spans="1:16" x14ac:dyDescent="0.2">
      <c r="A6249" s="155">
        <v>749007</v>
      </c>
      <c r="B6249" s="156" t="s">
        <v>1610</v>
      </c>
      <c r="C6249" s="174">
        <f t="shared" si="1296"/>
        <v>0</v>
      </c>
      <c r="D6249" s="174">
        <f t="shared" si="1297"/>
        <v>0</v>
      </c>
      <c r="E6249" s="174">
        <f t="shared" si="1298"/>
        <v>0</v>
      </c>
      <c r="F6249" s="174">
        <f t="shared" si="1294"/>
        <v>0</v>
      </c>
      <c r="G6249" s="174">
        <v>0</v>
      </c>
      <c r="H6249" s="174">
        <f t="shared" si="1295"/>
        <v>0</v>
      </c>
      <c r="M6249" s="174">
        <f t="shared" si="1299"/>
        <v>0</v>
      </c>
      <c r="N6249" s="174">
        <f t="shared" si="1300"/>
        <v>0</v>
      </c>
      <c r="O6249" s="295">
        <f t="shared" si="1301"/>
        <v>0</v>
      </c>
      <c r="P6249" s="281">
        <f t="shared" si="1302"/>
        <v>0</v>
      </c>
    </row>
    <row r="6250" spans="1:16" x14ac:dyDescent="0.2">
      <c r="A6250" s="155">
        <v>749008</v>
      </c>
      <c r="B6250" s="156" t="s">
        <v>17</v>
      </c>
      <c r="C6250" s="174">
        <f t="shared" si="1296"/>
        <v>0</v>
      </c>
      <c r="D6250" s="174">
        <f t="shared" si="1297"/>
        <v>0</v>
      </c>
      <c r="E6250" s="174">
        <f t="shared" si="1298"/>
        <v>0</v>
      </c>
      <c r="F6250" s="174">
        <f t="shared" si="1294"/>
        <v>0</v>
      </c>
      <c r="G6250" s="174">
        <v>0</v>
      </c>
      <c r="H6250" s="174">
        <f t="shared" si="1295"/>
        <v>0</v>
      </c>
      <c r="M6250" s="174">
        <f t="shared" si="1299"/>
        <v>0</v>
      </c>
      <c r="N6250" s="174">
        <f t="shared" si="1300"/>
        <v>0</v>
      </c>
      <c r="O6250" s="295">
        <f t="shared" si="1301"/>
        <v>0</v>
      </c>
      <c r="P6250" s="281">
        <f t="shared" si="1302"/>
        <v>0</v>
      </c>
    </row>
    <row r="6251" spans="1:16" x14ac:dyDescent="0.2">
      <c r="A6251" s="155">
        <v>749009</v>
      </c>
      <c r="B6251" s="156" t="s">
        <v>2536</v>
      </c>
      <c r="C6251" s="174">
        <f t="shared" si="1296"/>
        <v>0</v>
      </c>
      <c r="D6251" s="174">
        <f t="shared" si="1297"/>
        <v>0</v>
      </c>
      <c r="E6251" s="174">
        <f t="shared" si="1298"/>
        <v>0</v>
      </c>
      <c r="F6251" s="174">
        <f t="shared" si="1294"/>
        <v>0</v>
      </c>
      <c r="G6251" s="174">
        <v>0</v>
      </c>
      <c r="H6251" s="174">
        <f t="shared" si="1295"/>
        <v>0</v>
      </c>
      <c r="M6251" s="174">
        <f t="shared" si="1299"/>
        <v>0</v>
      </c>
      <c r="N6251" s="174">
        <f t="shared" si="1300"/>
        <v>0</v>
      </c>
      <c r="O6251" s="295">
        <f t="shared" si="1301"/>
        <v>0</v>
      </c>
      <c r="P6251" s="281">
        <f t="shared" si="1302"/>
        <v>0</v>
      </c>
    </row>
    <row r="6252" spans="1:16" x14ac:dyDescent="0.2">
      <c r="A6252" s="155">
        <v>749010</v>
      </c>
      <c r="B6252" s="156" t="s">
        <v>2537</v>
      </c>
      <c r="C6252" s="174">
        <f t="shared" si="1296"/>
        <v>0</v>
      </c>
      <c r="D6252" s="174">
        <f t="shared" si="1297"/>
        <v>0</v>
      </c>
      <c r="E6252" s="174">
        <f t="shared" si="1298"/>
        <v>0</v>
      </c>
      <c r="F6252" s="174">
        <f t="shared" si="1294"/>
        <v>0</v>
      </c>
      <c r="G6252" s="174">
        <v>0</v>
      </c>
      <c r="H6252" s="174">
        <f t="shared" si="1295"/>
        <v>0</v>
      </c>
      <c r="M6252" s="174">
        <f t="shared" si="1299"/>
        <v>0</v>
      </c>
      <c r="N6252" s="174">
        <f t="shared" si="1300"/>
        <v>0</v>
      </c>
      <c r="O6252" s="295">
        <f t="shared" si="1301"/>
        <v>0</v>
      </c>
      <c r="P6252" s="281">
        <f t="shared" si="1302"/>
        <v>0</v>
      </c>
    </row>
    <row r="6253" spans="1:16" x14ac:dyDescent="0.2">
      <c r="A6253" s="155">
        <v>749095</v>
      </c>
      <c r="B6253" s="156" t="s">
        <v>2874</v>
      </c>
      <c r="C6253" s="174">
        <f t="shared" si="1296"/>
        <v>0</v>
      </c>
      <c r="D6253" s="174">
        <f t="shared" si="1297"/>
        <v>0</v>
      </c>
      <c r="E6253" s="174">
        <f t="shared" si="1298"/>
        <v>0</v>
      </c>
      <c r="F6253" s="174">
        <f t="shared" si="1294"/>
        <v>0</v>
      </c>
      <c r="G6253" s="174">
        <v>0</v>
      </c>
      <c r="H6253" s="174">
        <f t="shared" si="1295"/>
        <v>0</v>
      </c>
      <c r="M6253" s="174">
        <f t="shared" si="1299"/>
        <v>0</v>
      </c>
      <c r="N6253" s="174">
        <f t="shared" si="1300"/>
        <v>0</v>
      </c>
      <c r="O6253" s="295">
        <f t="shared" si="1301"/>
        <v>0</v>
      </c>
      <c r="P6253" s="281">
        <f t="shared" si="1302"/>
        <v>0</v>
      </c>
    </row>
    <row r="6254" spans="1:16" s="172" customFormat="1" x14ac:dyDescent="0.2">
      <c r="A6254" s="170">
        <v>750000</v>
      </c>
      <c r="B6254" s="169" t="s">
        <v>76</v>
      </c>
      <c r="C6254" s="189">
        <f t="shared" si="1296"/>
        <v>0</v>
      </c>
      <c r="D6254" s="189">
        <f t="shared" si="1297"/>
        <v>0</v>
      </c>
      <c r="E6254" s="189">
        <f t="shared" si="1298"/>
        <v>0</v>
      </c>
      <c r="F6254" s="189">
        <f t="shared" si="1294"/>
        <v>0</v>
      </c>
      <c r="G6254" s="189">
        <v>0</v>
      </c>
      <c r="H6254" s="189">
        <f t="shared" si="1295"/>
        <v>0</v>
      </c>
      <c r="M6254" s="174">
        <f t="shared" si="1299"/>
        <v>0</v>
      </c>
      <c r="N6254" s="174">
        <f t="shared" si="1300"/>
        <v>0</v>
      </c>
      <c r="O6254" s="295">
        <f t="shared" si="1301"/>
        <v>0</v>
      </c>
      <c r="P6254" s="281">
        <f t="shared" si="1302"/>
        <v>0</v>
      </c>
    </row>
    <row r="6255" spans="1:16" s="171" customFormat="1" x14ac:dyDescent="0.2">
      <c r="A6255" s="180">
        <v>750100</v>
      </c>
      <c r="B6255" s="181" t="s">
        <v>496</v>
      </c>
      <c r="C6255" s="182">
        <f t="shared" si="1296"/>
        <v>0</v>
      </c>
      <c r="D6255" s="182">
        <f t="shared" si="1297"/>
        <v>0</v>
      </c>
      <c r="E6255" s="182">
        <f t="shared" si="1298"/>
        <v>0</v>
      </c>
      <c r="F6255" s="182">
        <f t="shared" si="1294"/>
        <v>0</v>
      </c>
      <c r="G6255" s="182">
        <v>0</v>
      </c>
      <c r="H6255" s="182">
        <f t="shared" si="1295"/>
        <v>0</v>
      </c>
      <c r="M6255" s="174">
        <f t="shared" si="1299"/>
        <v>0</v>
      </c>
      <c r="N6255" s="174">
        <f t="shared" si="1300"/>
        <v>0</v>
      </c>
      <c r="O6255" s="295">
        <f t="shared" si="1301"/>
        <v>0</v>
      </c>
      <c r="P6255" s="281">
        <f t="shared" si="1302"/>
        <v>0</v>
      </c>
    </row>
    <row r="6256" spans="1:16" x14ac:dyDescent="0.2">
      <c r="A6256" s="155">
        <v>750101</v>
      </c>
      <c r="B6256" s="156" t="s">
        <v>227</v>
      </c>
      <c r="C6256" s="174">
        <f t="shared" si="1296"/>
        <v>0</v>
      </c>
      <c r="D6256" s="174">
        <f t="shared" si="1297"/>
        <v>0</v>
      </c>
      <c r="E6256" s="174">
        <f t="shared" si="1298"/>
        <v>0</v>
      </c>
      <c r="F6256" s="174">
        <f t="shared" si="1294"/>
        <v>0</v>
      </c>
      <c r="G6256" s="174">
        <v>0</v>
      </c>
      <c r="H6256" s="174">
        <f t="shared" si="1295"/>
        <v>0</v>
      </c>
      <c r="M6256" s="174">
        <f t="shared" si="1299"/>
        <v>0</v>
      </c>
      <c r="N6256" s="174">
        <f t="shared" si="1300"/>
        <v>0</v>
      </c>
      <c r="O6256" s="295">
        <f t="shared" si="1301"/>
        <v>0</v>
      </c>
      <c r="P6256" s="281">
        <f t="shared" si="1302"/>
        <v>0</v>
      </c>
    </row>
    <row r="6257" spans="1:16" x14ac:dyDescent="0.2">
      <c r="A6257" s="155">
        <v>750102</v>
      </c>
      <c r="B6257" s="156" t="s">
        <v>335</v>
      </c>
      <c r="C6257" s="174">
        <f t="shared" si="1296"/>
        <v>0</v>
      </c>
      <c r="D6257" s="174">
        <f t="shared" si="1297"/>
        <v>0</v>
      </c>
      <c r="E6257" s="174">
        <f t="shared" si="1298"/>
        <v>0</v>
      </c>
      <c r="F6257" s="174">
        <f t="shared" si="1294"/>
        <v>0</v>
      </c>
      <c r="G6257" s="174">
        <v>0</v>
      </c>
      <c r="H6257" s="174">
        <f t="shared" si="1295"/>
        <v>0</v>
      </c>
      <c r="M6257" s="174">
        <f t="shared" si="1299"/>
        <v>0</v>
      </c>
      <c r="N6257" s="174">
        <f t="shared" si="1300"/>
        <v>0</v>
      </c>
      <c r="O6257" s="295">
        <f t="shared" si="1301"/>
        <v>0</v>
      </c>
      <c r="P6257" s="281">
        <f t="shared" si="1302"/>
        <v>0</v>
      </c>
    </row>
    <row r="6258" spans="1:16" x14ac:dyDescent="0.2">
      <c r="A6258" s="155">
        <v>750103</v>
      </c>
      <c r="B6258" s="156" t="s">
        <v>1643</v>
      </c>
      <c r="C6258" s="174">
        <f t="shared" si="1296"/>
        <v>0</v>
      </c>
      <c r="D6258" s="174">
        <f t="shared" si="1297"/>
        <v>0</v>
      </c>
      <c r="E6258" s="174">
        <f t="shared" si="1298"/>
        <v>0</v>
      </c>
      <c r="F6258" s="174">
        <f t="shared" si="1294"/>
        <v>0</v>
      </c>
      <c r="G6258" s="174">
        <v>0</v>
      </c>
      <c r="H6258" s="174">
        <f t="shared" si="1295"/>
        <v>0</v>
      </c>
      <c r="M6258" s="174">
        <f t="shared" si="1299"/>
        <v>0</v>
      </c>
      <c r="N6258" s="174">
        <f t="shared" si="1300"/>
        <v>0</v>
      </c>
      <c r="O6258" s="295">
        <f t="shared" si="1301"/>
        <v>0</v>
      </c>
      <c r="P6258" s="281">
        <f t="shared" si="1302"/>
        <v>0</v>
      </c>
    </row>
    <row r="6259" spans="1:16" x14ac:dyDescent="0.2">
      <c r="A6259" s="155">
        <v>750104</v>
      </c>
      <c r="B6259" s="156" t="s">
        <v>333</v>
      </c>
      <c r="C6259" s="174">
        <f t="shared" si="1296"/>
        <v>0</v>
      </c>
      <c r="D6259" s="174">
        <f t="shared" si="1297"/>
        <v>0</v>
      </c>
      <c r="E6259" s="174">
        <f t="shared" si="1298"/>
        <v>0</v>
      </c>
      <c r="F6259" s="174">
        <f t="shared" si="1294"/>
        <v>0</v>
      </c>
      <c r="G6259" s="174">
        <v>0</v>
      </c>
      <c r="H6259" s="174">
        <f t="shared" si="1295"/>
        <v>0</v>
      </c>
      <c r="M6259" s="174">
        <f t="shared" si="1299"/>
        <v>0</v>
      </c>
      <c r="N6259" s="174">
        <f t="shared" si="1300"/>
        <v>0</v>
      </c>
      <c r="O6259" s="295">
        <f t="shared" si="1301"/>
        <v>0</v>
      </c>
      <c r="P6259" s="281">
        <f t="shared" si="1302"/>
        <v>0</v>
      </c>
    </row>
    <row r="6260" spans="1:16" x14ac:dyDescent="0.2">
      <c r="A6260" s="155">
        <v>750105</v>
      </c>
      <c r="B6260" s="156" t="s">
        <v>1644</v>
      </c>
      <c r="C6260" s="174">
        <f t="shared" si="1296"/>
        <v>0</v>
      </c>
      <c r="D6260" s="174">
        <f t="shared" si="1297"/>
        <v>0</v>
      </c>
      <c r="E6260" s="174">
        <f t="shared" si="1298"/>
        <v>0</v>
      </c>
      <c r="F6260" s="174">
        <f t="shared" si="1294"/>
        <v>0</v>
      </c>
      <c r="G6260" s="174">
        <v>0</v>
      </c>
      <c r="H6260" s="174">
        <f t="shared" si="1295"/>
        <v>0</v>
      </c>
      <c r="M6260" s="174">
        <f t="shared" si="1299"/>
        <v>0</v>
      </c>
      <c r="N6260" s="174">
        <f t="shared" si="1300"/>
        <v>0</v>
      </c>
      <c r="O6260" s="295">
        <f t="shared" si="1301"/>
        <v>0</v>
      </c>
      <c r="P6260" s="281">
        <f t="shared" si="1302"/>
        <v>0</v>
      </c>
    </row>
    <row r="6261" spans="1:16" x14ac:dyDescent="0.2">
      <c r="A6261" s="155">
        <v>750106</v>
      </c>
      <c r="B6261" s="156" t="s">
        <v>334</v>
      </c>
      <c r="C6261" s="174">
        <f t="shared" si="1296"/>
        <v>0</v>
      </c>
      <c r="D6261" s="174">
        <f t="shared" si="1297"/>
        <v>0</v>
      </c>
      <c r="E6261" s="174">
        <f t="shared" si="1298"/>
        <v>0</v>
      </c>
      <c r="F6261" s="174">
        <f t="shared" si="1294"/>
        <v>0</v>
      </c>
      <c r="G6261" s="174">
        <v>0</v>
      </c>
      <c r="H6261" s="174">
        <f t="shared" si="1295"/>
        <v>0</v>
      </c>
      <c r="M6261" s="174">
        <f t="shared" si="1299"/>
        <v>0</v>
      </c>
      <c r="N6261" s="174">
        <f t="shared" si="1300"/>
        <v>0</v>
      </c>
      <c r="O6261" s="295">
        <f t="shared" si="1301"/>
        <v>0</v>
      </c>
      <c r="P6261" s="281">
        <f t="shared" si="1302"/>
        <v>0</v>
      </c>
    </row>
    <row r="6262" spans="1:16" x14ac:dyDescent="0.2">
      <c r="A6262" s="155">
        <v>750107</v>
      </c>
      <c r="B6262" s="156" t="s">
        <v>1610</v>
      </c>
      <c r="C6262" s="174">
        <f t="shared" si="1296"/>
        <v>0</v>
      </c>
      <c r="D6262" s="174">
        <f t="shared" si="1297"/>
        <v>0</v>
      </c>
      <c r="E6262" s="174">
        <f t="shared" si="1298"/>
        <v>0</v>
      </c>
      <c r="F6262" s="174">
        <f t="shared" si="1294"/>
        <v>0</v>
      </c>
      <c r="G6262" s="174">
        <v>0</v>
      </c>
      <c r="H6262" s="174">
        <f t="shared" si="1295"/>
        <v>0</v>
      </c>
      <c r="M6262" s="174">
        <f t="shared" si="1299"/>
        <v>0</v>
      </c>
      <c r="N6262" s="174">
        <f t="shared" si="1300"/>
        <v>0</v>
      </c>
      <c r="O6262" s="295">
        <f t="shared" si="1301"/>
        <v>0</v>
      </c>
      <c r="P6262" s="281">
        <f t="shared" si="1302"/>
        <v>0</v>
      </c>
    </row>
    <row r="6263" spans="1:16" x14ac:dyDescent="0.2">
      <c r="A6263" s="155">
        <v>750108</v>
      </c>
      <c r="B6263" s="156" t="s">
        <v>17</v>
      </c>
      <c r="C6263" s="174">
        <f t="shared" si="1296"/>
        <v>0</v>
      </c>
      <c r="D6263" s="174">
        <f t="shared" si="1297"/>
        <v>0</v>
      </c>
      <c r="E6263" s="174">
        <f t="shared" si="1298"/>
        <v>0</v>
      </c>
      <c r="F6263" s="174">
        <f t="shared" si="1294"/>
        <v>0</v>
      </c>
      <c r="G6263" s="174">
        <v>0</v>
      </c>
      <c r="H6263" s="174">
        <f t="shared" si="1295"/>
        <v>0</v>
      </c>
      <c r="M6263" s="174">
        <f t="shared" si="1299"/>
        <v>0</v>
      </c>
      <c r="N6263" s="174">
        <f t="shared" si="1300"/>
        <v>0</v>
      </c>
      <c r="O6263" s="295">
        <f t="shared" si="1301"/>
        <v>0</v>
      </c>
      <c r="P6263" s="281">
        <f t="shared" si="1302"/>
        <v>0</v>
      </c>
    </row>
    <row r="6264" spans="1:16" x14ac:dyDescent="0.2">
      <c r="A6264" s="155">
        <v>750109</v>
      </c>
      <c r="B6264" s="156" t="s">
        <v>2536</v>
      </c>
      <c r="C6264" s="174">
        <f t="shared" si="1296"/>
        <v>0</v>
      </c>
      <c r="D6264" s="174">
        <f t="shared" si="1297"/>
        <v>0</v>
      </c>
      <c r="E6264" s="174">
        <f t="shared" si="1298"/>
        <v>0</v>
      </c>
      <c r="F6264" s="174">
        <f t="shared" si="1294"/>
        <v>0</v>
      </c>
      <c r="G6264" s="174">
        <v>0</v>
      </c>
      <c r="H6264" s="174">
        <f t="shared" si="1295"/>
        <v>0</v>
      </c>
      <c r="M6264" s="174">
        <f t="shared" si="1299"/>
        <v>0</v>
      </c>
      <c r="N6264" s="174">
        <f t="shared" si="1300"/>
        <v>0</v>
      </c>
      <c r="O6264" s="295">
        <f t="shared" si="1301"/>
        <v>0</v>
      </c>
      <c r="P6264" s="281">
        <f t="shared" si="1302"/>
        <v>0</v>
      </c>
    </row>
    <row r="6265" spans="1:16" x14ac:dyDescent="0.2">
      <c r="A6265" s="155">
        <v>750110</v>
      </c>
      <c r="B6265" s="156" t="s">
        <v>2537</v>
      </c>
      <c r="C6265" s="174">
        <f t="shared" si="1296"/>
        <v>0</v>
      </c>
      <c r="D6265" s="174">
        <f t="shared" si="1297"/>
        <v>0</v>
      </c>
      <c r="E6265" s="174">
        <f t="shared" si="1298"/>
        <v>0</v>
      </c>
      <c r="F6265" s="174">
        <f t="shared" si="1294"/>
        <v>0</v>
      </c>
      <c r="G6265" s="174">
        <v>0</v>
      </c>
      <c r="H6265" s="174">
        <f t="shared" si="1295"/>
        <v>0</v>
      </c>
      <c r="M6265" s="174">
        <f t="shared" si="1299"/>
        <v>0</v>
      </c>
      <c r="N6265" s="174">
        <f t="shared" si="1300"/>
        <v>0</v>
      </c>
      <c r="O6265" s="295">
        <f t="shared" si="1301"/>
        <v>0</v>
      </c>
      <c r="P6265" s="281">
        <f t="shared" si="1302"/>
        <v>0</v>
      </c>
    </row>
    <row r="6266" spans="1:16" x14ac:dyDescent="0.2">
      <c r="A6266" s="155">
        <v>750195</v>
      </c>
      <c r="B6266" s="156" t="s">
        <v>2874</v>
      </c>
      <c r="C6266" s="174">
        <f t="shared" si="1296"/>
        <v>0</v>
      </c>
      <c r="D6266" s="174">
        <f t="shared" si="1297"/>
        <v>0</v>
      </c>
      <c r="E6266" s="174">
        <f t="shared" si="1298"/>
        <v>0</v>
      </c>
      <c r="F6266" s="174">
        <f t="shared" si="1294"/>
        <v>0</v>
      </c>
      <c r="G6266" s="174">
        <v>0</v>
      </c>
      <c r="H6266" s="174">
        <f t="shared" si="1295"/>
        <v>0</v>
      </c>
      <c r="M6266" s="174">
        <f t="shared" si="1299"/>
        <v>0</v>
      </c>
      <c r="N6266" s="174">
        <f t="shared" si="1300"/>
        <v>0</v>
      </c>
      <c r="O6266" s="295">
        <f t="shared" si="1301"/>
        <v>0</v>
      </c>
      <c r="P6266" s="281">
        <f t="shared" si="1302"/>
        <v>0</v>
      </c>
    </row>
    <row r="6267" spans="1:16" s="171" customFormat="1" x14ac:dyDescent="0.2">
      <c r="A6267" s="180">
        <v>750200</v>
      </c>
      <c r="B6267" s="181" t="s">
        <v>497</v>
      </c>
      <c r="C6267" s="182">
        <f t="shared" si="1296"/>
        <v>0</v>
      </c>
      <c r="D6267" s="182">
        <f t="shared" si="1297"/>
        <v>0</v>
      </c>
      <c r="E6267" s="182">
        <f t="shared" si="1298"/>
        <v>0</v>
      </c>
      <c r="F6267" s="182">
        <f t="shared" si="1294"/>
        <v>0</v>
      </c>
      <c r="G6267" s="182">
        <v>0</v>
      </c>
      <c r="H6267" s="182">
        <f t="shared" si="1295"/>
        <v>0</v>
      </c>
      <c r="M6267" s="174">
        <f t="shared" si="1299"/>
        <v>0</v>
      </c>
      <c r="N6267" s="174">
        <f t="shared" si="1300"/>
        <v>0</v>
      </c>
      <c r="O6267" s="295">
        <f t="shared" si="1301"/>
        <v>0</v>
      </c>
      <c r="P6267" s="281">
        <f t="shared" si="1302"/>
        <v>0</v>
      </c>
    </row>
    <row r="6268" spans="1:16" x14ac:dyDescent="0.2">
      <c r="A6268" s="155">
        <v>750201</v>
      </c>
      <c r="B6268" s="156" t="s">
        <v>227</v>
      </c>
      <c r="C6268" s="174">
        <f t="shared" si="1296"/>
        <v>0</v>
      </c>
      <c r="D6268" s="174">
        <f t="shared" si="1297"/>
        <v>0</v>
      </c>
      <c r="E6268" s="174">
        <f t="shared" si="1298"/>
        <v>0</v>
      </c>
      <c r="F6268" s="174">
        <f t="shared" si="1294"/>
        <v>0</v>
      </c>
      <c r="G6268" s="174">
        <v>0</v>
      </c>
      <c r="H6268" s="174">
        <f t="shared" si="1295"/>
        <v>0</v>
      </c>
      <c r="M6268" s="174">
        <f t="shared" si="1299"/>
        <v>0</v>
      </c>
      <c r="N6268" s="174">
        <f t="shared" si="1300"/>
        <v>0</v>
      </c>
      <c r="O6268" s="295">
        <f t="shared" si="1301"/>
        <v>0</v>
      </c>
      <c r="P6268" s="281">
        <f t="shared" si="1302"/>
        <v>0</v>
      </c>
    </row>
    <row r="6269" spans="1:16" x14ac:dyDescent="0.2">
      <c r="A6269" s="155">
        <v>750202</v>
      </c>
      <c r="B6269" s="156" t="s">
        <v>335</v>
      </c>
      <c r="C6269" s="174">
        <f t="shared" si="1296"/>
        <v>0</v>
      </c>
      <c r="D6269" s="174">
        <f t="shared" si="1297"/>
        <v>0</v>
      </c>
      <c r="E6269" s="174">
        <f t="shared" si="1298"/>
        <v>0</v>
      </c>
      <c r="F6269" s="174">
        <f t="shared" si="1294"/>
        <v>0</v>
      </c>
      <c r="G6269" s="174">
        <v>0</v>
      </c>
      <c r="H6269" s="174">
        <f t="shared" si="1295"/>
        <v>0</v>
      </c>
      <c r="M6269" s="174">
        <f t="shared" si="1299"/>
        <v>0</v>
      </c>
      <c r="N6269" s="174">
        <f t="shared" si="1300"/>
        <v>0</v>
      </c>
      <c r="O6269" s="295">
        <f t="shared" si="1301"/>
        <v>0</v>
      </c>
      <c r="P6269" s="281">
        <f t="shared" si="1302"/>
        <v>0</v>
      </c>
    </row>
    <row r="6270" spans="1:16" x14ac:dyDescent="0.2">
      <c r="A6270" s="155">
        <v>750203</v>
      </c>
      <c r="B6270" s="156" t="s">
        <v>1643</v>
      </c>
      <c r="C6270" s="174">
        <f t="shared" si="1296"/>
        <v>0</v>
      </c>
      <c r="D6270" s="174">
        <f t="shared" si="1297"/>
        <v>0</v>
      </c>
      <c r="E6270" s="174">
        <f t="shared" si="1298"/>
        <v>0</v>
      </c>
      <c r="F6270" s="174">
        <f t="shared" si="1294"/>
        <v>0</v>
      </c>
      <c r="G6270" s="174">
        <v>0</v>
      </c>
      <c r="H6270" s="174">
        <f t="shared" si="1295"/>
        <v>0</v>
      </c>
      <c r="M6270" s="174">
        <f t="shared" si="1299"/>
        <v>0</v>
      </c>
      <c r="N6270" s="174">
        <f t="shared" si="1300"/>
        <v>0</v>
      </c>
      <c r="O6270" s="295">
        <f t="shared" si="1301"/>
        <v>0</v>
      </c>
      <c r="P6270" s="281">
        <f t="shared" si="1302"/>
        <v>0</v>
      </c>
    </row>
    <row r="6271" spans="1:16" x14ac:dyDescent="0.2">
      <c r="A6271" s="155">
        <v>750204</v>
      </c>
      <c r="B6271" s="156" t="s">
        <v>333</v>
      </c>
      <c r="C6271" s="174">
        <f t="shared" si="1296"/>
        <v>0</v>
      </c>
      <c r="D6271" s="174">
        <f t="shared" si="1297"/>
        <v>0</v>
      </c>
      <c r="E6271" s="174">
        <f t="shared" si="1298"/>
        <v>0</v>
      </c>
      <c r="F6271" s="174">
        <f t="shared" si="1294"/>
        <v>0</v>
      </c>
      <c r="G6271" s="174">
        <v>0</v>
      </c>
      <c r="H6271" s="174">
        <f t="shared" si="1295"/>
        <v>0</v>
      </c>
      <c r="M6271" s="174">
        <f t="shared" si="1299"/>
        <v>0</v>
      </c>
      <c r="N6271" s="174">
        <f t="shared" si="1300"/>
        <v>0</v>
      </c>
      <c r="O6271" s="295">
        <f t="shared" si="1301"/>
        <v>0</v>
      </c>
      <c r="P6271" s="281">
        <f t="shared" si="1302"/>
        <v>0</v>
      </c>
    </row>
    <row r="6272" spans="1:16" x14ac:dyDescent="0.2">
      <c r="A6272" s="155">
        <v>750205</v>
      </c>
      <c r="B6272" s="156" t="s">
        <v>1644</v>
      </c>
      <c r="C6272" s="174">
        <f t="shared" si="1296"/>
        <v>0</v>
      </c>
      <c r="D6272" s="174">
        <f t="shared" si="1297"/>
        <v>0</v>
      </c>
      <c r="E6272" s="174">
        <f t="shared" si="1298"/>
        <v>0</v>
      </c>
      <c r="F6272" s="174">
        <f t="shared" ref="F6272:F6335" si="1303">+C6272+D6272-E6272</f>
        <v>0</v>
      </c>
      <c r="G6272" s="174">
        <v>0</v>
      </c>
      <c r="H6272" s="174">
        <f t="shared" si="1295"/>
        <v>0</v>
      </c>
      <c r="M6272" s="174">
        <f t="shared" si="1299"/>
        <v>0</v>
      </c>
      <c r="N6272" s="174">
        <f t="shared" si="1300"/>
        <v>0</v>
      </c>
      <c r="O6272" s="295">
        <f t="shared" si="1301"/>
        <v>0</v>
      </c>
      <c r="P6272" s="281">
        <f t="shared" si="1302"/>
        <v>0</v>
      </c>
    </row>
    <row r="6273" spans="1:16" x14ac:dyDescent="0.2">
      <c r="A6273" s="155">
        <v>750206</v>
      </c>
      <c r="B6273" s="156" t="s">
        <v>334</v>
      </c>
      <c r="C6273" s="174">
        <f t="shared" si="1296"/>
        <v>0</v>
      </c>
      <c r="D6273" s="174">
        <f t="shared" si="1297"/>
        <v>0</v>
      </c>
      <c r="E6273" s="174">
        <f t="shared" si="1298"/>
        <v>0</v>
      </c>
      <c r="F6273" s="174">
        <f t="shared" si="1303"/>
        <v>0</v>
      </c>
      <c r="G6273" s="174">
        <v>0</v>
      </c>
      <c r="H6273" s="174">
        <f t="shared" si="1295"/>
        <v>0</v>
      </c>
      <c r="M6273" s="174">
        <f t="shared" si="1299"/>
        <v>0</v>
      </c>
      <c r="N6273" s="174">
        <f t="shared" si="1300"/>
        <v>0</v>
      </c>
      <c r="O6273" s="295">
        <f t="shared" si="1301"/>
        <v>0</v>
      </c>
      <c r="P6273" s="281">
        <f t="shared" si="1302"/>
        <v>0</v>
      </c>
    </row>
    <row r="6274" spans="1:16" x14ac:dyDescent="0.2">
      <c r="A6274" s="155">
        <v>750207</v>
      </c>
      <c r="B6274" s="156" t="s">
        <v>1610</v>
      </c>
      <c r="C6274" s="174">
        <f t="shared" si="1296"/>
        <v>0</v>
      </c>
      <c r="D6274" s="174">
        <f t="shared" si="1297"/>
        <v>0</v>
      </c>
      <c r="E6274" s="174">
        <f t="shared" si="1298"/>
        <v>0</v>
      </c>
      <c r="F6274" s="174">
        <f t="shared" si="1303"/>
        <v>0</v>
      </c>
      <c r="G6274" s="174">
        <v>0</v>
      </c>
      <c r="H6274" s="174">
        <f t="shared" si="1295"/>
        <v>0</v>
      </c>
      <c r="M6274" s="174">
        <f t="shared" si="1299"/>
        <v>0</v>
      </c>
      <c r="N6274" s="174">
        <f t="shared" si="1300"/>
        <v>0</v>
      </c>
      <c r="O6274" s="295">
        <f t="shared" si="1301"/>
        <v>0</v>
      </c>
      <c r="P6274" s="281">
        <f t="shared" si="1302"/>
        <v>0</v>
      </c>
    </row>
    <row r="6275" spans="1:16" x14ac:dyDescent="0.2">
      <c r="A6275" s="155">
        <v>750208</v>
      </c>
      <c r="B6275" s="156" t="s">
        <v>17</v>
      </c>
      <c r="C6275" s="174">
        <f t="shared" si="1296"/>
        <v>0</v>
      </c>
      <c r="D6275" s="174">
        <f t="shared" si="1297"/>
        <v>0</v>
      </c>
      <c r="E6275" s="174">
        <f t="shared" si="1298"/>
        <v>0</v>
      </c>
      <c r="F6275" s="174">
        <f t="shared" si="1303"/>
        <v>0</v>
      </c>
      <c r="G6275" s="174">
        <v>0</v>
      </c>
      <c r="H6275" s="174">
        <f t="shared" si="1295"/>
        <v>0</v>
      </c>
      <c r="M6275" s="174">
        <f t="shared" si="1299"/>
        <v>0</v>
      </c>
      <c r="N6275" s="174">
        <f t="shared" si="1300"/>
        <v>0</v>
      </c>
      <c r="O6275" s="295">
        <f t="shared" si="1301"/>
        <v>0</v>
      </c>
      <c r="P6275" s="281">
        <f t="shared" si="1302"/>
        <v>0</v>
      </c>
    </row>
    <row r="6276" spans="1:16" x14ac:dyDescent="0.2">
      <c r="A6276" s="155">
        <v>750209</v>
      </c>
      <c r="B6276" s="156" t="s">
        <v>2536</v>
      </c>
      <c r="C6276" s="174">
        <f t="shared" si="1296"/>
        <v>0</v>
      </c>
      <c r="D6276" s="174">
        <f t="shared" si="1297"/>
        <v>0</v>
      </c>
      <c r="E6276" s="174">
        <f t="shared" si="1298"/>
        <v>0</v>
      </c>
      <c r="F6276" s="174">
        <f t="shared" si="1303"/>
        <v>0</v>
      </c>
      <c r="G6276" s="174">
        <v>0</v>
      </c>
      <c r="H6276" s="174">
        <f t="shared" si="1295"/>
        <v>0</v>
      </c>
      <c r="M6276" s="174">
        <f t="shared" si="1299"/>
        <v>0</v>
      </c>
      <c r="N6276" s="174">
        <f t="shared" si="1300"/>
        <v>0</v>
      </c>
      <c r="O6276" s="295">
        <f t="shared" si="1301"/>
        <v>0</v>
      </c>
      <c r="P6276" s="281">
        <f t="shared" si="1302"/>
        <v>0</v>
      </c>
    </row>
    <row r="6277" spans="1:16" x14ac:dyDescent="0.2">
      <c r="A6277" s="155">
        <v>750210</v>
      </c>
      <c r="B6277" s="156" t="s">
        <v>2537</v>
      </c>
      <c r="C6277" s="174">
        <f t="shared" si="1296"/>
        <v>0</v>
      </c>
      <c r="D6277" s="174">
        <f t="shared" si="1297"/>
        <v>0</v>
      </c>
      <c r="E6277" s="174">
        <f t="shared" si="1298"/>
        <v>0</v>
      </c>
      <c r="F6277" s="174">
        <f t="shared" si="1303"/>
        <v>0</v>
      </c>
      <c r="G6277" s="174">
        <v>0</v>
      </c>
      <c r="H6277" s="174">
        <f t="shared" si="1295"/>
        <v>0</v>
      </c>
      <c r="M6277" s="174">
        <f t="shared" si="1299"/>
        <v>0</v>
      </c>
      <c r="N6277" s="174">
        <f t="shared" si="1300"/>
        <v>0</v>
      </c>
      <c r="O6277" s="295">
        <f t="shared" si="1301"/>
        <v>0</v>
      </c>
      <c r="P6277" s="281">
        <f t="shared" si="1302"/>
        <v>0</v>
      </c>
    </row>
    <row r="6278" spans="1:16" x14ac:dyDescent="0.2">
      <c r="A6278" s="155">
        <v>750295</v>
      </c>
      <c r="B6278" s="156" t="s">
        <v>2874</v>
      </c>
      <c r="C6278" s="174">
        <f t="shared" si="1296"/>
        <v>0</v>
      </c>
      <c r="D6278" s="174">
        <f t="shared" si="1297"/>
        <v>0</v>
      </c>
      <c r="E6278" s="174">
        <f t="shared" si="1298"/>
        <v>0</v>
      </c>
      <c r="F6278" s="174">
        <f t="shared" si="1303"/>
        <v>0</v>
      </c>
      <c r="G6278" s="174">
        <v>0</v>
      </c>
      <c r="H6278" s="174">
        <f t="shared" si="1295"/>
        <v>0</v>
      </c>
      <c r="M6278" s="174">
        <f t="shared" si="1299"/>
        <v>0</v>
      </c>
      <c r="N6278" s="174">
        <f t="shared" si="1300"/>
        <v>0</v>
      </c>
      <c r="O6278" s="295">
        <f t="shared" si="1301"/>
        <v>0</v>
      </c>
      <c r="P6278" s="281">
        <f t="shared" si="1302"/>
        <v>0</v>
      </c>
    </row>
    <row r="6279" spans="1:16" s="171" customFormat="1" x14ac:dyDescent="0.2">
      <c r="A6279" s="180">
        <v>750300</v>
      </c>
      <c r="B6279" s="181" t="s">
        <v>498</v>
      </c>
      <c r="C6279" s="182">
        <f t="shared" si="1296"/>
        <v>0</v>
      </c>
      <c r="D6279" s="182">
        <f t="shared" si="1297"/>
        <v>0</v>
      </c>
      <c r="E6279" s="182">
        <f t="shared" si="1298"/>
        <v>0</v>
      </c>
      <c r="F6279" s="182">
        <f t="shared" si="1303"/>
        <v>0</v>
      </c>
      <c r="G6279" s="182">
        <v>0</v>
      </c>
      <c r="H6279" s="182">
        <f t="shared" ref="H6279:H6342" si="1304">+F6279</f>
        <v>0</v>
      </c>
      <c r="M6279" s="174">
        <f t="shared" si="1299"/>
        <v>0</v>
      </c>
      <c r="N6279" s="174">
        <f t="shared" si="1300"/>
        <v>0</v>
      </c>
      <c r="O6279" s="295">
        <f t="shared" si="1301"/>
        <v>0</v>
      </c>
      <c r="P6279" s="281">
        <f t="shared" si="1302"/>
        <v>0</v>
      </c>
    </row>
    <row r="6280" spans="1:16" x14ac:dyDescent="0.2">
      <c r="A6280" s="155">
        <v>750301</v>
      </c>
      <c r="B6280" s="156" t="s">
        <v>227</v>
      </c>
      <c r="C6280" s="174">
        <f t="shared" si="1296"/>
        <v>0</v>
      </c>
      <c r="D6280" s="174">
        <f t="shared" si="1297"/>
        <v>0</v>
      </c>
      <c r="E6280" s="174">
        <f t="shared" si="1298"/>
        <v>0</v>
      </c>
      <c r="F6280" s="174">
        <f t="shared" si="1303"/>
        <v>0</v>
      </c>
      <c r="G6280" s="174">
        <v>0</v>
      </c>
      <c r="H6280" s="174">
        <f t="shared" si="1304"/>
        <v>0</v>
      </c>
      <c r="M6280" s="174">
        <f t="shared" si="1299"/>
        <v>0</v>
      </c>
      <c r="N6280" s="174">
        <f t="shared" si="1300"/>
        <v>0</v>
      </c>
      <c r="O6280" s="295">
        <f t="shared" si="1301"/>
        <v>0</v>
      </c>
      <c r="P6280" s="281">
        <f t="shared" si="1302"/>
        <v>0</v>
      </c>
    </row>
    <row r="6281" spans="1:16" x14ac:dyDescent="0.2">
      <c r="A6281" s="155">
        <v>750302</v>
      </c>
      <c r="B6281" s="156" t="s">
        <v>335</v>
      </c>
      <c r="C6281" s="174">
        <f t="shared" ref="C6281:C6344" si="1305">IF(ISERROR(VLOOKUP($A6281,MZ_ANTERIOR,3,0)),0,VLOOKUP($A6281,MZ_ANTERIOR,3,0))</f>
        <v>0</v>
      </c>
      <c r="D6281" s="174">
        <f t="shared" ref="D6281:D6344" si="1306">IF(ISERROR(VLOOKUP($A6281,MZ_ANTERIOR,4,0)),0,VLOOKUP($A6281,MZ_ANTERIOR,4,0))</f>
        <v>0</v>
      </c>
      <c r="E6281" s="174">
        <f t="shared" ref="E6281:E6344" si="1307">IF(ISERROR(VLOOKUP($A6281,MZ_ANTERIOR,5,0)),0,VLOOKUP($A6281,MZ_ANTERIOR,5,0))</f>
        <v>0</v>
      </c>
      <c r="F6281" s="174">
        <f t="shared" si="1303"/>
        <v>0</v>
      </c>
      <c r="G6281" s="174">
        <v>0</v>
      </c>
      <c r="H6281" s="174">
        <f t="shared" si="1304"/>
        <v>0</v>
      </c>
      <c r="M6281" s="174">
        <f t="shared" si="1299"/>
        <v>0</v>
      </c>
      <c r="N6281" s="174">
        <f t="shared" si="1300"/>
        <v>0</v>
      </c>
      <c r="O6281" s="295">
        <f t="shared" si="1301"/>
        <v>0</v>
      </c>
      <c r="P6281" s="281">
        <f t="shared" si="1302"/>
        <v>0</v>
      </c>
    </row>
    <row r="6282" spans="1:16" x14ac:dyDescent="0.2">
      <c r="A6282" s="155">
        <v>750303</v>
      </c>
      <c r="B6282" s="156" t="s">
        <v>1643</v>
      </c>
      <c r="C6282" s="174">
        <f t="shared" si="1305"/>
        <v>0</v>
      </c>
      <c r="D6282" s="174">
        <f t="shared" si="1306"/>
        <v>0</v>
      </c>
      <c r="E6282" s="174">
        <f t="shared" si="1307"/>
        <v>0</v>
      </c>
      <c r="F6282" s="174">
        <f t="shared" si="1303"/>
        <v>0</v>
      </c>
      <c r="G6282" s="174">
        <v>0</v>
      </c>
      <c r="H6282" s="174">
        <f t="shared" si="1304"/>
        <v>0</v>
      </c>
      <c r="M6282" s="174">
        <f t="shared" ref="M6282:M6345" si="1308">+G6282+H6282</f>
        <v>0</v>
      </c>
      <c r="N6282" s="174">
        <f t="shared" ref="N6282:N6345" si="1309">+F6282-M6282</f>
        <v>0</v>
      </c>
      <c r="O6282" s="295">
        <f t="shared" ref="O6282:O6345" si="1310">SUM(C6282:H6282)</f>
        <v>0</v>
      </c>
      <c r="P6282" s="281">
        <f t="shared" ref="P6282:P6345" si="1311">IF(D6282&lt;&gt;0,1,IF(G6282&lt;&gt;0,2,IF(F6282&lt;&gt;0,3,IF(E6282&lt;&gt;0,4,0))))</f>
        <v>0</v>
      </c>
    </row>
    <row r="6283" spans="1:16" x14ac:dyDescent="0.2">
      <c r="A6283" s="155">
        <v>750304</v>
      </c>
      <c r="B6283" s="156" t="s">
        <v>333</v>
      </c>
      <c r="C6283" s="174">
        <f t="shared" si="1305"/>
        <v>0</v>
      </c>
      <c r="D6283" s="174">
        <f t="shared" si="1306"/>
        <v>0</v>
      </c>
      <c r="E6283" s="174">
        <f t="shared" si="1307"/>
        <v>0</v>
      </c>
      <c r="F6283" s="174">
        <f t="shared" si="1303"/>
        <v>0</v>
      </c>
      <c r="G6283" s="174">
        <v>0</v>
      </c>
      <c r="H6283" s="174">
        <f t="shared" si="1304"/>
        <v>0</v>
      </c>
      <c r="M6283" s="174">
        <f t="shared" si="1308"/>
        <v>0</v>
      </c>
      <c r="N6283" s="174">
        <f t="shared" si="1309"/>
        <v>0</v>
      </c>
      <c r="O6283" s="295">
        <f t="shared" si="1310"/>
        <v>0</v>
      </c>
      <c r="P6283" s="281">
        <f t="shared" si="1311"/>
        <v>0</v>
      </c>
    </row>
    <row r="6284" spans="1:16" x14ac:dyDescent="0.2">
      <c r="A6284" s="155">
        <v>750305</v>
      </c>
      <c r="B6284" s="156" t="s">
        <v>1644</v>
      </c>
      <c r="C6284" s="174">
        <f t="shared" si="1305"/>
        <v>0</v>
      </c>
      <c r="D6284" s="174">
        <f t="shared" si="1306"/>
        <v>0</v>
      </c>
      <c r="E6284" s="174">
        <f t="shared" si="1307"/>
        <v>0</v>
      </c>
      <c r="F6284" s="174">
        <f t="shared" si="1303"/>
        <v>0</v>
      </c>
      <c r="G6284" s="174">
        <v>0</v>
      </c>
      <c r="H6284" s="174">
        <f t="shared" si="1304"/>
        <v>0</v>
      </c>
      <c r="M6284" s="174">
        <f t="shared" si="1308"/>
        <v>0</v>
      </c>
      <c r="N6284" s="174">
        <f t="shared" si="1309"/>
        <v>0</v>
      </c>
      <c r="O6284" s="295">
        <f t="shared" si="1310"/>
        <v>0</v>
      </c>
      <c r="P6284" s="281">
        <f t="shared" si="1311"/>
        <v>0</v>
      </c>
    </row>
    <row r="6285" spans="1:16" x14ac:dyDescent="0.2">
      <c r="A6285" s="155">
        <v>750306</v>
      </c>
      <c r="B6285" s="156" t="s">
        <v>334</v>
      </c>
      <c r="C6285" s="174">
        <f t="shared" si="1305"/>
        <v>0</v>
      </c>
      <c r="D6285" s="174">
        <f t="shared" si="1306"/>
        <v>0</v>
      </c>
      <c r="E6285" s="174">
        <f t="shared" si="1307"/>
        <v>0</v>
      </c>
      <c r="F6285" s="174">
        <f t="shared" si="1303"/>
        <v>0</v>
      </c>
      <c r="G6285" s="174">
        <v>0</v>
      </c>
      <c r="H6285" s="174">
        <f t="shared" si="1304"/>
        <v>0</v>
      </c>
      <c r="M6285" s="174">
        <f t="shared" si="1308"/>
        <v>0</v>
      </c>
      <c r="N6285" s="174">
        <f t="shared" si="1309"/>
        <v>0</v>
      </c>
      <c r="O6285" s="295">
        <f t="shared" si="1310"/>
        <v>0</v>
      </c>
      <c r="P6285" s="281">
        <f t="shared" si="1311"/>
        <v>0</v>
      </c>
    </row>
    <row r="6286" spans="1:16" x14ac:dyDescent="0.2">
      <c r="A6286" s="155">
        <v>750307</v>
      </c>
      <c r="B6286" s="156" t="s">
        <v>1610</v>
      </c>
      <c r="C6286" s="174">
        <f t="shared" si="1305"/>
        <v>0</v>
      </c>
      <c r="D6286" s="174">
        <f t="shared" si="1306"/>
        <v>0</v>
      </c>
      <c r="E6286" s="174">
        <f t="shared" si="1307"/>
        <v>0</v>
      </c>
      <c r="F6286" s="174">
        <f t="shared" si="1303"/>
        <v>0</v>
      </c>
      <c r="G6286" s="174">
        <v>0</v>
      </c>
      <c r="H6286" s="174">
        <f t="shared" si="1304"/>
        <v>0</v>
      </c>
      <c r="M6286" s="174">
        <f t="shared" si="1308"/>
        <v>0</v>
      </c>
      <c r="N6286" s="174">
        <f t="shared" si="1309"/>
        <v>0</v>
      </c>
      <c r="O6286" s="295">
        <f t="shared" si="1310"/>
        <v>0</v>
      </c>
      <c r="P6286" s="281">
        <f t="shared" si="1311"/>
        <v>0</v>
      </c>
    </row>
    <row r="6287" spans="1:16" x14ac:dyDescent="0.2">
      <c r="A6287" s="155">
        <v>750308</v>
      </c>
      <c r="B6287" s="156" t="s">
        <v>17</v>
      </c>
      <c r="C6287" s="174">
        <f t="shared" si="1305"/>
        <v>0</v>
      </c>
      <c r="D6287" s="174">
        <f t="shared" si="1306"/>
        <v>0</v>
      </c>
      <c r="E6287" s="174">
        <f t="shared" si="1307"/>
        <v>0</v>
      </c>
      <c r="F6287" s="174">
        <f t="shared" si="1303"/>
        <v>0</v>
      </c>
      <c r="G6287" s="174">
        <v>0</v>
      </c>
      <c r="H6287" s="174">
        <f t="shared" si="1304"/>
        <v>0</v>
      </c>
      <c r="M6287" s="174">
        <f t="shared" si="1308"/>
        <v>0</v>
      </c>
      <c r="N6287" s="174">
        <f t="shared" si="1309"/>
        <v>0</v>
      </c>
      <c r="O6287" s="295">
        <f t="shared" si="1310"/>
        <v>0</v>
      </c>
      <c r="P6287" s="281">
        <f t="shared" si="1311"/>
        <v>0</v>
      </c>
    </row>
    <row r="6288" spans="1:16" x14ac:dyDescent="0.2">
      <c r="A6288" s="155">
        <v>750309</v>
      </c>
      <c r="B6288" s="156" t="s">
        <v>2536</v>
      </c>
      <c r="C6288" s="174">
        <f t="shared" si="1305"/>
        <v>0</v>
      </c>
      <c r="D6288" s="174">
        <f t="shared" si="1306"/>
        <v>0</v>
      </c>
      <c r="E6288" s="174">
        <f t="shared" si="1307"/>
        <v>0</v>
      </c>
      <c r="F6288" s="174">
        <f t="shared" si="1303"/>
        <v>0</v>
      </c>
      <c r="G6288" s="174">
        <v>0</v>
      </c>
      <c r="H6288" s="174">
        <f t="shared" si="1304"/>
        <v>0</v>
      </c>
      <c r="M6288" s="174">
        <f t="shared" si="1308"/>
        <v>0</v>
      </c>
      <c r="N6288" s="174">
        <f t="shared" si="1309"/>
        <v>0</v>
      </c>
      <c r="O6288" s="295">
        <f t="shared" si="1310"/>
        <v>0</v>
      </c>
      <c r="P6288" s="281">
        <f t="shared" si="1311"/>
        <v>0</v>
      </c>
    </row>
    <row r="6289" spans="1:16" x14ac:dyDescent="0.2">
      <c r="A6289" s="155">
        <v>750310</v>
      </c>
      <c r="B6289" s="156" t="s">
        <v>2537</v>
      </c>
      <c r="C6289" s="174">
        <f t="shared" si="1305"/>
        <v>0</v>
      </c>
      <c r="D6289" s="174">
        <f t="shared" si="1306"/>
        <v>0</v>
      </c>
      <c r="E6289" s="174">
        <f t="shared" si="1307"/>
        <v>0</v>
      </c>
      <c r="F6289" s="174">
        <f t="shared" si="1303"/>
        <v>0</v>
      </c>
      <c r="G6289" s="174">
        <v>0</v>
      </c>
      <c r="H6289" s="174">
        <f t="shared" si="1304"/>
        <v>0</v>
      </c>
      <c r="M6289" s="174">
        <f t="shared" si="1308"/>
        <v>0</v>
      </c>
      <c r="N6289" s="174">
        <f t="shared" si="1309"/>
        <v>0</v>
      </c>
      <c r="O6289" s="295">
        <f t="shared" si="1310"/>
        <v>0</v>
      </c>
      <c r="P6289" s="281">
        <f t="shared" si="1311"/>
        <v>0</v>
      </c>
    </row>
    <row r="6290" spans="1:16" x14ac:dyDescent="0.2">
      <c r="A6290" s="155">
        <v>750395</v>
      </c>
      <c r="B6290" s="156" t="s">
        <v>2874</v>
      </c>
      <c r="C6290" s="174">
        <f t="shared" si="1305"/>
        <v>0</v>
      </c>
      <c r="D6290" s="174">
        <f t="shared" si="1306"/>
        <v>0</v>
      </c>
      <c r="E6290" s="174">
        <f t="shared" si="1307"/>
        <v>0</v>
      </c>
      <c r="F6290" s="174">
        <f t="shared" si="1303"/>
        <v>0</v>
      </c>
      <c r="G6290" s="174">
        <v>0</v>
      </c>
      <c r="H6290" s="174">
        <f t="shared" si="1304"/>
        <v>0</v>
      </c>
      <c r="M6290" s="174">
        <f t="shared" si="1308"/>
        <v>0</v>
      </c>
      <c r="N6290" s="174">
        <f t="shared" si="1309"/>
        <v>0</v>
      </c>
      <c r="O6290" s="295">
        <f t="shared" si="1310"/>
        <v>0</v>
      </c>
      <c r="P6290" s="281">
        <f t="shared" si="1311"/>
        <v>0</v>
      </c>
    </row>
    <row r="6291" spans="1:16" s="171" customFormat="1" x14ac:dyDescent="0.2">
      <c r="A6291" s="180">
        <v>750400</v>
      </c>
      <c r="B6291" s="181" t="s">
        <v>499</v>
      </c>
      <c r="C6291" s="182">
        <f t="shared" si="1305"/>
        <v>0</v>
      </c>
      <c r="D6291" s="182">
        <f t="shared" si="1306"/>
        <v>0</v>
      </c>
      <c r="E6291" s="182">
        <f t="shared" si="1307"/>
        <v>0</v>
      </c>
      <c r="F6291" s="182">
        <f t="shared" si="1303"/>
        <v>0</v>
      </c>
      <c r="G6291" s="182">
        <v>0</v>
      </c>
      <c r="H6291" s="182">
        <f t="shared" si="1304"/>
        <v>0</v>
      </c>
      <c r="M6291" s="174">
        <f t="shared" si="1308"/>
        <v>0</v>
      </c>
      <c r="N6291" s="174">
        <f t="shared" si="1309"/>
        <v>0</v>
      </c>
      <c r="O6291" s="295">
        <f t="shared" si="1310"/>
        <v>0</v>
      </c>
      <c r="P6291" s="281">
        <f t="shared" si="1311"/>
        <v>0</v>
      </c>
    </row>
    <row r="6292" spans="1:16" x14ac:dyDescent="0.2">
      <c r="A6292" s="155">
        <v>750401</v>
      </c>
      <c r="B6292" s="156" t="s">
        <v>227</v>
      </c>
      <c r="C6292" s="174">
        <f t="shared" si="1305"/>
        <v>0</v>
      </c>
      <c r="D6292" s="174">
        <f t="shared" si="1306"/>
        <v>0</v>
      </c>
      <c r="E6292" s="174">
        <f t="shared" si="1307"/>
        <v>0</v>
      </c>
      <c r="F6292" s="174">
        <f t="shared" si="1303"/>
        <v>0</v>
      </c>
      <c r="G6292" s="174">
        <v>0</v>
      </c>
      <c r="H6292" s="174">
        <f t="shared" si="1304"/>
        <v>0</v>
      </c>
      <c r="M6292" s="174">
        <f t="shared" si="1308"/>
        <v>0</v>
      </c>
      <c r="N6292" s="174">
        <f t="shared" si="1309"/>
        <v>0</v>
      </c>
      <c r="O6292" s="295">
        <f t="shared" si="1310"/>
        <v>0</v>
      </c>
      <c r="P6292" s="281">
        <f t="shared" si="1311"/>
        <v>0</v>
      </c>
    </row>
    <row r="6293" spans="1:16" x14ac:dyDescent="0.2">
      <c r="A6293" s="155">
        <v>750402</v>
      </c>
      <c r="B6293" s="156" t="s">
        <v>335</v>
      </c>
      <c r="C6293" s="174">
        <f t="shared" si="1305"/>
        <v>0</v>
      </c>
      <c r="D6293" s="174">
        <f t="shared" si="1306"/>
        <v>0</v>
      </c>
      <c r="E6293" s="174">
        <f t="shared" si="1307"/>
        <v>0</v>
      </c>
      <c r="F6293" s="174">
        <f t="shared" si="1303"/>
        <v>0</v>
      </c>
      <c r="G6293" s="174">
        <v>0</v>
      </c>
      <c r="H6293" s="174">
        <f t="shared" si="1304"/>
        <v>0</v>
      </c>
      <c r="M6293" s="174">
        <f t="shared" si="1308"/>
        <v>0</v>
      </c>
      <c r="N6293" s="174">
        <f t="shared" si="1309"/>
        <v>0</v>
      </c>
      <c r="O6293" s="295">
        <f t="shared" si="1310"/>
        <v>0</v>
      </c>
      <c r="P6293" s="281">
        <f t="shared" si="1311"/>
        <v>0</v>
      </c>
    </row>
    <row r="6294" spans="1:16" x14ac:dyDescent="0.2">
      <c r="A6294" s="155">
        <v>750403</v>
      </c>
      <c r="B6294" s="156" t="s">
        <v>1643</v>
      </c>
      <c r="C6294" s="174">
        <f t="shared" si="1305"/>
        <v>0</v>
      </c>
      <c r="D6294" s="174">
        <f t="shared" si="1306"/>
        <v>0</v>
      </c>
      <c r="E6294" s="174">
        <f t="shared" si="1307"/>
        <v>0</v>
      </c>
      <c r="F6294" s="174">
        <f t="shared" si="1303"/>
        <v>0</v>
      </c>
      <c r="G6294" s="174">
        <v>0</v>
      </c>
      <c r="H6294" s="174">
        <f t="shared" si="1304"/>
        <v>0</v>
      </c>
      <c r="M6294" s="174">
        <f t="shared" si="1308"/>
        <v>0</v>
      </c>
      <c r="N6294" s="174">
        <f t="shared" si="1309"/>
        <v>0</v>
      </c>
      <c r="O6294" s="295">
        <f t="shared" si="1310"/>
        <v>0</v>
      </c>
      <c r="P6294" s="281">
        <f t="shared" si="1311"/>
        <v>0</v>
      </c>
    </row>
    <row r="6295" spans="1:16" x14ac:dyDescent="0.2">
      <c r="A6295" s="155">
        <v>750404</v>
      </c>
      <c r="B6295" s="156" t="s">
        <v>333</v>
      </c>
      <c r="C6295" s="174">
        <f t="shared" si="1305"/>
        <v>0</v>
      </c>
      <c r="D6295" s="174">
        <f t="shared" si="1306"/>
        <v>0</v>
      </c>
      <c r="E6295" s="174">
        <f t="shared" si="1307"/>
        <v>0</v>
      </c>
      <c r="F6295" s="174">
        <f t="shared" si="1303"/>
        <v>0</v>
      </c>
      <c r="G6295" s="174">
        <v>0</v>
      </c>
      <c r="H6295" s="174">
        <f t="shared" si="1304"/>
        <v>0</v>
      </c>
      <c r="M6295" s="174">
        <f t="shared" si="1308"/>
        <v>0</v>
      </c>
      <c r="N6295" s="174">
        <f t="shared" si="1309"/>
        <v>0</v>
      </c>
      <c r="O6295" s="295">
        <f t="shared" si="1310"/>
        <v>0</v>
      </c>
      <c r="P6295" s="281">
        <f t="shared" si="1311"/>
        <v>0</v>
      </c>
    </row>
    <row r="6296" spans="1:16" x14ac:dyDescent="0.2">
      <c r="A6296" s="155">
        <v>750405</v>
      </c>
      <c r="B6296" s="156" t="s">
        <v>1644</v>
      </c>
      <c r="C6296" s="174">
        <f t="shared" si="1305"/>
        <v>0</v>
      </c>
      <c r="D6296" s="174">
        <f t="shared" si="1306"/>
        <v>0</v>
      </c>
      <c r="E6296" s="174">
        <f t="shared" si="1307"/>
        <v>0</v>
      </c>
      <c r="F6296" s="174">
        <f t="shared" si="1303"/>
        <v>0</v>
      </c>
      <c r="G6296" s="174">
        <v>0</v>
      </c>
      <c r="H6296" s="174">
        <f t="shared" si="1304"/>
        <v>0</v>
      </c>
      <c r="M6296" s="174">
        <f t="shared" si="1308"/>
        <v>0</v>
      </c>
      <c r="N6296" s="174">
        <f t="shared" si="1309"/>
        <v>0</v>
      </c>
      <c r="O6296" s="295">
        <f t="shared" si="1310"/>
        <v>0</v>
      </c>
      <c r="P6296" s="281">
        <f t="shared" si="1311"/>
        <v>0</v>
      </c>
    </row>
    <row r="6297" spans="1:16" x14ac:dyDescent="0.2">
      <c r="A6297" s="155">
        <v>750406</v>
      </c>
      <c r="B6297" s="156" t="s">
        <v>334</v>
      </c>
      <c r="C6297" s="174">
        <f t="shared" si="1305"/>
        <v>0</v>
      </c>
      <c r="D6297" s="174">
        <f t="shared" si="1306"/>
        <v>0</v>
      </c>
      <c r="E6297" s="174">
        <f t="shared" si="1307"/>
        <v>0</v>
      </c>
      <c r="F6297" s="174">
        <f t="shared" si="1303"/>
        <v>0</v>
      </c>
      <c r="G6297" s="174">
        <v>0</v>
      </c>
      <c r="H6297" s="174">
        <f t="shared" si="1304"/>
        <v>0</v>
      </c>
      <c r="M6297" s="174">
        <f t="shared" si="1308"/>
        <v>0</v>
      </c>
      <c r="N6297" s="174">
        <f t="shared" si="1309"/>
        <v>0</v>
      </c>
      <c r="O6297" s="295">
        <f t="shared" si="1310"/>
        <v>0</v>
      </c>
      <c r="P6297" s="281">
        <f t="shared" si="1311"/>
        <v>0</v>
      </c>
    </row>
    <row r="6298" spans="1:16" x14ac:dyDescent="0.2">
      <c r="A6298" s="155">
        <v>750407</v>
      </c>
      <c r="B6298" s="156" t="s">
        <v>1610</v>
      </c>
      <c r="C6298" s="174">
        <f t="shared" si="1305"/>
        <v>0</v>
      </c>
      <c r="D6298" s="174">
        <f t="shared" si="1306"/>
        <v>0</v>
      </c>
      <c r="E6298" s="174">
        <f t="shared" si="1307"/>
        <v>0</v>
      </c>
      <c r="F6298" s="174">
        <f t="shared" si="1303"/>
        <v>0</v>
      </c>
      <c r="G6298" s="174">
        <v>0</v>
      </c>
      <c r="H6298" s="174">
        <f t="shared" si="1304"/>
        <v>0</v>
      </c>
      <c r="M6298" s="174">
        <f t="shared" si="1308"/>
        <v>0</v>
      </c>
      <c r="N6298" s="174">
        <f t="shared" si="1309"/>
        <v>0</v>
      </c>
      <c r="O6298" s="295">
        <f t="shared" si="1310"/>
        <v>0</v>
      </c>
      <c r="P6298" s="281">
        <f t="shared" si="1311"/>
        <v>0</v>
      </c>
    </row>
    <row r="6299" spans="1:16" x14ac:dyDescent="0.2">
      <c r="A6299" s="155">
        <v>750408</v>
      </c>
      <c r="B6299" s="156" t="s">
        <v>17</v>
      </c>
      <c r="C6299" s="174">
        <f t="shared" si="1305"/>
        <v>0</v>
      </c>
      <c r="D6299" s="174">
        <f t="shared" si="1306"/>
        <v>0</v>
      </c>
      <c r="E6299" s="174">
        <f t="shared" si="1307"/>
        <v>0</v>
      </c>
      <c r="F6299" s="174">
        <f t="shared" si="1303"/>
        <v>0</v>
      </c>
      <c r="G6299" s="174">
        <v>0</v>
      </c>
      <c r="H6299" s="174">
        <f t="shared" si="1304"/>
        <v>0</v>
      </c>
      <c r="M6299" s="174">
        <f t="shared" si="1308"/>
        <v>0</v>
      </c>
      <c r="N6299" s="174">
        <f t="shared" si="1309"/>
        <v>0</v>
      </c>
      <c r="O6299" s="295">
        <f t="shared" si="1310"/>
        <v>0</v>
      </c>
      <c r="P6299" s="281">
        <f t="shared" si="1311"/>
        <v>0</v>
      </c>
    </row>
    <row r="6300" spans="1:16" x14ac:dyDescent="0.2">
      <c r="A6300" s="155">
        <v>750409</v>
      </c>
      <c r="B6300" s="156" t="s">
        <v>2536</v>
      </c>
      <c r="C6300" s="174">
        <f t="shared" si="1305"/>
        <v>0</v>
      </c>
      <c r="D6300" s="174">
        <f t="shared" si="1306"/>
        <v>0</v>
      </c>
      <c r="E6300" s="174">
        <f t="shared" si="1307"/>
        <v>0</v>
      </c>
      <c r="F6300" s="174">
        <f t="shared" si="1303"/>
        <v>0</v>
      </c>
      <c r="G6300" s="174">
        <v>0</v>
      </c>
      <c r="H6300" s="174">
        <f t="shared" si="1304"/>
        <v>0</v>
      </c>
      <c r="M6300" s="174">
        <f t="shared" si="1308"/>
        <v>0</v>
      </c>
      <c r="N6300" s="174">
        <f t="shared" si="1309"/>
        <v>0</v>
      </c>
      <c r="O6300" s="295">
        <f t="shared" si="1310"/>
        <v>0</v>
      </c>
      <c r="P6300" s="281">
        <f t="shared" si="1311"/>
        <v>0</v>
      </c>
    </row>
    <row r="6301" spans="1:16" x14ac:dyDescent="0.2">
      <c r="A6301" s="155">
        <v>750410</v>
      </c>
      <c r="B6301" s="156" t="s">
        <v>2537</v>
      </c>
      <c r="C6301" s="174">
        <f t="shared" si="1305"/>
        <v>0</v>
      </c>
      <c r="D6301" s="174">
        <f t="shared" si="1306"/>
        <v>0</v>
      </c>
      <c r="E6301" s="174">
        <f t="shared" si="1307"/>
        <v>0</v>
      </c>
      <c r="F6301" s="174">
        <f t="shared" si="1303"/>
        <v>0</v>
      </c>
      <c r="G6301" s="174">
        <v>0</v>
      </c>
      <c r="H6301" s="174">
        <f t="shared" si="1304"/>
        <v>0</v>
      </c>
      <c r="M6301" s="174">
        <f t="shared" si="1308"/>
        <v>0</v>
      </c>
      <c r="N6301" s="174">
        <f t="shared" si="1309"/>
        <v>0</v>
      </c>
      <c r="O6301" s="295">
        <f t="shared" si="1310"/>
        <v>0</v>
      </c>
      <c r="P6301" s="281">
        <f t="shared" si="1311"/>
        <v>0</v>
      </c>
    </row>
    <row r="6302" spans="1:16" x14ac:dyDescent="0.2">
      <c r="A6302" s="155">
        <v>750495</v>
      </c>
      <c r="B6302" s="156" t="s">
        <v>2874</v>
      </c>
      <c r="C6302" s="174">
        <f t="shared" si="1305"/>
        <v>0</v>
      </c>
      <c r="D6302" s="174">
        <f t="shared" si="1306"/>
        <v>0</v>
      </c>
      <c r="E6302" s="174">
        <f t="shared" si="1307"/>
        <v>0</v>
      </c>
      <c r="F6302" s="174">
        <f t="shared" si="1303"/>
        <v>0</v>
      </c>
      <c r="G6302" s="174">
        <v>0</v>
      </c>
      <c r="H6302" s="174">
        <f t="shared" si="1304"/>
        <v>0</v>
      </c>
      <c r="M6302" s="174">
        <f t="shared" si="1308"/>
        <v>0</v>
      </c>
      <c r="N6302" s="174">
        <f t="shared" si="1309"/>
        <v>0</v>
      </c>
      <c r="O6302" s="295">
        <f t="shared" si="1310"/>
        <v>0</v>
      </c>
      <c r="P6302" s="281">
        <f t="shared" si="1311"/>
        <v>0</v>
      </c>
    </row>
    <row r="6303" spans="1:16" s="171" customFormat="1" x14ac:dyDescent="0.2">
      <c r="A6303" s="180">
        <v>750500</v>
      </c>
      <c r="B6303" s="181" t="s">
        <v>500</v>
      </c>
      <c r="C6303" s="182">
        <f t="shared" si="1305"/>
        <v>0</v>
      </c>
      <c r="D6303" s="182">
        <f t="shared" si="1306"/>
        <v>0</v>
      </c>
      <c r="E6303" s="182">
        <f t="shared" si="1307"/>
        <v>0</v>
      </c>
      <c r="F6303" s="182">
        <f t="shared" si="1303"/>
        <v>0</v>
      </c>
      <c r="G6303" s="182">
        <v>0</v>
      </c>
      <c r="H6303" s="182">
        <f t="shared" si="1304"/>
        <v>0</v>
      </c>
      <c r="M6303" s="174">
        <f t="shared" si="1308"/>
        <v>0</v>
      </c>
      <c r="N6303" s="174">
        <f t="shared" si="1309"/>
        <v>0</v>
      </c>
      <c r="O6303" s="295">
        <f t="shared" si="1310"/>
        <v>0</v>
      </c>
      <c r="P6303" s="281">
        <f t="shared" si="1311"/>
        <v>0</v>
      </c>
    </row>
    <row r="6304" spans="1:16" x14ac:dyDescent="0.2">
      <c r="A6304" s="155">
        <v>750501</v>
      </c>
      <c r="B6304" s="156" t="s">
        <v>227</v>
      </c>
      <c r="C6304" s="174">
        <f t="shared" si="1305"/>
        <v>0</v>
      </c>
      <c r="D6304" s="174">
        <f t="shared" si="1306"/>
        <v>0</v>
      </c>
      <c r="E6304" s="174">
        <f t="shared" si="1307"/>
        <v>0</v>
      </c>
      <c r="F6304" s="174">
        <f t="shared" si="1303"/>
        <v>0</v>
      </c>
      <c r="G6304" s="174">
        <v>0</v>
      </c>
      <c r="H6304" s="174">
        <f t="shared" si="1304"/>
        <v>0</v>
      </c>
      <c r="M6304" s="174">
        <f t="shared" si="1308"/>
        <v>0</v>
      </c>
      <c r="N6304" s="174">
        <f t="shared" si="1309"/>
        <v>0</v>
      </c>
      <c r="O6304" s="295">
        <f t="shared" si="1310"/>
        <v>0</v>
      </c>
      <c r="P6304" s="281">
        <f t="shared" si="1311"/>
        <v>0</v>
      </c>
    </row>
    <row r="6305" spans="1:16" x14ac:dyDescent="0.2">
      <c r="A6305" s="155">
        <v>750502</v>
      </c>
      <c r="B6305" s="156" t="s">
        <v>335</v>
      </c>
      <c r="C6305" s="174">
        <f t="shared" si="1305"/>
        <v>0</v>
      </c>
      <c r="D6305" s="174">
        <f t="shared" si="1306"/>
        <v>0</v>
      </c>
      <c r="E6305" s="174">
        <f t="shared" si="1307"/>
        <v>0</v>
      </c>
      <c r="F6305" s="174">
        <f t="shared" si="1303"/>
        <v>0</v>
      </c>
      <c r="G6305" s="174">
        <v>0</v>
      </c>
      <c r="H6305" s="174">
        <f t="shared" si="1304"/>
        <v>0</v>
      </c>
      <c r="M6305" s="174">
        <f t="shared" si="1308"/>
        <v>0</v>
      </c>
      <c r="N6305" s="174">
        <f t="shared" si="1309"/>
        <v>0</v>
      </c>
      <c r="O6305" s="295">
        <f t="shared" si="1310"/>
        <v>0</v>
      </c>
      <c r="P6305" s="281">
        <f t="shared" si="1311"/>
        <v>0</v>
      </c>
    </row>
    <row r="6306" spans="1:16" x14ac:dyDescent="0.2">
      <c r="A6306" s="155">
        <v>750503</v>
      </c>
      <c r="B6306" s="156" t="s">
        <v>1643</v>
      </c>
      <c r="C6306" s="174">
        <f t="shared" si="1305"/>
        <v>0</v>
      </c>
      <c r="D6306" s="174">
        <f t="shared" si="1306"/>
        <v>0</v>
      </c>
      <c r="E6306" s="174">
        <f t="shared" si="1307"/>
        <v>0</v>
      </c>
      <c r="F6306" s="174">
        <f t="shared" si="1303"/>
        <v>0</v>
      </c>
      <c r="G6306" s="174">
        <v>0</v>
      </c>
      <c r="H6306" s="174">
        <f t="shared" si="1304"/>
        <v>0</v>
      </c>
      <c r="M6306" s="174">
        <f t="shared" si="1308"/>
        <v>0</v>
      </c>
      <c r="N6306" s="174">
        <f t="shared" si="1309"/>
        <v>0</v>
      </c>
      <c r="O6306" s="295">
        <f t="shared" si="1310"/>
        <v>0</v>
      </c>
      <c r="P6306" s="281">
        <f t="shared" si="1311"/>
        <v>0</v>
      </c>
    </row>
    <row r="6307" spans="1:16" x14ac:dyDescent="0.2">
      <c r="A6307" s="155">
        <v>750504</v>
      </c>
      <c r="B6307" s="156" t="s">
        <v>333</v>
      </c>
      <c r="C6307" s="174">
        <f t="shared" si="1305"/>
        <v>0</v>
      </c>
      <c r="D6307" s="174">
        <f t="shared" si="1306"/>
        <v>0</v>
      </c>
      <c r="E6307" s="174">
        <f t="shared" si="1307"/>
        <v>0</v>
      </c>
      <c r="F6307" s="174">
        <f t="shared" si="1303"/>
        <v>0</v>
      </c>
      <c r="G6307" s="174">
        <v>0</v>
      </c>
      <c r="H6307" s="174">
        <f t="shared" si="1304"/>
        <v>0</v>
      </c>
      <c r="M6307" s="174">
        <f t="shared" si="1308"/>
        <v>0</v>
      </c>
      <c r="N6307" s="174">
        <f t="shared" si="1309"/>
        <v>0</v>
      </c>
      <c r="O6307" s="295">
        <f t="shared" si="1310"/>
        <v>0</v>
      </c>
      <c r="P6307" s="281">
        <f t="shared" si="1311"/>
        <v>0</v>
      </c>
    </row>
    <row r="6308" spans="1:16" x14ac:dyDescent="0.2">
      <c r="A6308" s="155">
        <v>750505</v>
      </c>
      <c r="B6308" s="156" t="s">
        <v>1644</v>
      </c>
      <c r="C6308" s="174">
        <f t="shared" si="1305"/>
        <v>0</v>
      </c>
      <c r="D6308" s="174">
        <f t="shared" si="1306"/>
        <v>0</v>
      </c>
      <c r="E6308" s="174">
        <f t="shared" si="1307"/>
        <v>0</v>
      </c>
      <c r="F6308" s="174">
        <f t="shared" si="1303"/>
        <v>0</v>
      </c>
      <c r="G6308" s="174">
        <v>0</v>
      </c>
      <c r="H6308" s="174">
        <f t="shared" si="1304"/>
        <v>0</v>
      </c>
      <c r="M6308" s="174">
        <f t="shared" si="1308"/>
        <v>0</v>
      </c>
      <c r="N6308" s="174">
        <f t="shared" si="1309"/>
        <v>0</v>
      </c>
      <c r="O6308" s="295">
        <f t="shared" si="1310"/>
        <v>0</v>
      </c>
      <c r="P6308" s="281">
        <f t="shared" si="1311"/>
        <v>0</v>
      </c>
    </row>
    <row r="6309" spans="1:16" x14ac:dyDescent="0.2">
      <c r="A6309" s="155">
        <v>750506</v>
      </c>
      <c r="B6309" s="156" t="s">
        <v>334</v>
      </c>
      <c r="C6309" s="174">
        <f t="shared" si="1305"/>
        <v>0</v>
      </c>
      <c r="D6309" s="174">
        <f t="shared" si="1306"/>
        <v>0</v>
      </c>
      <c r="E6309" s="174">
        <f t="shared" si="1307"/>
        <v>0</v>
      </c>
      <c r="F6309" s="174">
        <f t="shared" si="1303"/>
        <v>0</v>
      </c>
      <c r="G6309" s="174">
        <v>0</v>
      </c>
      <c r="H6309" s="174">
        <f t="shared" si="1304"/>
        <v>0</v>
      </c>
      <c r="M6309" s="174">
        <f t="shared" si="1308"/>
        <v>0</v>
      </c>
      <c r="N6309" s="174">
        <f t="shared" si="1309"/>
        <v>0</v>
      </c>
      <c r="O6309" s="295">
        <f t="shared" si="1310"/>
        <v>0</v>
      </c>
      <c r="P6309" s="281">
        <f t="shared" si="1311"/>
        <v>0</v>
      </c>
    </row>
    <row r="6310" spans="1:16" x14ac:dyDescent="0.2">
      <c r="A6310" s="155">
        <v>750507</v>
      </c>
      <c r="B6310" s="156" t="s">
        <v>1610</v>
      </c>
      <c r="C6310" s="174">
        <f t="shared" si="1305"/>
        <v>0</v>
      </c>
      <c r="D6310" s="174">
        <f t="shared" si="1306"/>
        <v>0</v>
      </c>
      <c r="E6310" s="174">
        <f t="shared" si="1307"/>
        <v>0</v>
      </c>
      <c r="F6310" s="174">
        <f t="shared" si="1303"/>
        <v>0</v>
      </c>
      <c r="G6310" s="174">
        <v>0</v>
      </c>
      <c r="H6310" s="174">
        <f t="shared" si="1304"/>
        <v>0</v>
      </c>
      <c r="M6310" s="174">
        <f t="shared" si="1308"/>
        <v>0</v>
      </c>
      <c r="N6310" s="174">
        <f t="shared" si="1309"/>
        <v>0</v>
      </c>
      <c r="O6310" s="295">
        <f t="shared" si="1310"/>
        <v>0</v>
      </c>
      <c r="P6310" s="281">
        <f t="shared" si="1311"/>
        <v>0</v>
      </c>
    </row>
    <row r="6311" spans="1:16" x14ac:dyDescent="0.2">
      <c r="A6311" s="155">
        <v>750508</v>
      </c>
      <c r="B6311" s="156" t="s">
        <v>17</v>
      </c>
      <c r="C6311" s="174">
        <f t="shared" si="1305"/>
        <v>0</v>
      </c>
      <c r="D6311" s="174">
        <f t="shared" si="1306"/>
        <v>0</v>
      </c>
      <c r="E6311" s="174">
        <f t="shared" si="1307"/>
        <v>0</v>
      </c>
      <c r="F6311" s="174">
        <f t="shared" si="1303"/>
        <v>0</v>
      </c>
      <c r="G6311" s="174">
        <v>0</v>
      </c>
      <c r="H6311" s="174">
        <f t="shared" si="1304"/>
        <v>0</v>
      </c>
      <c r="M6311" s="174">
        <f t="shared" si="1308"/>
        <v>0</v>
      </c>
      <c r="N6311" s="174">
        <f t="shared" si="1309"/>
        <v>0</v>
      </c>
      <c r="O6311" s="295">
        <f t="shared" si="1310"/>
        <v>0</v>
      </c>
      <c r="P6311" s="281">
        <f t="shared" si="1311"/>
        <v>0</v>
      </c>
    </row>
    <row r="6312" spans="1:16" x14ac:dyDescent="0.2">
      <c r="A6312" s="155">
        <v>750509</v>
      </c>
      <c r="B6312" s="156" t="s">
        <v>2536</v>
      </c>
      <c r="C6312" s="174">
        <f t="shared" si="1305"/>
        <v>0</v>
      </c>
      <c r="D6312" s="174">
        <f t="shared" si="1306"/>
        <v>0</v>
      </c>
      <c r="E6312" s="174">
        <f t="shared" si="1307"/>
        <v>0</v>
      </c>
      <c r="F6312" s="174">
        <f t="shared" si="1303"/>
        <v>0</v>
      </c>
      <c r="G6312" s="174">
        <v>0</v>
      </c>
      <c r="H6312" s="174">
        <f t="shared" si="1304"/>
        <v>0</v>
      </c>
      <c r="M6312" s="174">
        <f t="shared" si="1308"/>
        <v>0</v>
      </c>
      <c r="N6312" s="174">
        <f t="shared" si="1309"/>
        <v>0</v>
      </c>
      <c r="O6312" s="295">
        <f t="shared" si="1310"/>
        <v>0</v>
      </c>
      <c r="P6312" s="281">
        <f t="shared" si="1311"/>
        <v>0</v>
      </c>
    </row>
    <row r="6313" spans="1:16" x14ac:dyDescent="0.2">
      <c r="A6313" s="155">
        <v>750510</v>
      </c>
      <c r="B6313" s="156" t="s">
        <v>2537</v>
      </c>
      <c r="C6313" s="174">
        <f t="shared" si="1305"/>
        <v>0</v>
      </c>
      <c r="D6313" s="174">
        <f t="shared" si="1306"/>
        <v>0</v>
      </c>
      <c r="E6313" s="174">
        <f t="shared" si="1307"/>
        <v>0</v>
      </c>
      <c r="F6313" s="174">
        <f t="shared" si="1303"/>
        <v>0</v>
      </c>
      <c r="G6313" s="174">
        <v>0</v>
      </c>
      <c r="H6313" s="174">
        <f t="shared" si="1304"/>
        <v>0</v>
      </c>
      <c r="M6313" s="174">
        <f t="shared" si="1308"/>
        <v>0</v>
      </c>
      <c r="N6313" s="174">
        <f t="shared" si="1309"/>
        <v>0</v>
      </c>
      <c r="O6313" s="295">
        <f t="shared" si="1310"/>
        <v>0</v>
      </c>
      <c r="P6313" s="281">
        <f t="shared" si="1311"/>
        <v>0</v>
      </c>
    </row>
    <row r="6314" spans="1:16" x14ac:dyDescent="0.2">
      <c r="A6314" s="155">
        <v>750595</v>
      </c>
      <c r="B6314" s="156" t="s">
        <v>2874</v>
      </c>
      <c r="C6314" s="174">
        <f t="shared" si="1305"/>
        <v>0</v>
      </c>
      <c r="D6314" s="174">
        <f t="shared" si="1306"/>
        <v>0</v>
      </c>
      <c r="E6314" s="174">
        <f t="shared" si="1307"/>
        <v>0</v>
      </c>
      <c r="F6314" s="174">
        <f t="shared" si="1303"/>
        <v>0</v>
      </c>
      <c r="G6314" s="174">
        <v>0</v>
      </c>
      <c r="H6314" s="174">
        <f t="shared" si="1304"/>
        <v>0</v>
      </c>
      <c r="M6314" s="174">
        <f t="shared" si="1308"/>
        <v>0</v>
      </c>
      <c r="N6314" s="174">
        <f t="shared" si="1309"/>
        <v>0</v>
      </c>
      <c r="O6314" s="295">
        <f t="shared" si="1310"/>
        <v>0</v>
      </c>
      <c r="P6314" s="281">
        <f t="shared" si="1311"/>
        <v>0</v>
      </c>
    </row>
    <row r="6315" spans="1:16" s="171" customFormat="1" x14ac:dyDescent="0.2">
      <c r="A6315" s="180">
        <v>750600</v>
      </c>
      <c r="B6315" s="181" t="s">
        <v>501</v>
      </c>
      <c r="C6315" s="182">
        <f t="shared" si="1305"/>
        <v>0</v>
      </c>
      <c r="D6315" s="182">
        <f t="shared" si="1306"/>
        <v>0</v>
      </c>
      <c r="E6315" s="182">
        <f t="shared" si="1307"/>
        <v>0</v>
      </c>
      <c r="F6315" s="182">
        <f t="shared" si="1303"/>
        <v>0</v>
      </c>
      <c r="G6315" s="182">
        <v>0</v>
      </c>
      <c r="H6315" s="182">
        <f t="shared" si="1304"/>
        <v>0</v>
      </c>
      <c r="M6315" s="174">
        <f t="shared" si="1308"/>
        <v>0</v>
      </c>
      <c r="N6315" s="174">
        <f t="shared" si="1309"/>
        <v>0</v>
      </c>
      <c r="O6315" s="295">
        <f t="shared" si="1310"/>
        <v>0</v>
      </c>
      <c r="P6315" s="281">
        <f t="shared" si="1311"/>
        <v>0</v>
      </c>
    </row>
    <row r="6316" spans="1:16" x14ac:dyDescent="0.2">
      <c r="A6316" s="155">
        <v>750601</v>
      </c>
      <c r="B6316" s="156" t="s">
        <v>227</v>
      </c>
      <c r="C6316" s="174">
        <f t="shared" si="1305"/>
        <v>0</v>
      </c>
      <c r="D6316" s="174">
        <f t="shared" si="1306"/>
        <v>0</v>
      </c>
      <c r="E6316" s="174">
        <f t="shared" si="1307"/>
        <v>0</v>
      </c>
      <c r="F6316" s="174">
        <f t="shared" si="1303"/>
        <v>0</v>
      </c>
      <c r="G6316" s="174">
        <v>0</v>
      </c>
      <c r="H6316" s="174">
        <f t="shared" si="1304"/>
        <v>0</v>
      </c>
      <c r="M6316" s="174">
        <f t="shared" si="1308"/>
        <v>0</v>
      </c>
      <c r="N6316" s="174">
        <f t="shared" si="1309"/>
        <v>0</v>
      </c>
      <c r="O6316" s="295">
        <f t="shared" si="1310"/>
        <v>0</v>
      </c>
      <c r="P6316" s="281">
        <f t="shared" si="1311"/>
        <v>0</v>
      </c>
    </row>
    <row r="6317" spans="1:16" x14ac:dyDescent="0.2">
      <c r="A6317" s="155">
        <v>750602</v>
      </c>
      <c r="B6317" s="156" t="s">
        <v>335</v>
      </c>
      <c r="C6317" s="174">
        <f t="shared" si="1305"/>
        <v>0</v>
      </c>
      <c r="D6317" s="174">
        <f t="shared" si="1306"/>
        <v>0</v>
      </c>
      <c r="E6317" s="174">
        <f t="shared" si="1307"/>
        <v>0</v>
      </c>
      <c r="F6317" s="174">
        <f t="shared" si="1303"/>
        <v>0</v>
      </c>
      <c r="G6317" s="174">
        <v>0</v>
      </c>
      <c r="H6317" s="174">
        <f t="shared" si="1304"/>
        <v>0</v>
      </c>
      <c r="M6317" s="174">
        <f t="shared" si="1308"/>
        <v>0</v>
      </c>
      <c r="N6317" s="174">
        <f t="shared" si="1309"/>
        <v>0</v>
      </c>
      <c r="O6317" s="295">
        <f t="shared" si="1310"/>
        <v>0</v>
      </c>
      <c r="P6317" s="281">
        <f t="shared" si="1311"/>
        <v>0</v>
      </c>
    </row>
    <row r="6318" spans="1:16" x14ac:dyDescent="0.2">
      <c r="A6318" s="155">
        <v>750603</v>
      </c>
      <c r="B6318" s="156" t="s">
        <v>1643</v>
      </c>
      <c r="C6318" s="174">
        <f t="shared" si="1305"/>
        <v>0</v>
      </c>
      <c r="D6318" s="174">
        <f t="shared" si="1306"/>
        <v>0</v>
      </c>
      <c r="E6318" s="174">
        <f t="shared" si="1307"/>
        <v>0</v>
      </c>
      <c r="F6318" s="174">
        <f t="shared" si="1303"/>
        <v>0</v>
      </c>
      <c r="G6318" s="174">
        <v>0</v>
      </c>
      <c r="H6318" s="174">
        <f t="shared" si="1304"/>
        <v>0</v>
      </c>
      <c r="M6318" s="174">
        <f t="shared" si="1308"/>
        <v>0</v>
      </c>
      <c r="N6318" s="174">
        <f t="shared" si="1309"/>
        <v>0</v>
      </c>
      <c r="O6318" s="295">
        <f t="shared" si="1310"/>
        <v>0</v>
      </c>
      <c r="P6318" s="281">
        <f t="shared" si="1311"/>
        <v>0</v>
      </c>
    </row>
    <row r="6319" spans="1:16" x14ac:dyDescent="0.2">
      <c r="A6319" s="155">
        <v>750604</v>
      </c>
      <c r="B6319" s="156" t="s">
        <v>333</v>
      </c>
      <c r="C6319" s="174">
        <f t="shared" si="1305"/>
        <v>0</v>
      </c>
      <c r="D6319" s="174">
        <f t="shared" si="1306"/>
        <v>0</v>
      </c>
      <c r="E6319" s="174">
        <f t="shared" si="1307"/>
        <v>0</v>
      </c>
      <c r="F6319" s="174">
        <f t="shared" si="1303"/>
        <v>0</v>
      </c>
      <c r="G6319" s="174">
        <v>0</v>
      </c>
      <c r="H6319" s="174">
        <f t="shared" si="1304"/>
        <v>0</v>
      </c>
      <c r="M6319" s="174">
        <f t="shared" si="1308"/>
        <v>0</v>
      </c>
      <c r="N6319" s="174">
        <f t="shared" si="1309"/>
        <v>0</v>
      </c>
      <c r="O6319" s="295">
        <f t="shared" si="1310"/>
        <v>0</v>
      </c>
      <c r="P6319" s="281">
        <f t="shared" si="1311"/>
        <v>0</v>
      </c>
    </row>
    <row r="6320" spans="1:16" x14ac:dyDescent="0.2">
      <c r="A6320" s="155">
        <v>750605</v>
      </c>
      <c r="B6320" s="156" t="s">
        <v>1644</v>
      </c>
      <c r="C6320" s="174">
        <f t="shared" si="1305"/>
        <v>0</v>
      </c>
      <c r="D6320" s="174">
        <f t="shared" si="1306"/>
        <v>0</v>
      </c>
      <c r="E6320" s="174">
        <f t="shared" si="1307"/>
        <v>0</v>
      </c>
      <c r="F6320" s="174">
        <f t="shared" si="1303"/>
        <v>0</v>
      </c>
      <c r="G6320" s="174">
        <v>0</v>
      </c>
      <c r="H6320" s="174">
        <f t="shared" si="1304"/>
        <v>0</v>
      </c>
      <c r="M6320" s="174">
        <f t="shared" si="1308"/>
        <v>0</v>
      </c>
      <c r="N6320" s="174">
        <f t="shared" si="1309"/>
        <v>0</v>
      </c>
      <c r="O6320" s="295">
        <f t="shared" si="1310"/>
        <v>0</v>
      </c>
      <c r="P6320" s="281">
        <f t="shared" si="1311"/>
        <v>0</v>
      </c>
    </row>
    <row r="6321" spans="1:16" x14ac:dyDescent="0.2">
      <c r="A6321" s="155">
        <v>750606</v>
      </c>
      <c r="B6321" s="156" t="s">
        <v>334</v>
      </c>
      <c r="C6321" s="174">
        <f t="shared" si="1305"/>
        <v>0</v>
      </c>
      <c r="D6321" s="174">
        <f t="shared" si="1306"/>
        <v>0</v>
      </c>
      <c r="E6321" s="174">
        <f t="shared" si="1307"/>
        <v>0</v>
      </c>
      <c r="F6321" s="174">
        <f t="shared" si="1303"/>
        <v>0</v>
      </c>
      <c r="G6321" s="174">
        <v>0</v>
      </c>
      <c r="H6321" s="174">
        <f t="shared" si="1304"/>
        <v>0</v>
      </c>
      <c r="M6321" s="174">
        <f t="shared" si="1308"/>
        <v>0</v>
      </c>
      <c r="N6321" s="174">
        <f t="shared" si="1309"/>
        <v>0</v>
      </c>
      <c r="O6321" s="295">
        <f t="shared" si="1310"/>
        <v>0</v>
      </c>
      <c r="P6321" s="281">
        <f t="shared" si="1311"/>
        <v>0</v>
      </c>
    </row>
    <row r="6322" spans="1:16" x14ac:dyDescent="0.2">
      <c r="A6322" s="155">
        <v>750607</v>
      </c>
      <c r="B6322" s="156" t="s">
        <v>1610</v>
      </c>
      <c r="C6322" s="174">
        <f t="shared" si="1305"/>
        <v>0</v>
      </c>
      <c r="D6322" s="174">
        <f t="shared" si="1306"/>
        <v>0</v>
      </c>
      <c r="E6322" s="174">
        <f t="shared" si="1307"/>
        <v>0</v>
      </c>
      <c r="F6322" s="174">
        <f t="shared" si="1303"/>
        <v>0</v>
      </c>
      <c r="G6322" s="174">
        <v>0</v>
      </c>
      <c r="H6322" s="174">
        <f t="shared" si="1304"/>
        <v>0</v>
      </c>
      <c r="M6322" s="174">
        <f t="shared" si="1308"/>
        <v>0</v>
      </c>
      <c r="N6322" s="174">
        <f t="shared" si="1309"/>
        <v>0</v>
      </c>
      <c r="O6322" s="295">
        <f t="shared" si="1310"/>
        <v>0</v>
      </c>
      <c r="P6322" s="281">
        <f t="shared" si="1311"/>
        <v>0</v>
      </c>
    </row>
    <row r="6323" spans="1:16" x14ac:dyDescent="0.2">
      <c r="A6323" s="155">
        <v>750608</v>
      </c>
      <c r="B6323" s="156" t="s">
        <v>17</v>
      </c>
      <c r="C6323" s="174">
        <f t="shared" si="1305"/>
        <v>0</v>
      </c>
      <c r="D6323" s="174">
        <f t="shared" si="1306"/>
        <v>0</v>
      </c>
      <c r="E6323" s="174">
        <f t="shared" si="1307"/>
        <v>0</v>
      </c>
      <c r="F6323" s="174">
        <f t="shared" si="1303"/>
        <v>0</v>
      </c>
      <c r="G6323" s="174">
        <v>0</v>
      </c>
      <c r="H6323" s="174">
        <f t="shared" si="1304"/>
        <v>0</v>
      </c>
      <c r="M6323" s="174">
        <f t="shared" si="1308"/>
        <v>0</v>
      </c>
      <c r="N6323" s="174">
        <f t="shared" si="1309"/>
        <v>0</v>
      </c>
      <c r="O6323" s="295">
        <f t="shared" si="1310"/>
        <v>0</v>
      </c>
      <c r="P6323" s="281">
        <f t="shared" si="1311"/>
        <v>0</v>
      </c>
    </row>
    <row r="6324" spans="1:16" x14ac:dyDescent="0.2">
      <c r="A6324" s="155">
        <v>750609</v>
      </c>
      <c r="B6324" s="156" t="s">
        <v>2536</v>
      </c>
      <c r="C6324" s="174">
        <f t="shared" si="1305"/>
        <v>0</v>
      </c>
      <c r="D6324" s="174">
        <f t="shared" si="1306"/>
        <v>0</v>
      </c>
      <c r="E6324" s="174">
        <f t="shared" si="1307"/>
        <v>0</v>
      </c>
      <c r="F6324" s="174">
        <f t="shared" si="1303"/>
        <v>0</v>
      </c>
      <c r="G6324" s="174">
        <v>0</v>
      </c>
      <c r="H6324" s="174">
        <f t="shared" si="1304"/>
        <v>0</v>
      </c>
      <c r="M6324" s="174">
        <f t="shared" si="1308"/>
        <v>0</v>
      </c>
      <c r="N6324" s="174">
        <f t="shared" si="1309"/>
        <v>0</v>
      </c>
      <c r="O6324" s="295">
        <f t="shared" si="1310"/>
        <v>0</v>
      </c>
      <c r="P6324" s="281">
        <f t="shared" si="1311"/>
        <v>0</v>
      </c>
    </row>
    <row r="6325" spans="1:16" x14ac:dyDescent="0.2">
      <c r="A6325" s="155">
        <v>750610</v>
      </c>
      <c r="B6325" s="156" t="s">
        <v>2537</v>
      </c>
      <c r="C6325" s="174">
        <f t="shared" si="1305"/>
        <v>0</v>
      </c>
      <c r="D6325" s="174">
        <f t="shared" si="1306"/>
        <v>0</v>
      </c>
      <c r="E6325" s="174">
        <f t="shared" si="1307"/>
        <v>0</v>
      </c>
      <c r="F6325" s="174">
        <f t="shared" si="1303"/>
        <v>0</v>
      </c>
      <c r="G6325" s="174">
        <v>0</v>
      </c>
      <c r="H6325" s="174">
        <f t="shared" si="1304"/>
        <v>0</v>
      </c>
      <c r="M6325" s="174">
        <f t="shared" si="1308"/>
        <v>0</v>
      </c>
      <c r="N6325" s="174">
        <f t="shared" si="1309"/>
        <v>0</v>
      </c>
      <c r="O6325" s="295">
        <f t="shared" si="1310"/>
        <v>0</v>
      </c>
      <c r="P6325" s="281">
        <f t="shared" si="1311"/>
        <v>0</v>
      </c>
    </row>
    <row r="6326" spans="1:16" x14ac:dyDescent="0.2">
      <c r="A6326" s="155">
        <v>750695</v>
      </c>
      <c r="B6326" s="156" t="s">
        <v>2874</v>
      </c>
      <c r="C6326" s="174">
        <f t="shared" si="1305"/>
        <v>0</v>
      </c>
      <c r="D6326" s="174">
        <f t="shared" si="1306"/>
        <v>0</v>
      </c>
      <c r="E6326" s="174">
        <f t="shared" si="1307"/>
        <v>0</v>
      </c>
      <c r="F6326" s="174">
        <f t="shared" si="1303"/>
        <v>0</v>
      </c>
      <c r="G6326" s="174">
        <v>0</v>
      </c>
      <c r="H6326" s="174">
        <f t="shared" si="1304"/>
        <v>0</v>
      </c>
      <c r="M6326" s="174">
        <f t="shared" si="1308"/>
        <v>0</v>
      </c>
      <c r="N6326" s="174">
        <f t="shared" si="1309"/>
        <v>0</v>
      </c>
      <c r="O6326" s="295">
        <f t="shared" si="1310"/>
        <v>0</v>
      </c>
      <c r="P6326" s="281">
        <f t="shared" si="1311"/>
        <v>0</v>
      </c>
    </row>
    <row r="6327" spans="1:16" s="172" customFormat="1" x14ac:dyDescent="0.2">
      <c r="A6327" s="170">
        <v>760000</v>
      </c>
      <c r="B6327" s="169" t="s">
        <v>677</v>
      </c>
      <c r="C6327" s="189">
        <f t="shared" si="1305"/>
        <v>0</v>
      </c>
      <c r="D6327" s="189">
        <f t="shared" si="1306"/>
        <v>0</v>
      </c>
      <c r="E6327" s="189">
        <f t="shared" si="1307"/>
        <v>0</v>
      </c>
      <c r="F6327" s="189">
        <f t="shared" si="1303"/>
        <v>0</v>
      </c>
      <c r="G6327" s="189">
        <v>0</v>
      </c>
      <c r="H6327" s="189">
        <f t="shared" si="1304"/>
        <v>0</v>
      </c>
      <c r="M6327" s="174">
        <f t="shared" si="1308"/>
        <v>0</v>
      </c>
      <c r="N6327" s="174">
        <f t="shared" si="1309"/>
        <v>0</v>
      </c>
      <c r="O6327" s="295">
        <f t="shared" si="1310"/>
        <v>0</v>
      </c>
      <c r="P6327" s="281">
        <f t="shared" si="1311"/>
        <v>0</v>
      </c>
    </row>
    <row r="6328" spans="1:16" s="171" customFormat="1" x14ac:dyDescent="0.2">
      <c r="A6328" s="180">
        <v>760100</v>
      </c>
      <c r="B6328" s="181" t="s">
        <v>502</v>
      </c>
      <c r="C6328" s="182">
        <f t="shared" si="1305"/>
        <v>0</v>
      </c>
      <c r="D6328" s="182">
        <f t="shared" si="1306"/>
        <v>0</v>
      </c>
      <c r="E6328" s="182">
        <f t="shared" si="1307"/>
        <v>0</v>
      </c>
      <c r="F6328" s="182">
        <f t="shared" si="1303"/>
        <v>0</v>
      </c>
      <c r="G6328" s="182">
        <v>0</v>
      </c>
      <c r="H6328" s="182">
        <f t="shared" si="1304"/>
        <v>0</v>
      </c>
      <c r="M6328" s="174">
        <f t="shared" si="1308"/>
        <v>0</v>
      </c>
      <c r="N6328" s="174">
        <f t="shared" si="1309"/>
        <v>0</v>
      </c>
      <c r="O6328" s="295">
        <f t="shared" si="1310"/>
        <v>0</v>
      </c>
      <c r="P6328" s="281">
        <f t="shared" si="1311"/>
        <v>0</v>
      </c>
    </row>
    <row r="6329" spans="1:16" x14ac:dyDescent="0.2">
      <c r="A6329" s="155">
        <v>760101</v>
      </c>
      <c r="B6329" s="156" t="s">
        <v>227</v>
      </c>
      <c r="C6329" s="174">
        <f t="shared" si="1305"/>
        <v>0</v>
      </c>
      <c r="D6329" s="174">
        <f t="shared" si="1306"/>
        <v>0</v>
      </c>
      <c r="E6329" s="174">
        <f t="shared" si="1307"/>
        <v>0</v>
      </c>
      <c r="F6329" s="174">
        <f t="shared" si="1303"/>
        <v>0</v>
      </c>
      <c r="G6329" s="174">
        <v>0</v>
      </c>
      <c r="H6329" s="174">
        <f t="shared" si="1304"/>
        <v>0</v>
      </c>
      <c r="M6329" s="174">
        <f t="shared" si="1308"/>
        <v>0</v>
      </c>
      <c r="N6329" s="174">
        <f t="shared" si="1309"/>
        <v>0</v>
      </c>
      <c r="O6329" s="295">
        <f t="shared" si="1310"/>
        <v>0</v>
      </c>
      <c r="P6329" s="281">
        <f t="shared" si="1311"/>
        <v>0</v>
      </c>
    </row>
    <row r="6330" spans="1:16" x14ac:dyDescent="0.2">
      <c r="A6330" s="155">
        <v>760102</v>
      </c>
      <c r="B6330" s="156" t="s">
        <v>335</v>
      </c>
      <c r="C6330" s="174">
        <f t="shared" si="1305"/>
        <v>0</v>
      </c>
      <c r="D6330" s="174">
        <f t="shared" si="1306"/>
        <v>0</v>
      </c>
      <c r="E6330" s="174">
        <f t="shared" si="1307"/>
        <v>0</v>
      </c>
      <c r="F6330" s="174">
        <f t="shared" si="1303"/>
        <v>0</v>
      </c>
      <c r="G6330" s="174">
        <v>0</v>
      </c>
      <c r="H6330" s="174">
        <f t="shared" si="1304"/>
        <v>0</v>
      </c>
      <c r="M6330" s="174">
        <f t="shared" si="1308"/>
        <v>0</v>
      </c>
      <c r="N6330" s="174">
        <f t="shared" si="1309"/>
        <v>0</v>
      </c>
      <c r="O6330" s="295">
        <f t="shared" si="1310"/>
        <v>0</v>
      </c>
      <c r="P6330" s="281">
        <f t="shared" si="1311"/>
        <v>0</v>
      </c>
    </row>
    <row r="6331" spans="1:16" x14ac:dyDescent="0.2">
      <c r="A6331" s="155">
        <v>760103</v>
      </c>
      <c r="B6331" s="156" t="s">
        <v>1643</v>
      </c>
      <c r="C6331" s="174">
        <f t="shared" si="1305"/>
        <v>0</v>
      </c>
      <c r="D6331" s="174">
        <f t="shared" si="1306"/>
        <v>0</v>
      </c>
      <c r="E6331" s="174">
        <f t="shared" si="1307"/>
        <v>0</v>
      </c>
      <c r="F6331" s="174">
        <f t="shared" si="1303"/>
        <v>0</v>
      </c>
      <c r="G6331" s="174">
        <v>0</v>
      </c>
      <c r="H6331" s="174">
        <f t="shared" si="1304"/>
        <v>0</v>
      </c>
      <c r="M6331" s="174">
        <f t="shared" si="1308"/>
        <v>0</v>
      </c>
      <c r="N6331" s="174">
        <f t="shared" si="1309"/>
        <v>0</v>
      </c>
      <c r="O6331" s="295">
        <f t="shared" si="1310"/>
        <v>0</v>
      </c>
      <c r="P6331" s="281">
        <f t="shared" si="1311"/>
        <v>0</v>
      </c>
    </row>
    <row r="6332" spans="1:16" x14ac:dyDescent="0.2">
      <c r="A6332" s="155">
        <v>760104</v>
      </c>
      <c r="B6332" s="156" t="s">
        <v>333</v>
      </c>
      <c r="C6332" s="174">
        <f t="shared" si="1305"/>
        <v>0</v>
      </c>
      <c r="D6332" s="174">
        <f t="shared" si="1306"/>
        <v>0</v>
      </c>
      <c r="E6332" s="174">
        <f t="shared" si="1307"/>
        <v>0</v>
      </c>
      <c r="F6332" s="174">
        <f t="shared" si="1303"/>
        <v>0</v>
      </c>
      <c r="G6332" s="174">
        <v>0</v>
      </c>
      <c r="H6332" s="174">
        <f t="shared" si="1304"/>
        <v>0</v>
      </c>
      <c r="M6332" s="174">
        <f t="shared" si="1308"/>
        <v>0</v>
      </c>
      <c r="N6332" s="174">
        <f t="shared" si="1309"/>
        <v>0</v>
      </c>
      <c r="O6332" s="295">
        <f t="shared" si="1310"/>
        <v>0</v>
      </c>
      <c r="P6332" s="281">
        <f t="shared" si="1311"/>
        <v>0</v>
      </c>
    </row>
    <row r="6333" spans="1:16" x14ac:dyDescent="0.2">
      <c r="A6333" s="155">
        <v>760105</v>
      </c>
      <c r="B6333" s="156" t="s">
        <v>1644</v>
      </c>
      <c r="C6333" s="174">
        <f t="shared" si="1305"/>
        <v>0</v>
      </c>
      <c r="D6333" s="174">
        <f t="shared" si="1306"/>
        <v>0</v>
      </c>
      <c r="E6333" s="174">
        <f t="shared" si="1307"/>
        <v>0</v>
      </c>
      <c r="F6333" s="174">
        <f t="shared" si="1303"/>
        <v>0</v>
      </c>
      <c r="G6333" s="174">
        <v>0</v>
      </c>
      <c r="H6333" s="174">
        <f t="shared" si="1304"/>
        <v>0</v>
      </c>
      <c r="M6333" s="174">
        <f t="shared" si="1308"/>
        <v>0</v>
      </c>
      <c r="N6333" s="174">
        <f t="shared" si="1309"/>
        <v>0</v>
      </c>
      <c r="O6333" s="295">
        <f t="shared" si="1310"/>
        <v>0</v>
      </c>
      <c r="P6333" s="281">
        <f t="shared" si="1311"/>
        <v>0</v>
      </c>
    </row>
    <row r="6334" spans="1:16" x14ac:dyDescent="0.2">
      <c r="A6334" s="155">
        <v>760106</v>
      </c>
      <c r="B6334" s="156" t="s">
        <v>334</v>
      </c>
      <c r="C6334" s="174">
        <f t="shared" si="1305"/>
        <v>0</v>
      </c>
      <c r="D6334" s="174">
        <f t="shared" si="1306"/>
        <v>0</v>
      </c>
      <c r="E6334" s="174">
        <f t="shared" si="1307"/>
        <v>0</v>
      </c>
      <c r="F6334" s="174">
        <f t="shared" si="1303"/>
        <v>0</v>
      </c>
      <c r="G6334" s="174">
        <v>0</v>
      </c>
      <c r="H6334" s="174">
        <f t="shared" si="1304"/>
        <v>0</v>
      </c>
      <c r="M6334" s="174">
        <f t="shared" si="1308"/>
        <v>0</v>
      </c>
      <c r="N6334" s="174">
        <f t="shared" si="1309"/>
        <v>0</v>
      </c>
      <c r="O6334" s="295">
        <f t="shared" si="1310"/>
        <v>0</v>
      </c>
      <c r="P6334" s="281">
        <f t="shared" si="1311"/>
        <v>0</v>
      </c>
    </row>
    <row r="6335" spans="1:16" x14ac:dyDescent="0.2">
      <c r="A6335" s="155">
        <v>760107</v>
      </c>
      <c r="B6335" s="156" t="s">
        <v>1610</v>
      </c>
      <c r="C6335" s="174">
        <f t="shared" si="1305"/>
        <v>0</v>
      </c>
      <c r="D6335" s="174">
        <f t="shared" si="1306"/>
        <v>0</v>
      </c>
      <c r="E6335" s="174">
        <f t="shared" si="1307"/>
        <v>0</v>
      </c>
      <c r="F6335" s="174">
        <f t="shared" si="1303"/>
        <v>0</v>
      </c>
      <c r="G6335" s="174">
        <v>0</v>
      </c>
      <c r="H6335" s="174">
        <f t="shared" si="1304"/>
        <v>0</v>
      </c>
      <c r="M6335" s="174">
        <f t="shared" si="1308"/>
        <v>0</v>
      </c>
      <c r="N6335" s="174">
        <f t="shared" si="1309"/>
        <v>0</v>
      </c>
      <c r="O6335" s="295">
        <f t="shared" si="1310"/>
        <v>0</v>
      </c>
      <c r="P6335" s="281">
        <f t="shared" si="1311"/>
        <v>0</v>
      </c>
    </row>
    <row r="6336" spans="1:16" x14ac:dyDescent="0.2">
      <c r="A6336" s="155">
        <v>760108</v>
      </c>
      <c r="B6336" s="156" t="s">
        <v>17</v>
      </c>
      <c r="C6336" s="174">
        <f t="shared" si="1305"/>
        <v>0</v>
      </c>
      <c r="D6336" s="174">
        <f t="shared" si="1306"/>
        <v>0</v>
      </c>
      <c r="E6336" s="174">
        <f t="shared" si="1307"/>
        <v>0</v>
      </c>
      <c r="F6336" s="174">
        <f t="shared" ref="F6336:F6399" si="1312">+C6336+D6336-E6336</f>
        <v>0</v>
      </c>
      <c r="G6336" s="174">
        <v>0</v>
      </c>
      <c r="H6336" s="174">
        <f t="shared" si="1304"/>
        <v>0</v>
      </c>
      <c r="M6336" s="174">
        <f t="shared" si="1308"/>
        <v>0</v>
      </c>
      <c r="N6336" s="174">
        <f t="shared" si="1309"/>
        <v>0</v>
      </c>
      <c r="O6336" s="295">
        <f t="shared" si="1310"/>
        <v>0</v>
      </c>
      <c r="P6336" s="281">
        <f t="shared" si="1311"/>
        <v>0</v>
      </c>
    </row>
    <row r="6337" spans="1:16" x14ac:dyDescent="0.2">
      <c r="A6337" s="155">
        <v>760109</v>
      </c>
      <c r="B6337" s="156" t="s">
        <v>2536</v>
      </c>
      <c r="C6337" s="174">
        <f t="shared" si="1305"/>
        <v>0</v>
      </c>
      <c r="D6337" s="174">
        <f t="shared" si="1306"/>
        <v>0</v>
      </c>
      <c r="E6337" s="174">
        <f t="shared" si="1307"/>
        <v>0</v>
      </c>
      <c r="F6337" s="174">
        <f t="shared" si="1312"/>
        <v>0</v>
      </c>
      <c r="G6337" s="174">
        <v>0</v>
      </c>
      <c r="H6337" s="174">
        <f t="shared" si="1304"/>
        <v>0</v>
      </c>
      <c r="M6337" s="174">
        <f t="shared" si="1308"/>
        <v>0</v>
      </c>
      <c r="N6337" s="174">
        <f t="shared" si="1309"/>
        <v>0</v>
      </c>
      <c r="O6337" s="295">
        <f t="shared" si="1310"/>
        <v>0</v>
      </c>
      <c r="P6337" s="281">
        <f t="shared" si="1311"/>
        <v>0</v>
      </c>
    </row>
    <row r="6338" spans="1:16" x14ac:dyDescent="0.2">
      <c r="A6338" s="155">
        <v>760110</v>
      </c>
      <c r="B6338" s="156" t="s">
        <v>2537</v>
      </c>
      <c r="C6338" s="174">
        <f t="shared" si="1305"/>
        <v>0</v>
      </c>
      <c r="D6338" s="174">
        <f t="shared" si="1306"/>
        <v>0</v>
      </c>
      <c r="E6338" s="174">
        <f t="shared" si="1307"/>
        <v>0</v>
      </c>
      <c r="F6338" s="174">
        <f t="shared" si="1312"/>
        <v>0</v>
      </c>
      <c r="G6338" s="174">
        <v>0</v>
      </c>
      <c r="H6338" s="174">
        <f t="shared" si="1304"/>
        <v>0</v>
      </c>
      <c r="M6338" s="174">
        <f t="shared" si="1308"/>
        <v>0</v>
      </c>
      <c r="N6338" s="174">
        <f t="shared" si="1309"/>
        <v>0</v>
      </c>
      <c r="O6338" s="295">
        <f t="shared" si="1310"/>
        <v>0</v>
      </c>
      <c r="P6338" s="281">
        <f t="shared" si="1311"/>
        <v>0</v>
      </c>
    </row>
    <row r="6339" spans="1:16" x14ac:dyDescent="0.2">
      <c r="A6339" s="155">
        <v>760195</v>
      </c>
      <c r="B6339" s="156" t="s">
        <v>2874</v>
      </c>
      <c r="C6339" s="174">
        <f t="shared" si="1305"/>
        <v>0</v>
      </c>
      <c r="D6339" s="174">
        <f t="shared" si="1306"/>
        <v>0</v>
      </c>
      <c r="E6339" s="174">
        <f t="shared" si="1307"/>
        <v>0</v>
      </c>
      <c r="F6339" s="174">
        <f t="shared" si="1312"/>
        <v>0</v>
      </c>
      <c r="G6339" s="174">
        <v>0</v>
      </c>
      <c r="H6339" s="174">
        <f t="shared" si="1304"/>
        <v>0</v>
      </c>
      <c r="M6339" s="174">
        <f t="shared" si="1308"/>
        <v>0</v>
      </c>
      <c r="N6339" s="174">
        <f t="shared" si="1309"/>
        <v>0</v>
      </c>
      <c r="O6339" s="295">
        <f t="shared" si="1310"/>
        <v>0</v>
      </c>
      <c r="P6339" s="281">
        <f t="shared" si="1311"/>
        <v>0</v>
      </c>
    </row>
    <row r="6340" spans="1:16" s="171" customFormat="1" x14ac:dyDescent="0.2">
      <c r="A6340" s="180">
        <v>760200</v>
      </c>
      <c r="B6340" s="181" t="s">
        <v>503</v>
      </c>
      <c r="C6340" s="182">
        <f t="shared" si="1305"/>
        <v>0</v>
      </c>
      <c r="D6340" s="182">
        <f t="shared" si="1306"/>
        <v>0</v>
      </c>
      <c r="E6340" s="182">
        <f t="shared" si="1307"/>
        <v>0</v>
      </c>
      <c r="F6340" s="182">
        <f t="shared" si="1312"/>
        <v>0</v>
      </c>
      <c r="G6340" s="182">
        <v>0</v>
      </c>
      <c r="H6340" s="182">
        <f t="shared" si="1304"/>
        <v>0</v>
      </c>
      <c r="M6340" s="174">
        <f t="shared" si="1308"/>
        <v>0</v>
      </c>
      <c r="N6340" s="174">
        <f t="shared" si="1309"/>
        <v>0</v>
      </c>
      <c r="O6340" s="295">
        <f t="shared" si="1310"/>
        <v>0</v>
      </c>
      <c r="P6340" s="281">
        <f t="shared" si="1311"/>
        <v>0</v>
      </c>
    </row>
    <row r="6341" spans="1:16" x14ac:dyDescent="0.2">
      <c r="A6341" s="155">
        <v>760201</v>
      </c>
      <c r="B6341" s="156" t="s">
        <v>1609</v>
      </c>
      <c r="C6341" s="174">
        <f t="shared" si="1305"/>
        <v>0</v>
      </c>
      <c r="D6341" s="174">
        <f t="shared" si="1306"/>
        <v>0</v>
      </c>
      <c r="E6341" s="174">
        <f t="shared" si="1307"/>
        <v>0</v>
      </c>
      <c r="F6341" s="174">
        <f t="shared" si="1312"/>
        <v>0</v>
      </c>
      <c r="G6341" s="174">
        <v>0</v>
      </c>
      <c r="H6341" s="174">
        <f t="shared" si="1304"/>
        <v>0</v>
      </c>
      <c r="M6341" s="174">
        <f t="shared" si="1308"/>
        <v>0</v>
      </c>
      <c r="N6341" s="174">
        <f t="shared" si="1309"/>
        <v>0</v>
      </c>
      <c r="O6341" s="295">
        <f t="shared" si="1310"/>
        <v>0</v>
      </c>
      <c r="P6341" s="281">
        <f t="shared" si="1311"/>
        <v>0</v>
      </c>
    </row>
    <row r="6342" spans="1:16" x14ac:dyDescent="0.2">
      <c r="A6342" s="155">
        <v>760202</v>
      </c>
      <c r="B6342" s="156" t="s">
        <v>227</v>
      </c>
      <c r="C6342" s="174">
        <f t="shared" si="1305"/>
        <v>0</v>
      </c>
      <c r="D6342" s="174">
        <f t="shared" si="1306"/>
        <v>0</v>
      </c>
      <c r="E6342" s="174">
        <f t="shared" si="1307"/>
        <v>0</v>
      </c>
      <c r="F6342" s="174">
        <f t="shared" si="1312"/>
        <v>0</v>
      </c>
      <c r="G6342" s="174">
        <v>0</v>
      </c>
      <c r="H6342" s="174">
        <f t="shared" si="1304"/>
        <v>0</v>
      </c>
      <c r="M6342" s="174">
        <f t="shared" si="1308"/>
        <v>0</v>
      </c>
      <c r="N6342" s="174">
        <f t="shared" si="1309"/>
        <v>0</v>
      </c>
      <c r="O6342" s="295">
        <f t="shared" si="1310"/>
        <v>0</v>
      </c>
      <c r="P6342" s="281">
        <f t="shared" si="1311"/>
        <v>0</v>
      </c>
    </row>
    <row r="6343" spans="1:16" x14ac:dyDescent="0.2">
      <c r="A6343" s="155">
        <v>760203</v>
      </c>
      <c r="B6343" s="156" t="s">
        <v>335</v>
      </c>
      <c r="C6343" s="174">
        <f t="shared" si="1305"/>
        <v>0</v>
      </c>
      <c r="D6343" s="174">
        <f t="shared" si="1306"/>
        <v>0</v>
      </c>
      <c r="E6343" s="174">
        <f t="shared" si="1307"/>
        <v>0</v>
      </c>
      <c r="F6343" s="174">
        <f t="shared" si="1312"/>
        <v>0</v>
      </c>
      <c r="G6343" s="174">
        <v>0</v>
      </c>
      <c r="H6343" s="174">
        <f t="shared" ref="H6343:H6406" si="1313">+F6343</f>
        <v>0</v>
      </c>
      <c r="M6343" s="174">
        <f t="shared" si="1308"/>
        <v>0</v>
      </c>
      <c r="N6343" s="174">
        <f t="shared" si="1309"/>
        <v>0</v>
      </c>
      <c r="O6343" s="295">
        <f t="shared" si="1310"/>
        <v>0</v>
      </c>
      <c r="P6343" s="281">
        <f t="shared" si="1311"/>
        <v>0</v>
      </c>
    </row>
    <row r="6344" spans="1:16" x14ac:dyDescent="0.2">
      <c r="A6344" s="155">
        <v>760204</v>
      </c>
      <c r="B6344" s="156" t="s">
        <v>1643</v>
      </c>
      <c r="C6344" s="174">
        <f t="shared" si="1305"/>
        <v>0</v>
      </c>
      <c r="D6344" s="174">
        <f t="shared" si="1306"/>
        <v>0</v>
      </c>
      <c r="E6344" s="174">
        <f t="shared" si="1307"/>
        <v>0</v>
      </c>
      <c r="F6344" s="174">
        <f t="shared" si="1312"/>
        <v>0</v>
      </c>
      <c r="G6344" s="174">
        <v>0</v>
      </c>
      <c r="H6344" s="174">
        <f t="shared" si="1313"/>
        <v>0</v>
      </c>
      <c r="M6344" s="174">
        <f t="shared" si="1308"/>
        <v>0</v>
      </c>
      <c r="N6344" s="174">
        <f t="shared" si="1309"/>
        <v>0</v>
      </c>
      <c r="O6344" s="295">
        <f t="shared" si="1310"/>
        <v>0</v>
      </c>
      <c r="P6344" s="281">
        <f t="shared" si="1311"/>
        <v>0</v>
      </c>
    </row>
    <row r="6345" spans="1:16" x14ac:dyDescent="0.2">
      <c r="A6345" s="155">
        <v>760205</v>
      </c>
      <c r="B6345" s="156" t="s">
        <v>333</v>
      </c>
      <c r="C6345" s="174">
        <f t="shared" ref="C6345:C6408" si="1314">IF(ISERROR(VLOOKUP($A6345,MZ_ANTERIOR,3,0)),0,VLOOKUP($A6345,MZ_ANTERIOR,3,0))</f>
        <v>0</v>
      </c>
      <c r="D6345" s="174">
        <f t="shared" ref="D6345:D6408" si="1315">IF(ISERROR(VLOOKUP($A6345,MZ_ANTERIOR,4,0)),0,VLOOKUP($A6345,MZ_ANTERIOR,4,0))</f>
        <v>0</v>
      </c>
      <c r="E6345" s="174">
        <f t="shared" ref="E6345:E6408" si="1316">IF(ISERROR(VLOOKUP($A6345,MZ_ANTERIOR,5,0)),0,VLOOKUP($A6345,MZ_ANTERIOR,5,0))</f>
        <v>0</v>
      </c>
      <c r="F6345" s="174">
        <f t="shared" si="1312"/>
        <v>0</v>
      </c>
      <c r="G6345" s="174">
        <v>0</v>
      </c>
      <c r="H6345" s="174">
        <f t="shared" si="1313"/>
        <v>0</v>
      </c>
      <c r="M6345" s="174">
        <f t="shared" si="1308"/>
        <v>0</v>
      </c>
      <c r="N6345" s="174">
        <f t="shared" si="1309"/>
        <v>0</v>
      </c>
      <c r="O6345" s="295">
        <f t="shared" si="1310"/>
        <v>0</v>
      </c>
      <c r="P6345" s="281">
        <f t="shared" si="1311"/>
        <v>0</v>
      </c>
    </row>
    <row r="6346" spans="1:16" x14ac:dyDescent="0.2">
      <c r="A6346" s="155">
        <v>760206</v>
      </c>
      <c r="B6346" s="156" t="s">
        <v>1644</v>
      </c>
      <c r="C6346" s="174">
        <f t="shared" si="1314"/>
        <v>0</v>
      </c>
      <c r="D6346" s="174">
        <f t="shared" si="1315"/>
        <v>0</v>
      </c>
      <c r="E6346" s="174">
        <f t="shared" si="1316"/>
        <v>0</v>
      </c>
      <c r="F6346" s="174">
        <f t="shared" si="1312"/>
        <v>0</v>
      </c>
      <c r="G6346" s="174">
        <v>0</v>
      </c>
      <c r="H6346" s="174">
        <f t="shared" si="1313"/>
        <v>0</v>
      </c>
      <c r="M6346" s="174">
        <f t="shared" ref="M6346:M6409" si="1317">+G6346+H6346</f>
        <v>0</v>
      </c>
      <c r="N6346" s="174">
        <f t="shared" ref="N6346:N6409" si="1318">+F6346-M6346</f>
        <v>0</v>
      </c>
      <c r="O6346" s="295">
        <f t="shared" ref="O6346:O6409" si="1319">SUM(C6346:H6346)</f>
        <v>0</v>
      </c>
      <c r="P6346" s="281">
        <f t="shared" ref="P6346:P6409" si="1320">IF(D6346&lt;&gt;0,1,IF(G6346&lt;&gt;0,2,IF(F6346&lt;&gt;0,3,IF(E6346&lt;&gt;0,4,0))))</f>
        <v>0</v>
      </c>
    </row>
    <row r="6347" spans="1:16" x14ac:dyDescent="0.2">
      <c r="A6347" s="155">
        <v>760207</v>
      </c>
      <c r="B6347" s="156" t="s">
        <v>334</v>
      </c>
      <c r="C6347" s="174">
        <f t="shared" si="1314"/>
        <v>0</v>
      </c>
      <c r="D6347" s="174">
        <f t="shared" si="1315"/>
        <v>0</v>
      </c>
      <c r="E6347" s="174">
        <f t="shared" si="1316"/>
        <v>0</v>
      </c>
      <c r="F6347" s="174">
        <f t="shared" si="1312"/>
        <v>0</v>
      </c>
      <c r="G6347" s="174">
        <v>0</v>
      </c>
      <c r="H6347" s="174">
        <f t="shared" si="1313"/>
        <v>0</v>
      </c>
      <c r="M6347" s="174">
        <f t="shared" si="1317"/>
        <v>0</v>
      </c>
      <c r="N6347" s="174">
        <f t="shared" si="1318"/>
        <v>0</v>
      </c>
      <c r="O6347" s="295">
        <f t="shared" si="1319"/>
        <v>0</v>
      </c>
      <c r="P6347" s="281">
        <f t="shared" si="1320"/>
        <v>0</v>
      </c>
    </row>
    <row r="6348" spans="1:16" x14ac:dyDescent="0.2">
      <c r="A6348" s="155">
        <v>760208</v>
      </c>
      <c r="B6348" s="156" t="s">
        <v>1610</v>
      </c>
      <c r="C6348" s="174">
        <f t="shared" si="1314"/>
        <v>0</v>
      </c>
      <c r="D6348" s="174">
        <f t="shared" si="1315"/>
        <v>0</v>
      </c>
      <c r="E6348" s="174">
        <f t="shared" si="1316"/>
        <v>0</v>
      </c>
      <c r="F6348" s="174">
        <f t="shared" si="1312"/>
        <v>0</v>
      </c>
      <c r="G6348" s="174">
        <v>0</v>
      </c>
      <c r="H6348" s="174">
        <f t="shared" si="1313"/>
        <v>0</v>
      </c>
      <c r="M6348" s="174">
        <f t="shared" si="1317"/>
        <v>0</v>
      </c>
      <c r="N6348" s="174">
        <f t="shared" si="1318"/>
        <v>0</v>
      </c>
      <c r="O6348" s="295">
        <f t="shared" si="1319"/>
        <v>0</v>
      </c>
      <c r="P6348" s="281">
        <f t="shared" si="1320"/>
        <v>0</v>
      </c>
    </row>
    <row r="6349" spans="1:16" x14ac:dyDescent="0.2">
      <c r="A6349" s="155">
        <v>760209</v>
      </c>
      <c r="B6349" s="156" t="s">
        <v>17</v>
      </c>
      <c r="C6349" s="174">
        <f t="shared" si="1314"/>
        <v>0</v>
      </c>
      <c r="D6349" s="174">
        <f t="shared" si="1315"/>
        <v>0</v>
      </c>
      <c r="E6349" s="174">
        <f t="shared" si="1316"/>
        <v>0</v>
      </c>
      <c r="F6349" s="174">
        <f t="shared" si="1312"/>
        <v>0</v>
      </c>
      <c r="G6349" s="174">
        <v>0</v>
      </c>
      <c r="H6349" s="174">
        <f t="shared" si="1313"/>
        <v>0</v>
      </c>
      <c r="M6349" s="174">
        <f t="shared" si="1317"/>
        <v>0</v>
      </c>
      <c r="N6349" s="174">
        <f t="shared" si="1318"/>
        <v>0</v>
      </c>
      <c r="O6349" s="295">
        <f t="shared" si="1319"/>
        <v>0</v>
      </c>
      <c r="P6349" s="281">
        <f t="shared" si="1320"/>
        <v>0</v>
      </c>
    </row>
    <row r="6350" spans="1:16" x14ac:dyDescent="0.2">
      <c r="A6350" s="155">
        <v>760210</v>
      </c>
      <c r="B6350" s="156" t="s">
        <v>2536</v>
      </c>
      <c r="C6350" s="174">
        <f t="shared" si="1314"/>
        <v>0</v>
      </c>
      <c r="D6350" s="174">
        <f t="shared" si="1315"/>
        <v>0</v>
      </c>
      <c r="E6350" s="174">
        <f t="shared" si="1316"/>
        <v>0</v>
      </c>
      <c r="F6350" s="174">
        <f t="shared" si="1312"/>
        <v>0</v>
      </c>
      <c r="G6350" s="174">
        <v>0</v>
      </c>
      <c r="H6350" s="174">
        <f t="shared" si="1313"/>
        <v>0</v>
      </c>
      <c r="M6350" s="174">
        <f t="shared" si="1317"/>
        <v>0</v>
      </c>
      <c r="N6350" s="174">
        <f t="shared" si="1318"/>
        <v>0</v>
      </c>
      <c r="O6350" s="295">
        <f t="shared" si="1319"/>
        <v>0</v>
      </c>
      <c r="P6350" s="281">
        <f t="shared" si="1320"/>
        <v>0</v>
      </c>
    </row>
    <row r="6351" spans="1:16" x14ac:dyDescent="0.2">
      <c r="A6351" s="155">
        <v>760211</v>
      </c>
      <c r="B6351" s="156" t="s">
        <v>2537</v>
      </c>
      <c r="C6351" s="174">
        <f t="shared" si="1314"/>
        <v>0</v>
      </c>
      <c r="D6351" s="174">
        <f t="shared" si="1315"/>
        <v>0</v>
      </c>
      <c r="E6351" s="174">
        <f t="shared" si="1316"/>
        <v>0</v>
      </c>
      <c r="F6351" s="174">
        <f t="shared" si="1312"/>
        <v>0</v>
      </c>
      <c r="G6351" s="174">
        <v>0</v>
      </c>
      <c r="H6351" s="174">
        <f t="shared" si="1313"/>
        <v>0</v>
      </c>
      <c r="M6351" s="174">
        <f t="shared" si="1317"/>
        <v>0</v>
      </c>
      <c r="N6351" s="174">
        <f t="shared" si="1318"/>
        <v>0</v>
      </c>
      <c r="O6351" s="295">
        <f t="shared" si="1319"/>
        <v>0</v>
      </c>
      <c r="P6351" s="281">
        <f t="shared" si="1320"/>
        <v>0</v>
      </c>
    </row>
    <row r="6352" spans="1:16" x14ac:dyDescent="0.2">
      <c r="A6352" s="155">
        <v>760295</v>
      </c>
      <c r="B6352" s="156" t="s">
        <v>2874</v>
      </c>
      <c r="C6352" s="174">
        <f t="shared" si="1314"/>
        <v>0</v>
      </c>
      <c r="D6352" s="174">
        <f t="shared" si="1315"/>
        <v>0</v>
      </c>
      <c r="E6352" s="174">
        <f t="shared" si="1316"/>
        <v>0</v>
      </c>
      <c r="F6352" s="174">
        <f t="shared" si="1312"/>
        <v>0</v>
      </c>
      <c r="G6352" s="174">
        <v>0</v>
      </c>
      <c r="H6352" s="174">
        <f t="shared" si="1313"/>
        <v>0</v>
      </c>
      <c r="M6352" s="174">
        <f t="shared" si="1317"/>
        <v>0</v>
      </c>
      <c r="N6352" s="174">
        <f t="shared" si="1318"/>
        <v>0</v>
      </c>
      <c r="O6352" s="295">
        <f t="shared" si="1319"/>
        <v>0</v>
      </c>
      <c r="P6352" s="281">
        <f t="shared" si="1320"/>
        <v>0</v>
      </c>
    </row>
    <row r="6353" spans="1:16" s="171" customFormat="1" x14ac:dyDescent="0.2">
      <c r="A6353" s="180">
        <v>769000</v>
      </c>
      <c r="B6353" s="181" t="s">
        <v>504</v>
      </c>
      <c r="C6353" s="182">
        <f t="shared" si="1314"/>
        <v>0</v>
      </c>
      <c r="D6353" s="182">
        <f t="shared" si="1315"/>
        <v>0</v>
      </c>
      <c r="E6353" s="182">
        <f t="shared" si="1316"/>
        <v>0</v>
      </c>
      <c r="F6353" s="182">
        <f t="shared" si="1312"/>
        <v>0</v>
      </c>
      <c r="G6353" s="182">
        <v>0</v>
      </c>
      <c r="H6353" s="182">
        <f t="shared" si="1313"/>
        <v>0</v>
      </c>
      <c r="M6353" s="174">
        <f t="shared" si="1317"/>
        <v>0</v>
      </c>
      <c r="N6353" s="174">
        <f t="shared" si="1318"/>
        <v>0</v>
      </c>
      <c r="O6353" s="295">
        <f t="shared" si="1319"/>
        <v>0</v>
      </c>
      <c r="P6353" s="281">
        <f t="shared" si="1320"/>
        <v>0</v>
      </c>
    </row>
    <row r="6354" spans="1:16" x14ac:dyDescent="0.2">
      <c r="A6354" s="155">
        <v>769001</v>
      </c>
      <c r="B6354" s="156" t="s">
        <v>227</v>
      </c>
      <c r="C6354" s="174">
        <f t="shared" si="1314"/>
        <v>0</v>
      </c>
      <c r="D6354" s="174">
        <f t="shared" si="1315"/>
        <v>0</v>
      </c>
      <c r="E6354" s="174">
        <f t="shared" si="1316"/>
        <v>0</v>
      </c>
      <c r="F6354" s="174">
        <f t="shared" si="1312"/>
        <v>0</v>
      </c>
      <c r="G6354" s="174">
        <v>0</v>
      </c>
      <c r="H6354" s="174">
        <f t="shared" si="1313"/>
        <v>0</v>
      </c>
      <c r="M6354" s="174">
        <f t="shared" si="1317"/>
        <v>0</v>
      </c>
      <c r="N6354" s="174">
        <f t="shared" si="1318"/>
        <v>0</v>
      </c>
      <c r="O6354" s="295">
        <f t="shared" si="1319"/>
        <v>0</v>
      </c>
      <c r="P6354" s="281">
        <f t="shared" si="1320"/>
        <v>0</v>
      </c>
    </row>
    <row r="6355" spans="1:16" x14ac:dyDescent="0.2">
      <c r="A6355" s="155">
        <v>769002</v>
      </c>
      <c r="B6355" s="156" t="s">
        <v>335</v>
      </c>
      <c r="C6355" s="174">
        <f t="shared" si="1314"/>
        <v>0</v>
      </c>
      <c r="D6355" s="174">
        <f t="shared" si="1315"/>
        <v>0</v>
      </c>
      <c r="E6355" s="174">
        <f t="shared" si="1316"/>
        <v>0</v>
      </c>
      <c r="F6355" s="174">
        <f t="shared" si="1312"/>
        <v>0</v>
      </c>
      <c r="G6355" s="174">
        <v>0</v>
      </c>
      <c r="H6355" s="174">
        <f t="shared" si="1313"/>
        <v>0</v>
      </c>
      <c r="M6355" s="174">
        <f t="shared" si="1317"/>
        <v>0</v>
      </c>
      <c r="N6355" s="174">
        <f t="shared" si="1318"/>
        <v>0</v>
      </c>
      <c r="O6355" s="295">
        <f t="shared" si="1319"/>
        <v>0</v>
      </c>
      <c r="P6355" s="281">
        <f t="shared" si="1320"/>
        <v>0</v>
      </c>
    </row>
    <row r="6356" spans="1:16" x14ac:dyDescent="0.2">
      <c r="A6356" s="155">
        <v>769003</v>
      </c>
      <c r="B6356" s="156" t="s">
        <v>1643</v>
      </c>
      <c r="C6356" s="174">
        <f t="shared" si="1314"/>
        <v>0</v>
      </c>
      <c r="D6356" s="174">
        <f t="shared" si="1315"/>
        <v>0</v>
      </c>
      <c r="E6356" s="174">
        <f t="shared" si="1316"/>
        <v>0</v>
      </c>
      <c r="F6356" s="174">
        <f t="shared" si="1312"/>
        <v>0</v>
      </c>
      <c r="G6356" s="174">
        <v>0</v>
      </c>
      <c r="H6356" s="174">
        <f t="shared" si="1313"/>
        <v>0</v>
      </c>
      <c r="M6356" s="174">
        <f t="shared" si="1317"/>
        <v>0</v>
      </c>
      <c r="N6356" s="174">
        <f t="shared" si="1318"/>
        <v>0</v>
      </c>
      <c r="O6356" s="295">
        <f t="shared" si="1319"/>
        <v>0</v>
      </c>
      <c r="P6356" s="281">
        <f t="shared" si="1320"/>
        <v>0</v>
      </c>
    </row>
    <row r="6357" spans="1:16" x14ac:dyDescent="0.2">
      <c r="A6357" s="155">
        <v>769004</v>
      </c>
      <c r="B6357" s="156" t="s">
        <v>333</v>
      </c>
      <c r="C6357" s="174">
        <f t="shared" si="1314"/>
        <v>0</v>
      </c>
      <c r="D6357" s="174">
        <f t="shared" si="1315"/>
        <v>0</v>
      </c>
      <c r="E6357" s="174">
        <f t="shared" si="1316"/>
        <v>0</v>
      </c>
      <c r="F6357" s="174">
        <f t="shared" si="1312"/>
        <v>0</v>
      </c>
      <c r="G6357" s="174">
        <v>0</v>
      </c>
      <c r="H6357" s="174">
        <f t="shared" si="1313"/>
        <v>0</v>
      </c>
      <c r="M6357" s="174">
        <f t="shared" si="1317"/>
        <v>0</v>
      </c>
      <c r="N6357" s="174">
        <f t="shared" si="1318"/>
        <v>0</v>
      </c>
      <c r="O6357" s="295">
        <f t="shared" si="1319"/>
        <v>0</v>
      </c>
      <c r="P6357" s="281">
        <f t="shared" si="1320"/>
        <v>0</v>
      </c>
    </row>
    <row r="6358" spans="1:16" x14ac:dyDescent="0.2">
      <c r="A6358" s="155">
        <v>769005</v>
      </c>
      <c r="B6358" s="156" t="s">
        <v>1644</v>
      </c>
      <c r="C6358" s="174">
        <f t="shared" si="1314"/>
        <v>0</v>
      </c>
      <c r="D6358" s="174">
        <f t="shared" si="1315"/>
        <v>0</v>
      </c>
      <c r="E6358" s="174">
        <f t="shared" si="1316"/>
        <v>0</v>
      </c>
      <c r="F6358" s="174">
        <f t="shared" si="1312"/>
        <v>0</v>
      </c>
      <c r="G6358" s="174">
        <v>0</v>
      </c>
      <c r="H6358" s="174">
        <f t="shared" si="1313"/>
        <v>0</v>
      </c>
      <c r="M6358" s="174">
        <f t="shared" si="1317"/>
        <v>0</v>
      </c>
      <c r="N6358" s="174">
        <f t="shared" si="1318"/>
        <v>0</v>
      </c>
      <c r="O6358" s="295">
        <f t="shared" si="1319"/>
        <v>0</v>
      </c>
      <c r="P6358" s="281">
        <f t="shared" si="1320"/>
        <v>0</v>
      </c>
    </row>
    <row r="6359" spans="1:16" x14ac:dyDescent="0.2">
      <c r="A6359" s="155">
        <v>769006</v>
      </c>
      <c r="B6359" s="156" t="s">
        <v>334</v>
      </c>
      <c r="C6359" s="174">
        <f t="shared" si="1314"/>
        <v>0</v>
      </c>
      <c r="D6359" s="174">
        <f t="shared" si="1315"/>
        <v>0</v>
      </c>
      <c r="E6359" s="174">
        <f t="shared" si="1316"/>
        <v>0</v>
      </c>
      <c r="F6359" s="174">
        <f t="shared" si="1312"/>
        <v>0</v>
      </c>
      <c r="G6359" s="174">
        <v>0</v>
      </c>
      <c r="H6359" s="174">
        <f t="shared" si="1313"/>
        <v>0</v>
      </c>
      <c r="M6359" s="174">
        <f t="shared" si="1317"/>
        <v>0</v>
      </c>
      <c r="N6359" s="174">
        <f t="shared" si="1318"/>
        <v>0</v>
      </c>
      <c r="O6359" s="295">
        <f t="shared" si="1319"/>
        <v>0</v>
      </c>
      <c r="P6359" s="281">
        <f t="shared" si="1320"/>
        <v>0</v>
      </c>
    </row>
    <row r="6360" spans="1:16" x14ac:dyDescent="0.2">
      <c r="A6360" s="155">
        <v>769007</v>
      </c>
      <c r="B6360" s="156" t="s">
        <v>1610</v>
      </c>
      <c r="C6360" s="174">
        <f t="shared" si="1314"/>
        <v>0</v>
      </c>
      <c r="D6360" s="174">
        <f t="shared" si="1315"/>
        <v>0</v>
      </c>
      <c r="E6360" s="174">
        <f t="shared" si="1316"/>
        <v>0</v>
      </c>
      <c r="F6360" s="174">
        <f t="shared" si="1312"/>
        <v>0</v>
      </c>
      <c r="G6360" s="174">
        <v>0</v>
      </c>
      <c r="H6360" s="174">
        <f t="shared" si="1313"/>
        <v>0</v>
      </c>
      <c r="M6360" s="174">
        <f t="shared" si="1317"/>
        <v>0</v>
      </c>
      <c r="N6360" s="174">
        <f t="shared" si="1318"/>
        <v>0</v>
      </c>
      <c r="O6360" s="295">
        <f t="shared" si="1319"/>
        <v>0</v>
      </c>
      <c r="P6360" s="281">
        <f t="shared" si="1320"/>
        <v>0</v>
      </c>
    </row>
    <row r="6361" spans="1:16" x14ac:dyDescent="0.2">
      <c r="A6361" s="155">
        <v>769008</v>
      </c>
      <c r="B6361" s="156" t="s">
        <v>17</v>
      </c>
      <c r="C6361" s="174">
        <f t="shared" si="1314"/>
        <v>0</v>
      </c>
      <c r="D6361" s="174">
        <f t="shared" si="1315"/>
        <v>0</v>
      </c>
      <c r="E6361" s="174">
        <f t="shared" si="1316"/>
        <v>0</v>
      </c>
      <c r="F6361" s="174">
        <f t="shared" si="1312"/>
        <v>0</v>
      </c>
      <c r="G6361" s="174">
        <v>0</v>
      </c>
      <c r="H6361" s="174">
        <f t="shared" si="1313"/>
        <v>0</v>
      </c>
      <c r="M6361" s="174">
        <f t="shared" si="1317"/>
        <v>0</v>
      </c>
      <c r="N6361" s="174">
        <f t="shared" si="1318"/>
        <v>0</v>
      </c>
      <c r="O6361" s="295">
        <f t="shared" si="1319"/>
        <v>0</v>
      </c>
      <c r="P6361" s="281">
        <f t="shared" si="1320"/>
        <v>0</v>
      </c>
    </row>
    <row r="6362" spans="1:16" x14ac:dyDescent="0.2">
      <c r="A6362" s="155">
        <v>769009</v>
      </c>
      <c r="B6362" s="156" t="s">
        <v>2536</v>
      </c>
      <c r="C6362" s="174">
        <f t="shared" si="1314"/>
        <v>0</v>
      </c>
      <c r="D6362" s="174">
        <f t="shared" si="1315"/>
        <v>0</v>
      </c>
      <c r="E6362" s="174">
        <f t="shared" si="1316"/>
        <v>0</v>
      </c>
      <c r="F6362" s="174">
        <f t="shared" si="1312"/>
        <v>0</v>
      </c>
      <c r="G6362" s="174">
        <v>0</v>
      </c>
      <c r="H6362" s="174">
        <f t="shared" si="1313"/>
        <v>0</v>
      </c>
      <c r="M6362" s="174">
        <f t="shared" si="1317"/>
        <v>0</v>
      </c>
      <c r="N6362" s="174">
        <f t="shared" si="1318"/>
        <v>0</v>
      </c>
      <c r="O6362" s="295">
        <f t="shared" si="1319"/>
        <v>0</v>
      </c>
      <c r="P6362" s="281">
        <f t="shared" si="1320"/>
        <v>0</v>
      </c>
    </row>
    <row r="6363" spans="1:16" x14ac:dyDescent="0.2">
      <c r="A6363" s="155">
        <v>769010</v>
      </c>
      <c r="B6363" s="156" t="s">
        <v>2537</v>
      </c>
      <c r="C6363" s="174">
        <f t="shared" si="1314"/>
        <v>0</v>
      </c>
      <c r="D6363" s="174">
        <f t="shared" si="1315"/>
        <v>0</v>
      </c>
      <c r="E6363" s="174">
        <f t="shared" si="1316"/>
        <v>0</v>
      </c>
      <c r="F6363" s="174">
        <f t="shared" si="1312"/>
        <v>0</v>
      </c>
      <c r="G6363" s="174">
        <v>0</v>
      </c>
      <c r="H6363" s="174">
        <f t="shared" si="1313"/>
        <v>0</v>
      </c>
      <c r="M6363" s="174">
        <f t="shared" si="1317"/>
        <v>0</v>
      </c>
      <c r="N6363" s="174">
        <f t="shared" si="1318"/>
        <v>0</v>
      </c>
      <c r="O6363" s="295">
        <f t="shared" si="1319"/>
        <v>0</v>
      </c>
      <c r="P6363" s="281">
        <f t="shared" si="1320"/>
        <v>0</v>
      </c>
    </row>
    <row r="6364" spans="1:16" x14ac:dyDescent="0.2">
      <c r="A6364" s="155">
        <v>769095</v>
      </c>
      <c r="B6364" s="156" t="s">
        <v>2874</v>
      </c>
      <c r="C6364" s="174">
        <f t="shared" si="1314"/>
        <v>0</v>
      </c>
      <c r="D6364" s="174">
        <f t="shared" si="1315"/>
        <v>0</v>
      </c>
      <c r="E6364" s="174">
        <f t="shared" si="1316"/>
        <v>0</v>
      </c>
      <c r="F6364" s="174">
        <f t="shared" si="1312"/>
        <v>0</v>
      </c>
      <c r="G6364" s="174">
        <v>0</v>
      </c>
      <c r="H6364" s="174">
        <f t="shared" si="1313"/>
        <v>0</v>
      </c>
      <c r="M6364" s="174">
        <f t="shared" si="1317"/>
        <v>0</v>
      </c>
      <c r="N6364" s="174">
        <f t="shared" si="1318"/>
        <v>0</v>
      </c>
      <c r="O6364" s="295">
        <f t="shared" si="1319"/>
        <v>0</v>
      </c>
      <c r="P6364" s="281">
        <f t="shared" si="1320"/>
        <v>0</v>
      </c>
    </row>
    <row r="6365" spans="1:16" s="172" customFormat="1" x14ac:dyDescent="0.2">
      <c r="A6365" s="170">
        <v>790000</v>
      </c>
      <c r="B6365" s="169" t="s">
        <v>479</v>
      </c>
      <c r="C6365" s="189">
        <f t="shared" si="1314"/>
        <v>0</v>
      </c>
      <c r="D6365" s="189">
        <f t="shared" si="1315"/>
        <v>0</v>
      </c>
      <c r="E6365" s="189">
        <f t="shared" si="1316"/>
        <v>0</v>
      </c>
      <c r="F6365" s="189">
        <f t="shared" si="1312"/>
        <v>0</v>
      </c>
      <c r="G6365" s="189">
        <v>0</v>
      </c>
      <c r="H6365" s="189">
        <f t="shared" si="1313"/>
        <v>0</v>
      </c>
      <c r="M6365" s="174">
        <f t="shared" si="1317"/>
        <v>0</v>
      </c>
      <c r="N6365" s="174">
        <f t="shared" si="1318"/>
        <v>0</v>
      </c>
      <c r="O6365" s="295">
        <f t="shared" si="1319"/>
        <v>0</v>
      </c>
      <c r="P6365" s="281">
        <f t="shared" si="1320"/>
        <v>0</v>
      </c>
    </row>
    <row r="6366" spans="1:16" s="171" customFormat="1" x14ac:dyDescent="0.2">
      <c r="A6366" s="180">
        <v>790100</v>
      </c>
      <c r="B6366" s="181" t="s">
        <v>872</v>
      </c>
      <c r="C6366" s="182">
        <f t="shared" si="1314"/>
        <v>0</v>
      </c>
      <c r="D6366" s="182">
        <f t="shared" si="1315"/>
        <v>0</v>
      </c>
      <c r="E6366" s="182">
        <f t="shared" si="1316"/>
        <v>0</v>
      </c>
      <c r="F6366" s="182">
        <f t="shared" si="1312"/>
        <v>0</v>
      </c>
      <c r="G6366" s="182">
        <v>0</v>
      </c>
      <c r="H6366" s="182">
        <f t="shared" si="1313"/>
        <v>0</v>
      </c>
      <c r="M6366" s="174">
        <f t="shared" si="1317"/>
        <v>0</v>
      </c>
      <c r="N6366" s="174">
        <f t="shared" si="1318"/>
        <v>0</v>
      </c>
      <c r="O6366" s="295">
        <f t="shared" si="1319"/>
        <v>0</v>
      </c>
      <c r="P6366" s="281">
        <f t="shared" si="1320"/>
        <v>0</v>
      </c>
    </row>
    <row r="6367" spans="1:16" x14ac:dyDescent="0.2">
      <c r="A6367" s="155">
        <v>790101</v>
      </c>
      <c r="B6367" s="156" t="s">
        <v>227</v>
      </c>
      <c r="C6367" s="174">
        <f t="shared" si="1314"/>
        <v>0</v>
      </c>
      <c r="D6367" s="174">
        <f t="shared" si="1315"/>
        <v>0</v>
      </c>
      <c r="E6367" s="174">
        <f t="shared" si="1316"/>
        <v>0</v>
      </c>
      <c r="F6367" s="174">
        <f t="shared" si="1312"/>
        <v>0</v>
      </c>
      <c r="G6367" s="174">
        <v>0</v>
      </c>
      <c r="H6367" s="174">
        <f t="shared" si="1313"/>
        <v>0</v>
      </c>
      <c r="M6367" s="174">
        <f t="shared" si="1317"/>
        <v>0</v>
      </c>
      <c r="N6367" s="174">
        <f t="shared" si="1318"/>
        <v>0</v>
      </c>
      <c r="O6367" s="295">
        <f t="shared" si="1319"/>
        <v>0</v>
      </c>
      <c r="P6367" s="281">
        <f t="shared" si="1320"/>
        <v>0</v>
      </c>
    </row>
    <row r="6368" spans="1:16" x14ac:dyDescent="0.2">
      <c r="A6368" s="155">
        <v>790102</v>
      </c>
      <c r="B6368" s="156" t="s">
        <v>335</v>
      </c>
      <c r="C6368" s="174">
        <f t="shared" si="1314"/>
        <v>0</v>
      </c>
      <c r="D6368" s="174">
        <f t="shared" si="1315"/>
        <v>0</v>
      </c>
      <c r="E6368" s="174">
        <f t="shared" si="1316"/>
        <v>0</v>
      </c>
      <c r="F6368" s="174">
        <f t="shared" si="1312"/>
        <v>0</v>
      </c>
      <c r="G6368" s="174">
        <v>0</v>
      </c>
      <c r="H6368" s="174">
        <f t="shared" si="1313"/>
        <v>0</v>
      </c>
      <c r="M6368" s="174">
        <f t="shared" si="1317"/>
        <v>0</v>
      </c>
      <c r="N6368" s="174">
        <f t="shared" si="1318"/>
        <v>0</v>
      </c>
      <c r="O6368" s="295">
        <f t="shared" si="1319"/>
        <v>0</v>
      </c>
      <c r="P6368" s="281">
        <f t="shared" si="1320"/>
        <v>0</v>
      </c>
    </row>
    <row r="6369" spans="1:16" x14ac:dyDescent="0.2">
      <c r="A6369" s="155">
        <v>790103</v>
      </c>
      <c r="B6369" s="156" t="s">
        <v>1643</v>
      </c>
      <c r="C6369" s="174">
        <f t="shared" si="1314"/>
        <v>0</v>
      </c>
      <c r="D6369" s="174">
        <f t="shared" si="1315"/>
        <v>0</v>
      </c>
      <c r="E6369" s="174">
        <f t="shared" si="1316"/>
        <v>0</v>
      </c>
      <c r="F6369" s="174">
        <f t="shared" si="1312"/>
        <v>0</v>
      </c>
      <c r="G6369" s="174">
        <v>0</v>
      </c>
      <c r="H6369" s="174">
        <f t="shared" si="1313"/>
        <v>0</v>
      </c>
      <c r="M6369" s="174">
        <f t="shared" si="1317"/>
        <v>0</v>
      </c>
      <c r="N6369" s="174">
        <f t="shared" si="1318"/>
        <v>0</v>
      </c>
      <c r="O6369" s="295">
        <f t="shared" si="1319"/>
        <v>0</v>
      </c>
      <c r="P6369" s="281">
        <f t="shared" si="1320"/>
        <v>0</v>
      </c>
    </row>
    <row r="6370" spans="1:16" x14ac:dyDescent="0.2">
      <c r="A6370" s="155">
        <v>790104</v>
      </c>
      <c r="B6370" s="156" t="s">
        <v>333</v>
      </c>
      <c r="C6370" s="174">
        <f t="shared" si="1314"/>
        <v>0</v>
      </c>
      <c r="D6370" s="174">
        <f t="shared" si="1315"/>
        <v>0</v>
      </c>
      <c r="E6370" s="174">
        <f t="shared" si="1316"/>
        <v>0</v>
      </c>
      <c r="F6370" s="174">
        <f t="shared" si="1312"/>
        <v>0</v>
      </c>
      <c r="G6370" s="174">
        <v>0</v>
      </c>
      <c r="H6370" s="174">
        <f t="shared" si="1313"/>
        <v>0</v>
      </c>
      <c r="M6370" s="174">
        <f t="shared" si="1317"/>
        <v>0</v>
      </c>
      <c r="N6370" s="174">
        <f t="shared" si="1318"/>
        <v>0</v>
      </c>
      <c r="O6370" s="295">
        <f t="shared" si="1319"/>
        <v>0</v>
      </c>
      <c r="P6370" s="281">
        <f t="shared" si="1320"/>
        <v>0</v>
      </c>
    </row>
    <row r="6371" spans="1:16" x14ac:dyDescent="0.2">
      <c r="A6371" s="155">
        <v>790105</v>
      </c>
      <c r="B6371" s="156" t="s">
        <v>1644</v>
      </c>
      <c r="C6371" s="174">
        <f t="shared" si="1314"/>
        <v>0</v>
      </c>
      <c r="D6371" s="174">
        <f t="shared" si="1315"/>
        <v>0</v>
      </c>
      <c r="E6371" s="174">
        <f t="shared" si="1316"/>
        <v>0</v>
      </c>
      <c r="F6371" s="174">
        <f t="shared" si="1312"/>
        <v>0</v>
      </c>
      <c r="G6371" s="174">
        <v>0</v>
      </c>
      <c r="H6371" s="174">
        <f t="shared" si="1313"/>
        <v>0</v>
      </c>
      <c r="M6371" s="174">
        <f t="shared" si="1317"/>
        <v>0</v>
      </c>
      <c r="N6371" s="174">
        <f t="shared" si="1318"/>
        <v>0</v>
      </c>
      <c r="O6371" s="295">
        <f t="shared" si="1319"/>
        <v>0</v>
      </c>
      <c r="P6371" s="281">
        <f t="shared" si="1320"/>
        <v>0</v>
      </c>
    </row>
    <row r="6372" spans="1:16" x14ac:dyDescent="0.2">
      <c r="A6372" s="155">
        <v>790106</v>
      </c>
      <c r="B6372" s="156" t="s">
        <v>334</v>
      </c>
      <c r="C6372" s="174">
        <f t="shared" si="1314"/>
        <v>0</v>
      </c>
      <c r="D6372" s="174">
        <f t="shared" si="1315"/>
        <v>0</v>
      </c>
      <c r="E6372" s="174">
        <f t="shared" si="1316"/>
        <v>0</v>
      </c>
      <c r="F6372" s="174">
        <f t="shared" si="1312"/>
        <v>0</v>
      </c>
      <c r="G6372" s="174">
        <v>0</v>
      </c>
      <c r="H6372" s="174">
        <f t="shared" si="1313"/>
        <v>0</v>
      </c>
      <c r="M6372" s="174">
        <f t="shared" si="1317"/>
        <v>0</v>
      </c>
      <c r="N6372" s="174">
        <f t="shared" si="1318"/>
        <v>0</v>
      </c>
      <c r="O6372" s="295">
        <f t="shared" si="1319"/>
        <v>0</v>
      </c>
      <c r="P6372" s="281">
        <f t="shared" si="1320"/>
        <v>0</v>
      </c>
    </row>
    <row r="6373" spans="1:16" x14ac:dyDescent="0.2">
      <c r="A6373" s="155">
        <v>790107</v>
      </c>
      <c r="B6373" s="156" t="s">
        <v>1610</v>
      </c>
      <c r="C6373" s="174">
        <f t="shared" si="1314"/>
        <v>0</v>
      </c>
      <c r="D6373" s="174">
        <f t="shared" si="1315"/>
        <v>0</v>
      </c>
      <c r="E6373" s="174">
        <f t="shared" si="1316"/>
        <v>0</v>
      </c>
      <c r="F6373" s="174">
        <f t="shared" si="1312"/>
        <v>0</v>
      </c>
      <c r="G6373" s="174">
        <v>0</v>
      </c>
      <c r="H6373" s="174">
        <f t="shared" si="1313"/>
        <v>0</v>
      </c>
      <c r="M6373" s="174">
        <f t="shared" si="1317"/>
        <v>0</v>
      </c>
      <c r="N6373" s="174">
        <f t="shared" si="1318"/>
        <v>0</v>
      </c>
      <c r="O6373" s="295">
        <f t="shared" si="1319"/>
        <v>0</v>
      </c>
      <c r="P6373" s="281">
        <f t="shared" si="1320"/>
        <v>0</v>
      </c>
    </row>
    <row r="6374" spans="1:16" x14ac:dyDescent="0.2">
      <c r="A6374" s="155">
        <v>790108</v>
      </c>
      <c r="B6374" s="156" t="s">
        <v>17</v>
      </c>
      <c r="C6374" s="174">
        <f t="shared" si="1314"/>
        <v>0</v>
      </c>
      <c r="D6374" s="174">
        <f t="shared" si="1315"/>
        <v>0</v>
      </c>
      <c r="E6374" s="174">
        <f t="shared" si="1316"/>
        <v>0</v>
      </c>
      <c r="F6374" s="174">
        <f t="shared" si="1312"/>
        <v>0</v>
      </c>
      <c r="G6374" s="174">
        <v>0</v>
      </c>
      <c r="H6374" s="174">
        <f t="shared" si="1313"/>
        <v>0</v>
      </c>
      <c r="M6374" s="174">
        <f t="shared" si="1317"/>
        <v>0</v>
      </c>
      <c r="N6374" s="174">
        <f t="shared" si="1318"/>
        <v>0</v>
      </c>
      <c r="O6374" s="295">
        <f t="shared" si="1319"/>
        <v>0</v>
      </c>
      <c r="P6374" s="281">
        <f t="shared" si="1320"/>
        <v>0</v>
      </c>
    </row>
    <row r="6375" spans="1:16" x14ac:dyDescent="0.2">
      <c r="A6375" s="155">
        <v>790109</v>
      </c>
      <c r="B6375" s="156" t="s">
        <v>2536</v>
      </c>
      <c r="C6375" s="174">
        <f t="shared" si="1314"/>
        <v>0</v>
      </c>
      <c r="D6375" s="174">
        <f t="shared" si="1315"/>
        <v>0</v>
      </c>
      <c r="E6375" s="174">
        <f t="shared" si="1316"/>
        <v>0</v>
      </c>
      <c r="F6375" s="174">
        <f t="shared" si="1312"/>
        <v>0</v>
      </c>
      <c r="G6375" s="174">
        <v>0</v>
      </c>
      <c r="H6375" s="174">
        <f t="shared" si="1313"/>
        <v>0</v>
      </c>
      <c r="M6375" s="174">
        <f t="shared" si="1317"/>
        <v>0</v>
      </c>
      <c r="N6375" s="174">
        <f t="shared" si="1318"/>
        <v>0</v>
      </c>
      <c r="O6375" s="295">
        <f t="shared" si="1319"/>
        <v>0</v>
      </c>
      <c r="P6375" s="281">
        <f t="shared" si="1320"/>
        <v>0</v>
      </c>
    </row>
    <row r="6376" spans="1:16" x14ac:dyDescent="0.2">
      <c r="A6376" s="155">
        <v>790110</v>
      </c>
      <c r="B6376" s="156" t="s">
        <v>2537</v>
      </c>
      <c r="C6376" s="174">
        <f t="shared" si="1314"/>
        <v>0</v>
      </c>
      <c r="D6376" s="174">
        <f t="shared" si="1315"/>
        <v>0</v>
      </c>
      <c r="E6376" s="174">
        <f t="shared" si="1316"/>
        <v>0</v>
      </c>
      <c r="F6376" s="174">
        <f t="shared" si="1312"/>
        <v>0</v>
      </c>
      <c r="G6376" s="174">
        <v>0</v>
      </c>
      <c r="H6376" s="174">
        <f t="shared" si="1313"/>
        <v>0</v>
      </c>
      <c r="M6376" s="174">
        <f t="shared" si="1317"/>
        <v>0</v>
      </c>
      <c r="N6376" s="174">
        <f t="shared" si="1318"/>
        <v>0</v>
      </c>
      <c r="O6376" s="295">
        <f t="shared" si="1319"/>
        <v>0</v>
      </c>
      <c r="P6376" s="281">
        <f t="shared" si="1320"/>
        <v>0</v>
      </c>
    </row>
    <row r="6377" spans="1:16" x14ac:dyDescent="0.2">
      <c r="A6377" s="155">
        <v>790195</v>
      </c>
      <c r="B6377" s="156" t="s">
        <v>2874</v>
      </c>
      <c r="C6377" s="174">
        <f t="shared" si="1314"/>
        <v>0</v>
      </c>
      <c r="D6377" s="174">
        <f t="shared" si="1315"/>
        <v>0</v>
      </c>
      <c r="E6377" s="174">
        <f t="shared" si="1316"/>
        <v>0</v>
      </c>
      <c r="F6377" s="174">
        <f t="shared" si="1312"/>
        <v>0</v>
      </c>
      <c r="G6377" s="174">
        <v>0</v>
      </c>
      <c r="H6377" s="174">
        <f t="shared" si="1313"/>
        <v>0</v>
      </c>
      <c r="M6377" s="174">
        <f t="shared" si="1317"/>
        <v>0</v>
      </c>
      <c r="N6377" s="174">
        <f t="shared" si="1318"/>
        <v>0</v>
      </c>
      <c r="O6377" s="295">
        <f t="shared" si="1319"/>
        <v>0</v>
      </c>
      <c r="P6377" s="281">
        <f t="shared" si="1320"/>
        <v>0</v>
      </c>
    </row>
    <row r="6378" spans="1:16" s="171" customFormat="1" x14ac:dyDescent="0.2">
      <c r="A6378" s="180">
        <v>790200</v>
      </c>
      <c r="B6378" s="181" t="s">
        <v>880</v>
      </c>
      <c r="C6378" s="182">
        <f t="shared" si="1314"/>
        <v>0</v>
      </c>
      <c r="D6378" s="182">
        <f t="shared" si="1315"/>
        <v>0</v>
      </c>
      <c r="E6378" s="182">
        <f t="shared" si="1316"/>
        <v>0</v>
      </c>
      <c r="F6378" s="182">
        <f t="shared" si="1312"/>
        <v>0</v>
      </c>
      <c r="G6378" s="182">
        <v>0</v>
      </c>
      <c r="H6378" s="182">
        <f t="shared" si="1313"/>
        <v>0</v>
      </c>
      <c r="M6378" s="174">
        <f t="shared" si="1317"/>
        <v>0</v>
      </c>
      <c r="N6378" s="174">
        <f t="shared" si="1318"/>
        <v>0</v>
      </c>
      <c r="O6378" s="295">
        <f t="shared" si="1319"/>
        <v>0</v>
      </c>
      <c r="P6378" s="281">
        <f t="shared" si="1320"/>
        <v>0</v>
      </c>
    </row>
    <row r="6379" spans="1:16" x14ac:dyDescent="0.2">
      <c r="A6379" s="155">
        <v>790201</v>
      </c>
      <c r="B6379" s="156" t="s">
        <v>227</v>
      </c>
      <c r="C6379" s="174">
        <f t="shared" si="1314"/>
        <v>0</v>
      </c>
      <c r="D6379" s="174">
        <f t="shared" si="1315"/>
        <v>0</v>
      </c>
      <c r="E6379" s="174">
        <f t="shared" si="1316"/>
        <v>0</v>
      </c>
      <c r="F6379" s="174">
        <f t="shared" si="1312"/>
        <v>0</v>
      </c>
      <c r="G6379" s="174">
        <v>0</v>
      </c>
      <c r="H6379" s="174">
        <f t="shared" si="1313"/>
        <v>0</v>
      </c>
      <c r="M6379" s="174">
        <f t="shared" si="1317"/>
        <v>0</v>
      </c>
      <c r="N6379" s="174">
        <f t="shared" si="1318"/>
        <v>0</v>
      </c>
      <c r="O6379" s="295">
        <f t="shared" si="1319"/>
        <v>0</v>
      </c>
      <c r="P6379" s="281">
        <f t="shared" si="1320"/>
        <v>0</v>
      </c>
    </row>
    <row r="6380" spans="1:16" x14ac:dyDescent="0.2">
      <c r="A6380" s="155">
        <v>790202</v>
      </c>
      <c r="B6380" s="156" t="s">
        <v>335</v>
      </c>
      <c r="C6380" s="174">
        <f t="shared" si="1314"/>
        <v>0</v>
      </c>
      <c r="D6380" s="174">
        <f t="shared" si="1315"/>
        <v>0</v>
      </c>
      <c r="E6380" s="174">
        <f t="shared" si="1316"/>
        <v>0</v>
      </c>
      <c r="F6380" s="174">
        <f t="shared" si="1312"/>
        <v>0</v>
      </c>
      <c r="G6380" s="174">
        <v>0</v>
      </c>
      <c r="H6380" s="174">
        <f t="shared" si="1313"/>
        <v>0</v>
      </c>
      <c r="M6380" s="174">
        <f t="shared" si="1317"/>
        <v>0</v>
      </c>
      <c r="N6380" s="174">
        <f t="shared" si="1318"/>
        <v>0</v>
      </c>
      <c r="O6380" s="295">
        <f t="shared" si="1319"/>
        <v>0</v>
      </c>
      <c r="P6380" s="281">
        <f t="shared" si="1320"/>
        <v>0</v>
      </c>
    </row>
    <row r="6381" spans="1:16" x14ac:dyDescent="0.2">
      <c r="A6381" s="155">
        <v>790203</v>
      </c>
      <c r="B6381" s="156" t="s">
        <v>1643</v>
      </c>
      <c r="C6381" s="174">
        <f t="shared" si="1314"/>
        <v>0</v>
      </c>
      <c r="D6381" s="174">
        <f t="shared" si="1315"/>
        <v>0</v>
      </c>
      <c r="E6381" s="174">
        <f t="shared" si="1316"/>
        <v>0</v>
      </c>
      <c r="F6381" s="174">
        <f t="shared" si="1312"/>
        <v>0</v>
      </c>
      <c r="G6381" s="174">
        <v>0</v>
      </c>
      <c r="H6381" s="174">
        <f t="shared" si="1313"/>
        <v>0</v>
      </c>
      <c r="M6381" s="174">
        <f t="shared" si="1317"/>
        <v>0</v>
      </c>
      <c r="N6381" s="174">
        <f t="shared" si="1318"/>
        <v>0</v>
      </c>
      <c r="O6381" s="295">
        <f t="shared" si="1319"/>
        <v>0</v>
      </c>
      <c r="P6381" s="281">
        <f t="shared" si="1320"/>
        <v>0</v>
      </c>
    </row>
    <row r="6382" spans="1:16" x14ac:dyDescent="0.2">
      <c r="A6382" s="155">
        <v>790204</v>
      </c>
      <c r="B6382" s="156" t="s">
        <v>333</v>
      </c>
      <c r="C6382" s="174">
        <f t="shared" si="1314"/>
        <v>0</v>
      </c>
      <c r="D6382" s="174">
        <f t="shared" si="1315"/>
        <v>0</v>
      </c>
      <c r="E6382" s="174">
        <f t="shared" si="1316"/>
        <v>0</v>
      </c>
      <c r="F6382" s="174">
        <f t="shared" si="1312"/>
        <v>0</v>
      </c>
      <c r="G6382" s="174">
        <v>0</v>
      </c>
      <c r="H6382" s="174">
        <f t="shared" si="1313"/>
        <v>0</v>
      </c>
      <c r="M6382" s="174">
        <f t="shared" si="1317"/>
        <v>0</v>
      </c>
      <c r="N6382" s="174">
        <f t="shared" si="1318"/>
        <v>0</v>
      </c>
      <c r="O6382" s="295">
        <f t="shared" si="1319"/>
        <v>0</v>
      </c>
      <c r="P6382" s="281">
        <f t="shared" si="1320"/>
        <v>0</v>
      </c>
    </row>
    <row r="6383" spans="1:16" x14ac:dyDescent="0.2">
      <c r="A6383" s="155">
        <v>790205</v>
      </c>
      <c r="B6383" s="156" t="s">
        <v>1644</v>
      </c>
      <c r="C6383" s="174">
        <f t="shared" si="1314"/>
        <v>0</v>
      </c>
      <c r="D6383" s="174">
        <f t="shared" si="1315"/>
        <v>0</v>
      </c>
      <c r="E6383" s="174">
        <f t="shared" si="1316"/>
        <v>0</v>
      </c>
      <c r="F6383" s="174">
        <f t="shared" si="1312"/>
        <v>0</v>
      </c>
      <c r="G6383" s="174">
        <v>0</v>
      </c>
      <c r="H6383" s="174">
        <f t="shared" si="1313"/>
        <v>0</v>
      </c>
      <c r="M6383" s="174">
        <f t="shared" si="1317"/>
        <v>0</v>
      </c>
      <c r="N6383" s="174">
        <f t="shared" si="1318"/>
        <v>0</v>
      </c>
      <c r="O6383" s="295">
        <f t="shared" si="1319"/>
        <v>0</v>
      </c>
      <c r="P6383" s="281">
        <f t="shared" si="1320"/>
        <v>0</v>
      </c>
    </row>
    <row r="6384" spans="1:16" x14ac:dyDescent="0.2">
      <c r="A6384" s="155">
        <v>790206</v>
      </c>
      <c r="B6384" s="156" t="s">
        <v>334</v>
      </c>
      <c r="C6384" s="174">
        <f t="shared" si="1314"/>
        <v>0</v>
      </c>
      <c r="D6384" s="174">
        <f t="shared" si="1315"/>
        <v>0</v>
      </c>
      <c r="E6384" s="174">
        <f t="shared" si="1316"/>
        <v>0</v>
      </c>
      <c r="F6384" s="174">
        <f t="shared" si="1312"/>
        <v>0</v>
      </c>
      <c r="G6384" s="174">
        <v>0</v>
      </c>
      <c r="H6384" s="174">
        <f t="shared" si="1313"/>
        <v>0</v>
      </c>
      <c r="M6384" s="174">
        <f t="shared" si="1317"/>
        <v>0</v>
      </c>
      <c r="N6384" s="174">
        <f t="shared" si="1318"/>
        <v>0</v>
      </c>
      <c r="O6384" s="295">
        <f t="shared" si="1319"/>
        <v>0</v>
      </c>
      <c r="P6384" s="281">
        <f t="shared" si="1320"/>
        <v>0</v>
      </c>
    </row>
    <row r="6385" spans="1:16" x14ac:dyDescent="0.2">
      <c r="A6385" s="155">
        <v>790207</v>
      </c>
      <c r="B6385" s="156" t="s">
        <v>1610</v>
      </c>
      <c r="C6385" s="174">
        <f t="shared" si="1314"/>
        <v>0</v>
      </c>
      <c r="D6385" s="174">
        <f t="shared" si="1315"/>
        <v>0</v>
      </c>
      <c r="E6385" s="174">
        <f t="shared" si="1316"/>
        <v>0</v>
      </c>
      <c r="F6385" s="174">
        <f t="shared" si="1312"/>
        <v>0</v>
      </c>
      <c r="G6385" s="174">
        <v>0</v>
      </c>
      <c r="H6385" s="174">
        <f t="shared" si="1313"/>
        <v>0</v>
      </c>
      <c r="M6385" s="174">
        <f t="shared" si="1317"/>
        <v>0</v>
      </c>
      <c r="N6385" s="174">
        <f t="shared" si="1318"/>
        <v>0</v>
      </c>
      <c r="O6385" s="295">
        <f t="shared" si="1319"/>
        <v>0</v>
      </c>
      <c r="P6385" s="281">
        <f t="shared" si="1320"/>
        <v>0</v>
      </c>
    </row>
    <row r="6386" spans="1:16" x14ac:dyDescent="0.2">
      <c r="A6386" s="155">
        <v>790208</v>
      </c>
      <c r="B6386" s="156" t="s">
        <v>17</v>
      </c>
      <c r="C6386" s="174">
        <f t="shared" si="1314"/>
        <v>0</v>
      </c>
      <c r="D6386" s="174">
        <f t="shared" si="1315"/>
        <v>0</v>
      </c>
      <c r="E6386" s="174">
        <f t="shared" si="1316"/>
        <v>0</v>
      </c>
      <c r="F6386" s="174">
        <f t="shared" si="1312"/>
        <v>0</v>
      </c>
      <c r="G6386" s="174">
        <v>0</v>
      </c>
      <c r="H6386" s="174">
        <f t="shared" si="1313"/>
        <v>0</v>
      </c>
      <c r="M6386" s="174">
        <f t="shared" si="1317"/>
        <v>0</v>
      </c>
      <c r="N6386" s="174">
        <f t="shared" si="1318"/>
        <v>0</v>
      </c>
      <c r="O6386" s="295">
        <f t="shared" si="1319"/>
        <v>0</v>
      </c>
      <c r="P6386" s="281">
        <f t="shared" si="1320"/>
        <v>0</v>
      </c>
    </row>
    <row r="6387" spans="1:16" x14ac:dyDescent="0.2">
      <c r="A6387" s="155">
        <v>790209</v>
      </c>
      <c r="B6387" s="156" t="s">
        <v>2536</v>
      </c>
      <c r="C6387" s="174">
        <f t="shared" si="1314"/>
        <v>0</v>
      </c>
      <c r="D6387" s="174">
        <f t="shared" si="1315"/>
        <v>0</v>
      </c>
      <c r="E6387" s="174">
        <f t="shared" si="1316"/>
        <v>0</v>
      </c>
      <c r="F6387" s="174">
        <f t="shared" si="1312"/>
        <v>0</v>
      </c>
      <c r="G6387" s="174">
        <v>0</v>
      </c>
      <c r="H6387" s="174">
        <f t="shared" si="1313"/>
        <v>0</v>
      </c>
      <c r="M6387" s="174">
        <f t="shared" si="1317"/>
        <v>0</v>
      </c>
      <c r="N6387" s="174">
        <f t="shared" si="1318"/>
        <v>0</v>
      </c>
      <c r="O6387" s="295">
        <f t="shared" si="1319"/>
        <v>0</v>
      </c>
      <c r="P6387" s="281">
        <f t="shared" si="1320"/>
        <v>0</v>
      </c>
    </row>
    <row r="6388" spans="1:16" x14ac:dyDescent="0.2">
      <c r="A6388" s="155">
        <v>790210</v>
      </c>
      <c r="B6388" s="156" t="s">
        <v>2537</v>
      </c>
      <c r="C6388" s="174">
        <f t="shared" si="1314"/>
        <v>0</v>
      </c>
      <c r="D6388" s="174">
        <f t="shared" si="1315"/>
        <v>0</v>
      </c>
      <c r="E6388" s="174">
        <f t="shared" si="1316"/>
        <v>0</v>
      </c>
      <c r="F6388" s="174">
        <f t="shared" si="1312"/>
        <v>0</v>
      </c>
      <c r="G6388" s="174">
        <v>0</v>
      </c>
      <c r="H6388" s="174">
        <f t="shared" si="1313"/>
        <v>0</v>
      </c>
      <c r="M6388" s="174">
        <f t="shared" si="1317"/>
        <v>0</v>
      </c>
      <c r="N6388" s="174">
        <f t="shared" si="1318"/>
        <v>0</v>
      </c>
      <c r="O6388" s="295">
        <f t="shared" si="1319"/>
        <v>0</v>
      </c>
      <c r="P6388" s="281">
        <f t="shared" si="1320"/>
        <v>0</v>
      </c>
    </row>
    <row r="6389" spans="1:16" x14ac:dyDescent="0.2">
      <c r="A6389" s="155">
        <v>790295</v>
      </c>
      <c r="B6389" s="156" t="s">
        <v>2874</v>
      </c>
      <c r="C6389" s="174">
        <f t="shared" si="1314"/>
        <v>0</v>
      </c>
      <c r="D6389" s="174">
        <f t="shared" si="1315"/>
        <v>0</v>
      </c>
      <c r="E6389" s="174">
        <f t="shared" si="1316"/>
        <v>0</v>
      </c>
      <c r="F6389" s="174">
        <f t="shared" si="1312"/>
        <v>0</v>
      </c>
      <c r="G6389" s="174">
        <v>0</v>
      </c>
      <c r="H6389" s="174">
        <f t="shared" si="1313"/>
        <v>0</v>
      </c>
      <c r="M6389" s="174">
        <f t="shared" si="1317"/>
        <v>0</v>
      </c>
      <c r="N6389" s="174">
        <f t="shared" si="1318"/>
        <v>0</v>
      </c>
      <c r="O6389" s="295">
        <f t="shared" si="1319"/>
        <v>0</v>
      </c>
      <c r="P6389" s="281">
        <f t="shared" si="1320"/>
        <v>0</v>
      </c>
    </row>
    <row r="6390" spans="1:16" s="171" customFormat="1" x14ac:dyDescent="0.2">
      <c r="A6390" s="180">
        <v>790400</v>
      </c>
      <c r="B6390" s="181" t="s">
        <v>505</v>
      </c>
      <c r="C6390" s="182">
        <f t="shared" si="1314"/>
        <v>0</v>
      </c>
      <c r="D6390" s="182">
        <f t="shared" si="1315"/>
        <v>0</v>
      </c>
      <c r="E6390" s="182">
        <f t="shared" si="1316"/>
        <v>0</v>
      </c>
      <c r="F6390" s="182">
        <f t="shared" si="1312"/>
        <v>0</v>
      </c>
      <c r="G6390" s="182">
        <v>0</v>
      </c>
      <c r="H6390" s="182">
        <f t="shared" si="1313"/>
        <v>0</v>
      </c>
      <c r="M6390" s="174">
        <f t="shared" si="1317"/>
        <v>0</v>
      </c>
      <c r="N6390" s="174">
        <f t="shared" si="1318"/>
        <v>0</v>
      </c>
      <c r="O6390" s="295">
        <f t="shared" si="1319"/>
        <v>0</v>
      </c>
      <c r="P6390" s="281">
        <f t="shared" si="1320"/>
        <v>0</v>
      </c>
    </row>
    <row r="6391" spans="1:16" x14ac:dyDescent="0.2">
      <c r="A6391" s="155">
        <v>790401</v>
      </c>
      <c r="B6391" s="156" t="s">
        <v>227</v>
      </c>
      <c r="C6391" s="174">
        <f t="shared" si="1314"/>
        <v>0</v>
      </c>
      <c r="D6391" s="174">
        <f t="shared" si="1315"/>
        <v>0</v>
      </c>
      <c r="E6391" s="174">
        <f t="shared" si="1316"/>
        <v>0</v>
      </c>
      <c r="F6391" s="174">
        <f t="shared" si="1312"/>
        <v>0</v>
      </c>
      <c r="G6391" s="174">
        <v>0</v>
      </c>
      <c r="H6391" s="174">
        <f t="shared" si="1313"/>
        <v>0</v>
      </c>
      <c r="M6391" s="174">
        <f t="shared" si="1317"/>
        <v>0</v>
      </c>
      <c r="N6391" s="174">
        <f t="shared" si="1318"/>
        <v>0</v>
      </c>
      <c r="O6391" s="295">
        <f t="shared" si="1319"/>
        <v>0</v>
      </c>
      <c r="P6391" s="281">
        <f t="shared" si="1320"/>
        <v>0</v>
      </c>
    </row>
    <row r="6392" spans="1:16" x14ac:dyDescent="0.2">
      <c r="A6392" s="155">
        <v>790402</v>
      </c>
      <c r="B6392" s="156" t="s">
        <v>335</v>
      </c>
      <c r="C6392" s="174">
        <f t="shared" si="1314"/>
        <v>0</v>
      </c>
      <c r="D6392" s="174">
        <f t="shared" si="1315"/>
        <v>0</v>
      </c>
      <c r="E6392" s="174">
        <f t="shared" si="1316"/>
        <v>0</v>
      </c>
      <c r="F6392" s="174">
        <f t="shared" si="1312"/>
        <v>0</v>
      </c>
      <c r="G6392" s="174">
        <v>0</v>
      </c>
      <c r="H6392" s="174">
        <f t="shared" si="1313"/>
        <v>0</v>
      </c>
      <c r="M6392" s="174">
        <f t="shared" si="1317"/>
        <v>0</v>
      </c>
      <c r="N6392" s="174">
        <f t="shared" si="1318"/>
        <v>0</v>
      </c>
      <c r="O6392" s="295">
        <f t="shared" si="1319"/>
        <v>0</v>
      </c>
      <c r="P6392" s="281">
        <f t="shared" si="1320"/>
        <v>0</v>
      </c>
    </row>
    <row r="6393" spans="1:16" x14ac:dyDescent="0.2">
      <c r="A6393" s="155">
        <v>790403</v>
      </c>
      <c r="B6393" s="156" t="s">
        <v>1643</v>
      </c>
      <c r="C6393" s="174">
        <f t="shared" si="1314"/>
        <v>0</v>
      </c>
      <c r="D6393" s="174">
        <f t="shared" si="1315"/>
        <v>0</v>
      </c>
      <c r="E6393" s="174">
        <f t="shared" si="1316"/>
        <v>0</v>
      </c>
      <c r="F6393" s="174">
        <f t="shared" si="1312"/>
        <v>0</v>
      </c>
      <c r="G6393" s="174">
        <v>0</v>
      </c>
      <c r="H6393" s="174">
        <f t="shared" si="1313"/>
        <v>0</v>
      </c>
      <c r="M6393" s="174">
        <f t="shared" si="1317"/>
        <v>0</v>
      </c>
      <c r="N6393" s="174">
        <f t="shared" si="1318"/>
        <v>0</v>
      </c>
      <c r="O6393" s="295">
        <f t="shared" si="1319"/>
        <v>0</v>
      </c>
      <c r="P6393" s="281">
        <f t="shared" si="1320"/>
        <v>0</v>
      </c>
    </row>
    <row r="6394" spans="1:16" x14ac:dyDescent="0.2">
      <c r="A6394" s="155">
        <v>790404</v>
      </c>
      <c r="B6394" s="156" t="s">
        <v>333</v>
      </c>
      <c r="C6394" s="174">
        <f t="shared" si="1314"/>
        <v>0</v>
      </c>
      <c r="D6394" s="174">
        <f t="shared" si="1315"/>
        <v>0</v>
      </c>
      <c r="E6394" s="174">
        <f t="shared" si="1316"/>
        <v>0</v>
      </c>
      <c r="F6394" s="174">
        <f t="shared" si="1312"/>
        <v>0</v>
      </c>
      <c r="G6394" s="174">
        <v>0</v>
      </c>
      <c r="H6394" s="174">
        <f t="shared" si="1313"/>
        <v>0</v>
      </c>
      <c r="M6394" s="174">
        <f t="shared" si="1317"/>
        <v>0</v>
      </c>
      <c r="N6394" s="174">
        <f t="shared" si="1318"/>
        <v>0</v>
      </c>
      <c r="O6394" s="295">
        <f t="shared" si="1319"/>
        <v>0</v>
      </c>
      <c r="P6394" s="281">
        <f t="shared" si="1320"/>
        <v>0</v>
      </c>
    </row>
    <row r="6395" spans="1:16" x14ac:dyDescent="0.2">
      <c r="A6395" s="155">
        <v>790405</v>
      </c>
      <c r="B6395" s="156" t="s">
        <v>1644</v>
      </c>
      <c r="C6395" s="174">
        <f t="shared" si="1314"/>
        <v>0</v>
      </c>
      <c r="D6395" s="174">
        <f t="shared" si="1315"/>
        <v>0</v>
      </c>
      <c r="E6395" s="174">
        <f t="shared" si="1316"/>
        <v>0</v>
      </c>
      <c r="F6395" s="174">
        <f t="shared" si="1312"/>
        <v>0</v>
      </c>
      <c r="G6395" s="174">
        <v>0</v>
      </c>
      <c r="H6395" s="174">
        <f t="shared" si="1313"/>
        <v>0</v>
      </c>
      <c r="M6395" s="174">
        <f t="shared" si="1317"/>
        <v>0</v>
      </c>
      <c r="N6395" s="174">
        <f t="shared" si="1318"/>
        <v>0</v>
      </c>
      <c r="O6395" s="295">
        <f t="shared" si="1319"/>
        <v>0</v>
      </c>
      <c r="P6395" s="281">
        <f t="shared" si="1320"/>
        <v>0</v>
      </c>
    </row>
    <row r="6396" spans="1:16" x14ac:dyDescent="0.2">
      <c r="A6396" s="155">
        <v>790406</v>
      </c>
      <c r="B6396" s="156" t="s">
        <v>334</v>
      </c>
      <c r="C6396" s="174">
        <f t="shared" si="1314"/>
        <v>0</v>
      </c>
      <c r="D6396" s="174">
        <f t="shared" si="1315"/>
        <v>0</v>
      </c>
      <c r="E6396" s="174">
        <f t="shared" si="1316"/>
        <v>0</v>
      </c>
      <c r="F6396" s="174">
        <f t="shared" si="1312"/>
        <v>0</v>
      </c>
      <c r="G6396" s="174">
        <v>0</v>
      </c>
      <c r="H6396" s="174">
        <f t="shared" si="1313"/>
        <v>0</v>
      </c>
      <c r="M6396" s="174">
        <f t="shared" si="1317"/>
        <v>0</v>
      </c>
      <c r="N6396" s="174">
        <f t="shared" si="1318"/>
        <v>0</v>
      </c>
      <c r="O6396" s="295">
        <f t="shared" si="1319"/>
        <v>0</v>
      </c>
      <c r="P6396" s="281">
        <f t="shared" si="1320"/>
        <v>0</v>
      </c>
    </row>
    <row r="6397" spans="1:16" x14ac:dyDescent="0.2">
      <c r="A6397" s="155">
        <v>790407</v>
      </c>
      <c r="B6397" s="156" t="s">
        <v>1610</v>
      </c>
      <c r="C6397" s="174">
        <f t="shared" si="1314"/>
        <v>0</v>
      </c>
      <c r="D6397" s="174">
        <f t="shared" si="1315"/>
        <v>0</v>
      </c>
      <c r="E6397" s="174">
        <f t="shared" si="1316"/>
        <v>0</v>
      </c>
      <c r="F6397" s="174">
        <f t="shared" si="1312"/>
        <v>0</v>
      </c>
      <c r="G6397" s="174">
        <v>0</v>
      </c>
      <c r="H6397" s="174">
        <f t="shared" si="1313"/>
        <v>0</v>
      </c>
      <c r="M6397" s="174">
        <f t="shared" si="1317"/>
        <v>0</v>
      </c>
      <c r="N6397" s="174">
        <f t="shared" si="1318"/>
        <v>0</v>
      </c>
      <c r="O6397" s="295">
        <f t="shared" si="1319"/>
        <v>0</v>
      </c>
      <c r="P6397" s="281">
        <f t="shared" si="1320"/>
        <v>0</v>
      </c>
    </row>
    <row r="6398" spans="1:16" x14ac:dyDescent="0.2">
      <c r="A6398" s="155">
        <v>790408</v>
      </c>
      <c r="B6398" s="156" t="s">
        <v>17</v>
      </c>
      <c r="C6398" s="174">
        <f t="shared" si="1314"/>
        <v>0</v>
      </c>
      <c r="D6398" s="174">
        <f t="shared" si="1315"/>
        <v>0</v>
      </c>
      <c r="E6398" s="174">
        <f t="shared" si="1316"/>
        <v>0</v>
      </c>
      <c r="F6398" s="174">
        <f t="shared" si="1312"/>
        <v>0</v>
      </c>
      <c r="G6398" s="174">
        <v>0</v>
      </c>
      <c r="H6398" s="174">
        <f t="shared" si="1313"/>
        <v>0</v>
      </c>
      <c r="M6398" s="174">
        <f t="shared" si="1317"/>
        <v>0</v>
      </c>
      <c r="N6398" s="174">
        <f t="shared" si="1318"/>
        <v>0</v>
      </c>
      <c r="O6398" s="295">
        <f t="shared" si="1319"/>
        <v>0</v>
      </c>
      <c r="P6398" s="281">
        <f t="shared" si="1320"/>
        <v>0</v>
      </c>
    </row>
    <row r="6399" spans="1:16" x14ac:dyDescent="0.2">
      <c r="A6399" s="155">
        <v>790409</v>
      </c>
      <c r="B6399" s="156" t="s">
        <v>2536</v>
      </c>
      <c r="C6399" s="174">
        <f t="shared" si="1314"/>
        <v>0</v>
      </c>
      <c r="D6399" s="174">
        <f t="shared" si="1315"/>
        <v>0</v>
      </c>
      <c r="E6399" s="174">
        <f t="shared" si="1316"/>
        <v>0</v>
      </c>
      <c r="F6399" s="174">
        <f t="shared" si="1312"/>
        <v>0</v>
      </c>
      <c r="G6399" s="174">
        <v>0</v>
      </c>
      <c r="H6399" s="174">
        <f t="shared" si="1313"/>
        <v>0</v>
      </c>
      <c r="M6399" s="174">
        <f t="shared" si="1317"/>
        <v>0</v>
      </c>
      <c r="N6399" s="174">
        <f t="shared" si="1318"/>
        <v>0</v>
      </c>
      <c r="O6399" s="295">
        <f t="shared" si="1319"/>
        <v>0</v>
      </c>
      <c r="P6399" s="281">
        <f t="shared" si="1320"/>
        <v>0</v>
      </c>
    </row>
    <row r="6400" spans="1:16" x14ac:dyDescent="0.2">
      <c r="A6400" s="155">
        <v>790410</v>
      </c>
      <c r="B6400" s="156" t="s">
        <v>2537</v>
      </c>
      <c r="C6400" s="174">
        <f t="shared" si="1314"/>
        <v>0</v>
      </c>
      <c r="D6400" s="174">
        <f t="shared" si="1315"/>
        <v>0</v>
      </c>
      <c r="E6400" s="174">
        <f t="shared" si="1316"/>
        <v>0</v>
      </c>
      <c r="F6400" s="174">
        <f t="shared" ref="F6400:F6463" si="1321">+C6400+D6400-E6400</f>
        <v>0</v>
      </c>
      <c r="G6400" s="174">
        <v>0</v>
      </c>
      <c r="H6400" s="174">
        <f t="shared" si="1313"/>
        <v>0</v>
      </c>
      <c r="M6400" s="174">
        <f t="shared" si="1317"/>
        <v>0</v>
      </c>
      <c r="N6400" s="174">
        <f t="shared" si="1318"/>
        <v>0</v>
      </c>
      <c r="O6400" s="295">
        <f t="shared" si="1319"/>
        <v>0</v>
      </c>
      <c r="P6400" s="281">
        <f t="shared" si="1320"/>
        <v>0</v>
      </c>
    </row>
    <row r="6401" spans="1:16" x14ac:dyDescent="0.2">
      <c r="A6401" s="155">
        <v>790495</v>
      </c>
      <c r="B6401" s="156" t="s">
        <v>2874</v>
      </c>
      <c r="C6401" s="174">
        <f t="shared" si="1314"/>
        <v>0</v>
      </c>
      <c r="D6401" s="174">
        <f t="shared" si="1315"/>
        <v>0</v>
      </c>
      <c r="E6401" s="174">
        <f t="shared" si="1316"/>
        <v>0</v>
      </c>
      <c r="F6401" s="174">
        <f t="shared" si="1321"/>
        <v>0</v>
      </c>
      <c r="G6401" s="174">
        <v>0</v>
      </c>
      <c r="H6401" s="174">
        <f t="shared" si="1313"/>
        <v>0</v>
      </c>
      <c r="M6401" s="174">
        <f t="shared" si="1317"/>
        <v>0</v>
      </c>
      <c r="N6401" s="174">
        <f t="shared" si="1318"/>
        <v>0</v>
      </c>
      <c r="O6401" s="295">
        <f t="shared" si="1319"/>
        <v>0</v>
      </c>
      <c r="P6401" s="281">
        <f t="shared" si="1320"/>
        <v>0</v>
      </c>
    </row>
    <row r="6402" spans="1:16" s="171" customFormat="1" x14ac:dyDescent="0.2">
      <c r="A6402" s="180">
        <v>790500</v>
      </c>
      <c r="B6402" s="181" t="s">
        <v>1045</v>
      </c>
      <c r="C6402" s="182">
        <f t="shared" si="1314"/>
        <v>0</v>
      </c>
      <c r="D6402" s="182">
        <f t="shared" si="1315"/>
        <v>0</v>
      </c>
      <c r="E6402" s="182">
        <f t="shared" si="1316"/>
        <v>0</v>
      </c>
      <c r="F6402" s="182">
        <f t="shared" si="1321"/>
        <v>0</v>
      </c>
      <c r="G6402" s="182">
        <v>0</v>
      </c>
      <c r="H6402" s="182">
        <f t="shared" si="1313"/>
        <v>0</v>
      </c>
      <c r="M6402" s="174">
        <f t="shared" si="1317"/>
        <v>0</v>
      </c>
      <c r="N6402" s="174">
        <f t="shared" si="1318"/>
        <v>0</v>
      </c>
      <c r="O6402" s="295">
        <f t="shared" si="1319"/>
        <v>0</v>
      </c>
      <c r="P6402" s="281">
        <f t="shared" si="1320"/>
        <v>0</v>
      </c>
    </row>
    <row r="6403" spans="1:16" x14ac:dyDescent="0.2">
      <c r="A6403" s="155">
        <v>790501</v>
      </c>
      <c r="B6403" s="156" t="s">
        <v>227</v>
      </c>
      <c r="C6403" s="174">
        <f t="shared" si="1314"/>
        <v>0</v>
      </c>
      <c r="D6403" s="174">
        <f t="shared" si="1315"/>
        <v>0</v>
      </c>
      <c r="E6403" s="174">
        <f t="shared" si="1316"/>
        <v>0</v>
      </c>
      <c r="F6403" s="174">
        <f t="shared" si="1321"/>
        <v>0</v>
      </c>
      <c r="G6403" s="174">
        <v>0</v>
      </c>
      <c r="H6403" s="174">
        <f t="shared" si="1313"/>
        <v>0</v>
      </c>
      <c r="M6403" s="174">
        <f t="shared" si="1317"/>
        <v>0</v>
      </c>
      <c r="N6403" s="174">
        <f t="shared" si="1318"/>
        <v>0</v>
      </c>
      <c r="O6403" s="295">
        <f t="shared" si="1319"/>
        <v>0</v>
      </c>
      <c r="P6403" s="281">
        <f t="shared" si="1320"/>
        <v>0</v>
      </c>
    </row>
    <row r="6404" spans="1:16" x14ac:dyDescent="0.2">
      <c r="A6404" s="155">
        <v>790502</v>
      </c>
      <c r="B6404" s="156" t="s">
        <v>335</v>
      </c>
      <c r="C6404" s="174">
        <f t="shared" si="1314"/>
        <v>0</v>
      </c>
      <c r="D6404" s="174">
        <f t="shared" si="1315"/>
        <v>0</v>
      </c>
      <c r="E6404" s="174">
        <f t="shared" si="1316"/>
        <v>0</v>
      </c>
      <c r="F6404" s="174">
        <f t="shared" si="1321"/>
        <v>0</v>
      </c>
      <c r="G6404" s="174">
        <v>0</v>
      </c>
      <c r="H6404" s="174">
        <f t="shared" si="1313"/>
        <v>0</v>
      </c>
      <c r="M6404" s="174">
        <f t="shared" si="1317"/>
        <v>0</v>
      </c>
      <c r="N6404" s="174">
        <f t="shared" si="1318"/>
        <v>0</v>
      </c>
      <c r="O6404" s="295">
        <f t="shared" si="1319"/>
        <v>0</v>
      </c>
      <c r="P6404" s="281">
        <f t="shared" si="1320"/>
        <v>0</v>
      </c>
    </row>
    <row r="6405" spans="1:16" x14ac:dyDescent="0.2">
      <c r="A6405" s="155">
        <v>790503</v>
      </c>
      <c r="B6405" s="156" t="s">
        <v>1643</v>
      </c>
      <c r="C6405" s="174">
        <f t="shared" si="1314"/>
        <v>0</v>
      </c>
      <c r="D6405" s="174">
        <f t="shared" si="1315"/>
        <v>0</v>
      </c>
      <c r="E6405" s="174">
        <f t="shared" si="1316"/>
        <v>0</v>
      </c>
      <c r="F6405" s="174">
        <f t="shared" si="1321"/>
        <v>0</v>
      </c>
      <c r="G6405" s="174">
        <v>0</v>
      </c>
      <c r="H6405" s="174">
        <f t="shared" si="1313"/>
        <v>0</v>
      </c>
      <c r="M6405" s="174">
        <f t="shared" si="1317"/>
        <v>0</v>
      </c>
      <c r="N6405" s="174">
        <f t="shared" si="1318"/>
        <v>0</v>
      </c>
      <c r="O6405" s="295">
        <f t="shared" si="1319"/>
        <v>0</v>
      </c>
      <c r="P6405" s="281">
        <f t="shared" si="1320"/>
        <v>0</v>
      </c>
    </row>
    <row r="6406" spans="1:16" x14ac:dyDescent="0.2">
      <c r="A6406" s="155">
        <v>790504</v>
      </c>
      <c r="B6406" s="156" t="s">
        <v>333</v>
      </c>
      <c r="C6406" s="174">
        <f t="shared" si="1314"/>
        <v>0</v>
      </c>
      <c r="D6406" s="174">
        <f t="shared" si="1315"/>
        <v>0</v>
      </c>
      <c r="E6406" s="174">
        <f t="shared" si="1316"/>
        <v>0</v>
      </c>
      <c r="F6406" s="174">
        <f t="shared" si="1321"/>
        <v>0</v>
      </c>
      <c r="G6406" s="174">
        <v>0</v>
      </c>
      <c r="H6406" s="174">
        <f t="shared" si="1313"/>
        <v>0</v>
      </c>
      <c r="M6406" s="174">
        <f t="shared" si="1317"/>
        <v>0</v>
      </c>
      <c r="N6406" s="174">
        <f t="shared" si="1318"/>
        <v>0</v>
      </c>
      <c r="O6406" s="295">
        <f t="shared" si="1319"/>
        <v>0</v>
      </c>
      <c r="P6406" s="281">
        <f t="shared" si="1320"/>
        <v>0</v>
      </c>
    </row>
    <row r="6407" spans="1:16" x14ac:dyDescent="0.2">
      <c r="A6407" s="155">
        <v>790505</v>
      </c>
      <c r="B6407" s="156" t="s">
        <v>1644</v>
      </c>
      <c r="C6407" s="174">
        <f t="shared" si="1314"/>
        <v>0</v>
      </c>
      <c r="D6407" s="174">
        <f t="shared" si="1315"/>
        <v>0</v>
      </c>
      <c r="E6407" s="174">
        <f t="shared" si="1316"/>
        <v>0</v>
      </c>
      <c r="F6407" s="174">
        <f t="shared" si="1321"/>
        <v>0</v>
      </c>
      <c r="G6407" s="174">
        <v>0</v>
      </c>
      <c r="H6407" s="174">
        <f t="shared" ref="H6407:H6470" si="1322">+F6407</f>
        <v>0</v>
      </c>
      <c r="M6407" s="174">
        <f t="shared" si="1317"/>
        <v>0</v>
      </c>
      <c r="N6407" s="174">
        <f t="shared" si="1318"/>
        <v>0</v>
      </c>
      <c r="O6407" s="295">
        <f t="shared" si="1319"/>
        <v>0</v>
      </c>
      <c r="P6407" s="281">
        <f t="shared" si="1320"/>
        <v>0</v>
      </c>
    </row>
    <row r="6408" spans="1:16" x14ac:dyDescent="0.2">
      <c r="A6408" s="155">
        <v>790506</v>
      </c>
      <c r="B6408" s="156" t="s">
        <v>334</v>
      </c>
      <c r="C6408" s="174">
        <f t="shared" si="1314"/>
        <v>0</v>
      </c>
      <c r="D6408" s="174">
        <f t="shared" si="1315"/>
        <v>0</v>
      </c>
      <c r="E6408" s="174">
        <f t="shared" si="1316"/>
        <v>0</v>
      </c>
      <c r="F6408" s="174">
        <f t="shared" si="1321"/>
        <v>0</v>
      </c>
      <c r="G6408" s="174">
        <v>0</v>
      </c>
      <c r="H6408" s="174">
        <f t="shared" si="1322"/>
        <v>0</v>
      </c>
      <c r="M6408" s="174">
        <f t="shared" si="1317"/>
        <v>0</v>
      </c>
      <c r="N6408" s="174">
        <f t="shared" si="1318"/>
        <v>0</v>
      </c>
      <c r="O6408" s="295">
        <f t="shared" si="1319"/>
        <v>0</v>
      </c>
      <c r="P6408" s="281">
        <f t="shared" si="1320"/>
        <v>0</v>
      </c>
    </row>
    <row r="6409" spans="1:16" x14ac:dyDescent="0.2">
      <c r="A6409" s="155">
        <v>790507</v>
      </c>
      <c r="B6409" s="156" t="s">
        <v>1610</v>
      </c>
      <c r="C6409" s="174">
        <f t="shared" ref="C6409:C6472" si="1323">IF(ISERROR(VLOOKUP($A6409,MZ_ANTERIOR,3,0)),0,VLOOKUP($A6409,MZ_ANTERIOR,3,0))</f>
        <v>0</v>
      </c>
      <c r="D6409" s="174">
        <f t="shared" ref="D6409:D6472" si="1324">IF(ISERROR(VLOOKUP($A6409,MZ_ANTERIOR,4,0)),0,VLOOKUP($A6409,MZ_ANTERIOR,4,0))</f>
        <v>0</v>
      </c>
      <c r="E6409" s="174">
        <f t="shared" ref="E6409:E6472" si="1325">IF(ISERROR(VLOOKUP($A6409,MZ_ANTERIOR,5,0)),0,VLOOKUP($A6409,MZ_ANTERIOR,5,0))</f>
        <v>0</v>
      </c>
      <c r="F6409" s="174">
        <f t="shared" si="1321"/>
        <v>0</v>
      </c>
      <c r="G6409" s="174">
        <v>0</v>
      </c>
      <c r="H6409" s="174">
        <f t="shared" si="1322"/>
        <v>0</v>
      </c>
      <c r="M6409" s="174">
        <f t="shared" si="1317"/>
        <v>0</v>
      </c>
      <c r="N6409" s="174">
        <f t="shared" si="1318"/>
        <v>0</v>
      </c>
      <c r="O6409" s="295">
        <f t="shared" si="1319"/>
        <v>0</v>
      </c>
      <c r="P6409" s="281">
        <f t="shared" si="1320"/>
        <v>0</v>
      </c>
    </row>
    <row r="6410" spans="1:16" x14ac:dyDescent="0.2">
      <c r="A6410" s="155">
        <v>790508</v>
      </c>
      <c r="B6410" s="156" t="s">
        <v>17</v>
      </c>
      <c r="C6410" s="174">
        <f t="shared" si="1323"/>
        <v>0</v>
      </c>
      <c r="D6410" s="174">
        <f t="shared" si="1324"/>
        <v>0</v>
      </c>
      <c r="E6410" s="174">
        <f t="shared" si="1325"/>
        <v>0</v>
      </c>
      <c r="F6410" s="174">
        <f t="shared" si="1321"/>
        <v>0</v>
      </c>
      <c r="G6410" s="174">
        <v>0</v>
      </c>
      <c r="H6410" s="174">
        <f t="shared" si="1322"/>
        <v>0</v>
      </c>
      <c r="M6410" s="174">
        <f t="shared" ref="M6410:M6473" si="1326">+G6410+H6410</f>
        <v>0</v>
      </c>
      <c r="N6410" s="174">
        <f t="shared" ref="N6410:N6473" si="1327">+F6410-M6410</f>
        <v>0</v>
      </c>
      <c r="O6410" s="295">
        <f t="shared" ref="O6410:O6473" si="1328">SUM(C6410:H6410)</f>
        <v>0</v>
      </c>
      <c r="P6410" s="281">
        <f t="shared" ref="P6410:P6473" si="1329">IF(D6410&lt;&gt;0,1,IF(G6410&lt;&gt;0,2,IF(F6410&lt;&gt;0,3,IF(E6410&lt;&gt;0,4,0))))</f>
        <v>0</v>
      </c>
    </row>
    <row r="6411" spans="1:16" x14ac:dyDescent="0.2">
      <c r="A6411" s="155">
        <v>790509</v>
      </c>
      <c r="B6411" s="156" t="s">
        <v>2536</v>
      </c>
      <c r="C6411" s="174">
        <f t="shared" si="1323"/>
        <v>0</v>
      </c>
      <c r="D6411" s="174">
        <f t="shared" si="1324"/>
        <v>0</v>
      </c>
      <c r="E6411" s="174">
        <f t="shared" si="1325"/>
        <v>0</v>
      </c>
      <c r="F6411" s="174">
        <f t="shared" si="1321"/>
        <v>0</v>
      </c>
      <c r="G6411" s="174">
        <v>0</v>
      </c>
      <c r="H6411" s="174">
        <f t="shared" si="1322"/>
        <v>0</v>
      </c>
      <c r="M6411" s="174">
        <f t="shared" si="1326"/>
        <v>0</v>
      </c>
      <c r="N6411" s="174">
        <f t="shared" si="1327"/>
        <v>0</v>
      </c>
      <c r="O6411" s="295">
        <f t="shared" si="1328"/>
        <v>0</v>
      </c>
      <c r="P6411" s="281">
        <f t="shared" si="1329"/>
        <v>0</v>
      </c>
    </row>
    <row r="6412" spans="1:16" x14ac:dyDescent="0.2">
      <c r="A6412" s="155">
        <v>790510</v>
      </c>
      <c r="B6412" s="156" t="s">
        <v>2537</v>
      </c>
      <c r="C6412" s="174">
        <f t="shared" si="1323"/>
        <v>0</v>
      </c>
      <c r="D6412" s="174">
        <f t="shared" si="1324"/>
        <v>0</v>
      </c>
      <c r="E6412" s="174">
        <f t="shared" si="1325"/>
        <v>0</v>
      </c>
      <c r="F6412" s="174">
        <f t="shared" si="1321"/>
        <v>0</v>
      </c>
      <c r="G6412" s="174">
        <v>0</v>
      </c>
      <c r="H6412" s="174">
        <f t="shared" si="1322"/>
        <v>0</v>
      </c>
      <c r="M6412" s="174">
        <f t="shared" si="1326"/>
        <v>0</v>
      </c>
      <c r="N6412" s="174">
        <f t="shared" si="1327"/>
        <v>0</v>
      </c>
      <c r="O6412" s="295">
        <f t="shared" si="1328"/>
        <v>0</v>
      </c>
      <c r="P6412" s="281">
        <f t="shared" si="1329"/>
        <v>0</v>
      </c>
    </row>
    <row r="6413" spans="1:16" x14ac:dyDescent="0.2">
      <c r="A6413" s="155">
        <v>790595</v>
      </c>
      <c r="B6413" s="156" t="s">
        <v>2874</v>
      </c>
      <c r="C6413" s="174">
        <f t="shared" si="1323"/>
        <v>0</v>
      </c>
      <c r="D6413" s="174">
        <f t="shared" si="1324"/>
        <v>0</v>
      </c>
      <c r="E6413" s="174">
        <f t="shared" si="1325"/>
        <v>0</v>
      </c>
      <c r="F6413" s="174">
        <f t="shared" si="1321"/>
        <v>0</v>
      </c>
      <c r="G6413" s="174">
        <v>0</v>
      </c>
      <c r="H6413" s="174">
        <f t="shared" si="1322"/>
        <v>0</v>
      </c>
      <c r="M6413" s="174">
        <f t="shared" si="1326"/>
        <v>0</v>
      </c>
      <c r="N6413" s="174">
        <f t="shared" si="1327"/>
        <v>0</v>
      </c>
      <c r="O6413" s="295">
        <f t="shared" si="1328"/>
        <v>0</v>
      </c>
      <c r="P6413" s="281">
        <f t="shared" si="1329"/>
        <v>0</v>
      </c>
    </row>
    <row r="6414" spans="1:16" s="171" customFormat="1" x14ac:dyDescent="0.2">
      <c r="A6414" s="180">
        <v>790600</v>
      </c>
      <c r="B6414" s="181" t="s">
        <v>506</v>
      </c>
      <c r="C6414" s="182">
        <f t="shared" si="1323"/>
        <v>0</v>
      </c>
      <c r="D6414" s="182">
        <f t="shared" si="1324"/>
        <v>0</v>
      </c>
      <c r="E6414" s="182">
        <f t="shared" si="1325"/>
        <v>0</v>
      </c>
      <c r="F6414" s="182">
        <f t="shared" si="1321"/>
        <v>0</v>
      </c>
      <c r="G6414" s="182">
        <v>0</v>
      </c>
      <c r="H6414" s="182">
        <f t="shared" si="1322"/>
        <v>0</v>
      </c>
      <c r="M6414" s="174">
        <f t="shared" si="1326"/>
        <v>0</v>
      </c>
      <c r="N6414" s="174">
        <f t="shared" si="1327"/>
        <v>0</v>
      </c>
      <c r="O6414" s="295">
        <f t="shared" si="1328"/>
        <v>0</v>
      </c>
      <c r="P6414" s="281">
        <f t="shared" si="1329"/>
        <v>0</v>
      </c>
    </row>
    <row r="6415" spans="1:16" x14ac:dyDescent="0.2">
      <c r="A6415" s="155">
        <v>790601</v>
      </c>
      <c r="B6415" s="156" t="s">
        <v>227</v>
      </c>
      <c r="C6415" s="174">
        <f t="shared" si="1323"/>
        <v>0</v>
      </c>
      <c r="D6415" s="174">
        <f t="shared" si="1324"/>
        <v>0</v>
      </c>
      <c r="E6415" s="174">
        <f t="shared" si="1325"/>
        <v>0</v>
      </c>
      <c r="F6415" s="174">
        <f t="shared" si="1321"/>
        <v>0</v>
      </c>
      <c r="G6415" s="174">
        <v>0</v>
      </c>
      <c r="H6415" s="174">
        <f t="shared" si="1322"/>
        <v>0</v>
      </c>
      <c r="M6415" s="174">
        <f t="shared" si="1326"/>
        <v>0</v>
      </c>
      <c r="N6415" s="174">
        <f t="shared" si="1327"/>
        <v>0</v>
      </c>
      <c r="O6415" s="295">
        <f t="shared" si="1328"/>
        <v>0</v>
      </c>
      <c r="P6415" s="281">
        <f t="shared" si="1329"/>
        <v>0</v>
      </c>
    </row>
    <row r="6416" spans="1:16" x14ac:dyDescent="0.2">
      <c r="A6416" s="155">
        <v>790602</v>
      </c>
      <c r="B6416" s="156" t="s">
        <v>335</v>
      </c>
      <c r="C6416" s="174">
        <f t="shared" si="1323"/>
        <v>0</v>
      </c>
      <c r="D6416" s="174">
        <f t="shared" si="1324"/>
        <v>0</v>
      </c>
      <c r="E6416" s="174">
        <f t="shared" si="1325"/>
        <v>0</v>
      </c>
      <c r="F6416" s="174">
        <f t="shared" si="1321"/>
        <v>0</v>
      </c>
      <c r="G6416" s="174">
        <v>0</v>
      </c>
      <c r="H6416" s="174">
        <f t="shared" si="1322"/>
        <v>0</v>
      </c>
      <c r="M6416" s="174">
        <f t="shared" si="1326"/>
        <v>0</v>
      </c>
      <c r="N6416" s="174">
        <f t="shared" si="1327"/>
        <v>0</v>
      </c>
      <c r="O6416" s="295">
        <f t="shared" si="1328"/>
        <v>0</v>
      </c>
      <c r="P6416" s="281">
        <f t="shared" si="1329"/>
        <v>0</v>
      </c>
    </row>
    <row r="6417" spans="1:16" x14ac:dyDescent="0.2">
      <c r="A6417" s="155">
        <v>790603</v>
      </c>
      <c r="B6417" s="156" t="s">
        <v>1643</v>
      </c>
      <c r="C6417" s="174">
        <f t="shared" si="1323"/>
        <v>0</v>
      </c>
      <c r="D6417" s="174">
        <f t="shared" si="1324"/>
        <v>0</v>
      </c>
      <c r="E6417" s="174">
        <f t="shared" si="1325"/>
        <v>0</v>
      </c>
      <c r="F6417" s="174">
        <f t="shared" si="1321"/>
        <v>0</v>
      </c>
      <c r="G6417" s="174">
        <v>0</v>
      </c>
      <c r="H6417" s="174">
        <f t="shared" si="1322"/>
        <v>0</v>
      </c>
      <c r="M6417" s="174">
        <f t="shared" si="1326"/>
        <v>0</v>
      </c>
      <c r="N6417" s="174">
        <f t="shared" si="1327"/>
        <v>0</v>
      </c>
      <c r="O6417" s="295">
        <f t="shared" si="1328"/>
        <v>0</v>
      </c>
      <c r="P6417" s="281">
        <f t="shared" si="1329"/>
        <v>0</v>
      </c>
    </row>
    <row r="6418" spans="1:16" x14ac:dyDescent="0.2">
      <c r="A6418" s="155">
        <v>790604</v>
      </c>
      <c r="B6418" s="156" t="s">
        <v>333</v>
      </c>
      <c r="C6418" s="174">
        <f t="shared" si="1323"/>
        <v>0</v>
      </c>
      <c r="D6418" s="174">
        <f t="shared" si="1324"/>
        <v>0</v>
      </c>
      <c r="E6418" s="174">
        <f t="shared" si="1325"/>
        <v>0</v>
      </c>
      <c r="F6418" s="174">
        <f t="shared" si="1321"/>
        <v>0</v>
      </c>
      <c r="G6418" s="174">
        <v>0</v>
      </c>
      <c r="H6418" s="174">
        <f t="shared" si="1322"/>
        <v>0</v>
      </c>
      <c r="M6418" s="174">
        <f t="shared" si="1326"/>
        <v>0</v>
      </c>
      <c r="N6418" s="174">
        <f t="shared" si="1327"/>
        <v>0</v>
      </c>
      <c r="O6418" s="295">
        <f t="shared" si="1328"/>
        <v>0</v>
      </c>
      <c r="P6418" s="281">
        <f t="shared" si="1329"/>
        <v>0</v>
      </c>
    </row>
    <row r="6419" spans="1:16" x14ac:dyDescent="0.2">
      <c r="A6419" s="155">
        <v>790605</v>
      </c>
      <c r="B6419" s="156" t="s">
        <v>1644</v>
      </c>
      <c r="C6419" s="174">
        <f t="shared" si="1323"/>
        <v>0</v>
      </c>
      <c r="D6419" s="174">
        <f t="shared" si="1324"/>
        <v>0</v>
      </c>
      <c r="E6419" s="174">
        <f t="shared" si="1325"/>
        <v>0</v>
      </c>
      <c r="F6419" s="174">
        <f t="shared" si="1321"/>
        <v>0</v>
      </c>
      <c r="G6419" s="174">
        <v>0</v>
      </c>
      <c r="H6419" s="174">
        <f t="shared" si="1322"/>
        <v>0</v>
      </c>
      <c r="M6419" s="174">
        <f t="shared" si="1326"/>
        <v>0</v>
      </c>
      <c r="N6419" s="174">
        <f t="shared" si="1327"/>
        <v>0</v>
      </c>
      <c r="O6419" s="295">
        <f t="shared" si="1328"/>
        <v>0</v>
      </c>
      <c r="P6419" s="281">
        <f t="shared" si="1329"/>
        <v>0</v>
      </c>
    </row>
    <row r="6420" spans="1:16" x14ac:dyDescent="0.2">
      <c r="A6420" s="155">
        <v>790606</v>
      </c>
      <c r="B6420" s="156" t="s">
        <v>334</v>
      </c>
      <c r="C6420" s="174">
        <f t="shared" si="1323"/>
        <v>0</v>
      </c>
      <c r="D6420" s="174">
        <f t="shared" si="1324"/>
        <v>0</v>
      </c>
      <c r="E6420" s="174">
        <f t="shared" si="1325"/>
        <v>0</v>
      </c>
      <c r="F6420" s="174">
        <f t="shared" si="1321"/>
        <v>0</v>
      </c>
      <c r="G6420" s="174">
        <v>0</v>
      </c>
      <c r="H6420" s="174">
        <f t="shared" si="1322"/>
        <v>0</v>
      </c>
      <c r="M6420" s="174">
        <f t="shared" si="1326"/>
        <v>0</v>
      </c>
      <c r="N6420" s="174">
        <f t="shared" si="1327"/>
        <v>0</v>
      </c>
      <c r="O6420" s="295">
        <f t="shared" si="1328"/>
        <v>0</v>
      </c>
      <c r="P6420" s="281">
        <f t="shared" si="1329"/>
        <v>0</v>
      </c>
    </row>
    <row r="6421" spans="1:16" x14ac:dyDescent="0.2">
      <c r="A6421" s="155">
        <v>790607</v>
      </c>
      <c r="B6421" s="156" t="s">
        <v>1610</v>
      </c>
      <c r="C6421" s="174">
        <f t="shared" si="1323"/>
        <v>0</v>
      </c>
      <c r="D6421" s="174">
        <f t="shared" si="1324"/>
        <v>0</v>
      </c>
      <c r="E6421" s="174">
        <f t="shared" si="1325"/>
        <v>0</v>
      </c>
      <c r="F6421" s="174">
        <f t="shared" si="1321"/>
        <v>0</v>
      </c>
      <c r="G6421" s="174">
        <v>0</v>
      </c>
      <c r="H6421" s="174">
        <f t="shared" si="1322"/>
        <v>0</v>
      </c>
      <c r="M6421" s="174">
        <f t="shared" si="1326"/>
        <v>0</v>
      </c>
      <c r="N6421" s="174">
        <f t="shared" si="1327"/>
        <v>0</v>
      </c>
      <c r="O6421" s="295">
        <f t="shared" si="1328"/>
        <v>0</v>
      </c>
      <c r="P6421" s="281">
        <f t="shared" si="1329"/>
        <v>0</v>
      </c>
    </row>
    <row r="6422" spans="1:16" x14ac:dyDescent="0.2">
      <c r="A6422" s="155">
        <v>790608</v>
      </c>
      <c r="B6422" s="156" t="s">
        <v>17</v>
      </c>
      <c r="C6422" s="174">
        <f t="shared" si="1323"/>
        <v>0</v>
      </c>
      <c r="D6422" s="174">
        <f t="shared" si="1324"/>
        <v>0</v>
      </c>
      <c r="E6422" s="174">
        <f t="shared" si="1325"/>
        <v>0</v>
      </c>
      <c r="F6422" s="174">
        <f t="shared" si="1321"/>
        <v>0</v>
      </c>
      <c r="G6422" s="174">
        <v>0</v>
      </c>
      <c r="H6422" s="174">
        <f t="shared" si="1322"/>
        <v>0</v>
      </c>
      <c r="M6422" s="174">
        <f t="shared" si="1326"/>
        <v>0</v>
      </c>
      <c r="N6422" s="174">
        <f t="shared" si="1327"/>
        <v>0</v>
      </c>
      <c r="O6422" s="295">
        <f t="shared" si="1328"/>
        <v>0</v>
      </c>
      <c r="P6422" s="281">
        <f t="shared" si="1329"/>
        <v>0</v>
      </c>
    </row>
    <row r="6423" spans="1:16" x14ac:dyDescent="0.2">
      <c r="A6423" s="155">
        <v>790609</v>
      </c>
      <c r="B6423" s="156" t="s">
        <v>2536</v>
      </c>
      <c r="C6423" s="174">
        <f t="shared" si="1323"/>
        <v>0</v>
      </c>
      <c r="D6423" s="174">
        <f t="shared" si="1324"/>
        <v>0</v>
      </c>
      <c r="E6423" s="174">
        <f t="shared" si="1325"/>
        <v>0</v>
      </c>
      <c r="F6423" s="174">
        <f t="shared" si="1321"/>
        <v>0</v>
      </c>
      <c r="G6423" s="174">
        <v>0</v>
      </c>
      <c r="H6423" s="174">
        <f t="shared" si="1322"/>
        <v>0</v>
      </c>
      <c r="M6423" s="174">
        <f t="shared" si="1326"/>
        <v>0</v>
      </c>
      <c r="N6423" s="174">
        <f t="shared" si="1327"/>
        <v>0</v>
      </c>
      <c r="O6423" s="295">
        <f t="shared" si="1328"/>
        <v>0</v>
      </c>
      <c r="P6423" s="281">
        <f t="shared" si="1329"/>
        <v>0</v>
      </c>
    </row>
    <row r="6424" spans="1:16" x14ac:dyDescent="0.2">
      <c r="A6424" s="155">
        <v>790610</v>
      </c>
      <c r="B6424" s="156" t="s">
        <v>2537</v>
      </c>
      <c r="C6424" s="174">
        <f t="shared" si="1323"/>
        <v>0</v>
      </c>
      <c r="D6424" s="174">
        <f t="shared" si="1324"/>
        <v>0</v>
      </c>
      <c r="E6424" s="174">
        <f t="shared" si="1325"/>
        <v>0</v>
      </c>
      <c r="F6424" s="174">
        <f t="shared" si="1321"/>
        <v>0</v>
      </c>
      <c r="G6424" s="174">
        <v>0</v>
      </c>
      <c r="H6424" s="174">
        <f t="shared" si="1322"/>
        <v>0</v>
      </c>
      <c r="M6424" s="174">
        <f t="shared" si="1326"/>
        <v>0</v>
      </c>
      <c r="N6424" s="174">
        <f t="shared" si="1327"/>
        <v>0</v>
      </c>
      <c r="O6424" s="295">
        <f t="shared" si="1328"/>
        <v>0</v>
      </c>
      <c r="P6424" s="281">
        <f t="shared" si="1329"/>
        <v>0</v>
      </c>
    </row>
    <row r="6425" spans="1:16" x14ac:dyDescent="0.2">
      <c r="A6425" s="155">
        <v>790695</v>
      </c>
      <c r="B6425" s="156" t="s">
        <v>2874</v>
      </c>
      <c r="C6425" s="174">
        <f t="shared" si="1323"/>
        <v>0</v>
      </c>
      <c r="D6425" s="174">
        <f t="shared" si="1324"/>
        <v>0</v>
      </c>
      <c r="E6425" s="174">
        <f t="shared" si="1325"/>
        <v>0</v>
      </c>
      <c r="F6425" s="174">
        <f t="shared" si="1321"/>
        <v>0</v>
      </c>
      <c r="G6425" s="174">
        <v>0</v>
      </c>
      <c r="H6425" s="174">
        <f t="shared" si="1322"/>
        <v>0</v>
      </c>
      <c r="M6425" s="174">
        <f t="shared" si="1326"/>
        <v>0</v>
      </c>
      <c r="N6425" s="174">
        <f t="shared" si="1327"/>
        <v>0</v>
      </c>
      <c r="O6425" s="295">
        <f t="shared" si="1328"/>
        <v>0</v>
      </c>
      <c r="P6425" s="281">
        <f t="shared" si="1329"/>
        <v>0</v>
      </c>
    </row>
    <row r="6426" spans="1:16" s="171" customFormat="1" x14ac:dyDescent="0.2">
      <c r="A6426" s="180">
        <v>790700</v>
      </c>
      <c r="B6426" s="181" t="s">
        <v>507</v>
      </c>
      <c r="C6426" s="182">
        <f t="shared" si="1323"/>
        <v>0</v>
      </c>
      <c r="D6426" s="182">
        <f t="shared" si="1324"/>
        <v>0</v>
      </c>
      <c r="E6426" s="182">
        <f t="shared" si="1325"/>
        <v>0</v>
      </c>
      <c r="F6426" s="182">
        <f t="shared" si="1321"/>
        <v>0</v>
      </c>
      <c r="G6426" s="182">
        <v>0</v>
      </c>
      <c r="H6426" s="182">
        <f t="shared" si="1322"/>
        <v>0</v>
      </c>
      <c r="M6426" s="174">
        <f t="shared" si="1326"/>
        <v>0</v>
      </c>
      <c r="N6426" s="174">
        <f t="shared" si="1327"/>
        <v>0</v>
      </c>
      <c r="O6426" s="295">
        <f t="shared" si="1328"/>
        <v>0</v>
      </c>
      <c r="P6426" s="281">
        <f t="shared" si="1329"/>
        <v>0</v>
      </c>
    </row>
    <row r="6427" spans="1:16" x14ac:dyDescent="0.2">
      <c r="A6427" s="155">
        <v>790701</v>
      </c>
      <c r="B6427" s="156" t="s">
        <v>227</v>
      </c>
      <c r="C6427" s="174">
        <f t="shared" si="1323"/>
        <v>0</v>
      </c>
      <c r="D6427" s="174">
        <f t="shared" si="1324"/>
        <v>0</v>
      </c>
      <c r="E6427" s="174">
        <f t="shared" si="1325"/>
        <v>0</v>
      </c>
      <c r="F6427" s="174">
        <f t="shared" si="1321"/>
        <v>0</v>
      </c>
      <c r="G6427" s="174">
        <v>0</v>
      </c>
      <c r="H6427" s="174">
        <f t="shared" si="1322"/>
        <v>0</v>
      </c>
      <c r="M6427" s="174">
        <f t="shared" si="1326"/>
        <v>0</v>
      </c>
      <c r="N6427" s="174">
        <f t="shared" si="1327"/>
        <v>0</v>
      </c>
      <c r="O6427" s="295">
        <f t="shared" si="1328"/>
        <v>0</v>
      </c>
      <c r="P6427" s="281">
        <f t="shared" si="1329"/>
        <v>0</v>
      </c>
    </row>
    <row r="6428" spans="1:16" x14ac:dyDescent="0.2">
      <c r="A6428" s="155">
        <v>790702</v>
      </c>
      <c r="B6428" s="156" t="s">
        <v>335</v>
      </c>
      <c r="C6428" s="174">
        <f t="shared" si="1323"/>
        <v>0</v>
      </c>
      <c r="D6428" s="174">
        <f t="shared" si="1324"/>
        <v>0</v>
      </c>
      <c r="E6428" s="174">
        <f t="shared" si="1325"/>
        <v>0</v>
      </c>
      <c r="F6428" s="174">
        <f t="shared" si="1321"/>
        <v>0</v>
      </c>
      <c r="G6428" s="174">
        <v>0</v>
      </c>
      <c r="H6428" s="174">
        <f t="shared" si="1322"/>
        <v>0</v>
      </c>
      <c r="M6428" s="174">
        <f t="shared" si="1326"/>
        <v>0</v>
      </c>
      <c r="N6428" s="174">
        <f t="shared" si="1327"/>
        <v>0</v>
      </c>
      <c r="O6428" s="295">
        <f t="shared" si="1328"/>
        <v>0</v>
      </c>
      <c r="P6428" s="281">
        <f t="shared" si="1329"/>
        <v>0</v>
      </c>
    </row>
    <row r="6429" spans="1:16" x14ac:dyDescent="0.2">
      <c r="A6429" s="155">
        <v>790703</v>
      </c>
      <c r="B6429" s="156" t="s">
        <v>1643</v>
      </c>
      <c r="C6429" s="174">
        <f t="shared" si="1323"/>
        <v>0</v>
      </c>
      <c r="D6429" s="174">
        <f t="shared" si="1324"/>
        <v>0</v>
      </c>
      <c r="E6429" s="174">
        <f t="shared" si="1325"/>
        <v>0</v>
      </c>
      <c r="F6429" s="174">
        <f t="shared" si="1321"/>
        <v>0</v>
      </c>
      <c r="G6429" s="174">
        <v>0</v>
      </c>
      <c r="H6429" s="174">
        <f t="shared" si="1322"/>
        <v>0</v>
      </c>
      <c r="M6429" s="174">
        <f t="shared" si="1326"/>
        <v>0</v>
      </c>
      <c r="N6429" s="174">
        <f t="shared" si="1327"/>
        <v>0</v>
      </c>
      <c r="O6429" s="295">
        <f t="shared" si="1328"/>
        <v>0</v>
      </c>
      <c r="P6429" s="281">
        <f t="shared" si="1329"/>
        <v>0</v>
      </c>
    </row>
    <row r="6430" spans="1:16" x14ac:dyDescent="0.2">
      <c r="A6430" s="155">
        <v>790704</v>
      </c>
      <c r="B6430" s="156" t="s">
        <v>333</v>
      </c>
      <c r="C6430" s="174">
        <f t="shared" si="1323"/>
        <v>0</v>
      </c>
      <c r="D6430" s="174">
        <f t="shared" si="1324"/>
        <v>0</v>
      </c>
      <c r="E6430" s="174">
        <f t="shared" si="1325"/>
        <v>0</v>
      </c>
      <c r="F6430" s="174">
        <f t="shared" si="1321"/>
        <v>0</v>
      </c>
      <c r="G6430" s="174">
        <v>0</v>
      </c>
      <c r="H6430" s="174">
        <f t="shared" si="1322"/>
        <v>0</v>
      </c>
      <c r="M6430" s="174">
        <f t="shared" si="1326"/>
        <v>0</v>
      </c>
      <c r="N6430" s="174">
        <f t="shared" si="1327"/>
        <v>0</v>
      </c>
      <c r="O6430" s="295">
        <f t="shared" si="1328"/>
        <v>0</v>
      </c>
      <c r="P6430" s="281">
        <f t="shared" si="1329"/>
        <v>0</v>
      </c>
    </row>
    <row r="6431" spans="1:16" x14ac:dyDescent="0.2">
      <c r="A6431" s="155">
        <v>790705</v>
      </c>
      <c r="B6431" s="156" t="s">
        <v>1644</v>
      </c>
      <c r="C6431" s="174">
        <f t="shared" si="1323"/>
        <v>0</v>
      </c>
      <c r="D6431" s="174">
        <f t="shared" si="1324"/>
        <v>0</v>
      </c>
      <c r="E6431" s="174">
        <f t="shared" si="1325"/>
        <v>0</v>
      </c>
      <c r="F6431" s="174">
        <f t="shared" si="1321"/>
        <v>0</v>
      </c>
      <c r="G6431" s="174">
        <v>0</v>
      </c>
      <c r="H6431" s="174">
        <f t="shared" si="1322"/>
        <v>0</v>
      </c>
      <c r="M6431" s="174">
        <f t="shared" si="1326"/>
        <v>0</v>
      </c>
      <c r="N6431" s="174">
        <f t="shared" si="1327"/>
        <v>0</v>
      </c>
      <c r="O6431" s="295">
        <f t="shared" si="1328"/>
        <v>0</v>
      </c>
      <c r="P6431" s="281">
        <f t="shared" si="1329"/>
        <v>0</v>
      </c>
    </row>
    <row r="6432" spans="1:16" x14ac:dyDescent="0.2">
      <c r="A6432" s="155">
        <v>790706</v>
      </c>
      <c r="B6432" s="156" t="s">
        <v>334</v>
      </c>
      <c r="C6432" s="174">
        <f t="shared" si="1323"/>
        <v>0</v>
      </c>
      <c r="D6432" s="174">
        <f t="shared" si="1324"/>
        <v>0</v>
      </c>
      <c r="E6432" s="174">
        <f t="shared" si="1325"/>
        <v>0</v>
      </c>
      <c r="F6432" s="174">
        <f t="shared" si="1321"/>
        <v>0</v>
      </c>
      <c r="G6432" s="174">
        <v>0</v>
      </c>
      <c r="H6432" s="174">
        <f t="shared" si="1322"/>
        <v>0</v>
      </c>
      <c r="M6432" s="174">
        <f t="shared" si="1326"/>
        <v>0</v>
      </c>
      <c r="N6432" s="174">
        <f t="shared" si="1327"/>
        <v>0</v>
      </c>
      <c r="O6432" s="295">
        <f t="shared" si="1328"/>
        <v>0</v>
      </c>
      <c r="P6432" s="281">
        <f t="shared" si="1329"/>
        <v>0</v>
      </c>
    </row>
    <row r="6433" spans="1:16" x14ac:dyDescent="0.2">
      <c r="A6433" s="155">
        <v>790707</v>
      </c>
      <c r="B6433" s="156" t="s">
        <v>1610</v>
      </c>
      <c r="C6433" s="174">
        <f t="shared" si="1323"/>
        <v>0</v>
      </c>
      <c r="D6433" s="174">
        <f t="shared" si="1324"/>
        <v>0</v>
      </c>
      <c r="E6433" s="174">
        <f t="shared" si="1325"/>
        <v>0</v>
      </c>
      <c r="F6433" s="174">
        <f t="shared" si="1321"/>
        <v>0</v>
      </c>
      <c r="G6433" s="174">
        <v>0</v>
      </c>
      <c r="H6433" s="174">
        <f t="shared" si="1322"/>
        <v>0</v>
      </c>
      <c r="M6433" s="174">
        <f t="shared" si="1326"/>
        <v>0</v>
      </c>
      <c r="N6433" s="174">
        <f t="shared" si="1327"/>
        <v>0</v>
      </c>
      <c r="O6433" s="295">
        <f t="shared" si="1328"/>
        <v>0</v>
      </c>
      <c r="P6433" s="281">
        <f t="shared" si="1329"/>
        <v>0</v>
      </c>
    </row>
    <row r="6434" spans="1:16" x14ac:dyDescent="0.2">
      <c r="A6434" s="155">
        <v>790708</v>
      </c>
      <c r="B6434" s="156" t="s">
        <v>17</v>
      </c>
      <c r="C6434" s="174">
        <f t="shared" si="1323"/>
        <v>0</v>
      </c>
      <c r="D6434" s="174">
        <f t="shared" si="1324"/>
        <v>0</v>
      </c>
      <c r="E6434" s="174">
        <f t="shared" si="1325"/>
        <v>0</v>
      </c>
      <c r="F6434" s="174">
        <f t="shared" si="1321"/>
        <v>0</v>
      </c>
      <c r="G6434" s="174">
        <v>0</v>
      </c>
      <c r="H6434" s="174">
        <f t="shared" si="1322"/>
        <v>0</v>
      </c>
      <c r="M6434" s="174">
        <f t="shared" si="1326"/>
        <v>0</v>
      </c>
      <c r="N6434" s="174">
        <f t="shared" si="1327"/>
        <v>0</v>
      </c>
      <c r="O6434" s="295">
        <f t="shared" si="1328"/>
        <v>0</v>
      </c>
      <c r="P6434" s="281">
        <f t="shared" si="1329"/>
        <v>0</v>
      </c>
    </row>
    <row r="6435" spans="1:16" x14ac:dyDescent="0.2">
      <c r="A6435" s="155">
        <v>790709</v>
      </c>
      <c r="B6435" s="156" t="s">
        <v>2536</v>
      </c>
      <c r="C6435" s="174">
        <f t="shared" si="1323"/>
        <v>0</v>
      </c>
      <c r="D6435" s="174">
        <f t="shared" si="1324"/>
        <v>0</v>
      </c>
      <c r="E6435" s="174">
        <f t="shared" si="1325"/>
        <v>0</v>
      </c>
      <c r="F6435" s="174">
        <f t="shared" si="1321"/>
        <v>0</v>
      </c>
      <c r="G6435" s="174">
        <v>0</v>
      </c>
      <c r="H6435" s="174">
        <f t="shared" si="1322"/>
        <v>0</v>
      </c>
      <c r="M6435" s="174">
        <f t="shared" si="1326"/>
        <v>0</v>
      </c>
      <c r="N6435" s="174">
        <f t="shared" si="1327"/>
        <v>0</v>
      </c>
      <c r="O6435" s="295">
        <f t="shared" si="1328"/>
        <v>0</v>
      </c>
      <c r="P6435" s="281">
        <f t="shared" si="1329"/>
        <v>0</v>
      </c>
    </row>
    <row r="6436" spans="1:16" x14ac:dyDescent="0.2">
      <c r="A6436" s="155">
        <v>790710</v>
      </c>
      <c r="B6436" s="156" t="s">
        <v>2537</v>
      </c>
      <c r="C6436" s="174">
        <f t="shared" si="1323"/>
        <v>0</v>
      </c>
      <c r="D6436" s="174">
        <f t="shared" si="1324"/>
        <v>0</v>
      </c>
      <c r="E6436" s="174">
        <f t="shared" si="1325"/>
        <v>0</v>
      </c>
      <c r="F6436" s="174">
        <f t="shared" si="1321"/>
        <v>0</v>
      </c>
      <c r="G6436" s="174">
        <v>0</v>
      </c>
      <c r="H6436" s="174">
        <f t="shared" si="1322"/>
        <v>0</v>
      </c>
      <c r="M6436" s="174">
        <f t="shared" si="1326"/>
        <v>0</v>
      </c>
      <c r="N6436" s="174">
        <f t="shared" si="1327"/>
        <v>0</v>
      </c>
      <c r="O6436" s="295">
        <f t="shared" si="1328"/>
        <v>0</v>
      </c>
      <c r="P6436" s="281">
        <f t="shared" si="1329"/>
        <v>0</v>
      </c>
    </row>
    <row r="6437" spans="1:16" x14ac:dyDescent="0.2">
      <c r="A6437" s="155">
        <v>790795</v>
      </c>
      <c r="B6437" s="156" t="s">
        <v>2874</v>
      </c>
      <c r="C6437" s="174">
        <f t="shared" si="1323"/>
        <v>0</v>
      </c>
      <c r="D6437" s="174">
        <f t="shared" si="1324"/>
        <v>0</v>
      </c>
      <c r="E6437" s="174">
        <f t="shared" si="1325"/>
        <v>0</v>
      </c>
      <c r="F6437" s="174">
        <f t="shared" si="1321"/>
        <v>0</v>
      </c>
      <c r="G6437" s="174">
        <v>0</v>
      </c>
      <c r="H6437" s="174">
        <f t="shared" si="1322"/>
        <v>0</v>
      </c>
      <c r="M6437" s="174">
        <f t="shared" si="1326"/>
        <v>0</v>
      </c>
      <c r="N6437" s="174">
        <f t="shared" si="1327"/>
        <v>0</v>
      </c>
      <c r="O6437" s="295">
        <f t="shared" si="1328"/>
        <v>0</v>
      </c>
      <c r="P6437" s="281">
        <f t="shared" si="1329"/>
        <v>0</v>
      </c>
    </row>
    <row r="6438" spans="1:16" s="171" customFormat="1" x14ac:dyDescent="0.2">
      <c r="A6438" s="180">
        <v>790800</v>
      </c>
      <c r="B6438" s="181" t="s">
        <v>2890</v>
      </c>
      <c r="C6438" s="182">
        <f t="shared" si="1323"/>
        <v>0</v>
      </c>
      <c r="D6438" s="182">
        <f t="shared" si="1324"/>
        <v>0</v>
      </c>
      <c r="E6438" s="182">
        <f t="shared" si="1325"/>
        <v>0</v>
      </c>
      <c r="F6438" s="182">
        <f t="shared" si="1321"/>
        <v>0</v>
      </c>
      <c r="G6438" s="182">
        <v>0</v>
      </c>
      <c r="H6438" s="182">
        <f t="shared" si="1322"/>
        <v>0</v>
      </c>
      <c r="M6438" s="174">
        <f t="shared" si="1326"/>
        <v>0</v>
      </c>
      <c r="N6438" s="174">
        <f t="shared" si="1327"/>
        <v>0</v>
      </c>
      <c r="O6438" s="295">
        <f t="shared" si="1328"/>
        <v>0</v>
      </c>
      <c r="P6438" s="281">
        <f t="shared" si="1329"/>
        <v>0</v>
      </c>
    </row>
    <row r="6439" spans="1:16" x14ac:dyDescent="0.2">
      <c r="A6439" s="155">
        <v>790801</v>
      </c>
      <c r="B6439" s="156" t="s">
        <v>227</v>
      </c>
      <c r="C6439" s="174">
        <f t="shared" si="1323"/>
        <v>0</v>
      </c>
      <c r="D6439" s="174">
        <f t="shared" si="1324"/>
        <v>0</v>
      </c>
      <c r="E6439" s="174">
        <f t="shared" si="1325"/>
        <v>0</v>
      </c>
      <c r="F6439" s="174">
        <f t="shared" si="1321"/>
        <v>0</v>
      </c>
      <c r="G6439" s="174">
        <v>0</v>
      </c>
      <c r="H6439" s="174">
        <f t="shared" si="1322"/>
        <v>0</v>
      </c>
      <c r="M6439" s="174">
        <f t="shared" si="1326"/>
        <v>0</v>
      </c>
      <c r="N6439" s="174">
        <f t="shared" si="1327"/>
        <v>0</v>
      </c>
      <c r="O6439" s="295">
        <f t="shared" si="1328"/>
        <v>0</v>
      </c>
      <c r="P6439" s="281">
        <f t="shared" si="1329"/>
        <v>0</v>
      </c>
    </row>
    <row r="6440" spans="1:16" x14ac:dyDescent="0.2">
      <c r="A6440" s="155">
        <v>790802</v>
      </c>
      <c r="B6440" s="156" t="s">
        <v>335</v>
      </c>
      <c r="C6440" s="174">
        <f t="shared" si="1323"/>
        <v>0</v>
      </c>
      <c r="D6440" s="174">
        <f t="shared" si="1324"/>
        <v>0</v>
      </c>
      <c r="E6440" s="174">
        <f t="shared" si="1325"/>
        <v>0</v>
      </c>
      <c r="F6440" s="174">
        <f t="shared" si="1321"/>
        <v>0</v>
      </c>
      <c r="G6440" s="174">
        <v>0</v>
      </c>
      <c r="H6440" s="174">
        <f t="shared" si="1322"/>
        <v>0</v>
      </c>
      <c r="M6440" s="174">
        <f t="shared" si="1326"/>
        <v>0</v>
      </c>
      <c r="N6440" s="174">
        <f t="shared" si="1327"/>
        <v>0</v>
      </c>
      <c r="O6440" s="295">
        <f t="shared" si="1328"/>
        <v>0</v>
      </c>
      <c r="P6440" s="281">
        <f t="shared" si="1329"/>
        <v>0</v>
      </c>
    </row>
    <row r="6441" spans="1:16" x14ac:dyDescent="0.2">
      <c r="A6441" s="155">
        <v>790803</v>
      </c>
      <c r="B6441" s="156" t="s">
        <v>1643</v>
      </c>
      <c r="C6441" s="174">
        <f t="shared" si="1323"/>
        <v>0</v>
      </c>
      <c r="D6441" s="174">
        <f t="shared" si="1324"/>
        <v>0</v>
      </c>
      <c r="E6441" s="174">
        <f t="shared" si="1325"/>
        <v>0</v>
      </c>
      <c r="F6441" s="174">
        <f t="shared" si="1321"/>
        <v>0</v>
      </c>
      <c r="G6441" s="174">
        <v>0</v>
      </c>
      <c r="H6441" s="174">
        <f t="shared" si="1322"/>
        <v>0</v>
      </c>
      <c r="M6441" s="174">
        <f t="shared" si="1326"/>
        <v>0</v>
      </c>
      <c r="N6441" s="174">
        <f t="shared" si="1327"/>
        <v>0</v>
      </c>
      <c r="O6441" s="295">
        <f t="shared" si="1328"/>
        <v>0</v>
      </c>
      <c r="P6441" s="281">
        <f t="shared" si="1329"/>
        <v>0</v>
      </c>
    </row>
    <row r="6442" spans="1:16" x14ac:dyDescent="0.2">
      <c r="A6442" s="155">
        <v>790804</v>
      </c>
      <c r="B6442" s="156" t="s">
        <v>333</v>
      </c>
      <c r="C6442" s="174">
        <f t="shared" si="1323"/>
        <v>0</v>
      </c>
      <c r="D6442" s="174">
        <f t="shared" si="1324"/>
        <v>0</v>
      </c>
      <c r="E6442" s="174">
        <f t="shared" si="1325"/>
        <v>0</v>
      </c>
      <c r="F6442" s="174">
        <f t="shared" si="1321"/>
        <v>0</v>
      </c>
      <c r="G6442" s="174">
        <v>0</v>
      </c>
      <c r="H6442" s="174">
        <f t="shared" si="1322"/>
        <v>0</v>
      </c>
      <c r="M6442" s="174">
        <f t="shared" si="1326"/>
        <v>0</v>
      </c>
      <c r="N6442" s="174">
        <f t="shared" si="1327"/>
        <v>0</v>
      </c>
      <c r="O6442" s="295">
        <f t="shared" si="1328"/>
        <v>0</v>
      </c>
      <c r="P6442" s="281">
        <f t="shared" si="1329"/>
        <v>0</v>
      </c>
    </row>
    <row r="6443" spans="1:16" x14ac:dyDescent="0.2">
      <c r="A6443" s="155">
        <v>790805</v>
      </c>
      <c r="B6443" s="156" t="s">
        <v>1644</v>
      </c>
      <c r="C6443" s="174">
        <f t="shared" si="1323"/>
        <v>0</v>
      </c>
      <c r="D6443" s="174">
        <f t="shared" si="1324"/>
        <v>0</v>
      </c>
      <c r="E6443" s="174">
        <f t="shared" si="1325"/>
        <v>0</v>
      </c>
      <c r="F6443" s="174">
        <f t="shared" si="1321"/>
        <v>0</v>
      </c>
      <c r="G6443" s="174">
        <v>0</v>
      </c>
      <c r="H6443" s="174">
        <f t="shared" si="1322"/>
        <v>0</v>
      </c>
      <c r="M6443" s="174">
        <f t="shared" si="1326"/>
        <v>0</v>
      </c>
      <c r="N6443" s="174">
        <f t="shared" si="1327"/>
        <v>0</v>
      </c>
      <c r="O6443" s="295">
        <f t="shared" si="1328"/>
        <v>0</v>
      </c>
      <c r="P6443" s="281">
        <f t="shared" si="1329"/>
        <v>0</v>
      </c>
    </row>
    <row r="6444" spans="1:16" x14ac:dyDescent="0.2">
      <c r="A6444" s="155">
        <v>790806</v>
      </c>
      <c r="B6444" s="156" t="s">
        <v>334</v>
      </c>
      <c r="C6444" s="174">
        <f t="shared" si="1323"/>
        <v>0</v>
      </c>
      <c r="D6444" s="174">
        <f t="shared" si="1324"/>
        <v>0</v>
      </c>
      <c r="E6444" s="174">
        <f t="shared" si="1325"/>
        <v>0</v>
      </c>
      <c r="F6444" s="174">
        <f t="shared" si="1321"/>
        <v>0</v>
      </c>
      <c r="G6444" s="174">
        <v>0</v>
      </c>
      <c r="H6444" s="174">
        <f t="shared" si="1322"/>
        <v>0</v>
      </c>
      <c r="M6444" s="174">
        <f t="shared" si="1326"/>
        <v>0</v>
      </c>
      <c r="N6444" s="174">
        <f t="shared" si="1327"/>
        <v>0</v>
      </c>
      <c r="O6444" s="295">
        <f t="shared" si="1328"/>
        <v>0</v>
      </c>
      <c r="P6444" s="281">
        <f t="shared" si="1329"/>
        <v>0</v>
      </c>
    </row>
    <row r="6445" spans="1:16" x14ac:dyDescent="0.2">
      <c r="A6445" s="155">
        <v>790807</v>
      </c>
      <c r="B6445" s="156" t="s">
        <v>1610</v>
      </c>
      <c r="C6445" s="174">
        <f t="shared" si="1323"/>
        <v>0</v>
      </c>
      <c r="D6445" s="174">
        <f t="shared" si="1324"/>
        <v>0</v>
      </c>
      <c r="E6445" s="174">
        <f t="shared" si="1325"/>
        <v>0</v>
      </c>
      <c r="F6445" s="174">
        <f t="shared" si="1321"/>
        <v>0</v>
      </c>
      <c r="G6445" s="174">
        <v>0</v>
      </c>
      <c r="H6445" s="174">
        <f t="shared" si="1322"/>
        <v>0</v>
      </c>
      <c r="M6445" s="174">
        <f t="shared" si="1326"/>
        <v>0</v>
      </c>
      <c r="N6445" s="174">
        <f t="shared" si="1327"/>
        <v>0</v>
      </c>
      <c r="O6445" s="295">
        <f t="shared" si="1328"/>
        <v>0</v>
      </c>
      <c r="P6445" s="281">
        <f t="shared" si="1329"/>
        <v>0</v>
      </c>
    </row>
    <row r="6446" spans="1:16" x14ac:dyDescent="0.2">
      <c r="A6446" s="155">
        <v>790808</v>
      </c>
      <c r="B6446" s="156" t="s">
        <v>17</v>
      </c>
      <c r="C6446" s="174">
        <f t="shared" si="1323"/>
        <v>0</v>
      </c>
      <c r="D6446" s="174">
        <f t="shared" si="1324"/>
        <v>0</v>
      </c>
      <c r="E6446" s="174">
        <f t="shared" si="1325"/>
        <v>0</v>
      </c>
      <c r="F6446" s="174">
        <f t="shared" si="1321"/>
        <v>0</v>
      </c>
      <c r="G6446" s="174">
        <v>0</v>
      </c>
      <c r="H6446" s="174">
        <f t="shared" si="1322"/>
        <v>0</v>
      </c>
      <c r="M6446" s="174">
        <f t="shared" si="1326"/>
        <v>0</v>
      </c>
      <c r="N6446" s="174">
        <f t="shared" si="1327"/>
        <v>0</v>
      </c>
      <c r="O6446" s="295">
        <f t="shared" si="1328"/>
        <v>0</v>
      </c>
      <c r="P6446" s="281">
        <f t="shared" si="1329"/>
        <v>0</v>
      </c>
    </row>
    <row r="6447" spans="1:16" x14ac:dyDescent="0.2">
      <c r="A6447" s="155">
        <v>790809</v>
      </c>
      <c r="B6447" s="156" t="s">
        <v>2536</v>
      </c>
      <c r="C6447" s="174">
        <f t="shared" si="1323"/>
        <v>0</v>
      </c>
      <c r="D6447" s="174">
        <f t="shared" si="1324"/>
        <v>0</v>
      </c>
      <c r="E6447" s="174">
        <f t="shared" si="1325"/>
        <v>0</v>
      </c>
      <c r="F6447" s="174">
        <f t="shared" si="1321"/>
        <v>0</v>
      </c>
      <c r="G6447" s="174">
        <v>0</v>
      </c>
      <c r="H6447" s="174">
        <f t="shared" si="1322"/>
        <v>0</v>
      </c>
      <c r="M6447" s="174">
        <f t="shared" si="1326"/>
        <v>0</v>
      </c>
      <c r="N6447" s="174">
        <f t="shared" si="1327"/>
        <v>0</v>
      </c>
      <c r="O6447" s="295">
        <f t="shared" si="1328"/>
        <v>0</v>
      </c>
      <c r="P6447" s="281">
        <f t="shared" si="1329"/>
        <v>0</v>
      </c>
    </row>
    <row r="6448" spans="1:16" x14ac:dyDescent="0.2">
      <c r="A6448" s="155">
        <v>790810</v>
      </c>
      <c r="B6448" s="156" t="s">
        <v>2537</v>
      </c>
      <c r="C6448" s="174">
        <f t="shared" si="1323"/>
        <v>0</v>
      </c>
      <c r="D6448" s="174">
        <f t="shared" si="1324"/>
        <v>0</v>
      </c>
      <c r="E6448" s="174">
        <f t="shared" si="1325"/>
        <v>0</v>
      </c>
      <c r="F6448" s="174">
        <f t="shared" si="1321"/>
        <v>0</v>
      </c>
      <c r="G6448" s="174">
        <v>0</v>
      </c>
      <c r="H6448" s="174">
        <f t="shared" si="1322"/>
        <v>0</v>
      </c>
      <c r="M6448" s="174">
        <f t="shared" si="1326"/>
        <v>0</v>
      </c>
      <c r="N6448" s="174">
        <f t="shared" si="1327"/>
        <v>0</v>
      </c>
      <c r="O6448" s="295">
        <f t="shared" si="1328"/>
        <v>0</v>
      </c>
      <c r="P6448" s="281">
        <f t="shared" si="1329"/>
        <v>0</v>
      </c>
    </row>
    <row r="6449" spans="1:16" x14ac:dyDescent="0.2">
      <c r="A6449" s="155">
        <v>790895</v>
      </c>
      <c r="B6449" s="156" t="s">
        <v>2874</v>
      </c>
      <c r="C6449" s="174">
        <f t="shared" si="1323"/>
        <v>0</v>
      </c>
      <c r="D6449" s="174">
        <f t="shared" si="1324"/>
        <v>0</v>
      </c>
      <c r="E6449" s="174">
        <f t="shared" si="1325"/>
        <v>0</v>
      </c>
      <c r="F6449" s="174">
        <f t="shared" si="1321"/>
        <v>0</v>
      </c>
      <c r="G6449" s="174">
        <v>0</v>
      </c>
      <c r="H6449" s="174">
        <f t="shared" si="1322"/>
        <v>0</v>
      </c>
      <c r="M6449" s="174">
        <f t="shared" si="1326"/>
        <v>0</v>
      </c>
      <c r="N6449" s="174">
        <f t="shared" si="1327"/>
        <v>0</v>
      </c>
      <c r="O6449" s="295">
        <f t="shared" si="1328"/>
        <v>0</v>
      </c>
      <c r="P6449" s="281">
        <f t="shared" si="1329"/>
        <v>0</v>
      </c>
    </row>
    <row r="6450" spans="1:16" s="171" customFormat="1" x14ac:dyDescent="0.2">
      <c r="A6450" s="180">
        <v>790900</v>
      </c>
      <c r="B6450" s="181" t="s">
        <v>2891</v>
      </c>
      <c r="C6450" s="182">
        <f t="shared" si="1323"/>
        <v>0</v>
      </c>
      <c r="D6450" s="182">
        <f t="shared" si="1324"/>
        <v>0</v>
      </c>
      <c r="E6450" s="182">
        <f t="shared" si="1325"/>
        <v>0</v>
      </c>
      <c r="F6450" s="182">
        <f t="shared" si="1321"/>
        <v>0</v>
      </c>
      <c r="G6450" s="182">
        <v>0</v>
      </c>
      <c r="H6450" s="182">
        <f t="shared" si="1322"/>
        <v>0</v>
      </c>
      <c r="M6450" s="174">
        <f t="shared" si="1326"/>
        <v>0</v>
      </c>
      <c r="N6450" s="174">
        <f t="shared" si="1327"/>
        <v>0</v>
      </c>
      <c r="O6450" s="295">
        <f t="shared" si="1328"/>
        <v>0</v>
      </c>
      <c r="P6450" s="281">
        <f t="shared" si="1329"/>
        <v>0</v>
      </c>
    </row>
    <row r="6451" spans="1:16" x14ac:dyDescent="0.2">
      <c r="A6451" s="155">
        <v>790901</v>
      </c>
      <c r="B6451" s="156" t="s">
        <v>227</v>
      </c>
      <c r="C6451" s="174">
        <f t="shared" si="1323"/>
        <v>0</v>
      </c>
      <c r="D6451" s="174">
        <f t="shared" si="1324"/>
        <v>0</v>
      </c>
      <c r="E6451" s="174">
        <f t="shared" si="1325"/>
        <v>0</v>
      </c>
      <c r="F6451" s="174">
        <f t="shared" si="1321"/>
        <v>0</v>
      </c>
      <c r="G6451" s="174">
        <v>0</v>
      </c>
      <c r="H6451" s="174">
        <f t="shared" si="1322"/>
        <v>0</v>
      </c>
      <c r="M6451" s="174">
        <f t="shared" si="1326"/>
        <v>0</v>
      </c>
      <c r="N6451" s="174">
        <f t="shared" si="1327"/>
        <v>0</v>
      </c>
      <c r="O6451" s="295">
        <f t="shared" si="1328"/>
        <v>0</v>
      </c>
      <c r="P6451" s="281">
        <f t="shared" si="1329"/>
        <v>0</v>
      </c>
    </row>
    <row r="6452" spans="1:16" x14ac:dyDescent="0.2">
      <c r="A6452" s="155">
        <v>790902</v>
      </c>
      <c r="B6452" s="156" t="s">
        <v>335</v>
      </c>
      <c r="C6452" s="174">
        <f t="shared" si="1323"/>
        <v>0</v>
      </c>
      <c r="D6452" s="174">
        <f t="shared" si="1324"/>
        <v>0</v>
      </c>
      <c r="E6452" s="174">
        <f t="shared" si="1325"/>
        <v>0</v>
      </c>
      <c r="F6452" s="174">
        <f t="shared" si="1321"/>
        <v>0</v>
      </c>
      <c r="G6452" s="174">
        <v>0</v>
      </c>
      <c r="H6452" s="174">
        <f t="shared" si="1322"/>
        <v>0</v>
      </c>
      <c r="M6452" s="174">
        <f t="shared" si="1326"/>
        <v>0</v>
      </c>
      <c r="N6452" s="174">
        <f t="shared" si="1327"/>
        <v>0</v>
      </c>
      <c r="O6452" s="295">
        <f t="shared" si="1328"/>
        <v>0</v>
      </c>
      <c r="P6452" s="281">
        <f t="shared" si="1329"/>
        <v>0</v>
      </c>
    </row>
    <row r="6453" spans="1:16" x14ac:dyDescent="0.2">
      <c r="A6453" s="155">
        <v>790903</v>
      </c>
      <c r="B6453" s="156" t="s">
        <v>1643</v>
      </c>
      <c r="C6453" s="174">
        <f t="shared" si="1323"/>
        <v>0</v>
      </c>
      <c r="D6453" s="174">
        <f t="shared" si="1324"/>
        <v>0</v>
      </c>
      <c r="E6453" s="174">
        <f t="shared" si="1325"/>
        <v>0</v>
      </c>
      <c r="F6453" s="174">
        <f t="shared" si="1321"/>
        <v>0</v>
      </c>
      <c r="G6453" s="174">
        <v>0</v>
      </c>
      <c r="H6453" s="174">
        <f t="shared" si="1322"/>
        <v>0</v>
      </c>
      <c r="M6453" s="174">
        <f t="shared" si="1326"/>
        <v>0</v>
      </c>
      <c r="N6453" s="174">
        <f t="shared" si="1327"/>
        <v>0</v>
      </c>
      <c r="O6453" s="295">
        <f t="shared" si="1328"/>
        <v>0</v>
      </c>
      <c r="P6453" s="281">
        <f t="shared" si="1329"/>
        <v>0</v>
      </c>
    </row>
    <row r="6454" spans="1:16" x14ac:dyDescent="0.2">
      <c r="A6454" s="155">
        <v>790904</v>
      </c>
      <c r="B6454" s="156" t="s">
        <v>333</v>
      </c>
      <c r="C6454" s="174">
        <f t="shared" si="1323"/>
        <v>0</v>
      </c>
      <c r="D6454" s="174">
        <f t="shared" si="1324"/>
        <v>0</v>
      </c>
      <c r="E6454" s="174">
        <f t="shared" si="1325"/>
        <v>0</v>
      </c>
      <c r="F6454" s="174">
        <f t="shared" si="1321"/>
        <v>0</v>
      </c>
      <c r="G6454" s="174">
        <v>0</v>
      </c>
      <c r="H6454" s="174">
        <f t="shared" si="1322"/>
        <v>0</v>
      </c>
      <c r="M6454" s="174">
        <f t="shared" si="1326"/>
        <v>0</v>
      </c>
      <c r="N6454" s="174">
        <f t="shared" si="1327"/>
        <v>0</v>
      </c>
      <c r="O6454" s="295">
        <f t="shared" si="1328"/>
        <v>0</v>
      </c>
      <c r="P6454" s="281">
        <f t="shared" si="1329"/>
        <v>0</v>
      </c>
    </row>
    <row r="6455" spans="1:16" x14ac:dyDescent="0.2">
      <c r="A6455" s="155">
        <v>790905</v>
      </c>
      <c r="B6455" s="156" t="s">
        <v>1644</v>
      </c>
      <c r="C6455" s="174">
        <f t="shared" si="1323"/>
        <v>0</v>
      </c>
      <c r="D6455" s="174">
        <f t="shared" si="1324"/>
        <v>0</v>
      </c>
      <c r="E6455" s="174">
        <f t="shared" si="1325"/>
        <v>0</v>
      </c>
      <c r="F6455" s="174">
        <f t="shared" si="1321"/>
        <v>0</v>
      </c>
      <c r="G6455" s="174">
        <v>0</v>
      </c>
      <c r="H6455" s="174">
        <f t="shared" si="1322"/>
        <v>0</v>
      </c>
      <c r="M6455" s="174">
        <f t="shared" si="1326"/>
        <v>0</v>
      </c>
      <c r="N6455" s="174">
        <f t="shared" si="1327"/>
        <v>0</v>
      </c>
      <c r="O6455" s="295">
        <f t="shared" si="1328"/>
        <v>0</v>
      </c>
      <c r="P6455" s="281">
        <f t="shared" si="1329"/>
        <v>0</v>
      </c>
    </row>
    <row r="6456" spans="1:16" x14ac:dyDescent="0.2">
      <c r="A6456" s="155">
        <v>790906</v>
      </c>
      <c r="B6456" s="156" t="s">
        <v>334</v>
      </c>
      <c r="C6456" s="174">
        <f t="shared" si="1323"/>
        <v>0</v>
      </c>
      <c r="D6456" s="174">
        <f t="shared" si="1324"/>
        <v>0</v>
      </c>
      <c r="E6456" s="174">
        <f t="shared" si="1325"/>
        <v>0</v>
      </c>
      <c r="F6456" s="174">
        <f t="shared" si="1321"/>
        <v>0</v>
      </c>
      <c r="G6456" s="174">
        <v>0</v>
      </c>
      <c r="H6456" s="174">
        <f t="shared" si="1322"/>
        <v>0</v>
      </c>
      <c r="M6456" s="174">
        <f t="shared" si="1326"/>
        <v>0</v>
      </c>
      <c r="N6456" s="174">
        <f t="shared" si="1327"/>
        <v>0</v>
      </c>
      <c r="O6456" s="295">
        <f t="shared" si="1328"/>
        <v>0</v>
      </c>
      <c r="P6456" s="281">
        <f t="shared" si="1329"/>
        <v>0</v>
      </c>
    </row>
    <row r="6457" spans="1:16" x14ac:dyDescent="0.2">
      <c r="A6457" s="155">
        <v>790907</v>
      </c>
      <c r="B6457" s="156" t="s">
        <v>1610</v>
      </c>
      <c r="C6457" s="174">
        <f t="shared" si="1323"/>
        <v>0</v>
      </c>
      <c r="D6457" s="174">
        <f t="shared" si="1324"/>
        <v>0</v>
      </c>
      <c r="E6457" s="174">
        <f t="shared" si="1325"/>
        <v>0</v>
      </c>
      <c r="F6457" s="174">
        <f t="shared" si="1321"/>
        <v>0</v>
      </c>
      <c r="G6457" s="174">
        <v>0</v>
      </c>
      <c r="H6457" s="174">
        <f t="shared" si="1322"/>
        <v>0</v>
      </c>
      <c r="M6457" s="174">
        <f t="shared" si="1326"/>
        <v>0</v>
      </c>
      <c r="N6457" s="174">
        <f t="shared" si="1327"/>
        <v>0</v>
      </c>
      <c r="O6457" s="295">
        <f t="shared" si="1328"/>
        <v>0</v>
      </c>
      <c r="P6457" s="281">
        <f t="shared" si="1329"/>
        <v>0</v>
      </c>
    </row>
    <row r="6458" spans="1:16" x14ac:dyDescent="0.2">
      <c r="A6458" s="155">
        <v>790908</v>
      </c>
      <c r="B6458" s="156" t="s">
        <v>17</v>
      </c>
      <c r="C6458" s="174">
        <f t="shared" si="1323"/>
        <v>0</v>
      </c>
      <c r="D6458" s="174">
        <f t="shared" si="1324"/>
        <v>0</v>
      </c>
      <c r="E6458" s="174">
        <f t="shared" si="1325"/>
        <v>0</v>
      </c>
      <c r="F6458" s="174">
        <f t="shared" si="1321"/>
        <v>0</v>
      </c>
      <c r="G6458" s="174">
        <v>0</v>
      </c>
      <c r="H6458" s="174">
        <f t="shared" si="1322"/>
        <v>0</v>
      </c>
      <c r="M6458" s="174">
        <f t="shared" si="1326"/>
        <v>0</v>
      </c>
      <c r="N6458" s="174">
        <f t="shared" si="1327"/>
        <v>0</v>
      </c>
      <c r="O6458" s="295">
        <f t="shared" si="1328"/>
        <v>0</v>
      </c>
      <c r="P6458" s="281">
        <f t="shared" si="1329"/>
        <v>0</v>
      </c>
    </row>
    <row r="6459" spans="1:16" x14ac:dyDescent="0.2">
      <c r="A6459" s="155">
        <v>790909</v>
      </c>
      <c r="B6459" s="156" t="s">
        <v>2536</v>
      </c>
      <c r="C6459" s="174">
        <f t="shared" si="1323"/>
        <v>0</v>
      </c>
      <c r="D6459" s="174">
        <f t="shared" si="1324"/>
        <v>0</v>
      </c>
      <c r="E6459" s="174">
        <f t="shared" si="1325"/>
        <v>0</v>
      </c>
      <c r="F6459" s="174">
        <f t="shared" si="1321"/>
        <v>0</v>
      </c>
      <c r="G6459" s="174">
        <v>0</v>
      </c>
      <c r="H6459" s="174">
        <f t="shared" si="1322"/>
        <v>0</v>
      </c>
      <c r="M6459" s="174">
        <f t="shared" si="1326"/>
        <v>0</v>
      </c>
      <c r="N6459" s="174">
        <f t="shared" si="1327"/>
        <v>0</v>
      </c>
      <c r="O6459" s="295">
        <f t="shared" si="1328"/>
        <v>0</v>
      </c>
      <c r="P6459" s="281">
        <f t="shared" si="1329"/>
        <v>0</v>
      </c>
    </row>
    <row r="6460" spans="1:16" x14ac:dyDescent="0.2">
      <c r="A6460" s="155">
        <v>790910</v>
      </c>
      <c r="B6460" s="156" t="s">
        <v>2537</v>
      </c>
      <c r="C6460" s="174">
        <f t="shared" si="1323"/>
        <v>0</v>
      </c>
      <c r="D6460" s="174">
        <f t="shared" si="1324"/>
        <v>0</v>
      </c>
      <c r="E6460" s="174">
        <f t="shared" si="1325"/>
        <v>0</v>
      </c>
      <c r="F6460" s="174">
        <f t="shared" si="1321"/>
        <v>0</v>
      </c>
      <c r="G6460" s="174">
        <v>0</v>
      </c>
      <c r="H6460" s="174">
        <f t="shared" si="1322"/>
        <v>0</v>
      </c>
      <c r="M6460" s="174">
        <f t="shared" si="1326"/>
        <v>0</v>
      </c>
      <c r="N6460" s="174">
        <f t="shared" si="1327"/>
        <v>0</v>
      </c>
      <c r="O6460" s="295">
        <f t="shared" si="1328"/>
        <v>0</v>
      </c>
      <c r="P6460" s="281">
        <f t="shared" si="1329"/>
        <v>0</v>
      </c>
    </row>
    <row r="6461" spans="1:16" x14ac:dyDescent="0.2">
      <c r="A6461" s="155">
        <v>790995</v>
      </c>
      <c r="B6461" s="156" t="s">
        <v>2874</v>
      </c>
      <c r="C6461" s="174">
        <f t="shared" si="1323"/>
        <v>0</v>
      </c>
      <c r="D6461" s="174">
        <f t="shared" si="1324"/>
        <v>0</v>
      </c>
      <c r="E6461" s="174">
        <f t="shared" si="1325"/>
        <v>0</v>
      </c>
      <c r="F6461" s="174">
        <f t="shared" si="1321"/>
        <v>0</v>
      </c>
      <c r="G6461" s="174">
        <v>0</v>
      </c>
      <c r="H6461" s="174">
        <f t="shared" si="1322"/>
        <v>0</v>
      </c>
      <c r="M6461" s="174">
        <f t="shared" si="1326"/>
        <v>0</v>
      </c>
      <c r="N6461" s="174">
        <f t="shared" si="1327"/>
        <v>0</v>
      </c>
      <c r="O6461" s="295">
        <f t="shared" si="1328"/>
        <v>0</v>
      </c>
      <c r="P6461" s="281">
        <f t="shared" si="1329"/>
        <v>0</v>
      </c>
    </row>
    <row r="6462" spans="1:16" s="171" customFormat="1" x14ac:dyDescent="0.2">
      <c r="A6462" s="180">
        <v>791000</v>
      </c>
      <c r="B6462" s="181" t="s">
        <v>2892</v>
      </c>
      <c r="C6462" s="182">
        <f t="shared" si="1323"/>
        <v>0</v>
      </c>
      <c r="D6462" s="182">
        <f t="shared" si="1324"/>
        <v>0</v>
      </c>
      <c r="E6462" s="182">
        <f t="shared" si="1325"/>
        <v>0</v>
      </c>
      <c r="F6462" s="182">
        <f t="shared" si="1321"/>
        <v>0</v>
      </c>
      <c r="G6462" s="182">
        <v>0</v>
      </c>
      <c r="H6462" s="182">
        <f t="shared" si="1322"/>
        <v>0</v>
      </c>
      <c r="M6462" s="174">
        <f t="shared" si="1326"/>
        <v>0</v>
      </c>
      <c r="N6462" s="174">
        <f t="shared" si="1327"/>
        <v>0</v>
      </c>
      <c r="O6462" s="295">
        <f t="shared" si="1328"/>
        <v>0</v>
      </c>
      <c r="P6462" s="281">
        <f t="shared" si="1329"/>
        <v>0</v>
      </c>
    </row>
    <row r="6463" spans="1:16" x14ac:dyDescent="0.2">
      <c r="A6463" s="155">
        <v>791001</v>
      </c>
      <c r="B6463" s="156" t="s">
        <v>227</v>
      </c>
      <c r="C6463" s="174">
        <f t="shared" si="1323"/>
        <v>0</v>
      </c>
      <c r="D6463" s="174">
        <f t="shared" si="1324"/>
        <v>0</v>
      </c>
      <c r="E6463" s="174">
        <f t="shared" si="1325"/>
        <v>0</v>
      </c>
      <c r="F6463" s="174">
        <f t="shared" si="1321"/>
        <v>0</v>
      </c>
      <c r="G6463" s="174">
        <v>0</v>
      </c>
      <c r="H6463" s="174">
        <f t="shared" si="1322"/>
        <v>0</v>
      </c>
      <c r="M6463" s="174">
        <f t="shared" si="1326"/>
        <v>0</v>
      </c>
      <c r="N6463" s="174">
        <f t="shared" si="1327"/>
        <v>0</v>
      </c>
      <c r="O6463" s="295">
        <f t="shared" si="1328"/>
        <v>0</v>
      </c>
      <c r="P6463" s="281">
        <f t="shared" si="1329"/>
        <v>0</v>
      </c>
    </row>
    <row r="6464" spans="1:16" x14ac:dyDescent="0.2">
      <c r="A6464" s="155">
        <v>791002</v>
      </c>
      <c r="B6464" s="156" t="s">
        <v>335</v>
      </c>
      <c r="C6464" s="174">
        <f t="shared" si="1323"/>
        <v>0</v>
      </c>
      <c r="D6464" s="174">
        <f t="shared" si="1324"/>
        <v>0</v>
      </c>
      <c r="E6464" s="174">
        <f t="shared" si="1325"/>
        <v>0</v>
      </c>
      <c r="F6464" s="174">
        <f t="shared" ref="F6464:F6509" si="1330">+C6464+D6464-E6464</f>
        <v>0</v>
      </c>
      <c r="G6464" s="174">
        <v>0</v>
      </c>
      <c r="H6464" s="174">
        <f t="shared" si="1322"/>
        <v>0</v>
      </c>
      <c r="M6464" s="174">
        <f t="shared" si="1326"/>
        <v>0</v>
      </c>
      <c r="N6464" s="174">
        <f t="shared" si="1327"/>
        <v>0</v>
      </c>
      <c r="O6464" s="295">
        <f t="shared" si="1328"/>
        <v>0</v>
      </c>
      <c r="P6464" s="281">
        <f t="shared" si="1329"/>
        <v>0</v>
      </c>
    </row>
    <row r="6465" spans="1:16" x14ac:dyDescent="0.2">
      <c r="A6465" s="155">
        <v>791003</v>
      </c>
      <c r="B6465" s="156" t="s">
        <v>1643</v>
      </c>
      <c r="C6465" s="174">
        <f t="shared" si="1323"/>
        <v>0</v>
      </c>
      <c r="D6465" s="174">
        <f t="shared" si="1324"/>
        <v>0</v>
      </c>
      <c r="E6465" s="174">
        <f t="shared" si="1325"/>
        <v>0</v>
      </c>
      <c r="F6465" s="174">
        <f t="shared" si="1330"/>
        <v>0</v>
      </c>
      <c r="G6465" s="174">
        <v>0</v>
      </c>
      <c r="H6465" s="174">
        <f t="shared" si="1322"/>
        <v>0</v>
      </c>
      <c r="M6465" s="174">
        <f t="shared" si="1326"/>
        <v>0</v>
      </c>
      <c r="N6465" s="174">
        <f t="shared" si="1327"/>
        <v>0</v>
      </c>
      <c r="O6465" s="295">
        <f t="shared" si="1328"/>
        <v>0</v>
      </c>
      <c r="P6465" s="281">
        <f t="shared" si="1329"/>
        <v>0</v>
      </c>
    </row>
    <row r="6466" spans="1:16" x14ac:dyDescent="0.2">
      <c r="A6466" s="155">
        <v>791004</v>
      </c>
      <c r="B6466" s="156" t="s">
        <v>333</v>
      </c>
      <c r="C6466" s="174">
        <f t="shared" si="1323"/>
        <v>0</v>
      </c>
      <c r="D6466" s="174">
        <f t="shared" si="1324"/>
        <v>0</v>
      </c>
      <c r="E6466" s="174">
        <f t="shared" si="1325"/>
        <v>0</v>
      </c>
      <c r="F6466" s="174">
        <f t="shared" si="1330"/>
        <v>0</v>
      </c>
      <c r="G6466" s="174">
        <v>0</v>
      </c>
      <c r="H6466" s="174">
        <f t="shared" si="1322"/>
        <v>0</v>
      </c>
      <c r="M6466" s="174">
        <f t="shared" si="1326"/>
        <v>0</v>
      </c>
      <c r="N6466" s="174">
        <f t="shared" si="1327"/>
        <v>0</v>
      </c>
      <c r="O6466" s="295">
        <f t="shared" si="1328"/>
        <v>0</v>
      </c>
      <c r="P6466" s="281">
        <f t="shared" si="1329"/>
        <v>0</v>
      </c>
    </row>
    <row r="6467" spans="1:16" x14ac:dyDescent="0.2">
      <c r="A6467" s="155">
        <v>791005</v>
      </c>
      <c r="B6467" s="156" t="s">
        <v>1644</v>
      </c>
      <c r="C6467" s="174">
        <f t="shared" si="1323"/>
        <v>0</v>
      </c>
      <c r="D6467" s="174">
        <f t="shared" si="1324"/>
        <v>0</v>
      </c>
      <c r="E6467" s="174">
        <f t="shared" si="1325"/>
        <v>0</v>
      </c>
      <c r="F6467" s="174">
        <f t="shared" si="1330"/>
        <v>0</v>
      </c>
      <c r="G6467" s="174">
        <v>0</v>
      </c>
      <c r="H6467" s="174">
        <f t="shared" si="1322"/>
        <v>0</v>
      </c>
      <c r="M6467" s="174">
        <f t="shared" si="1326"/>
        <v>0</v>
      </c>
      <c r="N6467" s="174">
        <f t="shared" si="1327"/>
        <v>0</v>
      </c>
      <c r="O6467" s="295">
        <f t="shared" si="1328"/>
        <v>0</v>
      </c>
      <c r="P6467" s="281">
        <f t="shared" si="1329"/>
        <v>0</v>
      </c>
    </row>
    <row r="6468" spans="1:16" x14ac:dyDescent="0.2">
      <c r="A6468" s="155">
        <v>791006</v>
      </c>
      <c r="B6468" s="156" t="s">
        <v>334</v>
      </c>
      <c r="C6468" s="174">
        <f t="shared" si="1323"/>
        <v>0</v>
      </c>
      <c r="D6468" s="174">
        <f t="shared" si="1324"/>
        <v>0</v>
      </c>
      <c r="E6468" s="174">
        <f t="shared" si="1325"/>
        <v>0</v>
      </c>
      <c r="F6468" s="174">
        <f t="shared" si="1330"/>
        <v>0</v>
      </c>
      <c r="G6468" s="174">
        <v>0</v>
      </c>
      <c r="H6468" s="174">
        <f t="shared" si="1322"/>
        <v>0</v>
      </c>
      <c r="M6468" s="174">
        <f t="shared" si="1326"/>
        <v>0</v>
      </c>
      <c r="N6468" s="174">
        <f t="shared" si="1327"/>
        <v>0</v>
      </c>
      <c r="O6468" s="295">
        <f t="shared" si="1328"/>
        <v>0</v>
      </c>
      <c r="P6468" s="281">
        <f t="shared" si="1329"/>
        <v>0</v>
      </c>
    </row>
    <row r="6469" spans="1:16" x14ac:dyDescent="0.2">
      <c r="A6469" s="155">
        <v>791007</v>
      </c>
      <c r="B6469" s="156" t="s">
        <v>1610</v>
      </c>
      <c r="C6469" s="174">
        <f t="shared" si="1323"/>
        <v>0</v>
      </c>
      <c r="D6469" s="174">
        <f t="shared" si="1324"/>
        <v>0</v>
      </c>
      <c r="E6469" s="174">
        <f t="shared" si="1325"/>
        <v>0</v>
      </c>
      <c r="F6469" s="174">
        <f t="shared" si="1330"/>
        <v>0</v>
      </c>
      <c r="G6469" s="174">
        <v>0</v>
      </c>
      <c r="H6469" s="174">
        <f t="shared" si="1322"/>
        <v>0</v>
      </c>
      <c r="M6469" s="174">
        <f t="shared" si="1326"/>
        <v>0</v>
      </c>
      <c r="N6469" s="174">
        <f t="shared" si="1327"/>
        <v>0</v>
      </c>
      <c r="O6469" s="295">
        <f t="shared" si="1328"/>
        <v>0</v>
      </c>
      <c r="P6469" s="281">
        <f t="shared" si="1329"/>
        <v>0</v>
      </c>
    </row>
    <row r="6470" spans="1:16" x14ac:dyDescent="0.2">
      <c r="A6470" s="155">
        <v>791008</v>
      </c>
      <c r="B6470" s="156" t="s">
        <v>17</v>
      </c>
      <c r="C6470" s="174">
        <f t="shared" si="1323"/>
        <v>0</v>
      </c>
      <c r="D6470" s="174">
        <f t="shared" si="1324"/>
        <v>0</v>
      </c>
      <c r="E6470" s="174">
        <f t="shared" si="1325"/>
        <v>0</v>
      </c>
      <c r="F6470" s="174">
        <f t="shared" si="1330"/>
        <v>0</v>
      </c>
      <c r="G6470" s="174">
        <v>0</v>
      </c>
      <c r="H6470" s="174">
        <f t="shared" si="1322"/>
        <v>0</v>
      </c>
      <c r="M6470" s="174">
        <f t="shared" si="1326"/>
        <v>0</v>
      </c>
      <c r="N6470" s="174">
        <f t="shared" si="1327"/>
        <v>0</v>
      </c>
      <c r="O6470" s="295">
        <f t="shared" si="1328"/>
        <v>0</v>
      </c>
      <c r="P6470" s="281">
        <f t="shared" si="1329"/>
        <v>0</v>
      </c>
    </row>
    <row r="6471" spans="1:16" x14ac:dyDescent="0.2">
      <c r="A6471" s="155">
        <v>791009</v>
      </c>
      <c r="B6471" s="156" t="s">
        <v>2536</v>
      </c>
      <c r="C6471" s="174">
        <f t="shared" si="1323"/>
        <v>0</v>
      </c>
      <c r="D6471" s="174">
        <f t="shared" si="1324"/>
        <v>0</v>
      </c>
      <c r="E6471" s="174">
        <f t="shared" si="1325"/>
        <v>0</v>
      </c>
      <c r="F6471" s="174">
        <f t="shared" si="1330"/>
        <v>0</v>
      </c>
      <c r="G6471" s="174">
        <v>0</v>
      </c>
      <c r="H6471" s="174">
        <f t="shared" ref="H6471:H6509" si="1331">+F6471</f>
        <v>0</v>
      </c>
      <c r="M6471" s="174">
        <f t="shared" si="1326"/>
        <v>0</v>
      </c>
      <c r="N6471" s="174">
        <f t="shared" si="1327"/>
        <v>0</v>
      </c>
      <c r="O6471" s="295">
        <f t="shared" si="1328"/>
        <v>0</v>
      </c>
      <c r="P6471" s="281">
        <f t="shared" si="1329"/>
        <v>0</v>
      </c>
    </row>
    <row r="6472" spans="1:16" x14ac:dyDescent="0.2">
      <c r="A6472" s="155">
        <v>791010</v>
      </c>
      <c r="B6472" s="156" t="s">
        <v>2537</v>
      </c>
      <c r="C6472" s="174">
        <f t="shared" si="1323"/>
        <v>0</v>
      </c>
      <c r="D6472" s="174">
        <f t="shared" si="1324"/>
        <v>0</v>
      </c>
      <c r="E6472" s="174">
        <f t="shared" si="1325"/>
        <v>0</v>
      </c>
      <c r="F6472" s="174">
        <f t="shared" si="1330"/>
        <v>0</v>
      </c>
      <c r="G6472" s="174">
        <v>0</v>
      </c>
      <c r="H6472" s="174">
        <f t="shared" si="1331"/>
        <v>0</v>
      </c>
      <c r="M6472" s="174">
        <f t="shared" si="1326"/>
        <v>0</v>
      </c>
      <c r="N6472" s="174">
        <f t="shared" si="1327"/>
        <v>0</v>
      </c>
      <c r="O6472" s="295">
        <f t="shared" si="1328"/>
        <v>0</v>
      </c>
      <c r="P6472" s="281">
        <f t="shared" si="1329"/>
        <v>0</v>
      </c>
    </row>
    <row r="6473" spans="1:16" x14ac:dyDescent="0.2">
      <c r="A6473" s="155">
        <v>791095</v>
      </c>
      <c r="B6473" s="156" t="s">
        <v>2874</v>
      </c>
      <c r="C6473" s="174">
        <f t="shared" ref="C6473:C6509" si="1332">IF(ISERROR(VLOOKUP($A6473,MZ_ANTERIOR,3,0)),0,VLOOKUP($A6473,MZ_ANTERIOR,3,0))</f>
        <v>0</v>
      </c>
      <c r="D6473" s="174">
        <f t="shared" ref="D6473:D6509" si="1333">IF(ISERROR(VLOOKUP($A6473,MZ_ANTERIOR,4,0)),0,VLOOKUP($A6473,MZ_ANTERIOR,4,0))</f>
        <v>0</v>
      </c>
      <c r="E6473" s="174">
        <f t="shared" ref="E6473:E6509" si="1334">IF(ISERROR(VLOOKUP($A6473,MZ_ANTERIOR,5,0)),0,VLOOKUP($A6473,MZ_ANTERIOR,5,0))</f>
        <v>0</v>
      </c>
      <c r="F6473" s="174">
        <f t="shared" si="1330"/>
        <v>0</v>
      </c>
      <c r="G6473" s="174">
        <v>0</v>
      </c>
      <c r="H6473" s="174">
        <f t="shared" si="1331"/>
        <v>0</v>
      </c>
      <c r="M6473" s="174">
        <f t="shared" si="1326"/>
        <v>0</v>
      </c>
      <c r="N6473" s="174">
        <f t="shared" si="1327"/>
        <v>0</v>
      </c>
      <c r="O6473" s="295">
        <f t="shared" si="1328"/>
        <v>0</v>
      </c>
      <c r="P6473" s="281">
        <f t="shared" si="1329"/>
        <v>0</v>
      </c>
    </row>
    <row r="6474" spans="1:16" s="171" customFormat="1" x14ac:dyDescent="0.2">
      <c r="A6474" s="180">
        <v>791100</v>
      </c>
      <c r="B6474" s="181" t="s">
        <v>2893</v>
      </c>
      <c r="C6474" s="182">
        <f t="shared" si="1332"/>
        <v>0</v>
      </c>
      <c r="D6474" s="182">
        <f t="shared" si="1333"/>
        <v>0</v>
      </c>
      <c r="E6474" s="182">
        <f t="shared" si="1334"/>
        <v>0</v>
      </c>
      <c r="F6474" s="182">
        <f t="shared" si="1330"/>
        <v>0</v>
      </c>
      <c r="G6474" s="182">
        <v>0</v>
      </c>
      <c r="H6474" s="182">
        <f t="shared" si="1331"/>
        <v>0</v>
      </c>
      <c r="M6474" s="174">
        <f t="shared" ref="M6474:M6510" si="1335">+G6474+H6474</f>
        <v>0</v>
      </c>
      <c r="N6474" s="174">
        <f t="shared" ref="N6474:N6510" si="1336">+F6474-M6474</f>
        <v>0</v>
      </c>
      <c r="O6474" s="295">
        <f t="shared" ref="O6474:O6510" si="1337">SUM(C6474:H6474)</f>
        <v>0</v>
      </c>
      <c r="P6474" s="281">
        <f t="shared" ref="P6474:P6510" si="1338">IF(D6474&lt;&gt;0,1,IF(G6474&lt;&gt;0,2,IF(F6474&lt;&gt;0,3,IF(E6474&lt;&gt;0,4,0))))</f>
        <v>0</v>
      </c>
    </row>
    <row r="6475" spans="1:16" x14ac:dyDescent="0.2">
      <c r="A6475" s="155">
        <v>791101</v>
      </c>
      <c r="B6475" s="156" t="s">
        <v>227</v>
      </c>
      <c r="C6475" s="174">
        <f t="shared" si="1332"/>
        <v>0</v>
      </c>
      <c r="D6475" s="174">
        <f t="shared" si="1333"/>
        <v>0</v>
      </c>
      <c r="E6475" s="174">
        <f t="shared" si="1334"/>
        <v>0</v>
      </c>
      <c r="F6475" s="174">
        <f t="shared" si="1330"/>
        <v>0</v>
      </c>
      <c r="G6475" s="174">
        <v>0</v>
      </c>
      <c r="H6475" s="174">
        <f t="shared" si="1331"/>
        <v>0</v>
      </c>
      <c r="M6475" s="174">
        <f t="shared" si="1335"/>
        <v>0</v>
      </c>
      <c r="N6475" s="174">
        <f t="shared" si="1336"/>
        <v>0</v>
      </c>
      <c r="O6475" s="295">
        <f t="shared" si="1337"/>
        <v>0</v>
      </c>
      <c r="P6475" s="281">
        <f t="shared" si="1338"/>
        <v>0</v>
      </c>
    </row>
    <row r="6476" spans="1:16" x14ac:dyDescent="0.2">
      <c r="A6476" s="155">
        <v>791102</v>
      </c>
      <c r="B6476" s="156" t="s">
        <v>335</v>
      </c>
      <c r="C6476" s="174">
        <f t="shared" si="1332"/>
        <v>0</v>
      </c>
      <c r="D6476" s="174">
        <f t="shared" si="1333"/>
        <v>0</v>
      </c>
      <c r="E6476" s="174">
        <f t="shared" si="1334"/>
        <v>0</v>
      </c>
      <c r="F6476" s="174">
        <f t="shared" si="1330"/>
        <v>0</v>
      </c>
      <c r="G6476" s="174">
        <v>0</v>
      </c>
      <c r="H6476" s="174">
        <f t="shared" si="1331"/>
        <v>0</v>
      </c>
      <c r="M6476" s="174">
        <f t="shared" si="1335"/>
        <v>0</v>
      </c>
      <c r="N6476" s="174">
        <f t="shared" si="1336"/>
        <v>0</v>
      </c>
      <c r="O6476" s="295">
        <f t="shared" si="1337"/>
        <v>0</v>
      </c>
      <c r="P6476" s="281">
        <f t="shared" si="1338"/>
        <v>0</v>
      </c>
    </row>
    <row r="6477" spans="1:16" x14ac:dyDescent="0.2">
      <c r="A6477" s="155">
        <v>791103</v>
      </c>
      <c r="B6477" s="156" t="s">
        <v>1643</v>
      </c>
      <c r="C6477" s="174">
        <f t="shared" si="1332"/>
        <v>0</v>
      </c>
      <c r="D6477" s="174">
        <f t="shared" si="1333"/>
        <v>0</v>
      </c>
      <c r="E6477" s="174">
        <f t="shared" si="1334"/>
        <v>0</v>
      </c>
      <c r="F6477" s="174">
        <f t="shared" si="1330"/>
        <v>0</v>
      </c>
      <c r="G6477" s="174">
        <v>0</v>
      </c>
      <c r="H6477" s="174">
        <f t="shared" si="1331"/>
        <v>0</v>
      </c>
      <c r="M6477" s="174">
        <f t="shared" si="1335"/>
        <v>0</v>
      </c>
      <c r="N6477" s="174">
        <f t="shared" si="1336"/>
        <v>0</v>
      </c>
      <c r="O6477" s="295">
        <f t="shared" si="1337"/>
        <v>0</v>
      </c>
      <c r="P6477" s="281">
        <f t="shared" si="1338"/>
        <v>0</v>
      </c>
    </row>
    <row r="6478" spans="1:16" x14ac:dyDescent="0.2">
      <c r="A6478" s="155">
        <v>791104</v>
      </c>
      <c r="B6478" s="156" t="s">
        <v>333</v>
      </c>
      <c r="C6478" s="174">
        <f t="shared" si="1332"/>
        <v>0</v>
      </c>
      <c r="D6478" s="174">
        <f t="shared" si="1333"/>
        <v>0</v>
      </c>
      <c r="E6478" s="174">
        <f t="shared" si="1334"/>
        <v>0</v>
      </c>
      <c r="F6478" s="174">
        <f t="shared" si="1330"/>
        <v>0</v>
      </c>
      <c r="G6478" s="174">
        <v>0</v>
      </c>
      <c r="H6478" s="174">
        <f t="shared" si="1331"/>
        <v>0</v>
      </c>
      <c r="M6478" s="174">
        <f t="shared" si="1335"/>
        <v>0</v>
      </c>
      <c r="N6478" s="174">
        <f t="shared" si="1336"/>
        <v>0</v>
      </c>
      <c r="O6478" s="295">
        <f t="shared" si="1337"/>
        <v>0</v>
      </c>
      <c r="P6478" s="281">
        <f t="shared" si="1338"/>
        <v>0</v>
      </c>
    </row>
    <row r="6479" spans="1:16" x14ac:dyDescent="0.2">
      <c r="A6479" s="155">
        <v>791105</v>
      </c>
      <c r="B6479" s="156" t="s">
        <v>1644</v>
      </c>
      <c r="C6479" s="174">
        <f t="shared" si="1332"/>
        <v>0</v>
      </c>
      <c r="D6479" s="174">
        <f t="shared" si="1333"/>
        <v>0</v>
      </c>
      <c r="E6479" s="174">
        <f t="shared" si="1334"/>
        <v>0</v>
      </c>
      <c r="F6479" s="174">
        <f t="shared" si="1330"/>
        <v>0</v>
      </c>
      <c r="G6479" s="174">
        <v>0</v>
      </c>
      <c r="H6479" s="174">
        <f t="shared" si="1331"/>
        <v>0</v>
      </c>
      <c r="M6479" s="174">
        <f t="shared" si="1335"/>
        <v>0</v>
      </c>
      <c r="N6479" s="174">
        <f t="shared" si="1336"/>
        <v>0</v>
      </c>
      <c r="O6479" s="295">
        <f t="shared" si="1337"/>
        <v>0</v>
      </c>
      <c r="P6479" s="281">
        <f t="shared" si="1338"/>
        <v>0</v>
      </c>
    </row>
    <row r="6480" spans="1:16" x14ac:dyDescent="0.2">
      <c r="A6480" s="155">
        <v>791106</v>
      </c>
      <c r="B6480" s="156" t="s">
        <v>334</v>
      </c>
      <c r="C6480" s="174">
        <f t="shared" si="1332"/>
        <v>0</v>
      </c>
      <c r="D6480" s="174">
        <f t="shared" si="1333"/>
        <v>0</v>
      </c>
      <c r="E6480" s="174">
        <f t="shared" si="1334"/>
        <v>0</v>
      </c>
      <c r="F6480" s="174">
        <f t="shared" si="1330"/>
        <v>0</v>
      </c>
      <c r="G6480" s="174">
        <v>0</v>
      </c>
      <c r="H6480" s="174">
        <f t="shared" si="1331"/>
        <v>0</v>
      </c>
      <c r="M6480" s="174">
        <f t="shared" si="1335"/>
        <v>0</v>
      </c>
      <c r="N6480" s="174">
        <f t="shared" si="1336"/>
        <v>0</v>
      </c>
      <c r="O6480" s="295">
        <f t="shared" si="1337"/>
        <v>0</v>
      </c>
      <c r="P6480" s="281">
        <f t="shared" si="1338"/>
        <v>0</v>
      </c>
    </row>
    <row r="6481" spans="1:16" x14ac:dyDescent="0.2">
      <c r="A6481" s="155">
        <v>791107</v>
      </c>
      <c r="B6481" s="156" t="s">
        <v>1610</v>
      </c>
      <c r="C6481" s="174">
        <f t="shared" si="1332"/>
        <v>0</v>
      </c>
      <c r="D6481" s="174">
        <f t="shared" si="1333"/>
        <v>0</v>
      </c>
      <c r="E6481" s="174">
        <f t="shared" si="1334"/>
        <v>0</v>
      </c>
      <c r="F6481" s="174">
        <f t="shared" si="1330"/>
        <v>0</v>
      </c>
      <c r="G6481" s="174">
        <v>0</v>
      </c>
      <c r="H6481" s="174">
        <f t="shared" si="1331"/>
        <v>0</v>
      </c>
      <c r="M6481" s="174">
        <f t="shared" si="1335"/>
        <v>0</v>
      </c>
      <c r="N6481" s="174">
        <f t="shared" si="1336"/>
        <v>0</v>
      </c>
      <c r="O6481" s="295">
        <f t="shared" si="1337"/>
        <v>0</v>
      </c>
      <c r="P6481" s="281">
        <f t="shared" si="1338"/>
        <v>0</v>
      </c>
    </row>
    <row r="6482" spans="1:16" x14ac:dyDescent="0.2">
      <c r="A6482" s="155">
        <v>791108</v>
      </c>
      <c r="B6482" s="156" t="s">
        <v>17</v>
      </c>
      <c r="C6482" s="174">
        <f t="shared" si="1332"/>
        <v>0</v>
      </c>
      <c r="D6482" s="174">
        <f t="shared" si="1333"/>
        <v>0</v>
      </c>
      <c r="E6482" s="174">
        <f t="shared" si="1334"/>
        <v>0</v>
      </c>
      <c r="F6482" s="174">
        <f t="shared" si="1330"/>
        <v>0</v>
      </c>
      <c r="G6482" s="174">
        <v>0</v>
      </c>
      <c r="H6482" s="174">
        <f t="shared" si="1331"/>
        <v>0</v>
      </c>
      <c r="M6482" s="174">
        <f t="shared" si="1335"/>
        <v>0</v>
      </c>
      <c r="N6482" s="174">
        <f t="shared" si="1336"/>
        <v>0</v>
      </c>
      <c r="O6482" s="295">
        <f t="shared" si="1337"/>
        <v>0</v>
      </c>
      <c r="P6482" s="281">
        <f t="shared" si="1338"/>
        <v>0</v>
      </c>
    </row>
    <row r="6483" spans="1:16" x14ac:dyDescent="0.2">
      <c r="A6483" s="155">
        <v>791109</v>
      </c>
      <c r="B6483" s="156" t="s">
        <v>2536</v>
      </c>
      <c r="C6483" s="174">
        <f t="shared" si="1332"/>
        <v>0</v>
      </c>
      <c r="D6483" s="174">
        <f t="shared" si="1333"/>
        <v>0</v>
      </c>
      <c r="E6483" s="174">
        <f t="shared" si="1334"/>
        <v>0</v>
      </c>
      <c r="F6483" s="174">
        <f t="shared" si="1330"/>
        <v>0</v>
      </c>
      <c r="G6483" s="174">
        <v>0</v>
      </c>
      <c r="H6483" s="174">
        <f t="shared" si="1331"/>
        <v>0</v>
      </c>
      <c r="M6483" s="174">
        <f t="shared" si="1335"/>
        <v>0</v>
      </c>
      <c r="N6483" s="174">
        <f t="shared" si="1336"/>
        <v>0</v>
      </c>
      <c r="O6483" s="295">
        <f t="shared" si="1337"/>
        <v>0</v>
      </c>
      <c r="P6483" s="281">
        <f t="shared" si="1338"/>
        <v>0</v>
      </c>
    </row>
    <row r="6484" spans="1:16" x14ac:dyDescent="0.2">
      <c r="A6484" s="155">
        <v>791110</v>
      </c>
      <c r="B6484" s="156" t="s">
        <v>2537</v>
      </c>
      <c r="C6484" s="174">
        <f t="shared" si="1332"/>
        <v>0</v>
      </c>
      <c r="D6484" s="174">
        <f t="shared" si="1333"/>
        <v>0</v>
      </c>
      <c r="E6484" s="174">
        <f t="shared" si="1334"/>
        <v>0</v>
      </c>
      <c r="F6484" s="174">
        <f t="shared" si="1330"/>
        <v>0</v>
      </c>
      <c r="G6484" s="174">
        <v>0</v>
      </c>
      <c r="H6484" s="174">
        <f t="shared" si="1331"/>
        <v>0</v>
      </c>
      <c r="M6484" s="174">
        <f t="shared" si="1335"/>
        <v>0</v>
      </c>
      <c r="N6484" s="174">
        <f t="shared" si="1336"/>
        <v>0</v>
      </c>
      <c r="O6484" s="295">
        <f t="shared" si="1337"/>
        <v>0</v>
      </c>
      <c r="P6484" s="281">
        <f t="shared" si="1338"/>
        <v>0</v>
      </c>
    </row>
    <row r="6485" spans="1:16" x14ac:dyDescent="0.2">
      <c r="A6485" s="155">
        <v>791195</v>
      </c>
      <c r="B6485" s="156" t="s">
        <v>2874</v>
      </c>
      <c r="C6485" s="174">
        <f t="shared" si="1332"/>
        <v>0</v>
      </c>
      <c r="D6485" s="174">
        <f t="shared" si="1333"/>
        <v>0</v>
      </c>
      <c r="E6485" s="174">
        <f t="shared" si="1334"/>
        <v>0</v>
      </c>
      <c r="F6485" s="174">
        <f t="shared" si="1330"/>
        <v>0</v>
      </c>
      <c r="G6485" s="174">
        <v>0</v>
      </c>
      <c r="H6485" s="174">
        <f t="shared" si="1331"/>
        <v>0</v>
      </c>
      <c r="M6485" s="174">
        <f t="shared" si="1335"/>
        <v>0</v>
      </c>
      <c r="N6485" s="174">
        <f t="shared" si="1336"/>
        <v>0</v>
      </c>
      <c r="O6485" s="295">
        <f t="shared" si="1337"/>
        <v>0</v>
      </c>
      <c r="P6485" s="281">
        <f t="shared" si="1338"/>
        <v>0</v>
      </c>
    </row>
    <row r="6486" spans="1:16" s="171" customFormat="1" x14ac:dyDescent="0.2">
      <c r="A6486" s="180">
        <v>791200</v>
      </c>
      <c r="B6486" s="181" t="s">
        <v>2894</v>
      </c>
      <c r="C6486" s="182">
        <f t="shared" si="1332"/>
        <v>0</v>
      </c>
      <c r="D6486" s="182">
        <f t="shared" si="1333"/>
        <v>0</v>
      </c>
      <c r="E6486" s="182">
        <f t="shared" si="1334"/>
        <v>0</v>
      </c>
      <c r="F6486" s="182">
        <f t="shared" si="1330"/>
        <v>0</v>
      </c>
      <c r="G6486" s="182">
        <v>0</v>
      </c>
      <c r="H6486" s="182">
        <f t="shared" si="1331"/>
        <v>0</v>
      </c>
      <c r="M6486" s="174">
        <f t="shared" si="1335"/>
        <v>0</v>
      </c>
      <c r="N6486" s="174">
        <f t="shared" si="1336"/>
        <v>0</v>
      </c>
      <c r="O6486" s="295">
        <f t="shared" si="1337"/>
        <v>0</v>
      </c>
      <c r="P6486" s="281">
        <f t="shared" si="1338"/>
        <v>0</v>
      </c>
    </row>
    <row r="6487" spans="1:16" x14ac:dyDescent="0.2">
      <c r="A6487" s="155">
        <v>791201</v>
      </c>
      <c r="B6487" s="156" t="s">
        <v>227</v>
      </c>
      <c r="C6487" s="174">
        <f t="shared" si="1332"/>
        <v>0</v>
      </c>
      <c r="D6487" s="174">
        <f t="shared" si="1333"/>
        <v>0</v>
      </c>
      <c r="E6487" s="174">
        <f t="shared" si="1334"/>
        <v>0</v>
      </c>
      <c r="F6487" s="174">
        <f t="shared" si="1330"/>
        <v>0</v>
      </c>
      <c r="G6487" s="174">
        <v>0</v>
      </c>
      <c r="H6487" s="174">
        <f t="shared" si="1331"/>
        <v>0</v>
      </c>
      <c r="M6487" s="174">
        <f t="shared" si="1335"/>
        <v>0</v>
      </c>
      <c r="N6487" s="174">
        <f t="shared" si="1336"/>
        <v>0</v>
      </c>
      <c r="O6487" s="295">
        <f t="shared" si="1337"/>
        <v>0</v>
      </c>
      <c r="P6487" s="281">
        <f t="shared" si="1338"/>
        <v>0</v>
      </c>
    </row>
    <row r="6488" spans="1:16" x14ac:dyDescent="0.2">
      <c r="A6488" s="155">
        <v>791202</v>
      </c>
      <c r="B6488" s="156" t="s">
        <v>335</v>
      </c>
      <c r="C6488" s="174">
        <f t="shared" si="1332"/>
        <v>0</v>
      </c>
      <c r="D6488" s="174">
        <f t="shared" si="1333"/>
        <v>0</v>
      </c>
      <c r="E6488" s="174">
        <f t="shared" si="1334"/>
        <v>0</v>
      </c>
      <c r="F6488" s="174">
        <f t="shared" si="1330"/>
        <v>0</v>
      </c>
      <c r="G6488" s="174">
        <v>0</v>
      </c>
      <c r="H6488" s="174">
        <f t="shared" si="1331"/>
        <v>0</v>
      </c>
      <c r="M6488" s="174">
        <f t="shared" si="1335"/>
        <v>0</v>
      </c>
      <c r="N6488" s="174">
        <f t="shared" si="1336"/>
        <v>0</v>
      </c>
      <c r="O6488" s="295">
        <f t="shared" si="1337"/>
        <v>0</v>
      </c>
      <c r="P6488" s="281">
        <f t="shared" si="1338"/>
        <v>0</v>
      </c>
    </row>
    <row r="6489" spans="1:16" x14ac:dyDescent="0.2">
      <c r="A6489" s="155">
        <v>791203</v>
      </c>
      <c r="B6489" s="156" t="s">
        <v>1643</v>
      </c>
      <c r="C6489" s="174">
        <f t="shared" si="1332"/>
        <v>0</v>
      </c>
      <c r="D6489" s="174">
        <f t="shared" si="1333"/>
        <v>0</v>
      </c>
      <c r="E6489" s="174">
        <f t="shared" si="1334"/>
        <v>0</v>
      </c>
      <c r="F6489" s="174">
        <f t="shared" si="1330"/>
        <v>0</v>
      </c>
      <c r="G6489" s="174">
        <v>0</v>
      </c>
      <c r="H6489" s="174">
        <f t="shared" si="1331"/>
        <v>0</v>
      </c>
      <c r="M6489" s="174">
        <f t="shared" si="1335"/>
        <v>0</v>
      </c>
      <c r="N6489" s="174">
        <f t="shared" si="1336"/>
        <v>0</v>
      </c>
      <c r="O6489" s="295">
        <f t="shared" si="1337"/>
        <v>0</v>
      </c>
      <c r="P6489" s="281">
        <f t="shared" si="1338"/>
        <v>0</v>
      </c>
    </row>
    <row r="6490" spans="1:16" x14ac:dyDescent="0.2">
      <c r="A6490" s="155">
        <v>791204</v>
      </c>
      <c r="B6490" s="156" t="s">
        <v>333</v>
      </c>
      <c r="C6490" s="174">
        <f t="shared" si="1332"/>
        <v>0</v>
      </c>
      <c r="D6490" s="174">
        <f t="shared" si="1333"/>
        <v>0</v>
      </c>
      <c r="E6490" s="174">
        <f t="shared" si="1334"/>
        <v>0</v>
      </c>
      <c r="F6490" s="174">
        <f t="shared" si="1330"/>
        <v>0</v>
      </c>
      <c r="G6490" s="174">
        <v>0</v>
      </c>
      <c r="H6490" s="174">
        <f t="shared" si="1331"/>
        <v>0</v>
      </c>
      <c r="M6490" s="174">
        <f t="shared" si="1335"/>
        <v>0</v>
      </c>
      <c r="N6490" s="174">
        <f t="shared" si="1336"/>
        <v>0</v>
      </c>
      <c r="O6490" s="295">
        <f t="shared" si="1337"/>
        <v>0</v>
      </c>
      <c r="P6490" s="281">
        <f t="shared" si="1338"/>
        <v>0</v>
      </c>
    </row>
    <row r="6491" spans="1:16" x14ac:dyDescent="0.2">
      <c r="A6491" s="155">
        <v>791205</v>
      </c>
      <c r="B6491" s="156" t="s">
        <v>1644</v>
      </c>
      <c r="C6491" s="174">
        <f t="shared" si="1332"/>
        <v>0</v>
      </c>
      <c r="D6491" s="174">
        <f t="shared" si="1333"/>
        <v>0</v>
      </c>
      <c r="E6491" s="174">
        <f t="shared" si="1334"/>
        <v>0</v>
      </c>
      <c r="F6491" s="174">
        <f t="shared" si="1330"/>
        <v>0</v>
      </c>
      <c r="G6491" s="174">
        <v>0</v>
      </c>
      <c r="H6491" s="174">
        <f t="shared" si="1331"/>
        <v>0</v>
      </c>
      <c r="M6491" s="174">
        <f t="shared" si="1335"/>
        <v>0</v>
      </c>
      <c r="N6491" s="174">
        <f t="shared" si="1336"/>
        <v>0</v>
      </c>
      <c r="O6491" s="295">
        <f t="shared" si="1337"/>
        <v>0</v>
      </c>
      <c r="P6491" s="281">
        <f t="shared" si="1338"/>
        <v>0</v>
      </c>
    </row>
    <row r="6492" spans="1:16" x14ac:dyDescent="0.2">
      <c r="A6492" s="155">
        <v>791206</v>
      </c>
      <c r="B6492" s="156" t="s">
        <v>334</v>
      </c>
      <c r="C6492" s="174">
        <f t="shared" si="1332"/>
        <v>0</v>
      </c>
      <c r="D6492" s="174">
        <f t="shared" si="1333"/>
        <v>0</v>
      </c>
      <c r="E6492" s="174">
        <f t="shared" si="1334"/>
        <v>0</v>
      </c>
      <c r="F6492" s="174">
        <f t="shared" si="1330"/>
        <v>0</v>
      </c>
      <c r="G6492" s="174">
        <v>0</v>
      </c>
      <c r="H6492" s="174">
        <f t="shared" si="1331"/>
        <v>0</v>
      </c>
      <c r="M6492" s="174">
        <f t="shared" si="1335"/>
        <v>0</v>
      </c>
      <c r="N6492" s="174">
        <f t="shared" si="1336"/>
        <v>0</v>
      </c>
      <c r="O6492" s="295">
        <f t="shared" si="1337"/>
        <v>0</v>
      </c>
      <c r="P6492" s="281">
        <f t="shared" si="1338"/>
        <v>0</v>
      </c>
    </row>
    <row r="6493" spans="1:16" x14ac:dyDescent="0.2">
      <c r="A6493" s="155">
        <v>791207</v>
      </c>
      <c r="B6493" s="156" t="s">
        <v>1610</v>
      </c>
      <c r="C6493" s="174">
        <f t="shared" si="1332"/>
        <v>0</v>
      </c>
      <c r="D6493" s="174">
        <f t="shared" si="1333"/>
        <v>0</v>
      </c>
      <c r="E6493" s="174">
        <f t="shared" si="1334"/>
        <v>0</v>
      </c>
      <c r="F6493" s="174">
        <f t="shared" si="1330"/>
        <v>0</v>
      </c>
      <c r="G6493" s="174">
        <v>0</v>
      </c>
      <c r="H6493" s="174">
        <f t="shared" si="1331"/>
        <v>0</v>
      </c>
      <c r="M6493" s="174">
        <f t="shared" si="1335"/>
        <v>0</v>
      </c>
      <c r="N6493" s="174">
        <f t="shared" si="1336"/>
        <v>0</v>
      </c>
      <c r="O6493" s="295">
        <f t="shared" si="1337"/>
        <v>0</v>
      </c>
      <c r="P6493" s="281">
        <f t="shared" si="1338"/>
        <v>0</v>
      </c>
    </row>
    <row r="6494" spans="1:16" x14ac:dyDescent="0.2">
      <c r="A6494" s="155">
        <v>791208</v>
      </c>
      <c r="B6494" s="156" t="s">
        <v>17</v>
      </c>
      <c r="C6494" s="174">
        <f t="shared" si="1332"/>
        <v>0</v>
      </c>
      <c r="D6494" s="174">
        <f t="shared" si="1333"/>
        <v>0</v>
      </c>
      <c r="E6494" s="174">
        <f t="shared" si="1334"/>
        <v>0</v>
      </c>
      <c r="F6494" s="174">
        <f t="shared" si="1330"/>
        <v>0</v>
      </c>
      <c r="G6494" s="174">
        <v>0</v>
      </c>
      <c r="H6494" s="174">
        <f t="shared" si="1331"/>
        <v>0</v>
      </c>
      <c r="M6494" s="174">
        <f t="shared" si="1335"/>
        <v>0</v>
      </c>
      <c r="N6494" s="174">
        <f t="shared" si="1336"/>
        <v>0</v>
      </c>
      <c r="O6494" s="295">
        <f t="shared" si="1337"/>
        <v>0</v>
      </c>
      <c r="P6494" s="281">
        <f t="shared" si="1338"/>
        <v>0</v>
      </c>
    </row>
    <row r="6495" spans="1:16" x14ac:dyDescent="0.2">
      <c r="A6495" s="155">
        <v>791209</v>
      </c>
      <c r="B6495" s="156" t="s">
        <v>2536</v>
      </c>
      <c r="C6495" s="174">
        <f t="shared" si="1332"/>
        <v>0</v>
      </c>
      <c r="D6495" s="174">
        <f t="shared" si="1333"/>
        <v>0</v>
      </c>
      <c r="E6495" s="174">
        <f t="shared" si="1334"/>
        <v>0</v>
      </c>
      <c r="F6495" s="174">
        <f t="shared" si="1330"/>
        <v>0</v>
      </c>
      <c r="G6495" s="174">
        <v>0</v>
      </c>
      <c r="H6495" s="174">
        <f t="shared" si="1331"/>
        <v>0</v>
      </c>
      <c r="M6495" s="174">
        <f t="shared" si="1335"/>
        <v>0</v>
      </c>
      <c r="N6495" s="174">
        <f t="shared" si="1336"/>
        <v>0</v>
      </c>
      <c r="O6495" s="295">
        <f t="shared" si="1337"/>
        <v>0</v>
      </c>
      <c r="P6495" s="281">
        <f t="shared" si="1338"/>
        <v>0</v>
      </c>
    </row>
    <row r="6496" spans="1:16" x14ac:dyDescent="0.2">
      <c r="A6496" s="155">
        <v>791210</v>
      </c>
      <c r="B6496" s="156" t="s">
        <v>2537</v>
      </c>
      <c r="C6496" s="174">
        <f t="shared" si="1332"/>
        <v>0</v>
      </c>
      <c r="D6496" s="174">
        <f t="shared" si="1333"/>
        <v>0</v>
      </c>
      <c r="E6496" s="174">
        <f t="shared" si="1334"/>
        <v>0</v>
      </c>
      <c r="F6496" s="174">
        <f t="shared" si="1330"/>
        <v>0</v>
      </c>
      <c r="G6496" s="174">
        <v>0</v>
      </c>
      <c r="H6496" s="174">
        <f t="shared" si="1331"/>
        <v>0</v>
      </c>
      <c r="M6496" s="174">
        <f t="shared" si="1335"/>
        <v>0</v>
      </c>
      <c r="N6496" s="174">
        <f t="shared" si="1336"/>
        <v>0</v>
      </c>
      <c r="O6496" s="295">
        <f t="shared" si="1337"/>
        <v>0</v>
      </c>
      <c r="P6496" s="281">
        <f t="shared" si="1338"/>
        <v>0</v>
      </c>
    </row>
    <row r="6497" spans="1:16" x14ac:dyDescent="0.2">
      <c r="A6497" s="155">
        <v>791295</v>
      </c>
      <c r="B6497" s="156" t="s">
        <v>2874</v>
      </c>
      <c r="C6497" s="174">
        <f t="shared" si="1332"/>
        <v>0</v>
      </c>
      <c r="D6497" s="174">
        <f t="shared" si="1333"/>
        <v>0</v>
      </c>
      <c r="E6497" s="174">
        <f t="shared" si="1334"/>
        <v>0</v>
      </c>
      <c r="F6497" s="174">
        <f t="shared" si="1330"/>
        <v>0</v>
      </c>
      <c r="G6497" s="174">
        <v>0</v>
      </c>
      <c r="H6497" s="174">
        <f t="shared" si="1331"/>
        <v>0</v>
      </c>
      <c r="M6497" s="174">
        <f t="shared" si="1335"/>
        <v>0</v>
      </c>
      <c r="N6497" s="174">
        <f t="shared" si="1336"/>
        <v>0</v>
      </c>
      <c r="O6497" s="295">
        <f t="shared" si="1337"/>
        <v>0</v>
      </c>
      <c r="P6497" s="281">
        <f t="shared" si="1338"/>
        <v>0</v>
      </c>
    </row>
    <row r="6498" spans="1:16" s="171" customFormat="1" x14ac:dyDescent="0.2">
      <c r="A6498" s="180">
        <v>799000</v>
      </c>
      <c r="B6498" s="181" t="s">
        <v>479</v>
      </c>
      <c r="C6498" s="182">
        <f t="shared" si="1332"/>
        <v>0</v>
      </c>
      <c r="D6498" s="182">
        <f t="shared" si="1333"/>
        <v>0</v>
      </c>
      <c r="E6498" s="182">
        <f t="shared" si="1334"/>
        <v>0</v>
      </c>
      <c r="F6498" s="182">
        <f t="shared" si="1330"/>
        <v>0</v>
      </c>
      <c r="G6498" s="182">
        <v>0</v>
      </c>
      <c r="H6498" s="182">
        <f t="shared" si="1331"/>
        <v>0</v>
      </c>
      <c r="M6498" s="174">
        <f t="shared" si="1335"/>
        <v>0</v>
      </c>
      <c r="N6498" s="174">
        <f t="shared" si="1336"/>
        <v>0</v>
      </c>
      <c r="O6498" s="295">
        <f t="shared" si="1337"/>
        <v>0</v>
      </c>
      <c r="P6498" s="281">
        <f t="shared" si="1338"/>
        <v>0</v>
      </c>
    </row>
    <row r="6499" spans="1:16" x14ac:dyDescent="0.2">
      <c r="A6499" s="155">
        <v>799001</v>
      </c>
      <c r="B6499" s="156" t="s">
        <v>227</v>
      </c>
      <c r="C6499" s="174">
        <f t="shared" si="1332"/>
        <v>0</v>
      </c>
      <c r="D6499" s="174">
        <f t="shared" si="1333"/>
        <v>0</v>
      </c>
      <c r="E6499" s="174">
        <f t="shared" si="1334"/>
        <v>0</v>
      </c>
      <c r="F6499" s="174">
        <f t="shared" si="1330"/>
        <v>0</v>
      </c>
      <c r="G6499" s="174">
        <v>0</v>
      </c>
      <c r="H6499" s="174">
        <f t="shared" si="1331"/>
        <v>0</v>
      </c>
      <c r="M6499" s="174">
        <f t="shared" si="1335"/>
        <v>0</v>
      </c>
      <c r="N6499" s="174">
        <f t="shared" si="1336"/>
        <v>0</v>
      </c>
      <c r="O6499" s="295">
        <f t="shared" si="1337"/>
        <v>0</v>
      </c>
      <c r="P6499" s="281">
        <f t="shared" si="1338"/>
        <v>0</v>
      </c>
    </row>
    <row r="6500" spans="1:16" x14ac:dyDescent="0.2">
      <c r="A6500" s="155">
        <v>799002</v>
      </c>
      <c r="B6500" s="156" t="s">
        <v>335</v>
      </c>
      <c r="C6500" s="174">
        <f t="shared" si="1332"/>
        <v>0</v>
      </c>
      <c r="D6500" s="174">
        <f t="shared" si="1333"/>
        <v>0</v>
      </c>
      <c r="E6500" s="174">
        <f t="shared" si="1334"/>
        <v>0</v>
      </c>
      <c r="F6500" s="174">
        <f t="shared" si="1330"/>
        <v>0</v>
      </c>
      <c r="G6500" s="174">
        <v>0</v>
      </c>
      <c r="H6500" s="174">
        <f t="shared" si="1331"/>
        <v>0</v>
      </c>
      <c r="M6500" s="174">
        <f t="shared" si="1335"/>
        <v>0</v>
      </c>
      <c r="N6500" s="174">
        <f t="shared" si="1336"/>
        <v>0</v>
      </c>
      <c r="O6500" s="295">
        <f t="shared" si="1337"/>
        <v>0</v>
      </c>
      <c r="P6500" s="281">
        <f t="shared" si="1338"/>
        <v>0</v>
      </c>
    </row>
    <row r="6501" spans="1:16" x14ac:dyDescent="0.2">
      <c r="A6501" s="155">
        <v>799003</v>
      </c>
      <c r="B6501" s="156" t="s">
        <v>1643</v>
      </c>
      <c r="C6501" s="174">
        <f t="shared" si="1332"/>
        <v>0</v>
      </c>
      <c r="D6501" s="174">
        <f t="shared" si="1333"/>
        <v>0</v>
      </c>
      <c r="E6501" s="174">
        <f t="shared" si="1334"/>
        <v>0</v>
      </c>
      <c r="F6501" s="174">
        <f t="shared" si="1330"/>
        <v>0</v>
      </c>
      <c r="G6501" s="174">
        <v>0</v>
      </c>
      <c r="H6501" s="174">
        <f t="shared" si="1331"/>
        <v>0</v>
      </c>
      <c r="M6501" s="174">
        <f t="shared" si="1335"/>
        <v>0</v>
      </c>
      <c r="N6501" s="174">
        <f t="shared" si="1336"/>
        <v>0</v>
      </c>
      <c r="O6501" s="295">
        <f t="shared" si="1337"/>
        <v>0</v>
      </c>
      <c r="P6501" s="281">
        <f t="shared" si="1338"/>
        <v>0</v>
      </c>
    </row>
    <row r="6502" spans="1:16" x14ac:dyDescent="0.2">
      <c r="A6502" s="155">
        <v>799004</v>
      </c>
      <c r="B6502" s="156" t="s">
        <v>333</v>
      </c>
      <c r="C6502" s="174">
        <f t="shared" si="1332"/>
        <v>0</v>
      </c>
      <c r="D6502" s="174">
        <f t="shared" si="1333"/>
        <v>0</v>
      </c>
      <c r="E6502" s="174">
        <f t="shared" si="1334"/>
        <v>0</v>
      </c>
      <c r="F6502" s="174">
        <f t="shared" si="1330"/>
        <v>0</v>
      </c>
      <c r="G6502" s="174">
        <v>0</v>
      </c>
      <c r="H6502" s="174">
        <f t="shared" si="1331"/>
        <v>0</v>
      </c>
      <c r="M6502" s="174">
        <f t="shared" si="1335"/>
        <v>0</v>
      </c>
      <c r="N6502" s="174">
        <f t="shared" si="1336"/>
        <v>0</v>
      </c>
      <c r="O6502" s="295">
        <f t="shared" si="1337"/>
        <v>0</v>
      </c>
      <c r="P6502" s="281">
        <f t="shared" si="1338"/>
        <v>0</v>
      </c>
    </row>
    <row r="6503" spans="1:16" x14ac:dyDescent="0.2">
      <c r="A6503" s="155">
        <v>799005</v>
      </c>
      <c r="B6503" s="156" t="s">
        <v>1644</v>
      </c>
      <c r="C6503" s="174">
        <f t="shared" si="1332"/>
        <v>0</v>
      </c>
      <c r="D6503" s="174">
        <f t="shared" si="1333"/>
        <v>0</v>
      </c>
      <c r="E6503" s="174">
        <f t="shared" si="1334"/>
        <v>0</v>
      </c>
      <c r="F6503" s="174">
        <f t="shared" si="1330"/>
        <v>0</v>
      </c>
      <c r="G6503" s="174">
        <v>0</v>
      </c>
      <c r="H6503" s="174">
        <f t="shared" si="1331"/>
        <v>0</v>
      </c>
      <c r="M6503" s="174">
        <f t="shared" si="1335"/>
        <v>0</v>
      </c>
      <c r="N6503" s="174">
        <f t="shared" si="1336"/>
        <v>0</v>
      </c>
      <c r="O6503" s="295">
        <f t="shared" si="1337"/>
        <v>0</v>
      </c>
      <c r="P6503" s="281">
        <f t="shared" si="1338"/>
        <v>0</v>
      </c>
    </row>
    <row r="6504" spans="1:16" x14ac:dyDescent="0.2">
      <c r="A6504" s="155">
        <v>799006</v>
      </c>
      <c r="B6504" s="156" t="s">
        <v>334</v>
      </c>
      <c r="C6504" s="174">
        <f t="shared" si="1332"/>
        <v>0</v>
      </c>
      <c r="D6504" s="174">
        <f t="shared" si="1333"/>
        <v>0</v>
      </c>
      <c r="E6504" s="174">
        <f t="shared" si="1334"/>
        <v>0</v>
      </c>
      <c r="F6504" s="174">
        <f t="shared" si="1330"/>
        <v>0</v>
      </c>
      <c r="G6504" s="174">
        <v>0</v>
      </c>
      <c r="H6504" s="174">
        <f t="shared" si="1331"/>
        <v>0</v>
      </c>
      <c r="M6504" s="174">
        <f t="shared" si="1335"/>
        <v>0</v>
      </c>
      <c r="N6504" s="174">
        <f t="shared" si="1336"/>
        <v>0</v>
      </c>
      <c r="O6504" s="295">
        <f t="shared" si="1337"/>
        <v>0</v>
      </c>
      <c r="P6504" s="281">
        <f t="shared" si="1338"/>
        <v>0</v>
      </c>
    </row>
    <row r="6505" spans="1:16" x14ac:dyDescent="0.2">
      <c r="A6505" s="155">
        <v>799007</v>
      </c>
      <c r="B6505" s="156" t="s">
        <v>1610</v>
      </c>
      <c r="C6505" s="174">
        <f t="shared" si="1332"/>
        <v>0</v>
      </c>
      <c r="D6505" s="174">
        <f t="shared" si="1333"/>
        <v>0</v>
      </c>
      <c r="E6505" s="174">
        <f t="shared" si="1334"/>
        <v>0</v>
      </c>
      <c r="F6505" s="174">
        <f t="shared" si="1330"/>
        <v>0</v>
      </c>
      <c r="G6505" s="174">
        <v>0</v>
      </c>
      <c r="H6505" s="174">
        <f t="shared" si="1331"/>
        <v>0</v>
      </c>
      <c r="M6505" s="174">
        <f t="shared" si="1335"/>
        <v>0</v>
      </c>
      <c r="N6505" s="174">
        <f t="shared" si="1336"/>
        <v>0</v>
      </c>
      <c r="O6505" s="295">
        <f t="shared" si="1337"/>
        <v>0</v>
      </c>
      <c r="P6505" s="281">
        <f t="shared" si="1338"/>
        <v>0</v>
      </c>
    </row>
    <row r="6506" spans="1:16" x14ac:dyDescent="0.2">
      <c r="A6506" s="155">
        <v>799008</v>
      </c>
      <c r="B6506" s="156" t="s">
        <v>17</v>
      </c>
      <c r="C6506" s="174">
        <f t="shared" si="1332"/>
        <v>0</v>
      </c>
      <c r="D6506" s="174">
        <f t="shared" si="1333"/>
        <v>0</v>
      </c>
      <c r="E6506" s="174">
        <f t="shared" si="1334"/>
        <v>0</v>
      </c>
      <c r="F6506" s="174">
        <f t="shared" si="1330"/>
        <v>0</v>
      </c>
      <c r="G6506" s="174">
        <v>0</v>
      </c>
      <c r="H6506" s="174">
        <f t="shared" si="1331"/>
        <v>0</v>
      </c>
      <c r="M6506" s="174">
        <f t="shared" si="1335"/>
        <v>0</v>
      </c>
      <c r="N6506" s="174">
        <f t="shared" si="1336"/>
        <v>0</v>
      </c>
      <c r="O6506" s="295">
        <f t="shared" si="1337"/>
        <v>0</v>
      </c>
      <c r="P6506" s="281">
        <f t="shared" si="1338"/>
        <v>0</v>
      </c>
    </row>
    <row r="6507" spans="1:16" x14ac:dyDescent="0.2">
      <c r="A6507" s="155">
        <v>799009</v>
      </c>
      <c r="B6507" s="156" t="s">
        <v>2536</v>
      </c>
      <c r="C6507" s="174">
        <f t="shared" si="1332"/>
        <v>0</v>
      </c>
      <c r="D6507" s="174">
        <f t="shared" si="1333"/>
        <v>0</v>
      </c>
      <c r="E6507" s="174">
        <f t="shared" si="1334"/>
        <v>0</v>
      </c>
      <c r="F6507" s="174">
        <f t="shared" si="1330"/>
        <v>0</v>
      </c>
      <c r="G6507" s="174">
        <v>0</v>
      </c>
      <c r="H6507" s="174">
        <f t="shared" si="1331"/>
        <v>0</v>
      </c>
      <c r="M6507" s="174">
        <f t="shared" si="1335"/>
        <v>0</v>
      </c>
      <c r="N6507" s="174">
        <f t="shared" si="1336"/>
        <v>0</v>
      </c>
      <c r="O6507" s="295">
        <f t="shared" si="1337"/>
        <v>0</v>
      </c>
      <c r="P6507" s="281">
        <f t="shared" si="1338"/>
        <v>0</v>
      </c>
    </row>
    <row r="6508" spans="1:16" x14ac:dyDescent="0.2">
      <c r="A6508" s="155">
        <v>799010</v>
      </c>
      <c r="B6508" s="156" t="s">
        <v>2537</v>
      </c>
      <c r="C6508" s="174">
        <f t="shared" si="1332"/>
        <v>0</v>
      </c>
      <c r="D6508" s="174">
        <f t="shared" si="1333"/>
        <v>0</v>
      </c>
      <c r="E6508" s="174">
        <f t="shared" si="1334"/>
        <v>0</v>
      </c>
      <c r="F6508" s="174">
        <f t="shared" si="1330"/>
        <v>0</v>
      </c>
      <c r="G6508" s="174">
        <v>0</v>
      </c>
      <c r="H6508" s="174">
        <f t="shared" si="1331"/>
        <v>0</v>
      </c>
      <c r="M6508" s="174">
        <f t="shared" si="1335"/>
        <v>0</v>
      </c>
      <c r="N6508" s="174">
        <f t="shared" si="1336"/>
        <v>0</v>
      </c>
      <c r="O6508" s="295">
        <f t="shared" si="1337"/>
        <v>0</v>
      </c>
      <c r="P6508" s="281">
        <f t="shared" si="1338"/>
        <v>0</v>
      </c>
    </row>
    <row r="6509" spans="1:16" x14ac:dyDescent="0.2">
      <c r="A6509" s="155">
        <v>799095</v>
      </c>
      <c r="B6509" s="156" t="s">
        <v>2874</v>
      </c>
      <c r="C6509" s="174">
        <f t="shared" si="1332"/>
        <v>0</v>
      </c>
      <c r="D6509" s="174">
        <f t="shared" si="1333"/>
        <v>0</v>
      </c>
      <c r="E6509" s="174">
        <f t="shared" si="1334"/>
        <v>0</v>
      </c>
      <c r="F6509" s="174">
        <f t="shared" si="1330"/>
        <v>0</v>
      </c>
      <c r="G6509" s="174">
        <v>0</v>
      </c>
      <c r="H6509" s="174">
        <f t="shared" si="1331"/>
        <v>0</v>
      </c>
      <c r="M6509" s="174">
        <f t="shared" si="1335"/>
        <v>0</v>
      </c>
      <c r="N6509" s="174">
        <f t="shared" si="1336"/>
        <v>0</v>
      </c>
      <c r="O6509" s="295">
        <f t="shared" si="1337"/>
        <v>0</v>
      </c>
      <c r="P6509" s="281">
        <f t="shared" si="1338"/>
        <v>0</v>
      </c>
    </row>
    <row r="6510" spans="1:16" s="168" customFormat="1" ht="15.75" x14ac:dyDescent="0.2">
      <c r="A6510" s="176"/>
      <c r="B6510" s="176" t="s">
        <v>2922</v>
      </c>
      <c r="C6510" s="177">
        <f>C9-C2000-C2972+C3274+C3545-C3794+C4415+C5285+C5410</f>
        <v>-6.103515625E-5</v>
      </c>
      <c r="D6510" s="178">
        <f>D9+D2000+D2972+D3274+D3545+D3794+D4415</f>
        <v>24705244919</v>
      </c>
      <c r="E6510" s="178">
        <f>E9+E2000+E2972+E3274+E3545+E3794+E4415</f>
        <v>24705244919</v>
      </c>
      <c r="F6510" s="177">
        <f>F9-F2000-F2972+F3274+F3545-F3794+F4415+F5285+F5410</f>
        <v>-6.103515625E-5</v>
      </c>
      <c r="G6510" s="178"/>
      <c r="H6510" s="178"/>
      <c r="M6510" s="174">
        <f t="shared" si="1335"/>
        <v>0</v>
      </c>
      <c r="N6510" s="174">
        <f t="shared" si="1336"/>
        <v>-6.103515625E-5</v>
      </c>
      <c r="O6510" s="295">
        <f t="shared" si="1337"/>
        <v>49410489837.999878</v>
      </c>
      <c r="P6510" s="281">
        <f t="shared" si="1338"/>
        <v>1</v>
      </c>
    </row>
    <row r="6511" spans="1:16" s="157" customFormat="1" ht="14.25" x14ac:dyDescent="0.2">
      <c r="A6511" s="277"/>
      <c r="B6511" s="278"/>
      <c r="C6511" s="278"/>
      <c r="D6511" s="278"/>
      <c r="E6511" s="278"/>
      <c r="F6511" s="278"/>
      <c r="G6511" s="278"/>
      <c r="H6511" s="279"/>
      <c r="I6511" s="280"/>
      <c r="J6511" s="281"/>
      <c r="K6511" s="282"/>
    </row>
    <row r="6512" spans="1:16" s="157" customFormat="1" ht="14.25" x14ac:dyDescent="0.2">
      <c r="A6512" s="283"/>
      <c r="B6512" s="29"/>
      <c r="C6512" s="29"/>
      <c r="D6512" s="29"/>
      <c r="E6512" s="399"/>
      <c r="F6512" s="29"/>
      <c r="G6512" s="29"/>
      <c r="H6512" s="284"/>
      <c r="I6512" s="280"/>
      <c r="J6512" s="281"/>
      <c r="K6512" s="282"/>
    </row>
    <row r="6513" spans="1:11" s="157" customFormat="1" ht="14.25" x14ac:dyDescent="0.2">
      <c r="A6513" s="283"/>
      <c r="B6513" s="29"/>
      <c r="C6513" s="29"/>
      <c r="D6513" s="29"/>
      <c r="E6513" s="29"/>
      <c r="F6513" s="101"/>
      <c r="G6513" s="29"/>
      <c r="H6513" s="284"/>
      <c r="I6513" s="280"/>
      <c r="J6513" s="281"/>
      <c r="K6513" s="282"/>
    </row>
    <row r="6514" spans="1:11" s="157" customFormat="1" ht="14.25" x14ac:dyDescent="0.2">
      <c r="A6514" s="283"/>
      <c r="B6514" s="29"/>
      <c r="C6514" s="29"/>
      <c r="D6514" s="29"/>
      <c r="E6514" s="29"/>
      <c r="F6514" s="29"/>
      <c r="G6514" s="29"/>
      <c r="H6514" s="284"/>
      <c r="I6514" s="280"/>
      <c r="J6514" s="281"/>
      <c r="K6514" s="282"/>
    </row>
    <row r="6515" spans="1:11" s="157" customFormat="1" ht="14.25" x14ac:dyDescent="0.2">
      <c r="A6515" s="283"/>
      <c r="B6515" s="29"/>
      <c r="C6515" s="29"/>
      <c r="D6515" s="29"/>
      <c r="E6515" s="29"/>
      <c r="F6515" s="29"/>
      <c r="G6515" s="29"/>
      <c r="H6515" s="284"/>
      <c r="I6515" s="280"/>
      <c r="J6515" s="281"/>
      <c r="K6515" s="282"/>
    </row>
    <row r="6516" spans="1:11" s="157" customFormat="1" ht="14.25" x14ac:dyDescent="0.2">
      <c r="A6516" s="283"/>
      <c r="B6516" s="29"/>
      <c r="C6516" s="29"/>
      <c r="D6516" s="29"/>
      <c r="E6516" s="29"/>
      <c r="F6516" s="29"/>
      <c r="G6516" s="29"/>
      <c r="H6516" s="284"/>
      <c r="I6516" s="280"/>
      <c r="J6516" s="281"/>
      <c r="K6516" s="282"/>
    </row>
    <row r="6517" spans="1:11" s="157" customFormat="1" ht="14.25" x14ac:dyDescent="0.2">
      <c r="A6517" s="283"/>
      <c r="B6517" s="29"/>
      <c r="C6517" s="29"/>
      <c r="D6517" s="29"/>
      <c r="E6517" s="29"/>
      <c r="F6517" s="29"/>
      <c r="G6517" s="29"/>
      <c r="H6517" s="284"/>
      <c r="I6517" s="280"/>
      <c r="J6517" s="281"/>
      <c r="K6517" s="282"/>
    </row>
    <row r="6518" spans="1:11" s="157" customFormat="1" ht="14.25" x14ac:dyDescent="0.2">
      <c r="A6518" s="283"/>
      <c r="B6518" s="29"/>
      <c r="C6518" s="29"/>
      <c r="D6518" s="29"/>
      <c r="E6518" s="29"/>
      <c r="F6518" s="29"/>
      <c r="G6518" s="29"/>
      <c r="H6518" s="284"/>
      <c r="I6518" s="280"/>
      <c r="J6518" s="281"/>
      <c r="K6518" s="282"/>
    </row>
    <row r="6519" spans="1:11" s="157" customFormat="1" ht="14.25" x14ac:dyDescent="0.2">
      <c r="A6519" s="283"/>
      <c r="B6519" s="29"/>
      <c r="C6519" s="29"/>
      <c r="D6519" s="29"/>
      <c r="E6519" s="29"/>
      <c r="F6519" s="29"/>
      <c r="G6519" s="29"/>
      <c r="H6519" s="284"/>
      <c r="I6519" s="280"/>
      <c r="J6519" s="281"/>
      <c r="K6519" s="282"/>
    </row>
    <row r="6520" spans="1:11" s="319" customFormat="1" ht="14.25" customHeight="1" x14ac:dyDescent="0.2">
      <c r="A6520" s="617" t="s">
        <v>2926</v>
      </c>
      <c r="B6520" s="618"/>
      <c r="C6520" s="618"/>
      <c r="D6520" s="618"/>
      <c r="E6520" s="619" t="s">
        <v>2929</v>
      </c>
      <c r="F6520" s="619"/>
      <c r="G6520" s="619"/>
      <c r="H6520" s="620"/>
      <c r="I6520" s="412"/>
      <c r="J6520" s="413"/>
      <c r="K6520" s="414"/>
    </row>
    <row r="6521" spans="1:11" s="157" customFormat="1" ht="14.25" customHeight="1" x14ac:dyDescent="0.2">
      <c r="A6521" s="612" t="s">
        <v>1758</v>
      </c>
      <c r="B6521" s="613"/>
      <c r="C6521" s="613"/>
      <c r="D6521" s="613"/>
      <c r="E6521" s="619" t="s">
        <v>2925</v>
      </c>
      <c r="F6521" s="619"/>
      <c r="G6521" s="619"/>
      <c r="H6521" s="620"/>
      <c r="I6521" s="280"/>
      <c r="J6521" s="281"/>
      <c r="K6521" s="282"/>
    </row>
    <row r="6522" spans="1:11" s="319" customFormat="1" ht="14.25" x14ac:dyDescent="0.2">
      <c r="A6522" s="621" t="s">
        <v>2927</v>
      </c>
      <c r="B6522" s="622"/>
      <c r="C6522" s="622"/>
      <c r="D6522" s="622"/>
      <c r="E6522" s="619" t="s">
        <v>2928</v>
      </c>
      <c r="F6522" s="619"/>
      <c r="G6522" s="619"/>
      <c r="H6522" s="620"/>
      <c r="I6522" s="412"/>
      <c r="J6522" s="413"/>
      <c r="K6522" s="414"/>
    </row>
    <row r="6523" spans="1:11" s="157" customFormat="1" ht="14.25" x14ac:dyDescent="0.2">
      <c r="A6523" s="285"/>
      <c r="B6523" s="286"/>
      <c r="C6523" s="286"/>
      <c r="D6523" s="287"/>
      <c r="E6523" s="287"/>
      <c r="F6523" s="287"/>
      <c r="G6523" s="29"/>
      <c r="H6523" s="284"/>
      <c r="I6523" s="280"/>
      <c r="J6523" s="281"/>
      <c r="K6523" s="282"/>
    </row>
    <row r="6524" spans="1:11" s="157" customFormat="1" ht="14.25" x14ac:dyDescent="0.2">
      <c r="A6524" s="285"/>
      <c r="B6524" s="286"/>
      <c r="C6524" s="286"/>
      <c r="D6524" s="287"/>
      <c r="E6524" s="287"/>
      <c r="F6524" s="287"/>
      <c r="G6524" s="29"/>
      <c r="H6524" s="284"/>
      <c r="I6524" s="280"/>
      <c r="J6524" s="281"/>
      <c r="K6524" s="282"/>
    </row>
    <row r="6525" spans="1:11" s="157" customFormat="1" ht="14.25" x14ac:dyDescent="0.2">
      <c r="A6525" s="285"/>
      <c r="B6525" s="286"/>
      <c r="C6525" s="286"/>
      <c r="D6525" s="287"/>
      <c r="E6525" s="287"/>
      <c r="F6525" s="287"/>
      <c r="G6525" s="29"/>
      <c r="H6525" s="284"/>
      <c r="I6525" s="280"/>
      <c r="J6525" s="281"/>
      <c r="K6525" s="282"/>
    </row>
    <row r="6526" spans="1:11" s="157" customFormat="1" ht="14.25" x14ac:dyDescent="0.2">
      <c r="A6526" s="285"/>
      <c r="B6526" s="286"/>
      <c r="C6526" s="286"/>
      <c r="D6526" s="287"/>
      <c r="E6526" s="287"/>
      <c r="F6526" s="287"/>
      <c r="G6526" s="29"/>
      <c r="H6526" s="284"/>
      <c r="I6526" s="280"/>
      <c r="J6526" s="281"/>
      <c r="K6526" s="282"/>
    </row>
    <row r="6527" spans="1:11" s="157" customFormat="1" ht="14.25" x14ac:dyDescent="0.2">
      <c r="A6527" s="285"/>
      <c r="B6527" s="286"/>
      <c r="C6527" s="286"/>
      <c r="D6527" s="287"/>
      <c r="E6527" s="287"/>
      <c r="F6527" s="287"/>
      <c r="G6527" s="29"/>
      <c r="H6527" s="284"/>
      <c r="I6527" s="280"/>
      <c r="J6527" s="281"/>
      <c r="K6527" s="282"/>
    </row>
    <row r="6528" spans="1:11" s="157" customFormat="1" ht="14.25" x14ac:dyDescent="0.2">
      <c r="A6528" s="288"/>
      <c r="B6528" s="289"/>
      <c r="C6528" s="289"/>
      <c r="D6528" s="290"/>
      <c r="E6528" s="290"/>
      <c r="F6528" s="290"/>
      <c r="G6528" s="29"/>
      <c r="H6528" s="284"/>
      <c r="I6528" s="280"/>
      <c r="J6528" s="281"/>
      <c r="K6528" s="282"/>
    </row>
    <row r="6529" spans="1:14" s="157" customFormat="1" ht="14.25" customHeight="1" x14ac:dyDescent="0.2">
      <c r="A6529" s="612" t="s">
        <v>1760</v>
      </c>
      <c r="B6529" s="613"/>
      <c r="C6529" s="613"/>
      <c r="D6529" s="613"/>
      <c r="E6529" s="613"/>
      <c r="F6529" s="613"/>
      <c r="G6529" s="613"/>
      <c r="H6529" s="614"/>
      <c r="I6529" s="280"/>
      <c r="J6529" s="281"/>
      <c r="K6529" s="282"/>
    </row>
    <row r="6530" spans="1:14" s="157" customFormat="1" ht="14.25" x14ac:dyDescent="0.2">
      <c r="A6530" s="612" t="s">
        <v>1761</v>
      </c>
      <c r="B6530" s="613"/>
      <c r="C6530" s="613"/>
      <c r="D6530" s="613"/>
      <c r="E6530" s="613"/>
      <c r="F6530" s="613"/>
      <c r="G6530" s="613"/>
      <c r="H6530" s="614"/>
      <c r="I6530" s="280"/>
      <c r="J6530" s="281"/>
      <c r="K6530" s="282"/>
    </row>
    <row r="6531" spans="1:14" s="157" customFormat="1" ht="14.25" x14ac:dyDescent="0.2">
      <c r="A6531" s="612" t="s">
        <v>1762</v>
      </c>
      <c r="B6531" s="613"/>
      <c r="C6531" s="613"/>
      <c r="D6531" s="613"/>
      <c r="E6531" s="613"/>
      <c r="F6531" s="613"/>
      <c r="G6531" s="613"/>
      <c r="H6531" s="614"/>
      <c r="I6531" s="280"/>
      <c r="J6531" s="281"/>
      <c r="K6531" s="282"/>
    </row>
    <row r="6532" spans="1:14" s="157" customFormat="1" ht="14.25" x14ac:dyDescent="0.2">
      <c r="A6532" s="612" t="s">
        <v>2907</v>
      </c>
      <c r="B6532" s="613"/>
      <c r="C6532" s="613"/>
      <c r="D6532" s="613"/>
      <c r="E6532" s="613"/>
      <c r="F6532" s="613"/>
      <c r="G6532" s="613"/>
      <c r="H6532" s="614"/>
      <c r="I6532" s="280"/>
      <c r="J6532" s="281"/>
      <c r="K6532" s="282"/>
    </row>
    <row r="6533" spans="1:14" s="157" customFormat="1" ht="14.25" x14ac:dyDescent="0.2">
      <c r="A6533" s="291"/>
      <c r="B6533" s="292"/>
      <c r="C6533" s="292"/>
      <c r="D6533" s="292"/>
      <c r="E6533" s="292"/>
      <c r="F6533" s="292"/>
      <c r="G6533" s="292"/>
      <c r="H6533" s="293"/>
      <c r="I6533" s="280"/>
      <c r="J6533" s="281"/>
      <c r="K6533" s="282"/>
    </row>
    <row r="6534" spans="1:14" ht="14.25" customHeight="1" x14ac:dyDescent="0.2">
      <c r="A6534" s="273"/>
      <c r="B6534" s="274"/>
      <c r="C6534" s="274"/>
      <c r="D6534" s="274"/>
      <c r="E6534" s="274"/>
      <c r="F6534" s="274"/>
      <c r="G6534" s="274"/>
      <c r="H6534" s="318"/>
      <c r="I6534" s="276"/>
      <c r="J6534" s="26"/>
      <c r="K6534" s="27"/>
    </row>
    <row r="6535" spans="1:14" x14ac:dyDescent="0.2">
      <c r="F6535" s="341">
        <f>SUM(F9:F6510)</f>
        <v>6903015938530.6406</v>
      </c>
      <c r="G6535" s="342">
        <f>SUM(G9:G6510)</f>
        <v>2105081729569.3203</v>
      </c>
      <c r="H6535" s="342">
        <f>SUM(H9:H6510)</f>
        <v>4797934208961.3203</v>
      </c>
      <c r="I6535" s="343"/>
      <c r="J6535" s="343"/>
      <c r="K6535" s="343"/>
      <c r="L6535" s="343"/>
      <c r="M6535" s="342">
        <f>SUM(M9:M6510)</f>
        <v>6903015938530.6406</v>
      </c>
      <c r="N6535" s="342">
        <f>SUM(N9:N6510)</f>
        <v>-6.103515625E-5</v>
      </c>
    </row>
    <row r="6536" spans="1:14" x14ac:dyDescent="0.2">
      <c r="F6536" s="342"/>
      <c r="G6536" s="342"/>
      <c r="H6536" s="342"/>
      <c r="I6536" s="343"/>
      <c r="J6536" s="343"/>
      <c r="K6536" s="343"/>
      <c r="L6536" s="343"/>
      <c r="M6536" s="343"/>
      <c r="N6536" s="343"/>
    </row>
    <row r="6537" spans="1:14" x14ac:dyDescent="0.2">
      <c r="F6537" s="342"/>
      <c r="G6537" s="342"/>
      <c r="H6537" s="341">
        <f>+G6535+H6535</f>
        <v>6903015938530.6406</v>
      </c>
      <c r="I6537" s="343"/>
      <c r="J6537" s="343"/>
      <c r="K6537" s="343"/>
      <c r="L6537" s="343"/>
      <c r="M6537" s="344">
        <f>+M6535-H6537</f>
        <v>0</v>
      </c>
      <c r="N6537" s="343"/>
    </row>
    <row r="6538" spans="1:14" x14ac:dyDescent="0.2">
      <c r="F6538" s="345"/>
      <c r="G6538" s="345"/>
      <c r="H6538" s="345"/>
      <c r="I6538" s="319"/>
      <c r="J6538" s="319"/>
      <c r="K6538" s="319"/>
      <c r="L6538" s="319"/>
      <c r="M6538" s="319"/>
      <c r="N6538" s="319"/>
    </row>
    <row r="6539" spans="1:14" x14ac:dyDescent="0.2">
      <c r="F6539" s="345"/>
      <c r="G6539" s="345"/>
      <c r="H6539" s="346">
        <f>F6535-H6537</f>
        <v>0</v>
      </c>
      <c r="I6539" s="319"/>
      <c r="J6539" s="319"/>
      <c r="K6539" s="319"/>
      <c r="L6539" s="319"/>
      <c r="M6539" s="319"/>
      <c r="N6539" s="319"/>
    </row>
  </sheetData>
  <autoFilter ref="A8:P6510" xr:uid="{B8EC8121-58AB-40B4-88BF-BAA8DA692EF2}"/>
  <mergeCells count="11">
    <mergeCell ref="A6531:H6531"/>
    <mergeCell ref="A6532:H6532"/>
    <mergeCell ref="A6530:H6530"/>
    <mergeCell ref="F1:H1"/>
    <mergeCell ref="A6529:H6529"/>
    <mergeCell ref="A6520:D6520"/>
    <mergeCell ref="E6520:H6520"/>
    <mergeCell ref="A6521:D6521"/>
    <mergeCell ref="E6521:H6521"/>
    <mergeCell ref="A6522:D6522"/>
    <mergeCell ref="E6522:H6522"/>
  </mergeCells>
  <phoneticPr fontId="5" type="noConversion"/>
  <conditionalFormatting sqref="J9:K15">
    <cfRule type="cellIs" dxfId="2" priority="3" stopIfTrue="1" operator="lessThan">
      <formula>0</formula>
    </cfRule>
  </conditionalFormatting>
  <conditionalFormatting sqref="J16">
    <cfRule type="cellIs" dxfId="1" priority="2" stopIfTrue="1" operator="lessThan">
      <formula>0</formula>
    </cfRule>
  </conditionalFormatting>
  <conditionalFormatting sqref="K16">
    <cfRule type="cellIs" dxfId="0" priority="1" stopIfTrue="1" operator="lessThan">
      <formula>0</formula>
    </cfRule>
  </conditionalFormatting>
  <printOptions horizontalCentered="1"/>
  <pageMargins left="0.39370078740157483" right="0.39370078740157483" top="0.98425196850393704" bottom="0.98425196850393704" header="0" footer="0.39370078740157483"/>
  <pageSetup scale="63" fitToHeight="0" orientation="landscape" r:id="rId1"/>
  <headerFooter alignWithMargins="0"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9" tint="-0.249977111117893"/>
  </sheetPr>
  <dimension ref="A1:H346"/>
  <sheetViews>
    <sheetView zoomScaleNormal="100" workbookViewId="0">
      <pane ySplit="7" topLeftCell="A272" activePane="bottomLeft" state="frozen"/>
      <selection pane="bottomLeft" activeCell="B6" sqref="B6"/>
    </sheetView>
  </sheetViews>
  <sheetFormatPr baseColWidth="10" defaultRowHeight="12.75" x14ac:dyDescent="0.2"/>
  <cols>
    <col min="1" max="1" width="25.85546875" style="419" bestFit="1" customWidth="1"/>
    <col min="2" max="2" width="59.28515625" style="419" bestFit="1" customWidth="1"/>
    <col min="3" max="3" width="18" style="430" bestFit="1" customWidth="1"/>
    <col min="4" max="4" width="18.140625" style="430" bestFit="1" customWidth="1"/>
    <col min="5" max="5" width="18.85546875" style="430" bestFit="1" customWidth="1"/>
    <col min="6" max="6" width="18" style="430" bestFit="1" customWidth="1"/>
    <col min="7" max="7" width="20.5703125" style="430" bestFit="1" customWidth="1"/>
    <col min="8" max="8" width="23.5703125" style="430" bestFit="1" customWidth="1"/>
    <col min="9" max="16384" width="11.42578125" style="419"/>
  </cols>
  <sheetData>
    <row r="1" spans="1:8" x14ac:dyDescent="0.2">
      <c r="A1" s="415" t="s">
        <v>2903</v>
      </c>
      <c r="B1" s="416" t="s">
        <v>1189</v>
      </c>
      <c r="C1" s="417"/>
      <c r="D1" s="418"/>
      <c r="E1" s="417"/>
      <c r="F1" s="623" t="s">
        <v>2900</v>
      </c>
      <c r="G1" s="623"/>
      <c r="H1" s="623"/>
    </row>
    <row r="2" spans="1:8" x14ac:dyDescent="0.2">
      <c r="A2" s="420" t="s">
        <v>1190</v>
      </c>
      <c r="B2" s="416" t="s">
        <v>1191</v>
      </c>
      <c r="C2" s="417"/>
      <c r="D2" s="417"/>
      <c r="E2" s="417"/>
      <c r="F2" s="417"/>
      <c r="G2" s="417"/>
      <c r="H2" s="417"/>
    </row>
    <row r="3" spans="1:8" x14ac:dyDescent="0.2">
      <c r="A3" s="420" t="s">
        <v>1192</v>
      </c>
      <c r="B3" s="421" t="s">
        <v>1757</v>
      </c>
      <c r="C3" s="417"/>
      <c r="D3" s="417"/>
      <c r="E3" s="417"/>
      <c r="F3" s="417"/>
      <c r="G3" s="417"/>
      <c r="H3" s="417"/>
    </row>
    <row r="4" spans="1:8" x14ac:dyDescent="0.2">
      <c r="A4" s="420" t="s">
        <v>1193</v>
      </c>
      <c r="B4" s="422">
        <v>923270348</v>
      </c>
      <c r="C4" s="417"/>
      <c r="D4" s="417"/>
      <c r="E4" s="417"/>
      <c r="F4" s="417"/>
      <c r="G4" s="417"/>
      <c r="H4" s="417"/>
    </row>
    <row r="5" spans="1:8" x14ac:dyDescent="0.2">
      <c r="A5" s="420" t="s">
        <v>1194</v>
      </c>
      <c r="B5" s="423">
        <f>CGN2015_001!B5</f>
        <v>43890</v>
      </c>
      <c r="C5" s="417"/>
      <c r="D5" s="417"/>
      <c r="E5" s="417"/>
      <c r="F5" s="417"/>
      <c r="G5" s="417"/>
      <c r="H5" s="417"/>
    </row>
    <row r="6" spans="1:8" x14ac:dyDescent="0.2">
      <c r="A6" s="420" t="s">
        <v>1759</v>
      </c>
      <c r="B6" s="424" t="str">
        <f>CGN2015_001!B6</f>
        <v>01 FEBRERO A 29 FEBRERO</v>
      </c>
      <c r="C6" s="417"/>
      <c r="D6" s="417"/>
      <c r="E6" s="417"/>
      <c r="F6" s="417"/>
      <c r="G6" s="425"/>
      <c r="H6" s="426" t="s">
        <v>1768</v>
      </c>
    </row>
    <row r="7" spans="1:8" s="429" customFormat="1" x14ac:dyDescent="0.2">
      <c r="A7" s="427" t="s">
        <v>2909</v>
      </c>
      <c r="B7" s="427" t="s">
        <v>2904</v>
      </c>
      <c r="C7" s="428" t="s">
        <v>2910</v>
      </c>
      <c r="D7" s="428" t="s">
        <v>2911</v>
      </c>
      <c r="E7" s="428" t="s">
        <v>2912</v>
      </c>
      <c r="F7" s="428" t="s">
        <v>2913</v>
      </c>
      <c r="G7" s="428" t="s">
        <v>2914</v>
      </c>
      <c r="H7" s="428" t="s">
        <v>2915</v>
      </c>
    </row>
    <row r="8" spans="1:8" x14ac:dyDescent="0.2">
      <c r="A8" s="472">
        <v>100000</v>
      </c>
      <c r="B8" s="460" t="s">
        <v>919</v>
      </c>
      <c r="C8" s="471">
        <v>845114724017.32996</v>
      </c>
      <c r="D8" s="471">
        <v>11416187519</v>
      </c>
      <c r="E8" s="471">
        <v>9140714671</v>
      </c>
      <c r="F8" s="471">
        <v>847390196865.32996</v>
      </c>
      <c r="G8" s="471">
        <v>216430739288</v>
      </c>
      <c r="H8" s="471">
        <v>630959457577.32996</v>
      </c>
    </row>
    <row r="9" spans="1:8" x14ac:dyDescent="0.2">
      <c r="A9" s="460">
        <v>110000</v>
      </c>
      <c r="B9" s="460" t="s">
        <v>1777</v>
      </c>
      <c r="C9" s="471">
        <v>199007646959</v>
      </c>
      <c r="D9" s="471">
        <v>8685149226</v>
      </c>
      <c r="E9" s="471">
        <v>5621721410</v>
      </c>
      <c r="F9" s="471">
        <v>202071074775</v>
      </c>
      <c r="G9" s="471">
        <v>202071074775</v>
      </c>
      <c r="H9" s="471">
        <v>0</v>
      </c>
    </row>
    <row r="10" spans="1:8" x14ac:dyDescent="0.2">
      <c r="A10" s="460">
        <v>110500</v>
      </c>
      <c r="B10" s="460" t="s">
        <v>782</v>
      </c>
      <c r="C10" s="471">
        <v>28089696</v>
      </c>
      <c r="D10" s="471">
        <v>31089696</v>
      </c>
      <c r="E10" s="471">
        <v>31089696</v>
      </c>
      <c r="F10" s="471">
        <v>28089696</v>
      </c>
      <c r="G10" s="471">
        <v>28089696</v>
      </c>
      <c r="H10" s="471">
        <v>0</v>
      </c>
    </row>
    <row r="11" spans="1:8" x14ac:dyDescent="0.2">
      <c r="A11" s="460">
        <v>110502</v>
      </c>
      <c r="B11" s="460" t="s">
        <v>3053</v>
      </c>
      <c r="C11" s="471">
        <v>28089696</v>
      </c>
      <c r="D11" s="471">
        <v>31089696</v>
      </c>
      <c r="E11" s="471">
        <v>31089696</v>
      </c>
      <c r="F11" s="471">
        <v>28089696</v>
      </c>
      <c r="G11" s="471">
        <v>28089696</v>
      </c>
      <c r="H11" s="471">
        <v>0</v>
      </c>
    </row>
    <row r="12" spans="1:8" x14ac:dyDescent="0.2">
      <c r="A12" s="460">
        <v>111000</v>
      </c>
      <c r="B12" s="460" t="s">
        <v>2934</v>
      </c>
      <c r="C12" s="471">
        <v>172273114959.26001</v>
      </c>
      <c r="D12" s="471">
        <v>8654059530</v>
      </c>
      <c r="E12" s="471">
        <v>5590631714</v>
      </c>
      <c r="F12" s="471">
        <v>175336542775.26001</v>
      </c>
      <c r="G12" s="471">
        <v>175336542775.26001</v>
      </c>
      <c r="H12" s="471">
        <v>0</v>
      </c>
    </row>
    <row r="13" spans="1:8" x14ac:dyDescent="0.2">
      <c r="A13" s="460">
        <v>111005</v>
      </c>
      <c r="B13" s="460" t="s">
        <v>2935</v>
      </c>
      <c r="C13" s="471">
        <v>407631410</v>
      </c>
      <c r="D13" s="471">
        <v>1099540676</v>
      </c>
      <c r="E13" s="471">
        <v>1115852784</v>
      </c>
      <c r="F13" s="471">
        <v>391319302</v>
      </c>
      <c r="G13" s="471">
        <v>391319302</v>
      </c>
      <c r="H13" s="471">
        <v>0</v>
      </c>
    </row>
    <row r="14" spans="1:8" x14ac:dyDescent="0.2">
      <c r="A14" s="460">
        <v>111006</v>
      </c>
      <c r="B14" s="460" t="s">
        <v>2936</v>
      </c>
      <c r="C14" s="471">
        <v>171865483549.26001</v>
      </c>
      <c r="D14" s="471">
        <v>3562563116</v>
      </c>
      <c r="E14" s="471">
        <v>482823192</v>
      </c>
      <c r="F14" s="471">
        <v>174945223473.26001</v>
      </c>
      <c r="G14" s="471">
        <v>174945223473.26001</v>
      </c>
      <c r="H14" s="471">
        <v>0</v>
      </c>
    </row>
    <row r="15" spans="1:8" x14ac:dyDescent="0.2">
      <c r="A15" s="460">
        <v>111090</v>
      </c>
      <c r="B15" s="460" t="s">
        <v>2937</v>
      </c>
      <c r="C15" s="471">
        <v>0</v>
      </c>
      <c r="D15" s="471">
        <v>3991955738</v>
      </c>
      <c r="E15" s="471">
        <v>3991955738</v>
      </c>
      <c r="F15" s="471">
        <v>0</v>
      </c>
      <c r="G15" s="471">
        <v>0</v>
      </c>
      <c r="H15" s="471">
        <v>0</v>
      </c>
    </row>
    <row r="16" spans="1:8" x14ac:dyDescent="0.2">
      <c r="A16" s="460">
        <v>113200</v>
      </c>
      <c r="B16" s="460" t="s">
        <v>1787</v>
      </c>
      <c r="C16" s="471">
        <v>26706442303.740002</v>
      </c>
      <c r="D16" s="471">
        <v>0</v>
      </c>
      <c r="E16" s="471">
        <v>0</v>
      </c>
      <c r="F16" s="471">
        <v>26706442303.740002</v>
      </c>
      <c r="G16" s="471">
        <v>26706442303.740002</v>
      </c>
      <c r="H16" s="471">
        <v>0</v>
      </c>
    </row>
    <row r="17" spans="1:8" x14ac:dyDescent="0.2">
      <c r="A17" s="460">
        <v>113210</v>
      </c>
      <c r="B17" s="460" t="s">
        <v>1789</v>
      </c>
      <c r="C17" s="471">
        <v>26706442303.740002</v>
      </c>
      <c r="D17" s="471">
        <v>0</v>
      </c>
      <c r="E17" s="471">
        <v>0</v>
      </c>
      <c r="F17" s="471">
        <v>26706442303.740002</v>
      </c>
      <c r="G17" s="471">
        <v>26706442303.740002</v>
      </c>
      <c r="H17" s="471">
        <v>0</v>
      </c>
    </row>
    <row r="18" spans="1:8" x14ac:dyDescent="0.2">
      <c r="A18" s="460">
        <v>130000</v>
      </c>
      <c r="B18" s="460" t="s">
        <v>1770</v>
      </c>
      <c r="C18" s="471">
        <v>226560788843.32999</v>
      </c>
      <c r="D18" s="471">
        <v>2350622529</v>
      </c>
      <c r="E18" s="471">
        <v>199748808</v>
      </c>
      <c r="F18" s="471">
        <v>228711662564.32999</v>
      </c>
      <c r="G18" s="471">
        <v>0</v>
      </c>
      <c r="H18" s="471">
        <v>228711662564.32999</v>
      </c>
    </row>
    <row r="19" spans="1:8" x14ac:dyDescent="0.2">
      <c r="A19" s="460">
        <v>131100</v>
      </c>
      <c r="B19" s="460" t="s">
        <v>531</v>
      </c>
      <c r="C19" s="471">
        <v>1343810532</v>
      </c>
      <c r="D19" s="471">
        <v>0</v>
      </c>
      <c r="E19" s="471">
        <v>137679</v>
      </c>
      <c r="F19" s="471">
        <v>1343672853</v>
      </c>
      <c r="G19" s="471">
        <v>0</v>
      </c>
      <c r="H19" s="471">
        <v>1343672853</v>
      </c>
    </row>
    <row r="20" spans="1:8" x14ac:dyDescent="0.2">
      <c r="A20" s="460">
        <v>131102</v>
      </c>
      <c r="B20" s="460" t="s">
        <v>533</v>
      </c>
      <c r="C20" s="471">
        <v>580407450</v>
      </c>
      <c r="D20" s="471">
        <v>0</v>
      </c>
      <c r="E20" s="471">
        <v>0</v>
      </c>
      <c r="F20" s="471">
        <v>580407450</v>
      </c>
      <c r="G20" s="471">
        <v>0</v>
      </c>
      <c r="H20" s="471">
        <v>580407450</v>
      </c>
    </row>
    <row r="21" spans="1:8" x14ac:dyDescent="0.2">
      <c r="A21" s="460">
        <v>131104</v>
      </c>
      <c r="B21" s="460" t="s">
        <v>535</v>
      </c>
      <c r="C21" s="471">
        <v>97841876</v>
      </c>
      <c r="D21" s="471">
        <v>0</v>
      </c>
      <c r="E21" s="471">
        <v>137679</v>
      </c>
      <c r="F21" s="471">
        <v>97704197</v>
      </c>
      <c r="G21" s="471">
        <v>0</v>
      </c>
      <c r="H21" s="471">
        <v>97704197</v>
      </c>
    </row>
    <row r="22" spans="1:8" x14ac:dyDescent="0.2">
      <c r="A22" s="460">
        <v>131190</v>
      </c>
      <c r="B22" s="460" t="s">
        <v>1912</v>
      </c>
      <c r="C22" s="471">
        <v>665561206</v>
      </c>
      <c r="D22" s="471">
        <v>0</v>
      </c>
      <c r="E22" s="471">
        <v>0</v>
      </c>
      <c r="F22" s="471">
        <v>665561206</v>
      </c>
      <c r="G22" s="471">
        <v>0</v>
      </c>
      <c r="H22" s="471">
        <v>665561206</v>
      </c>
    </row>
    <row r="23" spans="1:8" x14ac:dyDescent="0.2">
      <c r="A23" s="460">
        <v>138400</v>
      </c>
      <c r="B23" s="460" t="s">
        <v>1769</v>
      </c>
      <c r="C23" s="471">
        <v>225216978311.32999</v>
      </c>
      <c r="D23" s="471">
        <v>2350622529</v>
      </c>
      <c r="E23" s="471">
        <v>199611129</v>
      </c>
      <c r="F23" s="471">
        <v>227367989711.32999</v>
      </c>
      <c r="G23" s="471">
        <v>0</v>
      </c>
      <c r="H23" s="471">
        <v>227367989711.32999</v>
      </c>
    </row>
    <row r="24" spans="1:8" x14ac:dyDescent="0.2">
      <c r="A24" s="460">
        <v>138417</v>
      </c>
      <c r="B24" s="460" t="s">
        <v>2938</v>
      </c>
      <c r="C24" s="471">
        <v>257623905</v>
      </c>
      <c r="D24" s="471">
        <v>0</v>
      </c>
      <c r="E24" s="471">
        <v>85874638</v>
      </c>
      <c r="F24" s="471">
        <v>171749267</v>
      </c>
      <c r="G24" s="471">
        <v>0</v>
      </c>
      <c r="H24" s="471">
        <v>171749267</v>
      </c>
    </row>
    <row r="25" spans="1:8" x14ac:dyDescent="0.2">
      <c r="A25" s="460">
        <v>138421</v>
      </c>
      <c r="B25" s="460" t="s">
        <v>1506</v>
      </c>
      <c r="C25" s="471">
        <v>61860127765</v>
      </c>
      <c r="D25" s="471">
        <v>0</v>
      </c>
      <c r="E25" s="471">
        <v>108600000</v>
      </c>
      <c r="F25" s="471">
        <v>61751527765</v>
      </c>
      <c r="G25" s="471">
        <v>0</v>
      </c>
      <c r="H25" s="471">
        <v>61751527765</v>
      </c>
    </row>
    <row r="26" spans="1:8" x14ac:dyDescent="0.2">
      <c r="A26" s="460">
        <v>138435</v>
      </c>
      <c r="B26" s="460" t="s">
        <v>2939</v>
      </c>
      <c r="C26" s="471">
        <v>41270675993</v>
      </c>
      <c r="D26" s="471">
        <v>2337927697</v>
      </c>
      <c r="E26" s="471">
        <v>124322</v>
      </c>
      <c r="F26" s="471">
        <v>43608479368</v>
      </c>
      <c r="G26" s="471">
        <v>0</v>
      </c>
      <c r="H26" s="471">
        <v>43608479368</v>
      </c>
    </row>
    <row r="27" spans="1:8" x14ac:dyDescent="0.2">
      <c r="A27" s="460">
        <v>138490</v>
      </c>
      <c r="B27" s="460" t="s">
        <v>2015</v>
      </c>
      <c r="C27" s="471">
        <v>121828550648.33</v>
      </c>
      <c r="D27" s="471">
        <v>12694832</v>
      </c>
      <c r="E27" s="471">
        <v>5012169</v>
      </c>
      <c r="F27" s="471">
        <v>121836233311.33</v>
      </c>
      <c r="G27" s="471">
        <v>0</v>
      </c>
      <c r="H27" s="471">
        <v>121836233311.33</v>
      </c>
    </row>
    <row r="28" spans="1:8" x14ac:dyDescent="0.2">
      <c r="A28" s="460">
        <v>150000</v>
      </c>
      <c r="B28" s="460" t="s">
        <v>1521</v>
      </c>
      <c r="C28" s="471">
        <v>728484313</v>
      </c>
      <c r="D28" s="471">
        <v>0</v>
      </c>
      <c r="E28" s="471">
        <v>327408680</v>
      </c>
      <c r="F28" s="471">
        <v>401075633</v>
      </c>
      <c r="G28" s="471">
        <v>401075633</v>
      </c>
      <c r="H28" s="471">
        <v>0</v>
      </c>
    </row>
    <row r="29" spans="1:8" x14ac:dyDescent="0.2">
      <c r="A29" s="460">
        <v>151000</v>
      </c>
      <c r="B29" s="460" t="s">
        <v>2940</v>
      </c>
      <c r="C29" s="471">
        <v>728484313</v>
      </c>
      <c r="D29" s="471">
        <v>0</v>
      </c>
      <c r="E29" s="471">
        <v>327408680</v>
      </c>
      <c r="F29" s="471">
        <v>401075633</v>
      </c>
      <c r="G29" s="471">
        <v>401075633</v>
      </c>
      <c r="H29" s="471">
        <v>0</v>
      </c>
    </row>
    <row r="30" spans="1:8" x14ac:dyDescent="0.2">
      <c r="A30" s="460">
        <v>151036</v>
      </c>
      <c r="B30" s="460" t="s">
        <v>2094</v>
      </c>
      <c r="C30" s="471">
        <v>728484313</v>
      </c>
      <c r="D30" s="471">
        <v>0</v>
      </c>
      <c r="E30" s="471">
        <v>327408680</v>
      </c>
      <c r="F30" s="471">
        <v>401075633</v>
      </c>
      <c r="G30" s="471">
        <v>401075633</v>
      </c>
      <c r="H30" s="471">
        <v>0</v>
      </c>
    </row>
    <row r="31" spans="1:8" x14ac:dyDescent="0.2">
      <c r="A31" s="460">
        <v>160000</v>
      </c>
      <c r="B31" s="460" t="s">
        <v>2941</v>
      </c>
      <c r="C31" s="471">
        <v>200261561620</v>
      </c>
      <c r="D31" s="471">
        <v>8598338</v>
      </c>
      <c r="E31" s="471">
        <v>2796255151</v>
      </c>
      <c r="F31" s="471">
        <v>197473904807</v>
      </c>
      <c r="G31" s="471">
        <v>0</v>
      </c>
      <c r="H31" s="471">
        <v>197473904807</v>
      </c>
    </row>
    <row r="32" spans="1:8" x14ac:dyDescent="0.2">
      <c r="A32" s="460">
        <v>160500</v>
      </c>
      <c r="B32" s="460" t="s">
        <v>112</v>
      </c>
      <c r="C32" s="471">
        <v>42856744000</v>
      </c>
      <c r="D32" s="471">
        <v>0</v>
      </c>
      <c r="E32" s="471">
        <v>0</v>
      </c>
      <c r="F32" s="471">
        <v>42856744000</v>
      </c>
      <c r="G32" s="471">
        <v>0</v>
      </c>
      <c r="H32" s="471">
        <v>42856744000</v>
      </c>
    </row>
    <row r="33" spans="1:8" x14ac:dyDescent="0.2">
      <c r="A33" s="460">
        <v>160501</v>
      </c>
      <c r="B33" s="460" t="s">
        <v>113</v>
      </c>
      <c r="C33" s="471">
        <v>42856744000</v>
      </c>
      <c r="D33" s="471">
        <v>0</v>
      </c>
      <c r="E33" s="471">
        <v>0</v>
      </c>
      <c r="F33" s="471">
        <v>42856744000</v>
      </c>
      <c r="G33" s="471">
        <v>0</v>
      </c>
      <c r="H33" s="471">
        <v>42856744000</v>
      </c>
    </row>
    <row r="34" spans="1:8" x14ac:dyDescent="0.2">
      <c r="A34" s="460">
        <v>163500</v>
      </c>
      <c r="B34" s="460" t="s">
        <v>138</v>
      </c>
      <c r="C34" s="471">
        <v>1446594968</v>
      </c>
      <c r="D34" s="471">
        <v>0</v>
      </c>
      <c r="E34" s="471">
        <v>22301216</v>
      </c>
      <c r="F34" s="471">
        <v>1424293752</v>
      </c>
      <c r="G34" s="471">
        <v>0</v>
      </c>
      <c r="H34" s="471">
        <v>1424293752</v>
      </c>
    </row>
    <row r="35" spans="1:8" x14ac:dyDescent="0.2">
      <c r="A35" s="460">
        <v>163501</v>
      </c>
      <c r="B35" s="460" t="s">
        <v>2142</v>
      </c>
      <c r="C35" s="471">
        <v>384510445</v>
      </c>
      <c r="D35" s="471">
        <v>0</v>
      </c>
      <c r="E35" s="471">
        <v>0</v>
      </c>
      <c r="F35" s="471">
        <v>384510445</v>
      </c>
      <c r="G35" s="471">
        <v>0</v>
      </c>
      <c r="H35" s="471">
        <v>384510445</v>
      </c>
    </row>
    <row r="36" spans="1:8" x14ac:dyDescent="0.2">
      <c r="A36" s="460">
        <v>163503</v>
      </c>
      <c r="B36" s="460" t="s">
        <v>2942</v>
      </c>
      <c r="C36" s="471">
        <v>107223472</v>
      </c>
      <c r="D36" s="471">
        <v>0</v>
      </c>
      <c r="E36" s="471">
        <v>0</v>
      </c>
      <c r="F36" s="471">
        <v>107223472</v>
      </c>
      <c r="G36" s="471">
        <v>0</v>
      </c>
      <c r="H36" s="471">
        <v>107223472</v>
      </c>
    </row>
    <row r="37" spans="1:8" x14ac:dyDescent="0.2">
      <c r="A37" s="460">
        <v>163504</v>
      </c>
      <c r="B37" s="460" t="s">
        <v>240</v>
      </c>
      <c r="C37" s="471">
        <v>918803420</v>
      </c>
      <c r="D37" s="471">
        <v>0</v>
      </c>
      <c r="E37" s="471">
        <v>22301216</v>
      </c>
      <c r="F37" s="471">
        <v>896502204</v>
      </c>
      <c r="G37" s="471">
        <v>0</v>
      </c>
      <c r="H37" s="471">
        <v>896502204</v>
      </c>
    </row>
    <row r="38" spans="1:8" x14ac:dyDescent="0.2">
      <c r="A38" s="460">
        <v>163507</v>
      </c>
      <c r="B38" s="460" t="s">
        <v>125</v>
      </c>
      <c r="C38" s="471">
        <v>36057631</v>
      </c>
      <c r="D38" s="471">
        <v>0</v>
      </c>
      <c r="E38" s="471">
        <v>0</v>
      </c>
      <c r="F38" s="471">
        <v>36057631</v>
      </c>
      <c r="G38" s="471">
        <v>0</v>
      </c>
      <c r="H38" s="471">
        <v>36057631</v>
      </c>
    </row>
    <row r="39" spans="1:8" x14ac:dyDescent="0.2">
      <c r="A39" s="460">
        <v>163700</v>
      </c>
      <c r="B39" s="460" t="s">
        <v>2943</v>
      </c>
      <c r="C39" s="471">
        <v>6889812</v>
      </c>
      <c r="D39" s="471">
        <v>0</v>
      </c>
      <c r="E39" s="471">
        <v>0</v>
      </c>
      <c r="F39" s="471">
        <v>6889812</v>
      </c>
      <c r="G39" s="471">
        <v>0</v>
      </c>
      <c r="H39" s="471">
        <v>6889812</v>
      </c>
    </row>
    <row r="40" spans="1:8" x14ac:dyDescent="0.2">
      <c r="A40" s="460">
        <v>163710</v>
      </c>
      <c r="B40" s="460" t="s">
        <v>240</v>
      </c>
      <c r="C40" s="471">
        <v>6889812</v>
      </c>
      <c r="D40" s="471">
        <v>0</v>
      </c>
      <c r="E40" s="471">
        <v>0</v>
      </c>
      <c r="F40" s="471">
        <v>6889812</v>
      </c>
      <c r="G40" s="471">
        <v>0</v>
      </c>
      <c r="H40" s="471">
        <v>6889812</v>
      </c>
    </row>
    <row r="41" spans="1:8" x14ac:dyDescent="0.2">
      <c r="A41" s="460">
        <v>164000</v>
      </c>
      <c r="B41" s="460" t="s">
        <v>145</v>
      </c>
      <c r="C41" s="471">
        <v>16889635325</v>
      </c>
      <c r="D41" s="471">
        <v>0</v>
      </c>
      <c r="E41" s="471">
        <v>0</v>
      </c>
      <c r="F41" s="471">
        <v>16889635325</v>
      </c>
      <c r="G41" s="471">
        <v>0</v>
      </c>
      <c r="H41" s="471">
        <v>16889635325</v>
      </c>
    </row>
    <row r="42" spans="1:8" x14ac:dyDescent="0.2">
      <c r="A42" s="460">
        <v>164001</v>
      </c>
      <c r="B42" s="460" t="s">
        <v>146</v>
      </c>
      <c r="C42" s="471">
        <v>1471984000</v>
      </c>
      <c r="D42" s="471">
        <v>0</v>
      </c>
      <c r="E42" s="471">
        <v>0</v>
      </c>
      <c r="F42" s="471">
        <v>1471984000</v>
      </c>
      <c r="G42" s="471">
        <v>0</v>
      </c>
      <c r="H42" s="471">
        <v>1471984000</v>
      </c>
    </row>
    <row r="43" spans="1:8" x14ac:dyDescent="0.2">
      <c r="A43" s="460">
        <v>164002</v>
      </c>
      <c r="B43" s="460" t="s">
        <v>147</v>
      </c>
      <c r="C43" s="471">
        <v>3946739520</v>
      </c>
      <c r="D43" s="471">
        <v>0</v>
      </c>
      <c r="E43" s="471">
        <v>0</v>
      </c>
      <c r="F43" s="471">
        <v>3946739520</v>
      </c>
      <c r="G43" s="471">
        <v>0</v>
      </c>
      <c r="H43" s="471">
        <v>3946739520</v>
      </c>
    </row>
    <row r="44" spans="1:8" x14ac:dyDescent="0.2">
      <c r="A44" s="460">
        <v>164018</v>
      </c>
      <c r="B44" s="460" t="s">
        <v>2123</v>
      </c>
      <c r="C44" s="471">
        <v>1562408250</v>
      </c>
      <c r="D44" s="471">
        <v>0</v>
      </c>
      <c r="E44" s="471">
        <v>0</v>
      </c>
      <c r="F44" s="471">
        <v>1562408250</v>
      </c>
      <c r="G44" s="471">
        <v>0</v>
      </c>
      <c r="H44" s="471">
        <v>1562408250</v>
      </c>
    </row>
    <row r="45" spans="1:8" x14ac:dyDescent="0.2">
      <c r="A45" s="460">
        <v>164090</v>
      </c>
      <c r="B45" s="460" t="s">
        <v>1333</v>
      </c>
      <c r="C45" s="471">
        <v>9908503555</v>
      </c>
      <c r="D45" s="471">
        <v>0</v>
      </c>
      <c r="E45" s="471">
        <v>0</v>
      </c>
      <c r="F45" s="471">
        <v>9908503555</v>
      </c>
      <c r="G45" s="471">
        <v>0</v>
      </c>
      <c r="H45" s="471">
        <v>9908503555</v>
      </c>
    </row>
    <row r="46" spans="1:8" x14ac:dyDescent="0.2">
      <c r="A46" s="460">
        <v>165000</v>
      </c>
      <c r="B46" s="460" t="s">
        <v>1351</v>
      </c>
      <c r="C46" s="471">
        <v>1042760616</v>
      </c>
      <c r="D46" s="471">
        <v>0</v>
      </c>
      <c r="E46" s="471">
        <v>0</v>
      </c>
      <c r="F46" s="471">
        <v>1042760616</v>
      </c>
      <c r="G46" s="471">
        <v>0</v>
      </c>
      <c r="H46" s="471">
        <v>1042760616</v>
      </c>
    </row>
    <row r="47" spans="1:8" x14ac:dyDescent="0.2">
      <c r="A47" s="460">
        <v>165010</v>
      </c>
      <c r="B47" s="460" t="s">
        <v>1360</v>
      </c>
      <c r="C47" s="471">
        <v>1042760616</v>
      </c>
      <c r="D47" s="471">
        <v>0</v>
      </c>
      <c r="E47" s="471">
        <v>0</v>
      </c>
      <c r="F47" s="471">
        <v>1042760616</v>
      </c>
      <c r="G47" s="471">
        <v>0</v>
      </c>
      <c r="H47" s="471">
        <v>1042760616</v>
      </c>
    </row>
    <row r="48" spans="1:8" x14ac:dyDescent="0.2">
      <c r="A48" s="460">
        <v>165500</v>
      </c>
      <c r="B48" s="460" t="s">
        <v>1550</v>
      </c>
      <c r="C48" s="471">
        <v>1002367222</v>
      </c>
      <c r="D48" s="471">
        <v>0</v>
      </c>
      <c r="E48" s="471">
        <v>0</v>
      </c>
      <c r="F48" s="471">
        <v>1002367222</v>
      </c>
      <c r="G48" s="471">
        <v>0</v>
      </c>
      <c r="H48" s="471">
        <v>1002367222</v>
      </c>
    </row>
    <row r="49" spans="1:8" x14ac:dyDescent="0.2">
      <c r="A49" s="460">
        <v>165506</v>
      </c>
      <c r="B49" s="460" t="s">
        <v>2944</v>
      </c>
      <c r="C49" s="471">
        <v>15266860</v>
      </c>
      <c r="D49" s="471">
        <v>0</v>
      </c>
      <c r="E49" s="471">
        <v>0</v>
      </c>
      <c r="F49" s="471">
        <v>15266860</v>
      </c>
      <c r="G49" s="471">
        <v>0</v>
      </c>
      <c r="H49" s="471">
        <v>15266860</v>
      </c>
    </row>
    <row r="50" spans="1:8" x14ac:dyDescent="0.2">
      <c r="A50" s="460">
        <v>165511</v>
      </c>
      <c r="B50" s="460" t="s">
        <v>2945</v>
      </c>
      <c r="C50" s="471">
        <v>696342753</v>
      </c>
      <c r="D50" s="471">
        <v>0</v>
      </c>
      <c r="E50" s="471">
        <v>0</v>
      </c>
      <c r="F50" s="471">
        <v>696342753</v>
      </c>
      <c r="G50" s="471">
        <v>0</v>
      </c>
      <c r="H50" s="471">
        <v>696342753</v>
      </c>
    </row>
    <row r="51" spans="1:8" x14ac:dyDescent="0.2">
      <c r="A51" s="460">
        <v>165520</v>
      </c>
      <c r="B51" s="460" t="s">
        <v>169</v>
      </c>
      <c r="C51" s="471">
        <v>290757609</v>
      </c>
      <c r="D51" s="471">
        <v>0</v>
      </c>
      <c r="E51" s="471">
        <v>0</v>
      </c>
      <c r="F51" s="471">
        <v>290757609</v>
      </c>
      <c r="G51" s="471">
        <v>0</v>
      </c>
      <c r="H51" s="471">
        <v>290757609</v>
      </c>
    </row>
    <row r="52" spans="1:8" x14ac:dyDescent="0.2">
      <c r="A52" s="460">
        <v>166500</v>
      </c>
      <c r="B52" s="460" t="s">
        <v>2946</v>
      </c>
      <c r="C52" s="471">
        <v>395656714</v>
      </c>
      <c r="D52" s="471">
        <v>0</v>
      </c>
      <c r="E52" s="471">
        <v>0</v>
      </c>
      <c r="F52" s="471">
        <v>395656714</v>
      </c>
      <c r="G52" s="471">
        <v>0</v>
      </c>
      <c r="H52" s="471">
        <v>395656714</v>
      </c>
    </row>
    <row r="53" spans="1:8" x14ac:dyDescent="0.2">
      <c r="A53" s="460">
        <v>166501</v>
      </c>
      <c r="B53" s="460" t="s">
        <v>2947</v>
      </c>
      <c r="C53" s="471">
        <v>287758426</v>
      </c>
      <c r="D53" s="471">
        <v>0</v>
      </c>
      <c r="E53" s="471">
        <v>0</v>
      </c>
      <c r="F53" s="471">
        <v>287758426</v>
      </c>
      <c r="G53" s="471">
        <v>0</v>
      </c>
      <c r="H53" s="471">
        <v>287758426</v>
      </c>
    </row>
    <row r="54" spans="1:8" x14ac:dyDescent="0.2">
      <c r="A54" s="460">
        <v>166502</v>
      </c>
      <c r="B54" s="460" t="s">
        <v>1638</v>
      </c>
      <c r="C54" s="471">
        <v>107898288</v>
      </c>
      <c r="D54" s="471">
        <v>0</v>
      </c>
      <c r="E54" s="471">
        <v>0</v>
      </c>
      <c r="F54" s="471">
        <v>107898288</v>
      </c>
      <c r="G54" s="471">
        <v>0</v>
      </c>
      <c r="H54" s="471">
        <v>107898288</v>
      </c>
    </row>
    <row r="55" spans="1:8" x14ac:dyDescent="0.2">
      <c r="A55" s="460">
        <v>167000</v>
      </c>
      <c r="B55" s="460" t="s">
        <v>2948</v>
      </c>
      <c r="C55" s="471">
        <v>2113332802</v>
      </c>
      <c r="D55" s="471">
        <v>0</v>
      </c>
      <c r="E55" s="471">
        <v>0</v>
      </c>
      <c r="F55" s="471">
        <v>2113332802</v>
      </c>
      <c r="G55" s="471">
        <v>0</v>
      </c>
      <c r="H55" s="471">
        <v>2113332802</v>
      </c>
    </row>
    <row r="56" spans="1:8" x14ac:dyDescent="0.2">
      <c r="A56" s="460">
        <v>167001</v>
      </c>
      <c r="B56" s="460" t="s">
        <v>2949</v>
      </c>
      <c r="C56" s="471">
        <v>98798179</v>
      </c>
      <c r="D56" s="471">
        <v>0</v>
      </c>
      <c r="E56" s="471">
        <v>0</v>
      </c>
      <c r="F56" s="471">
        <v>98798179</v>
      </c>
      <c r="G56" s="471">
        <v>0</v>
      </c>
      <c r="H56" s="471">
        <v>98798179</v>
      </c>
    </row>
    <row r="57" spans="1:8" x14ac:dyDescent="0.2">
      <c r="A57" s="460">
        <v>167002</v>
      </c>
      <c r="B57" s="460" t="s">
        <v>2950</v>
      </c>
      <c r="C57" s="471">
        <v>2014534623</v>
      </c>
      <c r="D57" s="471">
        <v>0</v>
      </c>
      <c r="E57" s="471">
        <v>0</v>
      </c>
      <c r="F57" s="471">
        <v>2014534623</v>
      </c>
      <c r="G57" s="471">
        <v>0</v>
      </c>
      <c r="H57" s="471">
        <v>2014534623</v>
      </c>
    </row>
    <row r="58" spans="1:8" x14ac:dyDescent="0.2">
      <c r="A58" s="460">
        <v>167500</v>
      </c>
      <c r="B58" s="460" t="s">
        <v>2951</v>
      </c>
      <c r="C58" s="471">
        <v>573575521</v>
      </c>
      <c r="D58" s="471">
        <v>0</v>
      </c>
      <c r="E58" s="471">
        <v>0</v>
      </c>
      <c r="F58" s="471">
        <v>573575521</v>
      </c>
      <c r="G58" s="471">
        <v>0</v>
      </c>
      <c r="H58" s="471">
        <v>573575521</v>
      </c>
    </row>
    <row r="59" spans="1:8" x14ac:dyDescent="0.2">
      <c r="A59" s="460">
        <v>167502</v>
      </c>
      <c r="B59" s="460" t="s">
        <v>2952</v>
      </c>
      <c r="C59" s="471">
        <v>573575521</v>
      </c>
      <c r="D59" s="471">
        <v>0</v>
      </c>
      <c r="E59" s="471">
        <v>0</v>
      </c>
      <c r="F59" s="471">
        <v>573575521</v>
      </c>
      <c r="G59" s="471">
        <v>0</v>
      </c>
      <c r="H59" s="471">
        <v>573575521</v>
      </c>
    </row>
    <row r="60" spans="1:8" x14ac:dyDescent="0.2">
      <c r="A60" s="460">
        <v>168000</v>
      </c>
      <c r="B60" s="460" t="s">
        <v>2953</v>
      </c>
      <c r="C60" s="471">
        <v>3909900</v>
      </c>
      <c r="D60" s="471">
        <v>0</v>
      </c>
      <c r="E60" s="471">
        <v>0</v>
      </c>
      <c r="F60" s="471">
        <v>3909900</v>
      </c>
      <c r="G60" s="471">
        <v>0</v>
      </c>
      <c r="H60" s="471">
        <v>3909900</v>
      </c>
    </row>
    <row r="61" spans="1:8" x14ac:dyDescent="0.2">
      <c r="A61" s="460">
        <v>168002</v>
      </c>
      <c r="B61" s="460" t="s">
        <v>2954</v>
      </c>
      <c r="C61" s="471">
        <v>3909900</v>
      </c>
      <c r="D61" s="471">
        <v>0</v>
      </c>
      <c r="E61" s="471">
        <v>0</v>
      </c>
      <c r="F61" s="471">
        <v>3909900</v>
      </c>
      <c r="G61" s="471">
        <v>0</v>
      </c>
      <c r="H61" s="471">
        <v>3909900</v>
      </c>
    </row>
    <row r="62" spans="1:8" x14ac:dyDescent="0.2">
      <c r="A62" s="460">
        <v>168300</v>
      </c>
      <c r="B62" s="460" t="s">
        <v>2955</v>
      </c>
      <c r="C62" s="471">
        <v>221794912199</v>
      </c>
      <c r="D62" s="471">
        <v>0</v>
      </c>
      <c r="E62" s="471">
        <v>0</v>
      </c>
      <c r="F62" s="471">
        <v>221794912199</v>
      </c>
      <c r="G62" s="471">
        <v>0</v>
      </c>
      <c r="H62" s="471">
        <v>221794912199</v>
      </c>
    </row>
    <row r="63" spans="1:8" x14ac:dyDescent="0.2">
      <c r="A63" s="460">
        <v>168301</v>
      </c>
      <c r="B63" s="460" t="s">
        <v>143</v>
      </c>
      <c r="C63" s="471">
        <v>212496218352</v>
      </c>
      <c r="D63" s="471">
        <v>0</v>
      </c>
      <c r="E63" s="471">
        <v>0</v>
      </c>
      <c r="F63" s="471">
        <v>212496218352</v>
      </c>
      <c r="G63" s="471">
        <v>0</v>
      </c>
      <c r="H63" s="471">
        <v>212496218352</v>
      </c>
    </row>
    <row r="64" spans="1:8" x14ac:dyDescent="0.2">
      <c r="A64" s="460">
        <v>168305</v>
      </c>
      <c r="B64" s="460" t="s">
        <v>2142</v>
      </c>
      <c r="C64" s="471">
        <v>678383190</v>
      </c>
      <c r="D64" s="471">
        <v>0</v>
      </c>
      <c r="E64" s="471">
        <v>0</v>
      </c>
      <c r="F64" s="471">
        <v>678383190</v>
      </c>
      <c r="G64" s="471">
        <v>0</v>
      </c>
      <c r="H64" s="471">
        <v>678383190</v>
      </c>
    </row>
    <row r="65" spans="1:8" x14ac:dyDescent="0.2">
      <c r="A65" s="460">
        <v>168307</v>
      </c>
      <c r="B65" s="460" t="s">
        <v>135</v>
      </c>
      <c r="C65" s="471">
        <v>107710047</v>
      </c>
      <c r="D65" s="471">
        <v>0</v>
      </c>
      <c r="E65" s="471">
        <v>0</v>
      </c>
      <c r="F65" s="471">
        <v>107710047</v>
      </c>
      <c r="G65" s="471">
        <v>0</v>
      </c>
      <c r="H65" s="471">
        <v>107710047</v>
      </c>
    </row>
    <row r="66" spans="1:8" x14ac:dyDescent="0.2">
      <c r="A66" s="460">
        <v>168308</v>
      </c>
      <c r="B66" s="460" t="s">
        <v>240</v>
      </c>
      <c r="C66" s="471">
        <v>68724631</v>
      </c>
      <c r="D66" s="471">
        <v>0</v>
      </c>
      <c r="E66" s="471">
        <v>0</v>
      </c>
      <c r="F66" s="471">
        <v>68724631</v>
      </c>
      <c r="G66" s="471">
        <v>0</v>
      </c>
      <c r="H66" s="471">
        <v>68724631</v>
      </c>
    </row>
    <row r="67" spans="1:8" x14ac:dyDescent="0.2">
      <c r="A67" s="460">
        <v>168309</v>
      </c>
      <c r="B67" s="460" t="s">
        <v>131</v>
      </c>
      <c r="C67" s="471">
        <v>8438970979</v>
      </c>
      <c r="D67" s="471">
        <v>0</v>
      </c>
      <c r="E67" s="471">
        <v>0</v>
      </c>
      <c r="F67" s="471">
        <v>8438970979</v>
      </c>
      <c r="G67" s="471">
        <v>0</v>
      </c>
      <c r="H67" s="471">
        <v>8438970979</v>
      </c>
    </row>
    <row r="68" spans="1:8" x14ac:dyDescent="0.2">
      <c r="A68" s="460">
        <v>168390</v>
      </c>
      <c r="B68" s="460" t="s">
        <v>2143</v>
      </c>
      <c r="C68" s="471">
        <v>4905000</v>
      </c>
      <c r="D68" s="471">
        <v>0</v>
      </c>
      <c r="E68" s="471">
        <v>0</v>
      </c>
      <c r="F68" s="471">
        <v>4905000</v>
      </c>
      <c r="G68" s="471">
        <v>0</v>
      </c>
      <c r="H68" s="471">
        <v>4905000</v>
      </c>
    </row>
    <row r="69" spans="1:8" x14ac:dyDescent="0.2">
      <c r="A69" s="460">
        <v>168500</v>
      </c>
      <c r="B69" s="460" t="s">
        <v>2956</v>
      </c>
      <c r="C69" s="471">
        <v>-87864817459</v>
      </c>
      <c r="D69" s="471">
        <v>8598338</v>
      </c>
      <c r="E69" s="471">
        <v>2773953935</v>
      </c>
      <c r="F69" s="471">
        <v>-90630173056</v>
      </c>
      <c r="G69" s="471">
        <v>0</v>
      </c>
      <c r="H69" s="471">
        <v>-90630173056</v>
      </c>
    </row>
    <row r="70" spans="1:8" x14ac:dyDescent="0.2">
      <c r="A70" s="460">
        <v>168501</v>
      </c>
      <c r="B70" s="460" t="s">
        <v>123</v>
      </c>
      <c r="C70" s="471">
        <v>-703734825</v>
      </c>
      <c r="D70" s="471">
        <v>0</v>
      </c>
      <c r="E70" s="471">
        <v>28149393</v>
      </c>
      <c r="F70" s="471">
        <v>-731884218</v>
      </c>
      <c r="G70" s="471">
        <v>0</v>
      </c>
      <c r="H70" s="471">
        <v>-731884218</v>
      </c>
    </row>
    <row r="71" spans="1:8" x14ac:dyDescent="0.2">
      <c r="A71" s="460">
        <v>168503</v>
      </c>
      <c r="B71" s="460" t="s">
        <v>2957</v>
      </c>
      <c r="C71" s="471">
        <v>-102734461</v>
      </c>
      <c r="D71" s="471">
        <v>0</v>
      </c>
      <c r="E71" s="471">
        <v>3475869</v>
      </c>
      <c r="F71" s="471">
        <v>-106210330</v>
      </c>
      <c r="G71" s="471">
        <v>0</v>
      </c>
      <c r="H71" s="471">
        <v>-106210330</v>
      </c>
    </row>
    <row r="72" spans="1:8" x14ac:dyDescent="0.2">
      <c r="A72" s="460">
        <v>168504</v>
      </c>
      <c r="B72" s="460" t="s">
        <v>2958</v>
      </c>
      <c r="C72" s="471">
        <v>-264345782</v>
      </c>
      <c r="D72" s="471">
        <v>0</v>
      </c>
      <c r="E72" s="471">
        <v>5764391</v>
      </c>
      <c r="F72" s="471">
        <v>-270110173</v>
      </c>
      <c r="G72" s="471">
        <v>0</v>
      </c>
      <c r="H72" s="471">
        <v>-270110173</v>
      </c>
    </row>
    <row r="73" spans="1:8" x14ac:dyDescent="0.2">
      <c r="A73" s="460">
        <v>168506</v>
      </c>
      <c r="B73" s="460" t="s">
        <v>2959</v>
      </c>
      <c r="C73" s="471">
        <v>-167030380</v>
      </c>
      <c r="D73" s="471">
        <v>0</v>
      </c>
      <c r="E73" s="471">
        <v>3730460</v>
      </c>
      <c r="F73" s="471">
        <v>-170760840</v>
      </c>
      <c r="G73" s="471">
        <v>0</v>
      </c>
      <c r="H73" s="471">
        <v>-170760840</v>
      </c>
    </row>
    <row r="74" spans="1:8" x14ac:dyDescent="0.2">
      <c r="A74" s="460">
        <v>168507</v>
      </c>
      <c r="B74" s="460" t="s">
        <v>2960</v>
      </c>
      <c r="C74" s="471">
        <v>-1412288870</v>
      </c>
      <c r="D74" s="471">
        <v>0</v>
      </c>
      <c r="E74" s="471">
        <v>27814662</v>
      </c>
      <c r="F74" s="471">
        <v>-1440103532</v>
      </c>
      <c r="G74" s="471">
        <v>0</v>
      </c>
      <c r="H74" s="471">
        <v>-1440103532</v>
      </c>
    </row>
    <row r="75" spans="1:8" x14ac:dyDescent="0.2">
      <c r="A75" s="460">
        <v>168508</v>
      </c>
      <c r="B75" s="460" t="s">
        <v>2961</v>
      </c>
      <c r="C75" s="471">
        <v>-316740055</v>
      </c>
      <c r="D75" s="471">
        <v>0</v>
      </c>
      <c r="E75" s="471">
        <v>7975843</v>
      </c>
      <c r="F75" s="471">
        <v>-324715898</v>
      </c>
      <c r="G75" s="471">
        <v>0</v>
      </c>
      <c r="H75" s="471">
        <v>-324715898</v>
      </c>
    </row>
    <row r="76" spans="1:8" x14ac:dyDescent="0.2">
      <c r="A76" s="460">
        <v>168509</v>
      </c>
      <c r="B76" s="460" t="s">
        <v>2962</v>
      </c>
      <c r="C76" s="471">
        <v>-1987545</v>
      </c>
      <c r="D76" s="471">
        <v>0</v>
      </c>
      <c r="E76" s="471">
        <v>32583</v>
      </c>
      <c r="F76" s="471">
        <v>-2020128</v>
      </c>
      <c r="G76" s="471">
        <v>0</v>
      </c>
      <c r="H76" s="471">
        <v>-2020128</v>
      </c>
    </row>
    <row r="77" spans="1:8" x14ac:dyDescent="0.2">
      <c r="A77" s="460">
        <v>168513</v>
      </c>
      <c r="B77" s="460" t="s">
        <v>2148</v>
      </c>
      <c r="C77" s="471">
        <v>-462901804</v>
      </c>
      <c r="D77" s="471">
        <v>8598338</v>
      </c>
      <c r="E77" s="471">
        <v>19032353</v>
      </c>
      <c r="F77" s="471">
        <v>-473335819</v>
      </c>
      <c r="G77" s="471">
        <v>0</v>
      </c>
      <c r="H77" s="471">
        <v>-473335819</v>
      </c>
    </row>
    <row r="78" spans="1:8" x14ac:dyDescent="0.2">
      <c r="A78" s="460">
        <v>168515</v>
      </c>
      <c r="B78" s="460" t="s">
        <v>2150</v>
      </c>
      <c r="C78" s="471">
        <v>-89065</v>
      </c>
      <c r="D78" s="471">
        <v>0</v>
      </c>
      <c r="E78" s="471">
        <v>89065</v>
      </c>
      <c r="F78" s="471">
        <v>-178130</v>
      </c>
      <c r="G78" s="471">
        <v>0</v>
      </c>
      <c r="H78" s="471">
        <v>-178130</v>
      </c>
    </row>
    <row r="79" spans="1:8" x14ac:dyDescent="0.2">
      <c r="A79" s="460">
        <v>168516</v>
      </c>
      <c r="B79" s="460" t="s">
        <v>2151</v>
      </c>
      <c r="C79" s="471">
        <v>-84432964672</v>
      </c>
      <c r="D79" s="471">
        <v>0</v>
      </c>
      <c r="E79" s="471">
        <v>2677889316</v>
      </c>
      <c r="F79" s="471">
        <v>-87110853988</v>
      </c>
      <c r="G79" s="471">
        <v>0</v>
      </c>
      <c r="H79" s="471">
        <v>-87110853988</v>
      </c>
    </row>
    <row r="80" spans="1:8" x14ac:dyDescent="0.2">
      <c r="A80" s="460">
        <v>170000</v>
      </c>
      <c r="B80" s="460" t="s">
        <v>2963</v>
      </c>
      <c r="C80" s="471">
        <v>203305647677</v>
      </c>
      <c r="D80" s="471">
        <v>0</v>
      </c>
      <c r="E80" s="471">
        <v>40131209</v>
      </c>
      <c r="F80" s="471">
        <v>203265516468</v>
      </c>
      <c r="G80" s="471">
        <v>0</v>
      </c>
      <c r="H80" s="471">
        <v>203265516468</v>
      </c>
    </row>
    <row r="81" spans="1:8" x14ac:dyDescent="0.2">
      <c r="A81" s="460">
        <v>171100</v>
      </c>
      <c r="B81" s="460" t="s">
        <v>2964</v>
      </c>
      <c r="C81" s="471">
        <v>204477291152</v>
      </c>
      <c r="D81" s="471">
        <v>0</v>
      </c>
      <c r="E81" s="471">
        <v>0</v>
      </c>
      <c r="F81" s="471">
        <v>204477291152</v>
      </c>
      <c r="G81" s="471">
        <v>0</v>
      </c>
      <c r="H81" s="471">
        <v>204477291152</v>
      </c>
    </row>
    <row r="82" spans="1:8" x14ac:dyDescent="0.2">
      <c r="A82" s="460">
        <v>171106</v>
      </c>
      <c r="B82" s="460" t="s">
        <v>143</v>
      </c>
      <c r="C82" s="471">
        <v>184429259993</v>
      </c>
      <c r="D82" s="471">
        <v>0</v>
      </c>
      <c r="E82" s="471">
        <v>0</v>
      </c>
      <c r="F82" s="471">
        <v>184429259993</v>
      </c>
      <c r="G82" s="471">
        <v>0</v>
      </c>
      <c r="H82" s="471">
        <v>184429259993</v>
      </c>
    </row>
    <row r="83" spans="1:8" x14ac:dyDescent="0.2">
      <c r="A83" s="460">
        <v>171190</v>
      </c>
      <c r="B83" s="460" t="s">
        <v>2965</v>
      </c>
      <c r="C83" s="471">
        <v>20048031159</v>
      </c>
      <c r="D83" s="471">
        <v>0</v>
      </c>
      <c r="E83" s="471">
        <v>0</v>
      </c>
      <c r="F83" s="471">
        <v>20048031159</v>
      </c>
      <c r="G83" s="471">
        <v>0</v>
      </c>
      <c r="H83" s="471">
        <v>20048031159</v>
      </c>
    </row>
    <row r="84" spans="1:8" x14ac:dyDescent="0.2">
      <c r="A84" s="460">
        <v>178500</v>
      </c>
      <c r="B84" s="460" t="s">
        <v>2966</v>
      </c>
      <c r="C84" s="471">
        <v>-1171643475</v>
      </c>
      <c r="D84" s="471">
        <v>0</v>
      </c>
      <c r="E84" s="471">
        <v>40131209</v>
      </c>
      <c r="F84" s="471">
        <v>-1211774684</v>
      </c>
      <c r="G84" s="471">
        <v>0</v>
      </c>
      <c r="H84" s="471">
        <v>-1211774684</v>
      </c>
    </row>
    <row r="85" spans="1:8" x14ac:dyDescent="0.2">
      <c r="A85" s="460">
        <v>178590</v>
      </c>
      <c r="B85" s="460" t="s">
        <v>2967</v>
      </c>
      <c r="C85" s="471">
        <v>-1171643475</v>
      </c>
      <c r="D85" s="471">
        <v>0</v>
      </c>
      <c r="E85" s="471">
        <v>40131209</v>
      </c>
      <c r="F85" s="471">
        <v>-1211774684</v>
      </c>
      <c r="G85" s="471">
        <v>0</v>
      </c>
      <c r="H85" s="471">
        <v>-1211774684</v>
      </c>
    </row>
    <row r="86" spans="1:8" x14ac:dyDescent="0.2">
      <c r="A86" s="460">
        <v>190000</v>
      </c>
      <c r="B86" s="460" t="s">
        <v>2968</v>
      </c>
      <c r="C86" s="471">
        <v>15250594605</v>
      </c>
      <c r="D86" s="471">
        <v>371817426</v>
      </c>
      <c r="E86" s="471">
        <v>155449413</v>
      </c>
      <c r="F86" s="471">
        <v>15466962618</v>
      </c>
      <c r="G86" s="471">
        <v>13958588880</v>
      </c>
      <c r="H86" s="471">
        <v>1508373738</v>
      </c>
    </row>
    <row r="87" spans="1:8" x14ac:dyDescent="0.2">
      <c r="A87" s="460">
        <v>190200</v>
      </c>
      <c r="B87" s="460" t="s">
        <v>2185</v>
      </c>
      <c r="C87" s="471">
        <v>22893756</v>
      </c>
      <c r="D87" s="471">
        <v>568049</v>
      </c>
      <c r="E87" s="471">
        <v>0</v>
      </c>
      <c r="F87" s="471">
        <v>23461805</v>
      </c>
      <c r="G87" s="471">
        <v>0</v>
      </c>
      <c r="H87" s="471">
        <v>23461805</v>
      </c>
    </row>
    <row r="88" spans="1:8" x14ac:dyDescent="0.2">
      <c r="A88" s="460">
        <v>190204</v>
      </c>
      <c r="B88" s="460" t="s">
        <v>18</v>
      </c>
      <c r="C88" s="471">
        <v>22893756</v>
      </c>
      <c r="D88" s="471">
        <v>568049</v>
      </c>
      <c r="E88" s="471">
        <v>0</v>
      </c>
      <c r="F88" s="471">
        <v>23461805</v>
      </c>
      <c r="G88" s="471">
        <v>0</v>
      </c>
      <c r="H88" s="471">
        <v>23461805</v>
      </c>
    </row>
    <row r="89" spans="1:8" x14ac:dyDescent="0.2">
      <c r="A89" s="460">
        <v>190500</v>
      </c>
      <c r="B89" s="460" t="s">
        <v>2193</v>
      </c>
      <c r="C89" s="471">
        <v>424566571</v>
      </c>
      <c r="D89" s="471">
        <v>66324207</v>
      </c>
      <c r="E89" s="471">
        <v>101025851</v>
      </c>
      <c r="F89" s="471">
        <v>389864927</v>
      </c>
      <c r="G89" s="471">
        <v>389864927</v>
      </c>
      <c r="H89" s="471">
        <v>0</v>
      </c>
    </row>
    <row r="90" spans="1:8" x14ac:dyDescent="0.2">
      <c r="A90" s="460">
        <v>190501</v>
      </c>
      <c r="B90" s="460" t="s">
        <v>1112</v>
      </c>
      <c r="C90" s="471">
        <v>424566571</v>
      </c>
      <c r="D90" s="471">
        <v>66324207</v>
      </c>
      <c r="E90" s="471">
        <v>101025851</v>
      </c>
      <c r="F90" s="471">
        <v>389864927</v>
      </c>
      <c r="G90" s="471">
        <v>389864927</v>
      </c>
      <c r="H90" s="471">
        <v>0</v>
      </c>
    </row>
    <row r="91" spans="1:8" x14ac:dyDescent="0.2">
      <c r="A91" s="460">
        <v>190600</v>
      </c>
      <c r="B91" s="460" t="s">
        <v>2969</v>
      </c>
      <c r="C91" s="471">
        <v>7709649738</v>
      </c>
      <c r="D91" s="471">
        <v>4656232</v>
      </c>
      <c r="E91" s="471">
        <v>0</v>
      </c>
      <c r="F91" s="471">
        <v>7714305970</v>
      </c>
      <c r="G91" s="471">
        <v>7714305970</v>
      </c>
      <c r="H91" s="471">
        <v>0</v>
      </c>
    </row>
    <row r="92" spans="1:8" x14ac:dyDescent="0.2">
      <c r="A92" s="460">
        <v>190601</v>
      </c>
      <c r="B92" s="460" t="s">
        <v>1546</v>
      </c>
      <c r="C92" s="471">
        <v>367626366</v>
      </c>
      <c r="D92" s="471">
        <v>0</v>
      </c>
      <c r="E92" s="471">
        <v>0</v>
      </c>
      <c r="F92" s="471">
        <v>367626366</v>
      </c>
      <c r="G92" s="471">
        <v>367626366</v>
      </c>
      <c r="H92" s="471">
        <v>0</v>
      </c>
    </row>
    <row r="93" spans="1:8" x14ac:dyDescent="0.2">
      <c r="A93" s="460">
        <v>190604</v>
      </c>
      <c r="B93" s="460" t="s">
        <v>1380</v>
      </c>
      <c r="C93" s="471">
        <v>7342023372</v>
      </c>
      <c r="D93" s="471">
        <v>4656232</v>
      </c>
      <c r="E93" s="471">
        <v>0</v>
      </c>
      <c r="F93" s="471">
        <v>7346679604</v>
      </c>
      <c r="G93" s="471">
        <v>7346679604</v>
      </c>
      <c r="H93" s="471">
        <v>0</v>
      </c>
    </row>
    <row r="94" spans="1:8" x14ac:dyDescent="0.2">
      <c r="A94" s="460">
        <v>190800</v>
      </c>
      <c r="B94" s="460" t="s">
        <v>2970</v>
      </c>
      <c r="C94" s="471">
        <v>1811980086</v>
      </c>
      <c r="D94" s="471">
        <v>213270938</v>
      </c>
      <c r="E94" s="471">
        <v>54423562</v>
      </c>
      <c r="F94" s="471">
        <v>1970827462</v>
      </c>
      <c r="G94" s="471">
        <v>1970827462</v>
      </c>
      <c r="H94" s="471">
        <v>0</v>
      </c>
    </row>
    <row r="95" spans="1:8" x14ac:dyDescent="0.2">
      <c r="A95" s="460">
        <v>190801</v>
      </c>
      <c r="B95" s="460" t="s">
        <v>19</v>
      </c>
      <c r="C95" s="471">
        <v>1409418617</v>
      </c>
      <c r="D95" s="471">
        <v>213270938</v>
      </c>
      <c r="E95" s="471">
        <v>54423562</v>
      </c>
      <c r="F95" s="471">
        <v>1568265993</v>
      </c>
      <c r="G95" s="471">
        <v>1568265993</v>
      </c>
      <c r="H95" s="471">
        <v>0</v>
      </c>
    </row>
    <row r="96" spans="1:8" x14ac:dyDescent="0.2">
      <c r="A96" s="460">
        <v>190803</v>
      </c>
      <c r="B96" s="460" t="s">
        <v>2082</v>
      </c>
      <c r="C96" s="471">
        <v>402561469</v>
      </c>
      <c r="D96" s="471">
        <v>0</v>
      </c>
      <c r="E96" s="471">
        <v>0</v>
      </c>
      <c r="F96" s="471">
        <v>402561469</v>
      </c>
      <c r="G96" s="471">
        <v>402561469</v>
      </c>
      <c r="H96" s="471">
        <v>0</v>
      </c>
    </row>
    <row r="97" spans="1:8" x14ac:dyDescent="0.2">
      <c r="A97" s="460">
        <v>190900</v>
      </c>
      <c r="B97" s="460" t="s">
        <v>2971</v>
      </c>
      <c r="C97" s="471">
        <v>4134703086</v>
      </c>
      <c r="D97" s="471">
        <v>0</v>
      </c>
      <c r="E97" s="471">
        <v>0</v>
      </c>
      <c r="F97" s="471">
        <v>4134703086</v>
      </c>
      <c r="G97" s="471">
        <v>3883590521</v>
      </c>
      <c r="H97" s="471">
        <v>251112565</v>
      </c>
    </row>
    <row r="98" spans="1:8" x14ac:dyDescent="0.2">
      <c r="A98" s="460">
        <v>190901</v>
      </c>
      <c r="B98" s="460" t="s">
        <v>21</v>
      </c>
      <c r="C98" s="471">
        <v>251112565</v>
      </c>
      <c r="D98" s="471">
        <v>0</v>
      </c>
      <c r="E98" s="471">
        <v>0</v>
      </c>
      <c r="F98" s="471">
        <v>251112565</v>
      </c>
      <c r="G98" s="471">
        <v>0</v>
      </c>
      <c r="H98" s="471">
        <v>251112565</v>
      </c>
    </row>
    <row r="99" spans="1:8" x14ac:dyDescent="0.2">
      <c r="A99" s="460">
        <v>190903</v>
      </c>
      <c r="B99" s="460" t="s">
        <v>23</v>
      </c>
      <c r="C99" s="471">
        <v>3883590521</v>
      </c>
      <c r="D99" s="471">
        <v>0</v>
      </c>
      <c r="E99" s="471">
        <v>0</v>
      </c>
      <c r="F99" s="471">
        <v>3883590521</v>
      </c>
      <c r="G99" s="471">
        <v>3883590521</v>
      </c>
      <c r="H99" s="471">
        <v>0</v>
      </c>
    </row>
    <row r="100" spans="1:8" x14ac:dyDescent="0.2">
      <c r="A100" s="460">
        <v>197000</v>
      </c>
      <c r="B100" s="460" t="s">
        <v>2972</v>
      </c>
      <c r="C100" s="471">
        <v>1146801368</v>
      </c>
      <c r="D100" s="471">
        <v>86998000</v>
      </c>
      <c r="E100" s="471">
        <v>0</v>
      </c>
      <c r="F100" s="471">
        <v>1233799368</v>
      </c>
      <c r="G100" s="471">
        <v>0</v>
      </c>
      <c r="H100" s="471">
        <v>1233799368</v>
      </c>
    </row>
    <row r="101" spans="1:8" x14ac:dyDescent="0.2">
      <c r="A101" s="460">
        <v>197005</v>
      </c>
      <c r="B101" s="460" t="s">
        <v>2973</v>
      </c>
      <c r="C101" s="471">
        <v>19598305</v>
      </c>
      <c r="D101" s="471">
        <v>0</v>
      </c>
      <c r="E101" s="471">
        <v>0</v>
      </c>
      <c r="F101" s="471">
        <v>19598305</v>
      </c>
      <c r="G101" s="471">
        <v>0</v>
      </c>
      <c r="H101" s="471">
        <v>19598305</v>
      </c>
    </row>
    <row r="102" spans="1:8" x14ac:dyDescent="0.2">
      <c r="A102" s="460">
        <v>197007</v>
      </c>
      <c r="B102" s="460" t="s">
        <v>2974</v>
      </c>
      <c r="C102" s="471">
        <v>711048767</v>
      </c>
      <c r="D102" s="471">
        <v>86998000</v>
      </c>
      <c r="E102" s="471">
        <v>0</v>
      </c>
      <c r="F102" s="471">
        <v>798046767</v>
      </c>
      <c r="G102" s="471">
        <v>0</v>
      </c>
      <c r="H102" s="471">
        <v>798046767</v>
      </c>
    </row>
    <row r="103" spans="1:8" x14ac:dyDescent="0.2">
      <c r="A103" s="460">
        <v>197008</v>
      </c>
      <c r="B103" s="460" t="s">
        <v>2975</v>
      </c>
      <c r="C103" s="471">
        <v>416154296</v>
      </c>
      <c r="D103" s="471">
        <v>0</v>
      </c>
      <c r="E103" s="471">
        <v>0</v>
      </c>
      <c r="F103" s="471">
        <v>416154296</v>
      </c>
      <c r="G103" s="471">
        <v>0</v>
      </c>
      <c r="H103" s="471">
        <v>416154296</v>
      </c>
    </row>
    <row r="104" spans="1:8" x14ac:dyDescent="0.2">
      <c r="A104" s="460">
        <v>200000</v>
      </c>
      <c r="B104" s="460" t="s">
        <v>2976</v>
      </c>
      <c r="C104" s="471">
        <v>307787450523.33002</v>
      </c>
      <c r="D104" s="471">
        <v>5307590295</v>
      </c>
      <c r="E104" s="471">
        <v>8126313307</v>
      </c>
      <c r="F104" s="471">
        <v>310606173535.33002</v>
      </c>
      <c r="G104" s="471">
        <v>309839693104.33002</v>
      </c>
      <c r="H104" s="471">
        <v>766480431</v>
      </c>
    </row>
    <row r="105" spans="1:8" x14ac:dyDescent="0.2">
      <c r="A105" s="460">
        <v>240000</v>
      </c>
      <c r="B105" s="460" t="s">
        <v>2977</v>
      </c>
      <c r="C105" s="471">
        <v>227472966364.32999</v>
      </c>
      <c r="D105" s="471">
        <v>4490598971</v>
      </c>
      <c r="E105" s="471">
        <v>6644884826</v>
      </c>
      <c r="F105" s="471">
        <v>229627252219.32999</v>
      </c>
      <c r="G105" s="471">
        <v>229627252219.32999</v>
      </c>
      <c r="H105" s="471">
        <v>0</v>
      </c>
    </row>
    <row r="106" spans="1:8" x14ac:dyDescent="0.2">
      <c r="A106" s="460">
        <v>240100</v>
      </c>
      <c r="B106" s="460" t="s">
        <v>2978</v>
      </c>
      <c r="C106" s="471">
        <v>180330720</v>
      </c>
      <c r="D106" s="471">
        <v>394129710</v>
      </c>
      <c r="E106" s="471">
        <v>437056322</v>
      </c>
      <c r="F106" s="471">
        <v>223257332</v>
      </c>
      <c r="G106" s="471">
        <v>223257332</v>
      </c>
      <c r="H106" s="471">
        <v>0</v>
      </c>
    </row>
    <row r="107" spans="1:8" x14ac:dyDescent="0.2">
      <c r="A107" s="460">
        <v>240101</v>
      </c>
      <c r="B107" s="460" t="s">
        <v>2979</v>
      </c>
      <c r="C107" s="471">
        <v>180330720</v>
      </c>
      <c r="D107" s="471">
        <v>394129710</v>
      </c>
      <c r="E107" s="471">
        <v>437056322</v>
      </c>
      <c r="F107" s="471">
        <v>223257332</v>
      </c>
      <c r="G107" s="471">
        <v>223257332</v>
      </c>
      <c r="H107" s="471">
        <v>0</v>
      </c>
    </row>
    <row r="108" spans="1:8" x14ac:dyDescent="0.2">
      <c r="A108" s="460">
        <v>240700</v>
      </c>
      <c r="B108" s="460" t="s">
        <v>2980</v>
      </c>
      <c r="C108" s="471">
        <v>222141069484.32999</v>
      </c>
      <c r="D108" s="471">
        <v>0</v>
      </c>
      <c r="E108" s="471">
        <v>2539480984</v>
      </c>
      <c r="F108" s="471">
        <v>224680550468.32999</v>
      </c>
      <c r="G108" s="471">
        <v>224680550468.32999</v>
      </c>
      <c r="H108" s="471">
        <v>0</v>
      </c>
    </row>
    <row r="109" spans="1:8" x14ac:dyDescent="0.2">
      <c r="A109" s="460">
        <v>240720</v>
      </c>
      <c r="B109" s="460" t="s">
        <v>2270</v>
      </c>
      <c r="C109" s="471">
        <v>11239394</v>
      </c>
      <c r="D109" s="471">
        <v>0</v>
      </c>
      <c r="E109" s="471">
        <v>200000</v>
      </c>
      <c r="F109" s="471">
        <v>11439394</v>
      </c>
      <c r="G109" s="471">
        <v>11439394</v>
      </c>
      <c r="H109" s="471">
        <v>0</v>
      </c>
    </row>
    <row r="110" spans="1:8" x14ac:dyDescent="0.2">
      <c r="A110" s="460">
        <v>240790</v>
      </c>
      <c r="B110" s="460" t="s">
        <v>462</v>
      </c>
      <c r="C110" s="471">
        <v>222129830090.32999</v>
      </c>
      <c r="D110" s="471">
        <v>0</v>
      </c>
      <c r="E110" s="471">
        <v>2539280984</v>
      </c>
      <c r="F110" s="471">
        <v>224669111074.32999</v>
      </c>
      <c r="G110" s="471">
        <v>224669111074.32999</v>
      </c>
      <c r="H110" s="471">
        <v>0</v>
      </c>
    </row>
    <row r="111" spans="1:8" x14ac:dyDescent="0.2">
      <c r="A111" s="460">
        <v>242400</v>
      </c>
      <c r="B111" s="460" t="s">
        <v>2287</v>
      </c>
      <c r="C111" s="471">
        <v>0</v>
      </c>
      <c r="D111" s="471">
        <v>109037016</v>
      </c>
      <c r="E111" s="471">
        <v>111399774</v>
      </c>
      <c r="F111" s="471">
        <v>2362758</v>
      </c>
      <c r="G111" s="471">
        <v>2362758</v>
      </c>
      <c r="H111" s="471">
        <v>0</v>
      </c>
    </row>
    <row r="112" spans="1:8" x14ac:dyDescent="0.2">
      <c r="A112" s="460">
        <v>242405</v>
      </c>
      <c r="B112" s="460" t="s">
        <v>1680</v>
      </c>
      <c r="C112" s="471">
        <v>0</v>
      </c>
      <c r="D112" s="471">
        <v>104085092</v>
      </c>
      <c r="E112" s="471">
        <v>104085092</v>
      </c>
      <c r="F112" s="471">
        <v>0</v>
      </c>
      <c r="G112" s="471">
        <v>0</v>
      </c>
      <c r="H112" s="471">
        <v>0</v>
      </c>
    </row>
    <row r="113" spans="1:8" x14ac:dyDescent="0.2">
      <c r="A113" s="460">
        <v>242408</v>
      </c>
      <c r="B113" s="460" t="s">
        <v>1692</v>
      </c>
      <c r="C113" s="471">
        <v>0</v>
      </c>
      <c r="D113" s="471">
        <v>1601924</v>
      </c>
      <c r="E113" s="471">
        <v>1601924</v>
      </c>
      <c r="F113" s="471">
        <v>0</v>
      </c>
      <c r="G113" s="471">
        <v>0</v>
      </c>
      <c r="H113" s="471">
        <v>0</v>
      </c>
    </row>
    <row r="114" spans="1:8" x14ac:dyDescent="0.2">
      <c r="A114" s="460">
        <v>242411</v>
      </c>
      <c r="B114" s="460" t="s">
        <v>1485</v>
      </c>
      <c r="C114" s="471">
        <v>0</v>
      </c>
      <c r="D114" s="471">
        <v>0</v>
      </c>
      <c r="E114" s="471">
        <v>1362758</v>
      </c>
      <c r="F114" s="471">
        <v>1362758</v>
      </c>
      <c r="G114" s="471">
        <v>1362758</v>
      </c>
      <c r="H114" s="471">
        <v>0</v>
      </c>
    </row>
    <row r="115" spans="1:8" x14ac:dyDescent="0.2">
      <c r="A115" s="460">
        <v>242413</v>
      </c>
      <c r="B115" s="460" t="s">
        <v>2289</v>
      </c>
      <c r="C115" s="471">
        <v>0</v>
      </c>
      <c r="D115" s="471">
        <v>3350000</v>
      </c>
      <c r="E115" s="471">
        <v>4350000</v>
      </c>
      <c r="F115" s="471">
        <v>1000000</v>
      </c>
      <c r="G115" s="471">
        <v>1000000</v>
      </c>
      <c r="H115" s="471">
        <v>0</v>
      </c>
    </row>
    <row r="116" spans="1:8" x14ac:dyDescent="0.2">
      <c r="A116" s="460">
        <v>243600</v>
      </c>
      <c r="B116" s="460" t="s">
        <v>2981</v>
      </c>
      <c r="C116" s="471">
        <v>150944223</v>
      </c>
      <c r="D116" s="471">
        <v>145780000</v>
      </c>
      <c r="E116" s="471">
        <v>283744485</v>
      </c>
      <c r="F116" s="471">
        <v>288908708</v>
      </c>
      <c r="G116" s="471">
        <v>288908708</v>
      </c>
      <c r="H116" s="471">
        <v>0</v>
      </c>
    </row>
    <row r="117" spans="1:8" x14ac:dyDescent="0.2">
      <c r="A117" s="460">
        <v>243603</v>
      </c>
      <c r="B117" s="460" t="s">
        <v>2982</v>
      </c>
      <c r="C117" s="471">
        <v>45248424</v>
      </c>
      <c r="D117" s="471">
        <v>45248000</v>
      </c>
      <c r="E117" s="471">
        <v>49620811</v>
      </c>
      <c r="F117" s="471">
        <v>49621235</v>
      </c>
      <c r="G117" s="471">
        <v>49621235</v>
      </c>
      <c r="H117" s="471">
        <v>0</v>
      </c>
    </row>
    <row r="118" spans="1:8" x14ac:dyDescent="0.2">
      <c r="A118" s="460">
        <v>243605</v>
      </c>
      <c r="B118" s="460" t="s">
        <v>2983</v>
      </c>
      <c r="C118" s="471">
        <v>4201523</v>
      </c>
      <c r="D118" s="471">
        <v>4202000</v>
      </c>
      <c r="E118" s="471">
        <v>13841620</v>
      </c>
      <c r="F118" s="471">
        <v>13841143</v>
      </c>
      <c r="G118" s="471">
        <v>13841143</v>
      </c>
      <c r="H118" s="471">
        <v>0</v>
      </c>
    </row>
    <row r="119" spans="1:8" x14ac:dyDescent="0.2">
      <c r="A119" s="460">
        <v>243606</v>
      </c>
      <c r="B119" s="460" t="s">
        <v>2984</v>
      </c>
      <c r="C119" s="471">
        <v>701680</v>
      </c>
      <c r="D119" s="471">
        <v>702000</v>
      </c>
      <c r="E119" s="471">
        <v>12424813</v>
      </c>
      <c r="F119" s="471">
        <v>12424493</v>
      </c>
      <c r="G119" s="471">
        <v>12424493</v>
      </c>
      <c r="H119" s="471">
        <v>0</v>
      </c>
    </row>
    <row r="120" spans="1:8" x14ac:dyDescent="0.2">
      <c r="A120" s="460">
        <v>243608</v>
      </c>
      <c r="B120" s="460" t="s">
        <v>2985</v>
      </c>
      <c r="C120" s="471">
        <v>299137</v>
      </c>
      <c r="D120" s="471">
        <v>299000</v>
      </c>
      <c r="E120" s="471">
        <v>293906</v>
      </c>
      <c r="F120" s="471">
        <v>294043</v>
      </c>
      <c r="G120" s="471">
        <v>294043</v>
      </c>
      <c r="H120" s="471">
        <v>0</v>
      </c>
    </row>
    <row r="121" spans="1:8" x14ac:dyDescent="0.2">
      <c r="A121" s="460">
        <v>243615</v>
      </c>
      <c r="B121" s="460" t="s">
        <v>2300</v>
      </c>
      <c r="C121" s="471">
        <v>32941200</v>
      </c>
      <c r="D121" s="471">
        <v>32941000</v>
      </c>
      <c r="E121" s="471">
        <v>65974200</v>
      </c>
      <c r="F121" s="471">
        <v>65974400</v>
      </c>
      <c r="G121" s="471">
        <v>65974400</v>
      </c>
      <c r="H121" s="471">
        <v>0</v>
      </c>
    </row>
    <row r="122" spans="1:8" x14ac:dyDescent="0.2">
      <c r="A122" s="460">
        <v>243625</v>
      </c>
      <c r="B122" s="460" t="s">
        <v>2304</v>
      </c>
      <c r="C122" s="471">
        <v>13561169</v>
      </c>
      <c r="D122" s="471">
        <v>13561000</v>
      </c>
      <c r="E122" s="471">
        <v>30490953</v>
      </c>
      <c r="F122" s="471">
        <v>30491122</v>
      </c>
      <c r="G122" s="471">
        <v>30491122</v>
      </c>
      <c r="H122" s="471">
        <v>0</v>
      </c>
    </row>
    <row r="123" spans="1:8" x14ac:dyDescent="0.2">
      <c r="A123" s="460">
        <v>243626</v>
      </c>
      <c r="B123" s="460" t="s">
        <v>2007</v>
      </c>
      <c r="C123" s="471">
        <v>0</v>
      </c>
      <c r="D123" s="471">
        <v>0</v>
      </c>
      <c r="E123" s="471">
        <v>290476</v>
      </c>
      <c r="F123" s="471">
        <v>290476</v>
      </c>
      <c r="G123" s="471">
        <v>290476</v>
      </c>
      <c r="H123" s="471">
        <v>0</v>
      </c>
    </row>
    <row r="124" spans="1:8" x14ac:dyDescent="0.2">
      <c r="A124" s="460">
        <v>243627</v>
      </c>
      <c r="B124" s="460" t="s">
        <v>439</v>
      </c>
      <c r="C124" s="471">
        <v>5163158</v>
      </c>
      <c r="D124" s="471">
        <v>0</v>
      </c>
      <c r="E124" s="471">
        <v>22212578</v>
      </c>
      <c r="F124" s="471">
        <v>27375736</v>
      </c>
      <c r="G124" s="471">
        <v>27375736</v>
      </c>
      <c r="H124" s="471">
        <v>0</v>
      </c>
    </row>
    <row r="125" spans="1:8" x14ac:dyDescent="0.2">
      <c r="A125" s="460">
        <v>243690</v>
      </c>
      <c r="B125" s="460" t="s">
        <v>2986</v>
      </c>
      <c r="C125" s="471">
        <v>48827932</v>
      </c>
      <c r="D125" s="471">
        <v>48827000</v>
      </c>
      <c r="E125" s="471">
        <v>88595128</v>
      </c>
      <c r="F125" s="471">
        <v>88596060</v>
      </c>
      <c r="G125" s="471">
        <v>88596060</v>
      </c>
      <c r="H125" s="471">
        <v>0</v>
      </c>
    </row>
    <row r="126" spans="1:8" x14ac:dyDescent="0.2">
      <c r="A126" s="460">
        <v>249000</v>
      </c>
      <c r="B126" s="460" t="s">
        <v>2987</v>
      </c>
      <c r="C126" s="471">
        <v>5000621937</v>
      </c>
      <c r="D126" s="471">
        <v>3841652245</v>
      </c>
      <c r="E126" s="471">
        <v>3273203261</v>
      </c>
      <c r="F126" s="471">
        <v>4432172953</v>
      </c>
      <c r="G126" s="471">
        <v>4432172953</v>
      </c>
      <c r="H126" s="471">
        <v>0</v>
      </c>
    </row>
    <row r="127" spans="1:8" x14ac:dyDescent="0.2">
      <c r="A127" s="460">
        <v>249028</v>
      </c>
      <c r="B127" s="460" t="s">
        <v>1112</v>
      </c>
      <c r="C127" s="471">
        <v>0</v>
      </c>
      <c r="D127" s="471">
        <v>66324207</v>
      </c>
      <c r="E127" s="471">
        <v>66324207</v>
      </c>
      <c r="F127" s="471">
        <v>0</v>
      </c>
      <c r="G127" s="471">
        <v>0</v>
      </c>
      <c r="H127" s="471">
        <v>0</v>
      </c>
    </row>
    <row r="128" spans="1:8" x14ac:dyDescent="0.2">
      <c r="A128" s="460">
        <v>249050</v>
      </c>
      <c r="B128" s="460" t="s">
        <v>2988</v>
      </c>
      <c r="C128" s="471">
        <v>38145800</v>
      </c>
      <c r="D128" s="471">
        <v>38145800</v>
      </c>
      <c r="E128" s="471">
        <v>38373800</v>
      </c>
      <c r="F128" s="471">
        <v>38373800</v>
      </c>
      <c r="G128" s="471">
        <v>38373800</v>
      </c>
      <c r="H128" s="471">
        <v>0</v>
      </c>
    </row>
    <row r="129" spans="1:8" x14ac:dyDescent="0.2">
      <c r="A129" s="460">
        <v>249051</v>
      </c>
      <c r="B129" s="460" t="s">
        <v>1417</v>
      </c>
      <c r="C129" s="471">
        <v>33367987</v>
      </c>
      <c r="D129" s="471">
        <v>71379912</v>
      </c>
      <c r="E129" s="471">
        <v>52393462</v>
      </c>
      <c r="F129" s="471">
        <v>14381537</v>
      </c>
      <c r="G129" s="471">
        <v>14381537</v>
      </c>
      <c r="H129" s="471">
        <v>0</v>
      </c>
    </row>
    <row r="130" spans="1:8" x14ac:dyDescent="0.2">
      <c r="A130" s="460">
        <v>249053</v>
      </c>
      <c r="B130" s="460" t="s">
        <v>1113</v>
      </c>
      <c r="C130" s="471">
        <v>11361</v>
      </c>
      <c r="D130" s="471">
        <v>2178013</v>
      </c>
      <c r="E130" s="471">
        <v>2178013</v>
      </c>
      <c r="F130" s="471">
        <v>11361</v>
      </c>
      <c r="G130" s="471">
        <v>11361</v>
      </c>
      <c r="H130" s="471">
        <v>0</v>
      </c>
    </row>
    <row r="131" spans="1:8" x14ac:dyDescent="0.2">
      <c r="A131" s="460">
        <v>249054</v>
      </c>
      <c r="B131" s="460" t="s">
        <v>1499</v>
      </c>
      <c r="C131" s="471">
        <v>222697198</v>
      </c>
      <c r="D131" s="471">
        <v>1849250141</v>
      </c>
      <c r="E131" s="471">
        <v>1689580926</v>
      </c>
      <c r="F131" s="471">
        <v>63027983</v>
      </c>
      <c r="G131" s="471">
        <v>63027983</v>
      </c>
      <c r="H131" s="471">
        <v>0</v>
      </c>
    </row>
    <row r="132" spans="1:8" x14ac:dyDescent="0.2">
      <c r="A132" s="460">
        <v>249055</v>
      </c>
      <c r="B132" s="460" t="s">
        <v>1694</v>
      </c>
      <c r="C132" s="471">
        <v>4706399591</v>
      </c>
      <c r="D132" s="471">
        <v>1430523791</v>
      </c>
      <c r="E132" s="471">
        <v>1040502472</v>
      </c>
      <c r="F132" s="471">
        <v>4316378272</v>
      </c>
      <c r="G132" s="471">
        <v>4316378272</v>
      </c>
      <c r="H132" s="471">
        <v>0</v>
      </c>
    </row>
    <row r="133" spans="1:8" x14ac:dyDescent="0.2">
      <c r="A133" s="460">
        <v>249058</v>
      </c>
      <c r="B133" s="460" t="s">
        <v>2009</v>
      </c>
      <c r="C133" s="471">
        <v>0</v>
      </c>
      <c r="D133" s="471">
        <v>383850381</v>
      </c>
      <c r="E133" s="471">
        <v>383850381</v>
      </c>
      <c r="F133" s="471">
        <v>0</v>
      </c>
      <c r="G133" s="471">
        <v>0</v>
      </c>
      <c r="H133" s="471">
        <v>0</v>
      </c>
    </row>
    <row r="134" spans="1:8" x14ac:dyDescent="0.2">
      <c r="A134" s="460">
        <v>250000</v>
      </c>
      <c r="B134" s="460" t="s">
        <v>2343</v>
      </c>
      <c r="C134" s="471">
        <v>2328708641</v>
      </c>
      <c r="D134" s="471">
        <v>816991324</v>
      </c>
      <c r="E134" s="471">
        <v>1163123455</v>
      </c>
      <c r="F134" s="471">
        <v>2674840772</v>
      </c>
      <c r="G134" s="471">
        <v>1908360341</v>
      </c>
      <c r="H134" s="471">
        <v>766480431</v>
      </c>
    </row>
    <row r="135" spans="1:8" x14ac:dyDescent="0.2">
      <c r="A135" s="460">
        <v>251100</v>
      </c>
      <c r="B135" s="460" t="s">
        <v>2345</v>
      </c>
      <c r="C135" s="471">
        <v>1562807620</v>
      </c>
      <c r="D135" s="471">
        <v>816991324</v>
      </c>
      <c r="E135" s="471">
        <v>1162544045</v>
      </c>
      <c r="F135" s="471">
        <v>1908360341</v>
      </c>
      <c r="G135" s="471">
        <v>1908360341</v>
      </c>
      <c r="H135" s="471">
        <v>0</v>
      </c>
    </row>
    <row r="136" spans="1:8" x14ac:dyDescent="0.2">
      <c r="A136" s="460">
        <v>251101</v>
      </c>
      <c r="B136" s="460" t="s">
        <v>686</v>
      </c>
      <c r="C136" s="471">
        <v>0</v>
      </c>
      <c r="D136" s="471">
        <v>556250338</v>
      </c>
      <c r="E136" s="471">
        <v>556250338</v>
      </c>
      <c r="F136" s="471">
        <v>0</v>
      </c>
      <c r="G136" s="471">
        <v>0</v>
      </c>
      <c r="H136" s="471">
        <v>0</v>
      </c>
    </row>
    <row r="137" spans="1:8" x14ac:dyDescent="0.2">
      <c r="A137" s="460">
        <v>251102</v>
      </c>
      <c r="B137" s="460" t="s">
        <v>687</v>
      </c>
      <c r="C137" s="471">
        <v>59065274</v>
      </c>
      <c r="D137" s="471">
        <v>568049</v>
      </c>
      <c r="E137" s="471">
        <v>62351559</v>
      </c>
      <c r="F137" s="471">
        <v>120848784</v>
      </c>
      <c r="G137" s="471">
        <v>120848784</v>
      </c>
      <c r="H137" s="471">
        <v>0</v>
      </c>
    </row>
    <row r="138" spans="1:8" x14ac:dyDescent="0.2">
      <c r="A138" s="460">
        <v>251103</v>
      </c>
      <c r="B138" s="460" t="s">
        <v>688</v>
      </c>
      <c r="C138" s="471">
        <v>612400</v>
      </c>
      <c r="D138" s="471">
        <v>0</v>
      </c>
      <c r="E138" s="471">
        <v>1206058</v>
      </c>
      <c r="F138" s="471">
        <v>1818458</v>
      </c>
      <c r="G138" s="471">
        <v>1818458</v>
      </c>
      <c r="H138" s="471">
        <v>0</v>
      </c>
    </row>
    <row r="139" spans="1:8" x14ac:dyDescent="0.2">
      <c r="A139" s="460">
        <v>251104</v>
      </c>
      <c r="B139" s="460" t="s">
        <v>689</v>
      </c>
      <c r="C139" s="471">
        <v>579406558</v>
      </c>
      <c r="D139" s="471">
        <v>5168540</v>
      </c>
      <c r="E139" s="471">
        <v>46607780</v>
      </c>
      <c r="F139" s="471">
        <v>620845798</v>
      </c>
      <c r="G139" s="471">
        <v>620845798</v>
      </c>
      <c r="H139" s="471">
        <v>0</v>
      </c>
    </row>
    <row r="140" spans="1:8" x14ac:dyDescent="0.2">
      <c r="A140" s="460">
        <v>251105</v>
      </c>
      <c r="B140" s="460" t="s">
        <v>690</v>
      </c>
      <c r="C140" s="471">
        <v>444401886</v>
      </c>
      <c r="D140" s="471">
        <v>3524004</v>
      </c>
      <c r="E140" s="471">
        <v>31778028</v>
      </c>
      <c r="F140" s="471">
        <v>472655910</v>
      </c>
      <c r="G140" s="471">
        <v>472655910</v>
      </c>
      <c r="H140" s="471">
        <v>0</v>
      </c>
    </row>
    <row r="141" spans="1:8" x14ac:dyDescent="0.2">
      <c r="A141" s="460">
        <v>251106</v>
      </c>
      <c r="B141" s="460" t="s">
        <v>691</v>
      </c>
      <c r="C141" s="471">
        <v>131407592</v>
      </c>
      <c r="D141" s="471">
        <v>0</v>
      </c>
      <c r="E141" s="471">
        <v>144556211</v>
      </c>
      <c r="F141" s="471">
        <v>275963803</v>
      </c>
      <c r="G141" s="471">
        <v>275963803</v>
      </c>
      <c r="H141" s="471">
        <v>0</v>
      </c>
    </row>
    <row r="142" spans="1:8" x14ac:dyDescent="0.2">
      <c r="A142" s="460">
        <v>251107</v>
      </c>
      <c r="B142" s="460" t="s">
        <v>692</v>
      </c>
      <c r="C142" s="471">
        <v>53174125</v>
      </c>
      <c r="D142" s="471">
        <v>0</v>
      </c>
      <c r="E142" s="471">
        <v>58440907</v>
      </c>
      <c r="F142" s="471">
        <v>111615032</v>
      </c>
      <c r="G142" s="471">
        <v>111615032</v>
      </c>
      <c r="H142" s="471">
        <v>0</v>
      </c>
    </row>
    <row r="143" spans="1:8" x14ac:dyDescent="0.2">
      <c r="A143" s="460">
        <v>251109</v>
      </c>
      <c r="B143" s="460" t="s">
        <v>693</v>
      </c>
      <c r="C143" s="471">
        <v>40579845</v>
      </c>
      <c r="D143" s="471">
        <v>321742</v>
      </c>
      <c r="E143" s="471">
        <v>2884798</v>
      </c>
      <c r="F143" s="471">
        <v>43142901</v>
      </c>
      <c r="G143" s="471">
        <v>43142901</v>
      </c>
      <c r="H143" s="471">
        <v>0</v>
      </c>
    </row>
    <row r="144" spans="1:8" x14ac:dyDescent="0.2">
      <c r="A144" s="460">
        <v>251111</v>
      </c>
      <c r="B144" s="460" t="s">
        <v>2346</v>
      </c>
      <c r="C144" s="471">
        <v>4515100</v>
      </c>
      <c r="D144" s="471">
        <v>4614300</v>
      </c>
      <c r="E144" s="471">
        <v>4816300</v>
      </c>
      <c r="F144" s="471">
        <v>4717100</v>
      </c>
      <c r="G144" s="471">
        <v>4717100</v>
      </c>
      <c r="H144" s="471">
        <v>0</v>
      </c>
    </row>
    <row r="145" spans="1:8" x14ac:dyDescent="0.2">
      <c r="A145" s="460">
        <v>251122</v>
      </c>
      <c r="B145" s="460" t="s">
        <v>2348</v>
      </c>
      <c r="C145" s="471">
        <v>119910997</v>
      </c>
      <c r="D145" s="471">
        <v>123265500</v>
      </c>
      <c r="E145" s="471">
        <v>127116700</v>
      </c>
      <c r="F145" s="471">
        <v>123762197</v>
      </c>
      <c r="G145" s="471">
        <v>123762197</v>
      </c>
      <c r="H145" s="471">
        <v>0</v>
      </c>
    </row>
    <row r="146" spans="1:8" x14ac:dyDescent="0.2">
      <c r="A146" s="460">
        <v>251123</v>
      </c>
      <c r="B146" s="460" t="s">
        <v>2349</v>
      </c>
      <c r="C146" s="471">
        <v>90886581</v>
      </c>
      <c r="D146" s="471">
        <v>92530000</v>
      </c>
      <c r="E146" s="471">
        <v>95247840</v>
      </c>
      <c r="F146" s="471">
        <v>93604421</v>
      </c>
      <c r="G146" s="471">
        <v>93604421</v>
      </c>
      <c r="H146" s="471">
        <v>0</v>
      </c>
    </row>
    <row r="147" spans="1:8" x14ac:dyDescent="0.2">
      <c r="A147" s="460">
        <v>251124</v>
      </c>
      <c r="B147" s="460" t="s">
        <v>1128</v>
      </c>
      <c r="C147" s="471">
        <v>30512400</v>
      </c>
      <c r="D147" s="471">
        <v>30512400</v>
      </c>
      <c r="E147" s="471">
        <v>30696400</v>
      </c>
      <c r="F147" s="471">
        <v>30696400</v>
      </c>
      <c r="G147" s="471">
        <v>30696400</v>
      </c>
      <c r="H147" s="471">
        <v>0</v>
      </c>
    </row>
    <row r="148" spans="1:8" x14ac:dyDescent="0.2">
      <c r="A148" s="460">
        <v>251190</v>
      </c>
      <c r="B148" s="460" t="s">
        <v>2351</v>
      </c>
      <c r="C148" s="471">
        <v>8334862</v>
      </c>
      <c r="D148" s="471">
        <v>236451</v>
      </c>
      <c r="E148" s="471">
        <v>591126</v>
      </c>
      <c r="F148" s="471">
        <v>8689537</v>
      </c>
      <c r="G148" s="471">
        <v>8689537</v>
      </c>
      <c r="H148" s="471">
        <v>0</v>
      </c>
    </row>
    <row r="149" spans="1:8" x14ac:dyDescent="0.2">
      <c r="A149" s="460">
        <v>251200</v>
      </c>
      <c r="B149" s="460" t="s">
        <v>2352</v>
      </c>
      <c r="C149" s="471">
        <v>765901021</v>
      </c>
      <c r="D149" s="471">
        <v>0</v>
      </c>
      <c r="E149" s="471">
        <v>579410</v>
      </c>
      <c r="F149" s="471">
        <v>766480431</v>
      </c>
      <c r="G149" s="471">
        <v>0</v>
      </c>
      <c r="H149" s="471">
        <v>766480431</v>
      </c>
    </row>
    <row r="150" spans="1:8" x14ac:dyDescent="0.2">
      <c r="A150" s="460">
        <v>251201</v>
      </c>
      <c r="B150" s="460" t="s">
        <v>693</v>
      </c>
      <c r="C150" s="471">
        <v>727572443</v>
      </c>
      <c r="D150" s="471">
        <v>0</v>
      </c>
      <c r="E150" s="471">
        <v>0</v>
      </c>
      <c r="F150" s="471">
        <v>727572443</v>
      </c>
      <c r="G150" s="471">
        <v>0</v>
      </c>
      <c r="H150" s="471">
        <v>727572443</v>
      </c>
    </row>
    <row r="151" spans="1:8" x14ac:dyDescent="0.2">
      <c r="A151" s="460">
        <v>251204</v>
      </c>
      <c r="B151" s="460" t="s">
        <v>2354</v>
      </c>
      <c r="C151" s="471">
        <v>38328578</v>
      </c>
      <c r="D151" s="471">
        <v>0</v>
      </c>
      <c r="E151" s="471">
        <v>579410</v>
      </c>
      <c r="F151" s="471">
        <v>38907988</v>
      </c>
      <c r="G151" s="471">
        <v>0</v>
      </c>
      <c r="H151" s="471">
        <v>38907988</v>
      </c>
    </row>
    <row r="152" spans="1:8" x14ac:dyDescent="0.2">
      <c r="A152" s="460">
        <v>270000</v>
      </c>
      <c r="B152" s="460" t="s">
        <v>1772</v>
      </c>
      <c r="C152" s="471">
        <v>77985775518</v>
      </c>
      <c r="D152" s="471">
        <v>0</v>
      </c>
      <c r="E152" s="471">
        <v>318305026</v>
      </c>
      <c r="F152" s="471">
        <v>78304080544</v>
      </c>
      <c r="G152" s="471">
        <v>78304080544</v>
      </c>
      <c r="H152" s="471">
        <v>0</v>
      </c>
    </row>
    <row r="153" spans="1:8" x14ac:dyDescent="0.2">
      <c r="A153" s="460">
        <v>270100</v>
      </c>
      <c r="B153" s="460" t="s">
        <v>2376</v>
      </c>
      <c r="C153" s="471">
        <v>9939251947</v>
      </c>
      <c r="D153" s="471">
        <v>0</v>
      </c>
      <c r="E153" s="471">
        <v>0</v>
      </c>
      <c r="F153" s="471">
        <v>9939251947</v>
      </c>
      <c r="G153" s="471">
        <v>9939251947</v>
      </c>
      <c r="H153" s="471">
        <v>0</v>
      </c>
    </row>
    <row r="154" spans="1:8" x14ac:dyDescent="0.2">
      <c r="A154" s="460">
        <v>270103</v>
      </c>
      <c r="B154" s="460" t="s">
        <v>510</v>
      </c>
      <c r="C154" s="471">
        <v>9936224156</v>
      </c>
      <c r="D154" s="471">
        <v>0</v>
      </c>
      <c r="E154" s="471">
        <v>0</v>
      </c>
      <c r="F154" s="471">
        <v>9936224156</v>
      </c>
      <c r="G154" s="471">
        <v>9936224156</v>
      </c>
      <c r="H154" s="471">
        <v>0</v>
      </c>
    </row>
    <row r="155" spans="1:8" x14ac:dyDescent="0.2">
      <c r="A155" s="460">
        <v>270105</v>
      </c>
      <c r="B155" s="460" t="s">
        <v>830</v>
      </c>
      <c r="C155" s="471">
        <v>1803946</v>
      </c>
      <c r="D155" s="471">
        <v>0</v>
      </c>
      <c r="E155" s="471">
        <v>0</v>
      </c>
      <c r="F155" s="471">
        <v>1803946</v>
      </c>
      <c r="G155" s="471">
        <v>1803946</v>
      </c>
      <c r="H155" s="471">
        <v>0</v>
      </c>
    </row>
    <row r="156" spans="1:8" x14ac:dyDescent="0.2">
      <c r="A156" s="460">
        <v>270190</v>
      </c>
      <c r="B156" s="460" t="s">
        <v>2378</v>
      </c>
      <c r="C156" s="471">
        <v>1223845</v>
      </c>
      <c r="D156" s="471">
        <v>0</v>
      </c>
      <c r="E156" s="471">
        <v>0</v>
      </c>
      <c r="F156" s="471">
        <v>1223845</v>
      </c>
      <c r="G156" s="471">
        <v>1223845</v>
      </c>
      <c r="H156" s="471">
        <v>0</v>
      </c>
    </row>
    <row r="157" spans="1:8" x14ac:dyDescent="0.2">
      <c r="A157" s="460">
        <v>279000</v>
      </c>
      <c r="B157" s="460" t="s">
        <v>11</v>
      </c>
      <c r="C157" s="471">
        <v>68046523571</v>
      </c>
      <c r="D157" s="471">
        <v>0</v>
      </c>
      <c r="E157" s="471">
        <v>318305026</v>
      </c>
      <c r="F157" s="471">
        <v>68364828597</v>
      </c>
      <c r="G157" s="471">
        <v>68364828597</v>
      </c>
      <c r="H157" s="471">
        <v>0</v>
      </c>
    </row>
    <row r="158" spans="1:8" x14ac:dyDescent="0.2">
      <c r="A158" s="460">
        <v>279020</v>
      </c>
      <c r="B158" s="460" t="s">
        <v>2392</v>
      </c>
      <c r="C158" s="471">
        <v>68046523571</v>
      </c>
      <c r="D158" s="471">
        <v>0</v>
      </c>
      <c r="E158" s="471">
        <v>318305026</v>
      </c>
      <c r="F158" s="471">
        <v>68364828597</v>
      </c>
      <c r="G158" s="471">
        <v>68364828597</v>
      </c>
      <c r="H158" s="471">
        <v>0</v>
      </c>
    </row>
    <row r="159" spans="1:8" x14ac:dyDescent="0.2">
      <c r="A159" s="460">
        <v>300000</v>
      </c>
      <c r="B159" s="460" t="s">
        <v>2989</v>
      </c>
      <c r="C159" s="471">
        <v>537106476344</v>
      </c>
      <c r="D159" s="471">
        <v>0</v>
      </c>
      <c r="E159" s="471">
        <v>0</v>
      </c>
      <c r="F159" s="471">
        <v>537106476344</v>
      </c>
      <c r="G159" s="471">
        <v>0</v>
      </c>
      <c r="H159" s="471">
        <v>537106476344</v>
      </c>
    </row>
    <row r="160" spans="1:8" x14ac:dyDescent="0.2">
      <c r="A160" s="460">
        <v>310000</v>
      </c>
      <c r="B160" s="460" t="s">
        <v>2441</v>
      </c>
      <c r="C160" s="471">
        <v>537106476344</v>
      </c>
      <c r="D160" s="471">
        <v>0</v>
      </c>
      <c r="E160" s="471">
        <v>0</v>
      </c>
      <c r="F160" s="471">
        <v>537106476344</v>
      </c>
      <c r="G160" s="471">
        <v>0</v>
      </c>
      <c r="H160" s="471">
        <v>537106476344</v>
      </c>
    </row>
    <row r="161" spans="1:8" x14ac:dyDescent="0.2">
      <c r="A161" s="460">
        <v>310500</v>
      </c>
      <c r="B161" s="460" t="s">
        <v>1367</v>
      </c>
      <c r="C161" s="471">
        <v>259224071960</v>
      </c>
      <c r="D161" s="471">
        <v>0</v>
      </c>
      <c r="E161" s="471">
        <v>0</v>
      </c>
      <c r="F161" s="471">
        <v>259224071960</v>
      </c>
      <c r="G161" s="471">
        <v>0</v>
      </c>
      <c r="H161" s="471">
        <v>259224071960</v>
      </c>
    </row>
    <row r="162" spans="1:8" x14ac:dyDescent="0.2">
      <c r="A162" s="460">
        <v>310506</v>
      </c>
      <c r="B162" s="460" t="s">
        <v>2442</v>
      </c>
      <c r="C162" s="471">
        <v>259224071960</v>
      </c>
      <c r="D162" s="471">
        <v>0</v>
      </c>
      <c r="E162" s="471">
        <v>0</v>
      </c>
      <c r="F162" s="471">
        <v>259224071960</v>
      </c>
      <c r="G162" s="471">
        <v>0</v>
      </c>
      <c r="H162" s="471">
        <v>259224071960</v>
      </c>
    </row>
    <row r="163" spans="1:8" x14ac:dyDescent="0.2">
      <c r="A163" s="460">
        <v>310900</v>
      </c>
      <c r="B163" s="460" t="s">
        <v>1625</v>
      </c>
      <c r="C163" s="471">
        <v>277882404384</v>
      </c>
      <c r="D163" s="471">
        <v>0</v>
      </c>
      <c r="E163" s="471">
        <v>0</v>
      </c>
      <c r="F163" s="471">
        <v>277882404384</v>
      </c>
      <c r="G163" s="471">
        <v>0</v>
      </c>
      <c r="H163" s="471">
        <v>277882404384</v>
      </c>
    </row>
    <row r="164" spans="1:8" x14ac:dyDescent="0.2">
      <c r="A164" s="460">
        <v>310901</v>
      </c>
      <c r="B164" s="460" t="s">
        <v>2990</v>
      </c>
      <c r="C164" s="471">
        <v>277882404384</v>
      </c>
      <c r="D164" s="471">
        <v>0</v>
      </c>
      <c r="E164" s="471">
        <v>0</v>
      </c>
      <c r="F164" s="471">
        <v>277882404384</v>
      </c>
      <c r="G164" s="471">
        <v>0</v>
      </c>
      <c r="H164" s="471">
        <v>277882404384</v>
      </c>
    </row>
    <row r="165" spans="1:8" x14ac:dyDescent="0.2">
      <c r="A165" s="460">
        <v>400000</v>
      </c>
      <c r="B165" s="460" t="s">
        <v>2991</v>
      </c>
      <c r="C165" s="471">
        <v>7790188988</v>
      </c>
      <c r="D165" s="471">
        <v>6</v>
      </c>
      <c r="E165" s="471">
        <v>7374153455</v>
      </c>
      <c r="F165" s="471">
        <v>15164342437</v>
      </c>
      <c r="G165" s="471">
        <v>0</v>
      </c>
      <c r="H165" s="471">
        <v>15164342437</v>
      </c>
    </row>
    <row r="166" spans="1:8" x14ac:dyDescent="0.2">
      <c r="A166" s="460">
        <v>410000</v>
      </c>
      <c r="B166" s="460" t="s">
        <v>888</v>
      </c>
      <c r="C166" s="471">
        <v>42306927</v>
      </c>
      <c r="D166" s="471">
        <v>0</v>
      </c>
      <c r="E166" s="471">
        <v>2830646611</v>
      </c>
      <c r="F166" s="471">
        <v>2872953538</v>
      </c>
      <c r="G166" s="471">
        <v>0</v>
      </c>
      <c r="H166" s="471">
        <v>2872953538</v>
      </c>
    </row>
    <row r="167" spans="1:8" x14ac:dyDescent="0.2">
      <c r="A167" s="460">
        <v>411000</v>
      </c>
      <c r="B167" s="460" t="s">
        <v>1904</v>
      </c>
      <c r="C167" s="471">
        <v>42306927</v>
      </c>
      <c r="D167" s="471">
        <v>0</v>
      </c>
      <c r="E167" s="471">
        <v>2830646611</v>
      </c>
      <c r="F167" s="471">
        <v>2872953538</v>
      </c>
      <c r="G167" s="471">
        <v>0</v>
      </c>
      <c r="H167" s="471">
        <v>2872953538</v>
      </c>
    </row>
    <row r="168" spans="1:8" x14ac:dyDescent="0.2">
      <c r="A168" s="460">
        <v>411090</v>
      </c>
      <c r="B168" s="460" t="s">
        <v>1912</v>
      </c>
      <c r="C168" s="471">
        <v>42306927</v>
      </c>
      <c r="D168" s="471">
        <v>0</v>
      </c>
      <c r="E168" s="471">
        <v>2830646611</v>
      </c>
      <c r="F168" s="471">
        <v>2872953538</v>
      </c>
      <c r="G168" s="471">
        <v>0</v>
      </c>
      <c r="H168" s="471">
        <v>2872953538</v>
      </c>
    </row>
    <row r="169" spans="1:8" x14ac:dyDescent="0.2">
      <c r="A169" s="460">
        <v>470000</v>
      </c>
      <c r="B169" s="460" t="s">
        <v>2992</v>
      </c>
      <c r="C169" s="471">
        <v>7257756010</v>
      </c>
      <c r="D169" s="471">
        <v>0</v>
      </c>
      <c r="E169" s="471">
        <v>4205226676</v>
      </c>
      <c r="F169" s="471">
        <v>11462982686</v>
      </c>
      <c r="G169" s="471">
        <v>0</v>
      </c>
      <c r="H169" s="471">
        <v>11462982686</v>
      </c>
    </row>
    <row r="170" spans="1:8" x14ac:dyDescent="0.2">
      <c r="A170" s="460">
        <v>470500</v>
      </c>
      <c r="B170" s="460" t="s">
        <v>2993</v>
      </c>
      <c r="C170" s="471">
        <v>7257756010</v>
      </c>
      <c r="D170" s="471">
        <v>0</v>
      </c>
      <c r="E170" s="471">
        <v>4205226676</v>
      </c>
      <c r="F170" s="471">
        <v>11462982686</v>
      </c>
      <c r="G170" s="471">
        <v>0</v>
      </c>
      <c r="H170" s="471">
        <v>11462982686</v>
      </c>
    </row>
    <row r="171" spans="1:8" x14ac:dyDescent="0.2">
      <c r="A171" s="460">
        <v>470508</v>
      </c>
      <c r="B171" s="460" t="s">
        <v>2994</v>
      </c>
      <c r="C171" s="471">
        <v>2665862799</v>
      </c>
      <c r="D171" s="471">
        <v>0</v>
      </c>
      <c r="E171" s="471">
        <v>1288688211</v>
      </c>
      <c r="F171" s="471">
        <v>3954551010</v>
      </c>
      <c r="G171" s="471">
        <v>0</v>
      </c>
      <c r="H171" s="471">
        <v>3954551010</v>
      </c>
    </row>
    <row r="172" spans="1:8" x14ac:dyDescent="0.2">
      <c r="A172" s="460">
        <v>470510</v>
      </c>
      <c r="B172" s="460" t="s">
        <v>2995</v>
      </c>
      <c r="C172" s="471">
        <v>4591893211</v>
      </c>
      <c r="D172" s="471">
        <v>0</v>
      </c>
      <c r="E172" s="471">
        <v>2916538465</v>
      </c>
      <c r="F172" s="471">
        <v>7508431676</v>
      </c>
      <c r="G172" s="471">
        <v>0</v>
      </c>
      <c r="H172" s="471">
        <v>7508431676</v>
      </c>
    </row>
    <row r="173" spans="1:8" x14ac:dyDescent="0.2">
      <c r="A173" s="460">
        <v>480000</v>
      </c>
      <c r="B173" s="460" t="s">
        <v>2996</v>
      </c>
      <c r="C173" s="471">
        <v>490126051</v>
      </c>
      <c r="D173" s="471">
        <v>6</v>
      </c>
      <c r="E173" s="471">
        <v>338280168</v>
      </c>
      <c r="F173" s="471">
        <v>828406213</v>
      </c>
      <c r="G173" s="471">
        <v>0</v>
      </c>
      <c r="H173" s="471">
        <v>828406213</v>
      </c>
    </row>
    <row r="174" spans="1:8" x14ac:dyDescent="0.2">
      <c r="A174" s="460">
        <v>480200</v>
      </c>
      <c r="B174" s="460" t="s">
        <v>844</v>
      </c>
      <c r="C174" s="471">
        <v>483202937</v>
      </c>
      <c r="D174" s="471">
        <v>1</v>
      </c>
      <c r="E174" s="471">
        <v>331207136</v>
      </c>
      <c r="F174" s="471">
        <v>814410072</v>
      </c>
      <c r="G174" s="471">
        <v>0</v>
      </c>
      <c r="H174" s="471">
        <v>814410072</v>
      </c>
    </row>
    <row r="175" spans="1:8" x14ac:dyDescent="0.2">
      <c r="A175" s="460">
        <v>480201</v>
      </c>
      <c r="B175" s="460" t="s">
        <v>845</v>
      </c>
      <c r="C175" s="471">
        <v>475678427</v>
      </c>
      <c r="D175" s="471">
        <v>0</v>
      </c>
      <c r="E175" s="471">
        <v>323578515</v>
      </c>
      <c r="F175" s="471">
        <v>799256942</v>
      </c>
      <c r="G175" s="471">
        <v>0</v>
      </c>
      <c r="H175" s="471">
        <v>799256942</v>
      </c>
    </row>
    <row r="176" spans="1:8" x14ac:dyDescent="0.2">
      <c r="A176" s="460">
        <v>480233</v>
      </c>
      <c r="B176" s="460" t="s">
        <v>1601</v>
      </c>
      <c r="C176" s="471">
        <v>7524510</v>
      </c>
      <c r="D176" s="471">
        <v>1</v>
      </c>
      <c r="E176" s="471">
        <v>7628621</v>
      </c>
      <c r="F176" s="471">
        <v>15153130</v>
      </c>
      <c r="G176" s="471">
        <v>0</v>
      </c>
      <c r="H176" s="471">
        <v>15153130</v>
      </c>
    </row>
    <row r="177" spans="1:8" x14ac:dyDescent="0.2">
      <c r="A177" s="460">
        <v>480800</v>
      </c>
      <c r="B177" s="460" t="s">
        <v>2997</v>
      </c>
      <c r="C177" s="471">
        <v>6923114</v>
      </c>
      <c r="D177" s="471">
        <v>5</v>
      </c>
      <c r="E177" s="471">
        <v>7073032</v>
      </c>
      <c r="F177" s="471">
        <v>13996141</v>
      </c>
      <c r="G177" s="471">
        <v>0</v>
      </c>
      <c r="H177" s="471">
        <v>13996141</v>
      </c>
    </row>
    <row r="178" spans="1:8" x14ac:dyDescent="0.2">
      <c r="A178" s="460">
        <v>480827</v>
      </c>
      <c r="B178" s="460" t="s">
        <v>2998</v>
      </c>
      <c r="C178" s="471">
        <v>6916784</v>
      </c>
      <c r="D178" s="471">
        <v>5</v>
      </c>
      <c r="E178" s="471">
        <v>7073032</v>
      </c>
      <c r="F178" s="471">
        <v>13989811</v>
      </c>
      <c r="G178" s="471">
        <v>0</v>
      </c>
      <c r="H178" s="471">
        <v>13989811</v>
      </c>
    </row>
    <row r="179" spans="1:8" x14ac:dyDescent="0.2">
      <c r="A179" s="460">
        <v>480890</v>
      </c>
      <c r="B179" s="460" t="s">
        <v>2726</v>
      </c>
      <c r="C179" s="471">
        <v>6330</v>
      </c>
      <c r="D179" s="471">
        <v>0</v>
      </c>
      <c r="E179" s="471">
        <v>0</v>
      </c>
      <c r="F179" s="471">
        <v>6330</v>
      </c>
      <c r="G179" s="471">
        <v>0</v>
      </c>
      <c r="H179" s="471">
        <v>6330</v>
      </c>
    </row>
    <row r="180" spans="1:8" x14ac:dyDescent="0.2">
      <c r="A180" s="460">
        <v>500000</v>
      </c>
      <c r="B180" s="460" t="s">
        <v>2999</v>
      </c>
      <c r="C180" s="471">
        <v>7569391838</v>
      </c>
      <c r="D180" s="471">
        <v>7934340956</v>
      </c>
      <c r="E180" s="471">
        <v>16937343</v>
      </c>
      <c r="F180" s="471">
        <v>15486795451</v>
      </c>
      <c r="G180" s="471">
        <v>0</v>
      </c>
      <c r="H180" s="471">
        <v>15486795451</v>
      </c>
    </row>
    <row r="181" spans="1:8" x14ac:dyDescent="0.2">
      <c r="A181" s="460">
        <v>510000</v>
      </c>
      <c r="B181" s="460" t="s">
        <v>3000</v>
      </c>
      <c r="C181" s="471">
        <v>1583534071</v>
      </c>
      <c r="D181" s="471">
        <v>4460718927</v>
      </c>
      <c r="E181" s="471">
        <v>16937343</v>
      </c>
      <c r="F181" s="471">
        <v>6027315655</v>
      </c>
      <c r="G181" s="471">
        <v>0</v>
      </c>
      <c r="H181" s="471">
        <v>6027315655</v>
      </c>
    </row>
    <row r="182" spans="1:8" x14ac:dyDescent="0.2">
      <c r="A182" s="460">
        <v>510100</v>
      </c>
      <c r="B182" s="460" t="s">
        <v>3001</v>
      </c>
      <c r="C182" s="471">
        <v>498721904</v>
      </c>
      <c r="D182" s="471">
        <v>561285055</v>
      </c>
      <c r="E182" s="471">
        <v>16895615</v>
      </c>
      <c r="F182" s="471">
        <v>1043111344</v>
      </c>
      <c r="G182" s="471">
        <v>0</v>
      </c>
      <c r="H182" s="471">
        <v>1043111344</v>
      </c>
    </row>
    <row r="183" spans="1:8" x14ac:dyDescent="0.2">
      <c r="A183" s="460">
        <v>510101</v>
      </c>
      <c r="B183" s="460" t="s">
        <v>3002</v>
      </c>
      <c r="C183" s="471">
        <v>455212922</v>
      </c>
      <c r="D183" s="471">
        <v>514008833</v>
      </c>
      <c r="E183" s="471">
        <v>16895615</v>
      </c>
      <c r="F183" s="471">
        <v>952326140</v>
      </c>
      <c r="G183" s="471">
        <v>0</v>
      </c>
      <c r="H183" s="471">
        <v>952326140</v>
      </c>
    </row>
    <row r="184" spans="1:8" x14ac:dyDescent="0.2">
      <c r="A184" s="460">
        <v>510103</v>
      </c>
      <c r="B184" s="460" t="s">
        <v>3003</v>
      </c>
      <c r="C184" s="471">
        <v>6909967</v>
      </c>
      <c r="D184" s="471">
        <v>5092022</v>
      </c>
      <c r="E184" s="471">
        <v>0</v>
      </c>
      <c r="F184" s="471">
        <v>12001989</v>
      </c>
      <c r="G184" s="471">
        <v>0</v>
      </c>
      <c r="H184" s="471">
        <v>12001989</v>
      </c>
    </row>
    <row r="185" spans="1:8" x14ac:dyDescent="0.2">
      <c r="A185" s="460">
        <v>510105</v>
      </c>
      <c r="B185" s="460" t="s">
        <v>3004</v>
      </c>
      <c r="C185" s="471">
        <v>34957193</v>
      </c>
      <c r="D185" s="471">
        <v>40361148</v>
      </c>
      <c r="E185" s="471">
        <v>0</v>
      </c>
      <c r="F185" s="471">
        <v>75318341</v>
      </c>
      <c r="G185" s="471">
        <v>0</v>
      </c>
      <c r="H185" s="471">
        <v>75318341</v>
      </c>
    </row>
    <row r="186" spans="1:8" x14ac:dyDescent="0.2">
      <c r="A186" s="460">
        <v>510123</v>
      </c>
      <c r="B186" s="460" t="s">
        <v>3005</v>
      </c>
      <c r="C186" s="471">
        <v>1021425</v>
      </c>
      <c r="D186" s="471">
        <v>1131394</v>
      </c>
      <c r="E186" s="471">
        <v>0</v>
      </c>
      <c r="F186" s="471">
        <v>2152819</v>
      </c>
      <c r="G186" s="471">
        <v>0</v>
      </c>
      <c r="H186" s="471">
        <v>2152819</v>
      </c>
    </row>
    <row r="187" spans="1:8" x14ac:dyDescent="0.2">
      <c r="A187" s="460">
        <v>510160</v>
      </c>
      <c r="B187" s="460" t="s">
        <v>3006</v>
      </c>
      <c r="C187" s="471">
        <v>620397</v>
      </c>
      <c r="D187" s="471">
        <v>691658</v>
      </c>
      <c r="E187" s="471">
        <v>0</v>
      </c>
      <c r="F187" s="471">
        <v>1312055</v>
      </c>
      <c r="G187" s="471">
        <v>0</v>
      </c>
      <c r="H187" s="471">
        <v>1312055</v>
      </c>
    </row>
    <row r="188" spans="1:8" x14ac:dyDescent="0.2">
      <c r="A188" s="460">
        <v>510300</v>
      </c>
      <c r="B188" s="460" t="s">
        <v>3007</v>
      </c>
      <c r="C188" s="471">
        <v>185811597</v>
      </c>
      <c r="D188" s="471">
        <v>191021440</v>
      </c>
      <c r="E188" s="471">
        <v>0</v>
      </c>
      <c r="F188" s="471">
        <v>376833037</v>
      </c>
      <c r="G188" s="471">
        <v>0</v>
      </c>
      <c r="H188" s="471">
        <v>376833037</v>
      </c>
    </row>
    <row r="189" spans="1:8" x14ac:dyDescent="0.2">
      <c r="A189" s="460">
        <v>510302</v>
      </c>
      <c r="B189" s="460" t="s">
        <v>1128</v>
      </c>
      <c r="C189" s="471">
        <v>30512400</v>
      </c>
      <c r="D189" s="471">
        <v>30696400</v>
      </c>
      <c r="E189" s="471">
        <v>0</v>
      </c>
      <c r="F189" s="471">
        <v>61208800</v>
      </c>
      <c r="G189" s="471">
        <v>0</v>
      </c>
      <c r="H189" s="471">
        <v>61208800</v>
      </c>
    </row>
    <row r="190" spans="1:8" x14ac:dyDescent="0.2">
      <c r="A190" s="460">
        <v>510303</v>
      </c>
      <c r="B190" s="460" t="s">
        <v>1129</v>
      </c>
      <c r="C190" s="471">
        <v>63001072</v>
      </c>
      <c r="D190" s="471">
        <v>64959940</v>
      </c>
      <c r="E190" s="471">
        <v>0</v>
      </c>
      <c r="F190" s="471">
        <v>127961012</v>
      </c>
      <c r="G190" s="471">
        <v>0</v>
      </c>
      <c r="H190" s="471">
        <v>127961012</v>
      </c>
    </row>
    <row r="191" spans="1:8" x14ac:dyDescent="0.2">
      <c r="A191" s="460">
        <v>510305</v>
      </c>
      <c r="B191" s="460" t="s">
        <v>2756</v>
      </c>
      <c r="C191" s="471">
        <v>4515100</v>
      </c>
      <c r="D191" s="471">
        <v>4816300</v>
      </c>
      <c r="E191" s="471">
        <v>0</v>
      </c>
      <c r="F191" s="471">
        <v>9331400</v>
      </c>
      <c r="G191" s="471">
        <v>0</v>
      </c>
      <c r="H191" s="471">
        <v>9331400</v>
      </c>
    </row>
    <row r="192" spans="1:8" x14ac:dyDescent="0.2">
      <c r="A192" s="460">
        <v>510306</v>
      </c>
      <c r="B192" s="460" t="s">
        <v>3008</v>
      </c>
      <c r="C192" s="471">
        <v>52426825</v>
      </c>
      <c r="D192" s="471">
        <v>52898275</v>
      </c>
      <c r="E192" s="471">
        <v>0</v>
      </c>
      <c r="F192" s="471">
        <v>105325100</v>
      </c>
      <c r="G192" s="471">
        <v>0</v>
      </c>
      <c r="H192" s="471">
        <v>105325100</v>
      </c>
    </row>
    <row r="193" spans="1:8" x14ac:dyDescent="0.2">
      <c r="A193" s="460">
        <v>510307</v>
      </c>
      <c r="B193" s="460" t="s">
        <v>3009</v>
      </c>
      <c r="C193" s="471">
        <v>35356200</v>
      </c>
      <c r="D193" s="471">
        <v>37650525</v>
      </c>
      <c r="E193" s="471">
        <v>0</v>
      </c>
      <c r="F193" s="471">
        <v>73006725</v>
      </c>
      <c r="G193" s="471">
        <v>0</v>
      </c>
      <c r="H193" s="471">
        <v>73006725</v>
      </c>
    </row>
    <row r="194" spans="1:8" x14ac:dyDescent="0.2">
      <c r="A194" s="460">
        <v>510400</v>
      </c>
      <c r="B194" s="460" t="s">
        <v>3010</v>
      </c>
      <c r="C194" s="471">
        <v>38145800</v>
      </c>
      <c r="D194" s="471">
        <v>38373800</v>
      </c>
      <c r="E194" s="471">
        <v>0</v>
      </c>
      <c r="F194" s="471">
        <v>76519600</v>
      </c>
      <c r="G194" s="471">
        <v>0</v>
      </c>
      <c r="H194" s="471">
        <v>76519600</v>
      </c>
    </row>
    <row r="195" spans="1:8" x14ac:dyDescent="0.2">
      <c r="A195" s="460">
        <v>510401</v>
      </c>
      <c r="B195" s="460" t="s">
        <v>3011</v>
      </c>
      <c r="C195" s="471">
        <v>22885300</v>
      </c>
      <c r="D195" s="471">
        <v>23022200</v>
      </c>
      <c r="E195" s="471">
        <v>0</v>
      </c>
      <c r="F195" s="471">
        <v>45907500</v>
      </c>
      <c r="G195" s="471">
        <v>0</v>
      </c>
      <c r="H195" s="471">
        <v>45907500</v>
      </c>
    </row>
    <row r="196" spans="1:8" x14ac:dyDescent="0.2">
      <c r="A196" s="460">
        <v>510402</v>
      </c>
      <c r="B196" s="460" t="s">
        <v>3012</v>
      </c>
      <c r="C196" s="471">
        <v>15260500</v>
      </c>
      <c r="D196" s="471">
        <v>15351600</v>
      </c>
      <c r="E196" s="471">
        <v>0</v>
      </c>
      <c r="F196" s="471">
        <v>30612100</v>
      </c>
      <c r="G196" s="471">
        <v>0</v>
      </c>
      <c r="H196" s="471">
        <v>30612100</v>
      </c>
    </row>
    <row r="197" spans="1:8" x14ac:dyDescent="0.2">
      <c r="A197" s="460">
        <v>510700</v>
      </c>
      <c r="B197" s="460" t="s">
        <v>2758</v>
      </c>
      <c r="C197" s="471">
        <v>514343005</v>
      </c>
      <c r="D197" s="471">
        <v>552363557</v>
      </c>
      <c r="E197" s="471">
        <v>0</v>
      </c>
      <c r="F197" s="471">
        <v>1066706562</v>
      </c>
      <c r="G197" s="471">
        <v>0</v>
      </c>
      <c r="H197" s="471">
        <v>1066706562</v>
      </c>
    </row>
    <row r="198" spans="1:8" x14ac:dyDescent="0.2">
      <c r="A198" s="460">
        <v>510701</v>
      </c>
      <c r="B198" s="460" t="s">
        <v>689</v>
      </c>
      <c r="C198" s="471">
        <v>56665564</v>
      </c>
      <c r="D198" s="471">
        <v>46607780</v>
      </c>
      <c r="E198" s="471">
        <v>0</v>
      </c>
      <c r="F198" s="471">
        <v>103273344</v>
      </c>
      <c r="G198" s="471">
        <v>0</v>
      </c>
      <c r="H198" s="471">
        <v>103273344</v>
      </c>
    </row>
    <row r="199" spans="1:8" x14ac:dyDescent="0.2">
      <c r="A199" s="460">
        <v>510702</v>
      </c>
      <c r="B199" s="460" t="s">
        <v>687</v>
      </c>
      <c r="C199" s="471">
        <v>58497225</v>
      </c>
      <c r="D199" s="471">
        <v>61783510</v>
      </c>
      <c r="E199" s="471">
        <v>0</v>
      </c>
      <c r="F199" s="471">
        <v>120280735</v>
      </c>
      <c r="G199" s="471">
        <v>0</v>
      </c>
      <c r="H199" s="471">
        <v>120280735</v>
      </c>
    </row>
    <row r="200" spans="1:8" x14ac:dyDescent="0.2">
      <c r="A200" s="460">
        <v>510703</v>
      </c>
      <c r="B200" s="460" t="s">
        <v>2759</v>
      </c>
      <c r="C200" s="471">
        <v>612400</v>
      </c>
      <c r="D200" s="471">
        <v>1206058</v>
      </c>
      <c r="E200" s="471">
        <v>0</v>
      </c>
      <c r="F200" s="471">
        <v>1818458</v>
      </c>
      <c r="G200" s="471">
        <v>0</v>
      </c>
      <c r="H200" s="471">
        <v>1818458</v>
      </c>
    </row>
    <row r="201" spans="1:8" x14ac:dyDescent="0.2">
      <c r="A201" s="460">
        <v>510704</v>
      </c>
      <c r="B201" s="460" t="s">
        <v>690</v>
      </c>
      <c r="C201" s="471">
        <v>36213218</v>
      </c>
      <c r="D201" s="471">
        <v>31778028</v>
      </c>
      <c r="E201" s="471">
        <v>0</v>
      </c>
      <c r="F201" s="471">
        <v>67991246</v>
      </c>
      <c r="G201" s="471">
        <v>0</v>
      </c>
      <c r="H201" s="471">
        <v>67991246</v>
      </c>
    </row>
    <row r="202" spans="1:8" x14ac:dyDescent="0.2">
      <c r="A202" s="460">
        <v>510705</v>
      </c>
      <c r="B202" s="460" t="s">
        <v>692</v>
      </c>
      <c r="C202" s="471">
        <v>53185256</v>
      </c>
      <c r="D202" s="471">
        <v>58440907</v>
      </c>
      <c r="E202" s="471">
        <v>0</v>
      </c>
      <c r="F202" s="471">
        <v>111626163</v>
      </c>
      <c r="G202" s="471">
        <v>0</v>
      </c>
      <c r="H202" s="471">
        <v>111626163</v>
      </c>
    </row>
    <row r="203" spans="1:8" x14ac:dyDescent="0.2">
      <c r="A203" s="460">
        <v>510706</v>
      </c>
      <c r="B203" s="460" t="s">
        <v>691</v>
      </c>
      <c r="C203" s="471">
        <v>131407592</v>
      </c>
      <c r="D203" s="471">
        <v>144556211</v>
      </c>
      <c r="E203" s="471">
        <v>0</v>
      </c>
      <c r="F203" s="471">
        <v>275963803</v>
      </c>
      <c r="G203" s="471">
        <v>0</v>
      </c>
      <c r="H203" s="471">
        <v>275963803</v>
      </c>
    </row>
    <row r="204" spans="1:8" x14ac:dyDescent="0.2">
      <c r="A204" s="460">
        <v>510707</v>
      </c>
      <c r="B204" s="460" t="s">
        <v>850</v>
      </c>
      <c r="C204" s="471">
        <v>3010420</v>
      </c>
      <c r="D204" s="471">
        <v>2884798</v>
      </c>
      <c r="E204" s="471">
        <v>0</v>
      </c>
      <c r="F204" s="471">
        <v>5895218</v>
      </c>
      <c r="G204" s="471">
        <v>0</v>
      </c>
      <c r="H204" s="471">
        <v>5895218</v>
      </c>
    </row>
    <row r="205" spans="1:8" x14ac:dyDescent="0.2">
      <c r="A205" s="460">
        <v>510708</v>
      </c>
      <c r="B205" s="460" t="s">
        <v>2354</v>
      </c>
      <c r="C205" s="471">
        <v>579410</v>
      </c>
      <c r="D205" s="471">
        <v>579410</v>
      </c>
      <c r="E205" s="471">
        <v>0</v>
      </c>
      <c r="F205" s="471">
        <v>1158820</v>
      </c>
      <c r="G205" s="471">
        <v>0</v>
      </c>
      <c r="H205" s="471">
        <v>1158820</v>
      </c>
    </row>
    <row r="206" spans="1:8" x14ac:dyDescent="0.2">
      <c r="A206" s="460">
        <v>510790</v>
      </c>
      <c r="B206" s="460" t="s">
        <v>694</v>
      </c>
      <c r="C206" s="471">
        <v>153233565</v>
      </c>
      <c r="D206" s="471">
        <v>187983597</v>
      </c>
      <c r="E206" s="471">
        <v>0</v>
      </c>
      <c r="F206" s="471">
        <v>341217162</v>
      </c>
      <c r="G206" s="471">
        <v>0</v>
      </c>
      <c r="H206" s="471">
        <v>341217162</v>
      </c>
    </row>
    <row r="207" spans="1:8" x14ac:dyDescent="0.2">
      <c r="A207" s="460">
        <v>510795</v>
      </c>
      <c r="B207" s="460" t="s">
        <v>2760</v>
      </c>
      <c r="C207" s="471">
        <v>20938355</v>
      </c>
      <c r="D207" s="471">
        <v>16543258</v>
      </c>
      <c r="E207" s="471">
        <v>0</v>
      </c>
      <c r="F207" s="471">
        <v>37481613</v>
      </c>
      <c r="G207" s="471">
        <v>0</v>
      </c>
      <c r="H207" s="471">
        <v>37481613</v>
      </c>
    </row>
    <row r="208" spans="1:8" x14ac:dyDescent="0.2">
      <c r="A208" s="460">
        <v>510800</v>
      </c>
      <c r="B208" s="460" t="s">
        <v>2761</v>
      </c>
      <c r="C208" s="471">
        <v>591125</v>
      </c>
      <c r="D208" s="471">
        <v>591126</v>
      </c>
      <c r="E208" s="471">
        <v>0</v>
      </c>
      <c r="F208" s="471">
        <v>1182251</v>
      </c>
      <c r="G208" s="471">
        <v>0</v>
      </c>
      <c r="H208" s="471">
        <v>1182251</v>
      </c>
    </row>
    <row r="209" spans="1:8" x14ac:dyDescent="0.2">
      <c r="A209" s="460">
        <v>510890</v>
      </c>
      <c r="B209" s="460" t="s">
        <v>3013</v>
      </c>
      <c r="C209" s="471">
        <v>591125</v>
      </c>
      <c r="D209" s="471">
        <v>591126</v>
      </c>
      <c r="E209" s="471">
        <v>0</v>
      </c>
      <c r="F209" s="471">
        <v>1182251</v>
      </c>
      <c r="G209" s="471">
        <v>0</v>
      </c>
      <c r="H209" s="471">
        <v>1182251</v>
      </c>
    </row>
    <row r="210" spans="1:8" x14ac:dyDescent="0.2">
      <c r="A210" s="460">
        <v>511100</v>
      </c>
      <c r="B210" s="460" t="s">
        <v>3014</v>
      </c>
      <c r="C210" s="471">
        <v>339098199</v>
      </c>
      <c r="D210" s="471">
        <v>3115210266</v>
      </c>
      <c r="E210" s="471">
        <v>41728</v>
      </c>
      <c r="F210" s="471">
        <v>3454266737</v>
      </c>
      <c r="G210" s="471">
        <v>0</v>
      </c>
      <c r="H210" s="471">
        <v>3454266737</v>
      </c>
    </row>
    <row r="211" spans="1:8" x14ac:dyDescent="0.2">
      <c r="A211" s="460">
        <v>511113</v>
      </c>
      <c r="B211" s="460" t="s">
        <v>3015</v>
      </c>
      <c r="C211" s="471">
        <v>163548560</v>
      </c>
      <c r="D211" s="471">
        <v>172177246</v>
      </c>
      <c r="E211" s="471">
        <v>0</v>
      </c>
      <c r="F211" s="471">
        <v>335725806</v>
      </c>
      <c r="G211" s="471">
        <v>0</v>
      </c>
      <c r="H211" s="471">
        <v>335725806</v>
      </c>
    </row>
    <row r="212" spans="1:8" x14ac:dyDescent="0.2">
      <c r="A212" s="460">
        <v>511114</v>
      </c>
      <c r="B212" s="460" t="s">
        <v>3016</v>
      </c>
      <c r="C212" s="471">
        <v>728250</v>
      </c>
      <c r="D212" s="471">
        <v>1655450</v>
      </c>
      <c r="E212" s="471">
        <v>0</v>
      </c>
      <c r="F212" s="471">
        <v>2383700</v>
      </c>
      <c r="G212" s="471">
        <v>0</v>
      </c>
      <c r="H212" s="471">
        <v>2383700</v>
      </c>
    </row>
    <row r="213" spans="1:8" x14ac:dyDescent="0.2">
      <c r="A213" s="460">
        <v>511115</v>
      </c>
      <c r="B213" s="460" t="s">
        <v>3017</v>
      </c>
      <c r="C213" s="471">
        <v>18999999</v>
      </c>
      <c r="D213" s="471">
        <v>714000</v>
      </c>
      <c r="E213" s="471">
        <v>0</v>
      </c>
      <c r="F213" s="471">
        <v>19713999</v>
      </c>
      <c r="G213" s="471">
        <v>0</v>
      </c>
      <c r="H213" s="471">
        <v>19713999</v>
      </c>
    </row>
    <row r="214" spans="1:8" x14ac:dyDescent="0.2">
      <c r="A214" s="460">
        <v>511117</v>
      </c>
      <c r="B214" s="460" t="s">
        <v>3018</v>
      </c>
      <c r="C214" s="471">
        <v>26983067</v>
      </c>
      <c r="D214" s="471">
        <v>33407012</v>
      </c>
      <c r="E214" s="471">
        <v>41728</v>
      </c>
      <c r="F214" s="471">
        <v>60348351</v>
      </c>
      <c r="G214" s="471">
        <v>0</v>
      </c>
      <c r="H214" s="471">
        <v>60348351</v>
      </c>
    </row>
    <row r="215" spans="1:8" x14ac:dyDescent="0.2">
      <c r="A215" s="460">
        <v>511118</v>
      </c>
      <c r="B215" s="460" t="s">
        <v>3019</v>
      </c>
      <c r="C215" s="471">
        <v>23857134</v>
      </c>
      <c r="D215" s="471">
        <v>422443612</v>
      </c>
      <c r="E215" s="471">
        <v>0</v>
      </c>
      <c r="F215" s="471">
        <v>446300746</v>
      </c>
      <c r="G215" s="471">
        <v>0</v>
      </c>
      <c r="H215" s="471">
        <v>446300746</v>
      </c>
    </row>
    <row r="216" spans="1:8" x14ac:dyDescent="0.2">
      <c r="A216" s="460">
        <v>511121</v>
      </c>
      <c r="B216" s="460" t="s">
        <v>3060</v>
      </c>
      <c r="C216" s="471">
        <v>0</v>
      </c>
      <c r="D216" s="471">
        <v>1281000</v>
      </c>
      <c r="E216" s="471">
        <v>0</v>
      </c>
      <c r="F216" s="471">
        <v>1281000</v>
      </c>
      <c r="G216" s="471">
        <v>0</v>
      </c>
      <c r="H216" s="471">
        <v>1281000</v>
      </c>
    </row>
    <row r="217" spans="1:8" x14ac:dyDescent="0.2">
      <c r="A217" s="460">
        <v>511123</v>
      </c>
      <c r="B217" s="460" t="s">
        <v>3020</v>
      </c>
      <c r="C217" s="471">
        <v>179200</v>
      </c>
      <c r="D217" s="471">
        <v>105195094</v>
      </c>
      <c r="E217" s="471">
        <v>0</v>
      </c>
      <c r="F217" s="471">
        <v>105374294</v>
      </c>
      <c r="G217" s="471">
        <v>0</v>
      </c>
      <c r="H217" s="471">
        <v>105374294</v>
      </c>
    </row>
    <row r="218" spans="1:8" x14ac:dyDescent="0.2">
      <c r="A218" s="460">
        <v>511125</v>
      </c>
      <c r="B218" s="460" t="s">
        <v>3021</v>
      </c>
      <c r="C218" s="471">
        <v>87062860</v>
      </c>
      <c r="D218" s="471">
        <v>101025851</v>
      </c>
      <c r="E218" s="471">
        <v>0</v>
      </c>
      <c r="F218" s="471">
        <v>188088711</v>
      </c>
      <c r="G218" s="471">
        <v>0</v>
      </c>
      <c r="H218" s="471">
        <v>188088711</v>
      </c>
    </row>
    <row r="219" spans="1:8" x14ac:dyDescent="0.2">
      <c r="A219" s="460">
        <v>511146</v>
      </c>
      <c r="B219" s="460" t="s">
        <v>3061</v>
      </c>
      <c r="C219" s="471">
        <v>0</v>
      </c>
      <c r="D219" s="471">
        <v>3667841</v>
      </c>
      <c r="E219" s="471">
        <v>0</v>
      </c>
      <c r="F219" s="471">
        <v>3667841</v>
      </c>
      <c r="G219" s="471">
        <v>0</v>
      </c>
      <c r="H219" s="471">
        <v>3667841</v>
      </c>
    </row>
    <row r="220" spans="1:8" x14ac:dyDescent="0.2">
      <c r="A220" s="460">
        <v>511149</v>
      </c>
      <c r="B220" s="460" t="s">
        <v>3062</v>
      </c>
      <c r="C220" s="471">
        <v>0</v>
      </c>
      <c r="D220" s="471">
        <v>13692424</v>
      </c>
      <c r="E220" s="471">
        <v>0</v>
      </c>
      <c r="F220" s="471">
        <v>13692424</v>
      </c>
      <c r="G220" s="471">
        <v>0</v>
      </c>
      <c r="H220" s="471">
        <v>13692424</v>
      </c>
    </row>
    <row r="221" spans="1:8" x14ac:dyDescent="0.2">
      <c r="A221" s="460">
        <v>511154</v>
      </c>
      <c r="B221" s="460" t="s">
        <v>3063</v>
      </c>
      <c r="C221" s="471">
        <v>0</v>
      </c>
      <c r="D221" s="471">
        <v>400178181</v>
      </c>
      <c r="E221" s="471">
        <v>0</v>
      </c>
      <c r="F221" s="471">
        <v>400178181</v>
      </c>
      <c r="G221" s="471">
        <v>0</v>
      </c>
      <c r="H221" s="471">
        <v>400178181</v>
      </c>
    </row>
    <row r="222" spans="1:8" x14ac:dyDescent="0.2">
      <c r="A222" s="460">
        <v>511164</v>
      </c>
      <c r="B222" s="460" t="s">
        <v>3022</v>
      </c>
      <c r="C222" s="471">
        <v>133861</v>
      </c>
      <c r="D222" s="471">
        <v>94962</v>
      </c>
      <c r="E222" s="471">
        <v>0</v>
      </c>
      <c r="F222" s="471">
        <v>228823</v>
      </c>
      <c r="G222" s="471">
        <v>0</v>
      </c>
      <c r="H222" s="471">
        <v>228823</v>
      </c>
    </row>
    <row r="223" spans="1:8" x14ac:dyDescent="0.2">
      <c r="A223" s="460">
        <v>511178</v>
      </c>
      <c r="B223" s="460" t="s">
        <v>3023</v>
      </c>
      <c r="C223" s="471">
        <v>537217</v>
      </c>
      <c r="D223" s="471">
        <v>2166652</v>
      </c>
      <c r="E223" s="471">
        <v>0</v>
      </c>
      <c r="F223" s="471">
        <v>2703869</v>
      </c>
      <c r="G223" s="471">
        <v>0</v>
      </c>
      <c r="H223" s="471">
        <v>2703869</v>
      </c>
    </row>
    <row r="224" spans="1:8" x14ac:dyDescent="0.2">
      <c r="A224" s="460">
        <v>511179</v>
      </c>
      <c r="B224" s="460" t="s">
        <v>1499</v>
      </c>
      <c r="C224" s="471">
        <v>0</v>
      </c>
      <c r="D224" s="471">
        <v>1700044577</v>
      </c>
      <c r="E224" s="471">
        <v>0</v>
      </c>
      <c r="F224" s="471">
        <v>1700044577</v>
      </c>
      <c r="G224" s="471">
        <v>0</v>
      </c>
      <c r="H224" s="471">
        <v>1700044577</v>
      </c>
    </row>
    <row r="225" spans="1:8" x14ac:dyDescent="0.2">
      <c r="A225" s="460">
        <v>511180</v>
      </c>
      <c r="B225" s="460" t="s">
        <v>3064</v>
      </c>
      <c r="C225" s="471">
        <v>0</v>
      </c>
      <c r="D225" s="471">
        <v>56640640</v>
      </c>
      <c r="E225" s="471">
        <v>0</v>
      </c>
      <c r="F225" s="471">
        <v>56640640</v>
      </c>
      <c r="G225" s="471">
        <v>0</v>
      </c>
      <c r="H225" s="471">
        <v>56640640</v>
      </c>
    </row>
    <row r="226" spans="1:8" x14ac:dyDescent="0.2">
      <c r="A226" s="460">
        <v>511190</v>
      </c>
      <c r="B226" s="460" t="s">
        <v>3024</v>
      </c>
      <c r="C226" s="471">
        <v>17068051</v>
      </c>
      <c r="D226" s="471">
        <v>100825724</v>
      </c>
      <c r="E226" s="471">
        <v>0</v>
      </c>
      <c r="F226" s="471">
        <v>117893775</v>
      </c>
      <c r="G226" s="471">
        <v>0</v>
      </c>
      <c r="H226" s="471">
        <v>117893775</v>
      </c>
    </row>
    <row r="227" spans="1:8" x14ac:dyDescent="0.2">
      <c r="A227" s="460">
        <v>512000</v>
      </c>
      <c r="B227" s="460" t="s">
        <v>3025</v>
      </c>
      <c r="C227" s="471">
        <v>6822441</v>
      </c>
      <c r="D227" s="471">
        <v>1873683</v>
      </c>
      <c r="E227" s="471">
        <v>0</v>
      </c>
      <c r="F227" s="471">
        <v>8696124</v>
      </c>
      <c r="G227" s="471">
        <v>0</v>
      </c>
      <c r="H227" s="471">
        <v>8696124</v>
      </c>
    </row>
    <row r="228" spans="1:8" x14ac:dyDescent="0.2">
      <c r="A228" s="460">
        <v>512024</v>
      </c>
      <c r="B228" s="460" t="s">
        <v>1885</v>
      </c>
      <c r="C228" s="471">
        <v>6822441</v>
      </c>
      <c r="D228" s="471">
        <v>1873683</v>
      </c>
      <c r="E228" s="471">
        <v>0</v>
      </c>
      <c r="F228" s="471">
        <v>8696124</v>
      </c>
      <c r="G228" s="471">
        <v>0</v>
      </c>
      <c r="H228" s="471">
        <v>8696124</v>
      </c>
    </row>
    <row r="229" spans="1:8" x14ac:dyDescent="0.2">
      <c r="A229" s="460">
        <v>530000</v>
      </c>
      <c r="B229" s="460" t="s">
        <v>3026</v>
      </c>
      <c r="C229" s="471">
        <v>5969940446</v>
      </c>
      <c r="D229" s="471">
        <v>2814085144</v>
      </c>
      <c r="E229" s="471">
        <v>0</v>
      </c>
      <c r="F229" s="471">
        <v>8784025590</v>
      </c>
      <c r="G229" s="471">
        <v>0</v>
      </c>
      <c r="H229" s="471">
        <v>8784025590</v>
      </c>
    </row>
    <row r="230" spans="1:8" x14ac:dyDescent="0.2">
      <c r="A230" s="460">
        <v>536000</v>
      </c>
      <c r="B230" s="460" t="s">
        <v>3027</v>
      </c>
      <c r="C230" s="471">
        <v>5929809237</v>
      </c>
      <c r="D230" s="471">
        <v>2773953935</v>
      </c>
      <c r="E230" s="471">
        <v>0</v>
      </c>
      <c r="F230" s="471">
        <v>8703763172</v>
      </c>
      <c r="G230" s="471">
        <v>0</v>
      </c>
      <c r="H230" s="471">
        <v>8703763172</v>
      </c>
    </row>
    <row r="231" spans="1:8" x14ac:dyDescent="0.2">
      <c r="A231" s="460">
        <v>536001</v>
      </c>
      <c r="B231" s="460" t="s">
        <v>123</v>
      </c>
      <c r="C231" s="471">
        <v>28149393</v>
      </c>
      <c r="D231" s="471">
        <v>28149393</v>
      </c>
      <c r="E231" s="471">
        <v>0</v>
      </c>
      <c r="F231" s="471">
        <v>56298786</v>
      </c>
      <c r="G231" s="471">
        <v>0</v>
      </c>
      <c r="H231" s="471">
        <v>56298786</v>
      </c>
    </row>
    <row r="232" spans="1:8" x14ac:dyDescent="0.2">
      <c r="A232" s="460">
        <v>536003</v>
      </c>
      <c r="B232" s="460" t="s">
        <v>125</v>
      </c>
      <c r="C232" s="471">
        <v>3475869</v>
      </c>
      <c r="D232" s="471">
        <v>3475869</v>
      </c>
      <c r="E232" s="471">
        <v>0</v>
      </c>
      <c r="F232" s="471">
        <v>6951738</v>
      </c>
      <c r="G232" s="471">
        <v>0</v>
      </c>
      <c r="H232" s="471">
        <v>6951738</v>
      </c>
    </row>
    <row r="233" spans="1:8" x14ac:dyDescent="0.2">
      <c r="A233" s="460">
        <v>536004</v>
      </c>
      <c r="B233" s="460" t="s">
        <v>128</v>
      </c>
      <c r="C233" s="471">
        <v>5764391</v>
      </c>
      <c r="D233" s="471">
        <v>5764391</v>
      </c>
      <c r="E233" s="471">
        <v>0</v>
      </c>
      <c r="F233" s="471">
        <v>11528782</v>
      </c>
      <c r="G233" s="471">
        <v>0</v>
      </c>
      <c r="H233" s="471">
        <v>11528782</v>
      </c>
    </row>
    <row r="234" spans="1:8" x14ac:dyDescent="0.2">
      <c r="A234" s="460">
        <v>536006</v>
      </c>
      <c r="B234" s="460" t="s">
        <v>135</v>
      </c>
      <c r="C234" s="471">
        <v>3730460</v>
      </c>
      <c r="D234" s="471">
        <v>3730460</v>
      </c>
      <c r="E234" s="471">
        <v>0</v>
      </c>
      <c r="F234" s="471">
        <v>7460920</v>
      </c>
      <c r="G234" s="471">
        <v>0</v>
      </c>
      <c r="H234" s="471">
        <v>7460920</v>
      </c>
    </row>
    <row r="235" spans="1:8" x14ac:dyDescent="0.2">
      <c r="A235" s="460">
        <v>536007</v>
      </c>
      <c r="B235" s="460" t="s">
        <v>240</v>
      </c>
      <c r="C235" s="471">
        <v>27814662</v>
      </c>
      <c r="D235" s="471">
        <v>27814662</v>
      </c>
      <c r="E235" s="471">
        <v>0</v>
      </c>
      <c r="F235" s="471">
        <v>55629324</v>
      </c>
      <c r="G235" s="471">
        <v>0</v>
      </c>
      <c r="H235" s="471">
        <v>55629324</v>
      </c>
    </row>
    <row r="236" spans="1:8" x14ac:dyDescent="0.2">
      <c r="A236" s="460">
        <v>536008</v>
      </c>
      <c r="B236" s="460" t="s">
        <v>131</v>
      </c>
      <c r="C236" s="471">
        <v>7975843</v>
      </c>
      <c r="D236" s="471">
        <v>7975843</v>
      </c>
      <c r="E236" s="471">
        <v>0</v>
      </c>
      <c r="F236" s="471">
        <v>15951686</v>
      </c>
      <c r="G236" s="471">
        <v>0</v>
      </c>
      <c r="H236" s="471">
        <v>15951686</v>
      </c>
    </row>
    <row r="237" spans="1:8" x14ac:dyDescent="0.2">
      <c r="A237" s="460">
        <v>536009</v>
      </c>
      <c r="B237" s="460" t="s">
        <v>130</v>
      </c>
      <c r="C237" s="471">
        <v>32583</v>
      </c>
      <c r="D237" s="471">
        <v>32583</v>
      </c>
      <c r="E237" s="471">
        <v>0</v>
      </c>
      <c r="F237" s="471">
        <v>65166</v>
      </c>
      <c r="G237" s="471">
        <v>0</v>
      </c>
      <c r="H237" s="471">
        <v>65166</v>
      </c>
    </row>
    <row r="238" spans="1:8" x14ac:dyDescent="0.2">
      <c r="A238" s="460">
        <v>536013</v>
      </c>
      <c r="B238" s="460" t="s">
        <v>2148</v>
      </c>
      <c r="C238" s="471">
        <v>18348961</v>
      </c>
      <c r="D238" s="471">
        <v>19032353</v>
      </c>
      <c r="E238" s="471">
        <v>0</v>
      </c>
      <c r="F238" s="471">
        <v>37381314</v>
      </c>
      <c r="G238" s="471">
        <v>0</v>
      </c>
      <c r="H238" s="471">
        <v>37381314</v>
      </c>
    </row>
    <row r="239" spans="1:8" x14ac:dyDescent="0.2">
      <c r="A239" s="460">
        <v>536015</v>
      </c>
      <c r="B239" s="460" t="s">
        <v>2150</v>
      </c>
      <c r="C239" s="471">
        <v>89065</v>
      </c>
      <c r="D239" s="471">
        <v>89065</v>
      </c>
      <c r="E239" s="471">
        <v>0</v>
      </c>
      <c r="F239" s="471">
        <v>178130</v>
      </c>
      <c r="G239" s="471">
        <v>0</v>
      </c>
      <c r="H239" s="471">
        <v>178130</v>
      </c>
    </row>
    <row r="240" spans="1:8" x14ac:dyDescent="0.2">
      <c r="A240" s="460">
        <v>536016</v>
      </c>
      <c r="B240" s="460" t="s">
        <v>2151</v>
      </c>
      <c r="C240" s="471">
        <v>5834428010</v>
      </c>
      <c r="D240" s="471">
        <v>2677889316</v>
      </c>
      <c r="E240" s="471">
        <v>0</v>
      </c>
      <c r="F240" s="471">
        <v>8512317326</v>
      </c>
      <c r="G240" s="471">
        <v>0</v>
      </c>
      <c r="H240" s="471">
        <v>8512317326</v>
      </c>
    </row>
    <row r="241" spans="1:8" x14ac:dyDescent="0.2">
      <c r="A241" s="460">
        <v>536400</v>
      </c>
      <c r="B241" s="460" t="s">
        <v>2931</v>
      </c>
      <c r="C241" s="471">
        <v>40131209</v>
      </c>
      <c r="D241" s="471">
        <v>40131209</v>
      </c>
      <c r="E241" s="471">
        <v>0</v>
      </c>
      <c r="F241" s="471">
        <v>80262418</v>
      </c>
      <c r="G241" s="471">
        <v>0</v>
      </c>
      <c r="H241" s="471">
        <v>80262418</v>
      </c>
    </row>
    <row r="242" spans="1:8" x14ac:dyDescent="0.2">
      <c r="A242" s="460">
        <v>536490</v>
      </c>
      <c r="B242" s="460" t="s">
        <v>1740</v>
      </c>
      <c r="C242" s="471">
        <v>40131209</v>
      </c>
      <c r="D242" s="471">
        <v>40131209</v>
      </c>
      <c r="E242" s="471">
        <v>0</v>
      </c>
      <c r="F242" s="471">
        <v>80262418</v>
      </c>
      <c r="G242" s="471">
        <v>0</v>
      </c>
      <c r="H242" s="471">
        <v>80262418</v>
      </c>
    </row>
    <row r="243" spans="1:8" x14ac:dyDescent="0.2">
      <c r="A243" s="460">
        <v>540000</v>
      </c>
      <c r="B243" s="460" t="s">
        <v>2650</v>
      </c>
      <c r="C243" s="471">
        <v>0</v>
      </c>
      <c r="D243" s="471">
        <v>13702878</v>
      </c>
      <c r="E243" s="471">
        <v>0</v>
      </c>
      <c r="F243" s="471">
        <v>13702878</v>
      </c>
      <c r="G243" s="471">
        <v>0</v>
      </c>
      <c r="H243" s="471">
        <v>13702878</v>
      </c>
    </row>
    <row r="244" spans="1:8" x14ac:dyDescent="0.2">
      <c r="A244" s="460">
        <v>542400</v>
      </c>
      <c r="B244" s="460" t="s">
        <v>2799</v>
      </c>
      <c r="C244" s="471">
        <v>0</v>
      </c>
      <c r="D244" s="471">
        <v>13702878</v>
      </c>
      <c r="E244" s="471">
        <v>0</v>
      </c>
      <c r="F244" s="471">
        <v>13702878</v>
      </c>
      <c r="G244" s="471">
        <v>0</v>
      </c>
      <c r="H244" s="471">
        <v>13702878</v>
      </c>
    </row>
    <row r="245" spans="1:8" x14ac:dyDescent="0.2">
      <c r="A245" s="460">
        <v>542407</v>
      </c>
      <c r="B245" s="460" t="s">
        <v>3065</v>
      </c>
      <c r="C245" s="471">
        <v>0</v>
      </c>
      <c r="D245" s="471">
        <v>13702878</v>
      </c>
      <c r="E245" s="471">
        <v>0</v>
      </c>
      <c r="F245" s="471">
        <v>13702878</v>
      </c>
      <c r="G245" s="471">
        <v>0</v>
      </c>
      <c r="H245" s="471">
        <v>13702878</v>
      </c>
    </row>
    <row r="246" spans="1:8" x14ac:dyDescent="0.2">
      <c r="A246" s="460">
        <v>550000</v>
      </c>
      <c r="B246" s="460" t="s">
        <v>268</v>
      </c>
      <c r="C246" s="471">
        <v>0</v>
      </c>
      <c r="D246" s="471">
        <v>327408680</v>
      </c>
      <c r="E246" s="471">
        <v>0</v>
      </c>
      <c r="F246" s="471">
        <v>327408680</v>
      </c>
      <c r="G246" s="471">
        <v>0</v>
      </c>
      <c r="H246" s="471">
        <v>327408680</v>
      </c>
    </row>
    <row r="247" spans="1:8" x14ac:dyDescent="0.2">
      <c r="A247" s="460">
        <v>550700</v>
      </c>
      <c r="B247" s="460" t="s">
        <v>343</v>
      </c>
      <c r="C247" s="471">
        <v>0</v>
      </c>
      <c r="D247" s="471">
        <v>327408680</v>
      </c>
      <c r="E247" s="471">
        <v>0</v>
      </c>
      <c r="F247" s="471">
        <v>327408680</v>
      </c>
      <c r="G247" s="471">
        <v>0</v>
      </c>
      <c r="H247" s="471">
        <v>327408680</v>
      </c>
    </row>
    <row r="248" spans="1:8" x14ac:dyDescent="0.2">
      <c r="A248" s="460">
        <v>550706</v>
      </c>
      <c r="B248" s="460" t="s">
        <v>336</v>
      </c>
      <c r="C248" s="471">
        <v>0</v>
      </c>
      <c r="D248" s="471">
        <v>327408680</v>
      </c>
      <c r="E248" s="471">
        <v>0</v>
      </c>
      <c r="F248" s="471">
        <v>327408680</v>
      </c>
      <c r="G248" s="471">
        <v>0</v>
      </c>
      <c r="H248" s="471">
        <v>327408680</v>
      </c>
    </row>
    <row r="249" spans="1:8" x14ac:dyDescent="0.2">
      <c r="A249" s="460">
        <v>580000</v>
      </c>
      <c r="B249" s="460" t="s">
        <v>3028</v>
      </c>
      <c r="C249" s="471">
        <v>15917321</v>
      </c>
      <c r="D249" s="471">
        <v>318425327</v>
      </c>
      <c r="E249" s="471">
        <v>0</v>
      </c>
      <c r="F249" s="471">
        <v>334342648</v>
      </c>
      <c r="G249" s="471">
        <v>0</v>
      </c>
      <c r="H249" s="471">
        <v>334342648</v>
      </c>
    </row>
    <row r="250" spans="1:8" x14ac:dyDescent="0.2">
      <c r="A250" s="460">
        <v>580200</v>
      </c>
      <c r="B250" s="460" t="s">
        <v>3029</v>
      </c>
      <c r="C250" s="471">
        <v>11361</v>
      </c>
      <c r="D250" s="471">
        <v>11361</v>
      </c>
      <c r="E250" s="471">
        <v>0</v>
      </c>
      <c r="F250" s="471">
        <v>22722</v>
      </c>
      <c r="G250" s="471">
        <v>0</v>
      </c>
      <c r="H250" s="471">
        <v>22722</v>
      </c>
    </row>
    <row r="251" spans="1:8" x14ac:dyDescent="0.2">
      <c r="A251" s="460">
        <v>580237</v>
      </c>
      <c r="B251" s="460" t="s">
        <v>3030</v>
      </c>
      <c r="C251" s="471">
        <v>11361</v>
      </c>
      <c r="D251" s="471">
        <v>11361</v>
      </c>
      <c r="E251" s="471">
        <v>0</v>
      </c>
      <c r="F251" s="471">
        <v>22722</v>
      </c>
      <c r="G251" s="471">
        <v>0</v>
      </c>
      <c r="H251" s="471">
        <v>22722</v>
      </c>
    </row>
    <row r="252" spans="1:8" x14ac:dyDescent="0.2">
      <c r="A252" s="460">
        <v>580400</v>
      </c>
      <c r="B252" s="460" t="s">
        <v>3031</v>
      </c>
      <c r="C252" s="471">
        <v>15905956</v>
      </c>
      <c r="D252" s="471">
        <v>318413966</v>
      </c>
      <c r="E252" s="471">
        <v>0</v>
      </c>
      <c r="F252" s="471">
        <v>334319922</v>
      </c>
      <c r="G252" s="471">
        <v>0</v>
      </c>
      <c r="H252" s="471">
        <v>334319922</v>
      </c>
    </row>
    <row r="253" spans="1:8" x14ac:dyDescent="0.2">
      <c r="A253" s="460">
        <v>580401</v>
      </c>
      <c r="B253" s="460" t="s">
        <v>2815</v>
      </c>
      <c r="C253" s="471">
        <v>15830152</v>
      </c>
      <c r="D253" s="471">
        <v>318305026</v>
      </c>
      <c r="E253" s="471">
        <v>0</v>
      </c>
      <c r="F253" s="471">
        <v>334135178</v>
      </c>
      <c r="G253" s="471">
        <v>0</v>
      </c>
      <c r="H253" s="471">
        <v>334135178</v>
      </c>
    </row>
    <row r="254" spans="1:8" x14ac:dyDescent="0.2">
      <c r="A254" s="460">
        <v>580490</v>
      </c>
      <c r="B254" s="460" t="s">
        <v>419</v>
      </c>
      <c r="C254" s="471">
        <v>75804</v>
      </c>
      <c r="D254" s="471">
        <v>108940</v>
      </c>
      <c r="E254" s="471">
        <v>0</v>
      </c>
      <c r="F254" s="471">
        <v>184744</v>
      </c>
      <c r="G254" s="471">
        <v>0</v>
      </c>
      <c r="H254" s="471">
        <v>184744</v>
      </c>
    </row>
    <row r="255" spans="1:8" x14ac:dyDescent="0.2">
      <c r="A255" s="460">
        <v>589000</v>
      </c>
      <c r="B255" s="460" t="s">
        <v>2851</v>
      </c>
      <c r="C255" s="471">
        <v>4</v>
      </c>
      <c r="D255" s="471">
        <v>0</v>
      </c>
      <c r="E255" s="471">
        <v>0</v>
      </c>
      <c r="F255" s="471">
        <v>4</v>
      </c>
      <c r="G255" s="471">
        <v>0</v>
      </c>
      <c r="H255" s="471">
        <v>4</v>
      </c>
    </row>
    <row r="256" spans="1:8" x14ac:dyDescent="0.2">
      <c r="A256" s="460">
        <v>589090</v>
      </c>
      <c r="B256" s="460" t="s">
        <v>2860</v>
      </c>
      <c r="C256" s="471">
        <v>4</v>
      </c>
      <c r="D256" s="471">
        <v>0</v>
      </c>
      <c r="E256" s="471">
        <v>0</v>
      </c>
      <c r="F256" s="471">
        <v>4</v>
      </c>
      <c r="G256" s="471">
        <v>0</v>
      </c>
      <c r="H256" s="471">
        <v>4</v>
      </c>
    </row>
    <row r="257" spans="1:8" x14ac:dyDescent="0.2">
      <c r="A257" s="460">
        <v>800000</v>
      </c>
      <c r="B257" s="460" t="s">
        <v>3066</v>
      </c>
      <c r="C257" s="471">
        <v>0</v>
      </c>
      <c r="D257" s="471">
        <v>47126142</v>
      </c>
      <c r="E257" s="471">
        <v>47126142</v>
      </c>
      <c r="F257" s="471">
        <v>0</v>
      </c>
      <c r="G257" s="471">
        <v>0</v>
      </c>
      <c r="H257" s="471">
        <v>0</v>
      </c>
    </row>
    <row r="258" spans="1:8" x14ac:dyDescent="0.2">
      <c r="A258" s="460">
        <v>810000</v>
      </c>
      <c r="B258" s="460" t="s">
        <v>3032</v>
      </c>
      <c r="C258" s="471">
        <v>352879674773</v>
      </c>
      <c r="D258" s="471">
        <v>0</v>
      </c>
      <c r="E258" s="471">
        <v>0</v>
      </c>
      <c r="F258" s="471">
        <v>352879674773</v>
      </c>
      <c r="G258" s="471">
        <v>0</v>
      </c>
      <c r="H258" s="471">
        <v>352879674773</v>
      </c>
    </row>
    <row r="259" spans="1:8" x14ac:dyDescent="0.2">
      <c r="A259" s="460">
        <v>812000</v>
      </c>
      <c r="B259" s="460" t="s">
        <v>3033</v>
      </c>
      <c r="C259" s="471">
        <v>228141297196</v>
      </c>
      <c r="D259" s="471">
        <v>0</v>
      </c>
      <c r="E259" s="471">
        <v>0</v>
      </c>
      <c r="F259" s="471">
        <v>228141297196</v>
      </c>
      <c r="G259" s="471">
        <v>0</v>
      </c>
      <c r="H259" s="471">
        <v>228141297196</v>
      </c>
    </row>
    <row r="260" spans="1:8" x14ac:dyDescent="0.2">
      <c r="A260" s="460">
        <v>812001</v>
      </c>
      <c r="B260" s="460" t="s">
        <v>3034</v>
      </c>
      <c r="C260" s="471">
        <v>2089420760</v>
      </c>
      <c r="D260" s="471">
        <v>0</v>
      </c>
      <c r="E260" s="471">
        <v>0</v>
      </c>
      <c r="F260" s="471">
        <v>2089420760</v>
      </c>
      <c r="G260" s="471">
        <v>0</v>
      </c>
      <c r="H260" s="471">
        <v>2089420760</v>
      </c>
    </row>
    <row r="261" spans="1:8" x14ac:dyDescent="0.2">
      <c r="A261" s="460">
        <v>812003</v>
      </c>
      <c r="B261" s="460" t="s">
        <v>2377</v>
      </c>
      <c r="C261" s="471">
        <v>65000000</v>
      </c>
      <c r="D261" s="471">
        <v>0</v>
      </c>
      <c r="E261" s="471">
        <v>0</v>
      </c>
      <c r="F261" s="471">
        <v>65000000</v>
      </c>
      <c r="G261" s="471">
        <v>0</v>
      </c>
      <c r="H261" s="471">
        <v>65000000</v>
      </c>
    </row>
    <row r="262" spans="1:8" x14ac:dyDescent="0.2">
      <c r="A262" s="460">
        <v>812004</v>
      </c>
      <c r="B262" s="460" t="s">
        <v>3035</v>
      </c>
      <c r="C262" s="471">
        <v>225986876436</v>
      </c>
      <c r="D262" s="471">
        <v>0</v>
      </c>
      <c r="E262" s="471">
        <v>0</v>
      </c>
      <c r="F262" s="471">
        <v>225986876436</v>
      </c>
      <c r="G262" s="471">
        <v>0</v>
      </c>
      <c r="H262" s="471">
        <v>225986876436</v>
      </c>
    </row>
    <row r="263" spans="1:8" x14ac:dyDescent="0.2">
      <c r="A263" s="460">
        <v>819000</v>
      </c>
      <c r="B263" s="460" t="s">
        <v>1773</v>
      </c>
      <c r="C263" s="471">
        <v>124738377577</v>
      </c>
      <c r="D263" s="471">
        <v>0</v>
      </c>
      <c r="E263" s="471">
        <v>0</v>
      </c>
      <c r="F263" s="471">
        <v>124738377577</v>
      </c>
      <c r="G263" s="471">
        <v>0</v>
      </c>
      <c r="H263" s="471">
        <v>124738377577</v>
      </c>
    </row>
    <row r="264" spans="1:8" x14ac:dyDescent="0.2">
      <c r="A264" s="460">
        <v>819090</v>
      </c>
      <c r="B264" s="460" t="s">
        <v>2502</v>
      </c>
      <c r="C264" s="471">
        <v>124738377577</v>
      </c>
      <c r="D264" s="471">
        <v>0</v>
      </c>
      <c r="E264" s="471">
        <v>0</v>
      </c>
      <c r="F264" s="471">
        <v>124738377577</v>
      </c>
      <c r="G264" s="471">
        <v>0</v>
      </c>
      <c r="H264" s="471">
        <v>124738377577</v>
      </c>
    </row>
    <row r="265" spans="1:8" x14ac:dyDescent="0.2">
      <c r="A265" s="460">
        <v>830000</v>
      </c>
      <c r="B265" s="460" t="s">
        <v>1452</v>
      </c>
      <c r="C265" s="471">
        <v>20543466622</v>
      </c>
      <c r="D265" s="471">
        <v>47126142</v>
      </c>
      <c r="E265" s="471">
        <v>0</v>
      </c>
      <c r="F265" s="471">
        <v>20590592764</v>
      </c>
      <c r="G265" s="471">
        <v>0</v>
      </c>
      <c r="H265" s="471">
        <v>20590592764</v>
      </c>
    </row>
    <row r="266" spans="1:8" x14ac:dyDescent="0.2">
      <c r="A266" s="460">
        <v>831200</v>
      </c>
      <c r="B266" s="460" t="s">
        <v>1459</v>
      </c>
      <c r="C266" s="471">
        <v>175000000</v>
      </c>
      <c r="D266" s="471">
        <v>0</v>
      </c>
      <c r="E266" s="471">
        <v>0</v>
      </c>
      <c r="F266" s="471">
        <v>175000000</v>
      </c>
      <c r="G266" s="471">
        <v>0</v>
      </c>
      <c r="H266" s="471">
        <v>175000000</v>
      </c>
    </row>
    <row r="267" spans="1:8" x14ac:dyDescent="0.2">
      <c r="A267" s="460">
        <v>831290</v>
      </c>
      <c r="B267" s="460" t="s">
        <v>1462</v>
      </c>
      <c r="C267" s="471">
        <v>175000000</v>
      </c>
      <c r="D267" s="471">
        <v>0</v>
      </c>
      <c r="E267" s="471">
        <v>0</v>
      </c>
      <c r="F267" s="471">
        <v>175000000</v>
      </c>
      <c r="G267" s="471">
        <v>0</v>
      </c>
      <c r="H267" s="471">
        <v>175000000</v>
      </c>
    </row>
    <row r="268" spans="1:8" x14ac:dyDescent="0.2">
      <c r="A268" s="460">
        <v>834700</v>
      </c>
      <c r="B268" s="460" t="s">
        <v>402</v>
      </c>
      <c r="C268" s="471">
        <v>206940350</v>
      </c>
      <c r="D268" s="471">
        <v>47126142</v>
      </c>
      <c r="E268" s="471">
        <v>0</v>
      </c>
      <c r="F268" s="471">
        <v>254066492</v>
      </c>
      <c r="G268" s="471">
        <v>0</v>
      </c>
      <c r="H268" s="471">
        <v>254066492</v>
      </c>
    </row>
    <row r="269" spans="1:8" x14ac:dyDescent="0.2">
      <c r="A269" s="460">
        <v>834704</v>
      </c>
      <c r="B269" s="460" t="s">
        <v>1110</v>
      </c>
      <c r="C269" s="471">
        <v>206940350</v>
      </c>
      <c r="D269" s="471">
        <v>47126142</v>
      </c>
      <c r="E269" s="471">
        <v>0</v>
      </c>
      <c r="F269" s="471">
        <v>254066492</v>
      </c>
      <c r="G269" s="471">
        <v>0</v>
      </c>
      <c r="H269" s="471">
        <v>254066492</v>
      </c>
    </row>
    <row r="270" spans="1:8" x14ac:dyDescent="0.2">
      <c r="A270" s="460">
        <v>836100</v>
      </c>
      <c r="B270" s="460" t="s">
        <v>1252</v>
      </c>
      <c r="C270" s="471">
        <v>20161526272</v>
      </c>
      <c r="D270" s="471">
        <v>0</v>
      </c>
      <c r="E270" s="471">
        <v>0</v>
      </c>
      <c r="F270" s="471">
        <v>20161526272</v>
      </c>
      <c r="G270" s="471">
        <v>0</v>
      </c>
      <c r="H270" s="471">
        <v>20161526272</v>
      </c>
    </row>
    <row r="271" spans="1:8" x14ac:dyDescent="0.2">
      <c r="A271" s="460">
        <v>836102</v>
      </c>
      <c r="B271" s="460" t="s">
        <v>3036</v>
      </c>
      <c r="C271" s="471">
        <v>20161526272</v>
      </c>
      <c r="D271" s="471">
        <v>0</v>
      </c>
      <c r="E271" s="471">
        <v>0</v>
      </c>
      <c r="F271" s="471">
        <v>20161526272</v>
      </c>
      <c r="G271" s="471">
        <v>0</v>
      </c>
      <c r="H271" s="471">
        <v>20161526272</v>
      </c>
    </row>
    <row r="272" spans="1:8" x14ac:dyDescent="0.2">
      <c r="A272" s="460">
        <v>890000</v>
      </c>
      <c r="B272" s="460" t="s">
        <v>3037</v>
      </c>
      <c r="C272" s="471">
        <v>-373423141395</v>
      </c>
      <c r="D272" s="471">
        <v>0</v>
      </c>
      <c r="E272" s="471">
        <v>47126142</v>
      </c>
      <c r="F272" s="471">
        <v>-373470267537</v>
      </c>
      <c r="G272" s="471">
        <v>0</v>
      </c>
      <c r="H272" s="471">
        <v>-373470267537</v>
      </c>
    </row>
    <row r="273" spans="1:8" x14ac:dyDescent="0.2">
      <c r="A273" s="460">
        <v>890500</v>
      </c>
      <c r="B273" s="460" t="s">
        <v>3038</v>
      </c>
      <c r="C273" s="471">
        <v>-352879674773</v>
      </c>
      <c r="D273" s="471">
        <v>0</v>
      </c>
      <c r="E273" s="471">
        <v>0</v>
      </c>
      <c r="F273" s="471">
        <v>-352879674773</v>
      </c>
      <c r="G273" s="471">
        <v>0</v>
      </c>
      <c r="H273" s="471">
        <v>-352879674773</v>
      </c>
    </row>
    <row r="274" spans="1:8" x14ac:dyDescent="0.2">
      <c r="A274" s="460">
        <v>890506</v>
      </c>
      <c r="B274" s="460" t="s">
        <v>3039</v>
      </c>
      <c r="C274" s="471">
        <v>-228141297196</v>
      </c>
      <c r="D274" s="471">
        <v>0</v>
      </c>
      <c r="E274" s="471">
        <v>0</v>
      </c>
      <c r="F274" s="471">
        <v>-228141297196</v>
      </c>
      <c r="G274" s="471">
        <v>0</v>
      </c>
      <c r="H274" s="471">
        <v>-228141297196</v>
      </c>
    </row>
    <row r="275" spans="1:8" x14ac:dyDescent="0.2">
      <c r="A275" s="460">
        <v>890590</v>
      </c>
      <c r="B275" s="460" t="s">
        <v>2549</v>
      </c>
      <c r="C275" s="471">
        <v>-124738377577</v>
      </c>
      <c r="D275" s="471">
        <v>0</v>
      </c>
      <c r="E275" s="471">
        <v>0</v>
      </c>
      <c r="F275" s="471">
        <v>-124738377577</v>
      </c>
      <c r="G275" s="471">
        <v>0</v>
      </c>
      <c r="H275" s="471">
        <v>-124738377577</v>
      </c>
    </row>
    <row r="276" spans="1:8" x14ac:dyDescent="0.2">
      <c r="A276" s="460">
        <v>891500</v>
      </c>
      <c r="B276" s="460" t="s">
        <v>1219</v>
      </c>
      <c r="C276" s="471">
        <v>-20543466622</v>
      </c>
      <c r="D276" s="471">
        <v>0</v>
      </c>
      <c r="E276" s="471">
        <v>47126142</v>
      </c>
      <c r="F276" s="471">
        <v>-20590592764</v>
      </c>
      <c r="G276" s="471">
        <v>0</v>
      </c>
      <c r="H276" s="471">
        <v>-20590592764</v>
      </c>
    </row>
    <row r="277" spans="1:8" x14ac:dyDescent="0.2">
      <c r="A277" s="460">
        <v>891504</v>
      </c>
      <c r="B277" s="460" t="s">
        <v>1223</v>
      </c>
      <c r="C277" s="471">
        <v>-175000000</v>
      </c>
      <c r="D277" s="471">
        <v>0</v>
      </c>
      <c r="E277" s="471">
        <v>0</v>
      </c>
      <c r="F277" s="471">
        <v>-175000000</v>
      </c>
      <c r="G277" s="471">
        <v>0</v>
      </c>
      <c r="H277" s="471">
        <v>-175000000</v>
      </c>
    </row>
    <row r="278" spans="1:8" x14ac:dyDescent="0.2">
      <c r="A278" s="460">
        <v>891518</v>
      </c>
      <c r="B278" s="460" t="s">
        <v>725</v>
      </c>
      <c r="C278" s="471">
        <v>-206940350</v>
      </c>
      <c r="D278" s="471">
        <v>0</v>
      </c>
      <c r="E278" s="471">
        <v>47126142</v>
      </c>
      <c r="F278" s="471">
        <v>-254066492</v>
      </c>
      <c r="G278" s="471">
        <v>0</v>
      </c>
      <c r="H278" s="471">
        <v>-254066492</v>
      </c>
    </row>
    <row r="279" spans="1:8" x14ac:dyDescent="0.2">
      <c r="A279" s="460">
        <v>891521</v>
      </c>
      <c r="B279" s="460" t="s">
        <v>1252</v>
      </c>
      <c r="C279" s="471">
        <v>-20161526272</v>
      </c>
      <c r="D279" s="471">
        <v>0</v>
      </c>
      <c r="E279" s="471">
        <v>0</v>
      </c>
      <c r="F279" s="471">
        <v>-20161526272</v>
      </c>
      <c r="G279" s="471">
        <v>0</v>
      </c>
      <c r="H279" s="471">
        <v>-20161526272</v>
      </c>
    </row>
    <row r="280" spans="1:8" x14ac:dyDescent="0.2">
      <c r="A280" s="460">
        <v>900000</v>
      </c>
      <c r="B280" s="460" t="s">
        <v>3040</v>
      </c>
      <c r="C280" s="471">
        <v>0</v>
      </c>
      <c r="D280" s="471">
        <v>1</v>
      </c>
      <c r="E280" s="471">
        <v>1</v>
      </c>
      <c r="F280" s="471">
        <v>0</v>
      </c>
      <c r="G280" s="471">
        <v>0</v>
      </c>
      <c r="H280" s="471">
        <v>0</v>
      </c>
    </row>
    <row r="281" spans="1:8" x14ac:dyDescent="0.2">
      <c r="A281" s="460">
        <v>910000</v>
      </c>
      <c r="B281" s="460" t="s">
        <v>3041</v>
      </c>
      <c r="C281" s="471">
        <v>137789387800</v>
      </c>
      <c r="D281" s="471">
        <v>0</v>
      </c>
      <c r="E281" s="471">
        <v>0</v>
      </c>
      <c r="F281" s="471">
        <v>137789387800</v>
      </c>
      <c r="G281" s="471">
        <v>0</v>
      </c>
      <c r="H281" s="471">
        <v>137789387800</v>
      </c>
    </row>
    <row r="282" spans="1:8" x14ac:dyDescent="0.2">
      <c r="A282" s="460">
        <v>912000</v>
      </c>
      <c r="B282" s="460" t="s">
        <v>3033</v>
      </c>
      <c r="C282" s="471">
        <v>136520855672</v>
      </c>
      <c r="D282" s="471">
        <v>0</v>
      </c>
      <c r="E282" s="471">
        <v>0</v>
      </c>
      <c r="F282" s="471">
        <v>136520855672</v>
      </c>
      <c r="G282" s="471">
        <v>0</v>
      </c>
      <c r="H282" s="471">
        <v>136520855672</v>
      </c>
    </row>
    <row r="283" spans="1:8" x14ac:dyDescent="0.2">
      <c r="A283" s="460">
        <v>912001</v>
      </c>
      <c r="B283" s="460" t="s">
        <v>727</v>
      </c>
      <c r="C283" s="471">
        <v>1565340684</v>
      </c>
      <c r="D283" s="471">
        <v>0</v>
      </c>
      <c r="E283" s="471">
        <v>0</v>
      </c>
      <c r="F283" s="471">
        <v>1565340684</v>
      </c>
      <c r="G283" s="471">
        <v>0</v>
      </c>
      <c r="H283" s="471">
        <v>1565340684</v>
      </c>
    </row>
    <row r="284" spans="1:8" x14ac:dyDescent="0.2">
      <c r="A284" s="460">
        <v>912002</v>
      </c>
      <c r="B284" s="460" t="s">
        <v>3042</v>
      </c>
      <c r="C284" s="471">
        <v>7279558</v>
      </c>
      <c r="D284" s="471">
        <v>0</v>
      </c>
      <c r="E284" s="471">
        <v>0</v>
      </c>
      <c r="F284" s="471">
        <v>7279558</v>
      </c>
      <c r="G284" s="471">
        <v>0</v>
      </c>
      <c r="H284" s="471">
        <v>7279558</v>
      </c>
    </row>
    <row r="285" spans="1:8" x14ac:dyDescent="0.2">
      <c r="A285" s="460">
        <v>912004</v>
      </c>
      <c r="B285" s="460" t="s">
        <v>3043</v>
      </c>
      <c r="C285" s="471">
        <v>122839031721</v>
      </c>
      <c r="D285" s="471">
        <v>0</v>
      </c>
      <c r="E285" s="471">
        <v>0</v>
      </c>
      <c r="F285" s="471">
        <v>122839031721</v>
      </c>
      <c r="G285" s="471">
        <v>0</v>
      </c>
      <c r="H285" s="471">
        <v>122839031721</v>
      </c>
    </row>
    <row r="286" spans="1:8" x14ac:dyDescent="0.2">
      <c r="A286" s="460">
        <v>912090</v>
      </c>
      <c r="B286" s="460" t="s">
        <v>1250</v>
      </c>
      <c r="C286" s="471">
        <v>12109203709</v>
      </c>
      <c r="D286" s="471">
        <v>0</v>
      </c>
      <c r="E286" s="471">
        <v>0</v>
      </c>
      <c r="F286" s="471">
        <v>12109203709</v>
      </c>
      <c r="G286" s="471">
        <v>0</v>
      </c>
      <c r="H286" s="471">
        <v>12109203709</v>
      </c>
    </row>
    <row r="287" spans="1:8" x14ac:dyDescent="0.2">
      <c r="A287" s="460">
        <v>919000</v>
      </c>
      <c r="B287" s="460" t="s">
        <v>3044</v>
      </c>
      <c r="C287" s="471">
        <v>1268532128</v>
      </c>
      <c r="D287" s="471">
        <v>0</v>
      </c>
      <c r="E287" s="471">
        <v>0</v>
      </c>
      <c r="F287" s="471">
        <v>1268532128</v>
      </c>
      <c r="G287" s="471">
        <v>0</v>
      </c>
      <c r="H287" s="471">
        <v>1268532128</v>
      </c>
    </row>
    <row r="288" spans="1:8" x14ac:dyDescent="0.2">
      <c r="A288" s="460">
        <v>919090</v>
      </c>
      <c r="B288" s="460" t="s">
        <v>3045</v>
      </c>
      <c r="C288" s="471">
        <v>1268532128</v>
      </c>
      <c r="D288" s="471">
        <v>0</v>
      </c>
      <c r="E288" s="471">
        <v>0</v>
      </c>
      <c r="F288" s="471">
        <v>1268532128</v>
      </c>
      <c r="G288" s="471">
        <v>0</v>
      </c>
      <c r="H288" s="471">
        <v>1268532128</v>
      </c>
    </row>
    <row r="289" spans="1:8" x14ac:dyDescent="0.2">
      <c r="A289" s="460">
        <v>930000</v>
      </c>
      <c r="B289" s="460" t="s">
        <v>3046</v>
      </c>
      <c r="C289" s="471">
        <v>11071001603</v>
      </c>
      <c r="D289" s="471">
        <v>1</v>
      </c>
      <c r="E289" s="471">
        <v>0</v>
      </c>
      <c r="F289" s="471">
        <v>11071001602</v>
      </c>
      <c r="G289" s="471">
        <v>0</v>
      </c>
      <c r="H289" s="471">
        <v>11071001602</v>
      </c>
    </row>
    <row r="290" spans="1:8" x14ac:dyDescent="0.2">
      <c r="A290" s="460">
        <v>939000</v>
      </c>
      <c r="B290" s="460" t="s">
        <v>3047</v>
      </c>
      <c r="C290" s="471">
        <v>11071001603</v>
      </c>
      <c r="D290" s="471">
        <v>1</v>
      </c>
      <c r="E290" s="471">
        <v>0</v>
      </c>
      <c r="F290" s="471">
        <v>11071001602</v>
      </c>
      <c r="G290" s="471">
        <v>0</v>
      </c>
      <c r="H290" s="471">
        <v>11071001602</v>
      </c>
    </row>
    <row r="291" spans="1:8" x14ac:dyDescent="0.2">
      <c r="A291" s="460">
        <v>939090</v>
      </c>
      <c r="B291" s="460" t="s">
        <v>3048</v>
      </c>
      <c r="C291" s="471">
        <v>11071001603</v>
      </c>
      <c r="D291" s="471">
        <v>1</v>
      </c>
      <c r="E291" s="471">
        <v>0</v>
      </c>
      <c r="F291" s="471">
        <v>11071001602</v>
      </c>
      <c r="G291" s="471">
        <v>0</v>
      </c>
      <c r="H291" s="471">
        <v>11071001602</v>
      </c>
    </row>
    <row r="292" spans="1:8" x14ac:dyDescent="0.2">
      <c r="A292" s="460">
        <v>990000</v>
      </c>
      <c r="B292" s="460" t="s">
        <v>3049</v>
      </c>
      <c r="C292" s="471">
        <v>-148860389403</v>
      </c>
      <c r="D292" s="471">
        <v>0</v>
      </c>
      <c r="E292" s="471">
        <v>1</v>
      </c>
      <c r="F292" s="471">
        <v>-148860389402</v>
      </c>
      <c r="G292" s="471">
        <v>0</v>
      </c>
      <c r="H292" s="471">
        <v>-148860389402</v>
      </c>
    </row>
    <row r="293" spans="1:8" x14ac:dyDescent="0.2">
      <c r="A293" s="460">
        <v>990500</v>
      </c>
      <c r="B293" s="460" t="s">
        <v>3050</v>
      </c>
      <c r="C293" s="471">
        <v>-137789387800</v>
      </c>
      <c r="D293" s="471">
        <v>0</v>
      </c>
      <c r="E293" s="471">
        <v>0</v>
      </c>
      <c r="F293" s="471">
        <v>-137789387800</v>
      </c>
      <c r="G293" s="471">
        <v>0</v>
      </c>
      <c r="H293" s="471">
        <v>-137789387800</v>
      </c>
    </row>
    <row r="294" spans="1:8" x14ac:dyDescent="0.2">
      <c r="A294" s="460">
        <v>990505</v>
      </c>
      <c r="B294" s="460" t="s">
        <v>3039</v>
      </c>
      <c r="C294" s="471">
        <v>-136520855672</v>
      </c>
      <c r="D294" s="471">
        <v>0</v>
      </c>
      <c r="E294" s="471">
        <v>0</v>
      </c>
      <c r="F294" s="471">
        <v>-136520855672</v>
      </c>
      <c r="G294" s="471">
        <v>0</v>
      </c>
      <c r="H294" s="471">
        <v>-136520855672</v>
      </c>
    </row>
    <row r="295" spans="1:8" x14ac:dyDescent="0.2">
      <c r="A295" s="460">
        <v>990590</v>
      </c>
      <c r="B295" s="460" t="s">
        <v>3051</v>
      </c>
      <c r="C295" s="471">
        <v>-1268532128</v>
      </c>
      <c r="D295" s="471">
        <v>0</v>
      </c>
      <c r="E295" s="471">
        <v>0</v>
      </c>
      <c r="F295" s="471">
        <v>-1268532128</v>
      </c>
      <c r="G295" s="471">
        <v>0</v>
      </c>
      <c r="H295" s="471">
        <v>-1268532128</v>
      </c>
    </row>
    <row r="296" spans="1:8" x14ac:dyDescent="0.2">
      <c r="A296" s="460">
        <v>991500</v>
      </c>
      <c r="B296" s="460" t="s">
        <v>3052</v>
      </c>
      <c r="C296" s="471">
        <v>-11071001603</v>
      </c>
      <c r="D296" s="471">
        <v>0</v>
      </c>
      <c r="E296" s="471">
        <v>1</v>
      </c>
      <c r="F296" s="471">
        <v>-11071001602</v>
      </c>
      <c r="G296" s="471">
        <v>0</v>
      </c>
      <c r="H296" s="471">
        <v>-11071001602</v>
      </c>
    </row>
    <row r="297" spans="1:8" x14ac:dyDescent="0.2">
      <c r="A297" s="460">
        <v>991590</v>
      </c>
      <c r="B297" s="460" t="s">
        <v>1398</v>
      </c>
      <c r="C297" s="471">
        <v>-11071001603</v>
      </c>
      <c r="D297" s="471">
        <v>0</v>
      </c>
      <c r="E297" s="471">
        <v>1</v>
      </c>
      <c r="F297" s="471">
        <v>-11071001602</v>
      </c>
      <c r="G297" s="471">
        <v>0</v>
      </c>
      <c r="H297" s="471">
        <v>-11071001602</v>
      </c>
    </row>
    <row r="298" spans="1:8" x14ac:dyDescent="0.2">
      <c r="A298" s="460"/>
      <c r="B298" s="460"/>
      <c r="C298" s="467"/>
      <c r="D298" s="467"/>
      <c r="E298" s="467"/>
      <c r="F298" s="467"/>
      <c r="G298" s="467"/>
      <c r="H298" s="467"/>
    </row>
    <row r="299" spans="1:8" x14ac:dyDescent="0.2">
      <c r="A299" s="460"/>
      <c r="B299" s="460"/>
      <c r="C299" s="467"/>
      <c r="D299" s="467"/>
      <c r="E299" s="467"/>
      <c r="F299" s="467"/>
      <c r="G299" s="467"/>
      <c r="H299" s="467"/>
    </row>
    <row r="300" spans="1:8" x14ac:dyDescent="0.2">
      <c r="A300" s="460"/>
      <c r="B300" s="460"/>
      <c r="C300" s="467"/>
      <c r="D300" s="467"/>
      <c r="E300" s="467"/>
      <c r="F300" s="467"/>
      <c r="G300" s="467"/>
      <c r="H300" s="467"/>
    </row>
    <row r="301" spans="1:8" x14ac:dyDescent="0.2">
      <c r="A301" s="460"/>
      <c r="B301" s="460"/>
      <c r="C301" s="467"/>
      <c r="D301" s="467"/>
      <c r="E301" s="467"/>
      <c r="F301" s="467"/>
      <c r="G301" s="467"/>
      <c r="H301" s="467"/>
    </row>
    <row r="302" spans="1:8" x14ac:dyDescent="0.2">
      <c r="A302" s="460"/>
      <c r="B302" s="460"/>
      <c r="C302" s="467"/>
      <c r="D302" s="467"/>
      <c r="E302" s="467"/>
      <c r="F302" s="467"/>
      <c r="G302" s="467"/>
      <c r="H302" s="467"/>
    </row>
    <row r="303" spans="1:8" x14ac:dyDescent="0.2">
      <c r="A303" s="460"/>
      <c r="B303" s="460"/>
      <c r="C303" s="467"/>
      <c r="D303" s="467"/>
      <c r="E303" s="467"/>
      <c r="F303" s="467"/>
      <c r="G303" s="467"/>
      <c r="H303" s="467"/>
    </row>
    <row r="304" spans="1:8" x14ac:dyDescent="0.2">
      <c r="A304" s="460"/>
      <c r="B304" s="460"/>
      <c r="C304" s="467"/>
      <c r="D304" s="467"/>
      <c r="E304" s="467"/>
      <c r="F304" s="467"/>
      <c r="G304" s="467"/>
      <c r="H304" s="467"/>
    </row>
    <row r="305" spans="1:8" x14ac:dyDescent="0.2">
      <c r="A305" s="460"/>
      <c r="B305" s="460"/>
      <c r="C305" s="467"/>
      <c r="D305" s="467"/>
      <c r="E305" s="467"/>
      <c r="F305" s="467"/>
      <c r="G305" s="467"/>
      <c r="H305" s="467"/>
    </row>
    <row r="306" spans="1:8" x14ac:dyDescent="0.2">
      <c r="A306" s="460"/>
      <c r="B306" s="460"/>
      <c r="C306" s="467"/>
      <c r="D306" s="467"/>
      <c r="E306" s="467"/>
      <c r="F306" s="467"/>
      <c r="G306" s="467"/>
      <c r="H306" s="467"/>
    </row>
    <row r="307" spans="1:8" x14ac:dyDescent="0.2">
      <c r="A307" s="460"/>
      <c r="B307" s="460"/>
      <c r="C307" s="467"/>
      <c r="D307" s="467"/>
      <c r="E307" s="467"/>
      <c r="F307" s="467"/>
      <c r="G307" s="467"/>
      <c r="H307" s="467"/>
    </row>
    <row r="308" spans="1:8" x14ac:dyDescent="0.2">
      <c r="A308" s="460"/>
      <c r="B308" s="460"/>
      <c r="C308" s="467"/>
      <c r="D308" s="467"/>
      <c r="E308" s="467"/>
      <c r="F308" s="467"/>
      <c r="G308" s="467"/>
      <c r="H308" s="467"/>
    </row>
    <row r="309" spans="1:8" x14ac:dyDescent="0.2">
      <c r="A309" s="460"/>
      <c r="B309" s="460"/>
      <c r="C309" s="467"/>
      <c r="D309" s="467"/>
      <c r="E309" s="467"/>
      <c r="F309" s="467"/>
      <c r="G309" s="467"/>
      <c r="H309" s="467"/>
    </row>
    <row r="310" spans="1:8" x14ac:dyDescent="0.2">
      <c r="A310" s="460"/>
      <c r="B310" s="460"/>
      <c r="C310" s="467"/>
      <c r="D310" s="467"/>
      <c r="E310" s="467"/>
      <c r="F310" s="467"/>
      <c r="G310" s="467"/>
      <c r="H310" s="467"/>
    </row>
    <row r="311" spans="1:8" x14ac:dyDescent="0.2">
      <c r="A311" s="460"/>
      <c r="B311" s="460"/>
      <c r="C311" s="467"/>
      <c r="D311" s="467"/>
      <c r="E311" s="467"/>
      <c r="F311" s="467"/>
      <c r="G311" s="467"/>
      <c r="H311" s="467"/>
    </row>
    <row r="312" spans="1:8" x14ac:dyDescent="0.2">
      <c r="A312" s="460"/>
      <c r="B312" s="460"/>
      <c r="C312" s="467"/>
      <c r="D312" s="467"/>
      <c r="E312" s="467"/>
      <c r="F312" s="467"/>
      <c r="G312" s="467"/>
      <c r="H312" s="467"/>
    </row>
    <row r="313" spans="1:8" x14ac:dyDescent="0.2">
      <c r="A313" s="460"/>
      <c r="B313" s="460"/>
      <c r="C313" s="467"/>
      <c r="D313" s="467"/>
      <c r="E313" s="467"/>
      <c r="F313" s="467"/>
      <c r="G313" s="467"/>
      <c r="H313" s="467"/>
    </row>
    <row r="314" spans="1:8" x14ac:dyDescent="0.2">
      <c r="A314" s="460"/>
      <c r="B314" s="460"/>
      <c r="C314" s="467"/>
      <c r="D314" s="467"/>
      <c r="E314" s="467"/>
      <c r="F314" s="467"/>
      <c r="G314" s="467"/>
      <c r="H314" s="467"/>
    </row>
    <row r="315" spans="1:8" x14ac:dyDescent="0.2">
      <c r="A315" s="460"/>
      <c r="B315" s="460"/>
      <c r="C315" s="467"/>
      <c r="D315" s="467"/>
      <c r="E315" s="467"/>
      <c r="F315" s="467"/>
      <c r="G315" s="467"/>
      <c r="H315" s="467"/>
    </row>
    <row r="316" spans="1:8" x14ac:dyDescent="0.2">
      <c r="A316" s="460"/>
      <c r="B316" s="460"/>
      <c r="C316" s="467"/>
      <c r="D316" s="467"/>
      <c r="E316" s="467"/>
      <c r="F316" s="467"/>
      <c r="G316" s="467"/>
      <c r="H316" s="467"/>
    </row>
    <row r="317" spans="1:8" x14ac:dyDescent="0.2">
      <c r="A317" s="460"/>
      <c r="B317" s="460"/>
      <c r="C317" s="467"/>
      <c r="D317" s="467"/>
      <c r="E317" s="467"/>
      <c r="F317" s="467"/>
      <c r="G317" s="467"/>
      <c r="H317" s="467"/>
    </row>
    <row r="318" spans="1:8" x14ac:dyDescent="0.2">
      <c r="A318" s="460"/>
      <c r="B318" s="460"/>
      <c r="C318" s="467"/>
      <c r="D318" s="467"/>
      <c r="E318" s="467"/>
      <c r="F318" s="467"/>
      <c r="G318" s="467"/>
      <c r="H318" s="467"/>
    </row>
    <row r="319" spans="1:8" x14ac:dyDescent="0.2">
      <c r="A319" s="460"/>
      <c r="B319" s="460"/>
      <c r="C319" s="467"/>
      <c r="D319" s="467"/>
      <c r="E319" s="467"/>
      <c r="F319" s="467"/>
      <c r="G319" s="467"/>
      <c r="H319" s="467"/>
    </row>
    <row r="320" spans="1:8" x14ac:dyDescent="0.2">
      <c r="A320" s="460"/>
      <c r="B320" s="460"/>
      <c r="C320" s="467"/>
      <c r="D320" s="467"/>
      <c r="E320" s="467"/>
      <c r="F320" s="467"/>
      <c r="G320" s="467"/>
      <c r="H320" s="467"/>
    </row>
    <row r="321" spans="1:8" x14ac:dyDescent="0.2">
      <c r="A321" s="460"/>
      <c r="B321" s="460"/>
      <c r="C321" s="467"/>
      <c r="D321" s="467"/>
      <c r="E321" s="467"/>
      <c r="F321" s="467"/>
      <c r="G321" s="467"/>
      <c r="H321" s="467"/>
    </row>
    <row r="322" spans="1:8" x14ac:dyDescent="0.2">
      <c r="A322" s="460"/>
      <c r="B322" s="460"/>
      <c r="C322" s="467"/>
      <c r="D322" s="467"/>
      <c r="E322" s="467"/>
      <c r="F322" s="467"/>
      <c r="G322" s="467"/>
      <c r="H322" s="467"/>
    </row>
    <row r="323" spans="1:8" x14ac:dyDescent="0.2">
      <c r="A323" s="460"/>
      <c r="B323" s="460"/>
      <c r="C323" s="467"/>
      <c r="D323" s="467"/>
      <c r="E323" s="467"/>
      <c r="F323" s="467"/>
      <c r="G323" s="467"/>
      <c r="H323" s="467"/>
    </row>
    <row r="324" spans="1:8" x14ac:dyDescent="0.2">
      <c r="A324" s="460"/>
      <c r="B324" s="460"/>
      <c r="C324" s="467"/>
      <c r="D324" s="467"/>
      <c r="E324" s="467"/>
      <c r="F324" s="467"/>
      <c r="G324" s="467"/>
      <c r="H324" s="467"/>
    </row>
    <row r="325" spans="1:8" x14ac:dyDescent="0.2">
      <c r="A325" s="460"/>
      <c r="B325" s="460"/>
      <c r="C325" s="467"/>
      <c r="D325" s="467"/>
      <c r="E325" s="467"/>
      <c r="F325" s="467"/>
      <c r="G325" s="467"/>
      <c r="H325" s="467"/>
    </row>
    <row r="326" spans="1:8" x14ac:dyDescent="0.2">
      <c r="A326" s="460"/>
      <c r="B326" s="460"/>
      <c r="C326" s="467"/>
      <c r="D326" s="467"/>
      <c r="E326" s="467"/>
      <c r="F326" s="467"/>
      <c r="G326" s="467"/>
      <c r="H326" s="467"/>
    </row>
    <row r="327" spans="1:8" x14ac:dyDescent="0.2">
      <c r="A327" s="460"/>
      <c r="B327" s="460"/>
      <c r="C327" s="467"/>
      <c r="D327" s="467"/>
      <c r="E327" s="467"/>
      <c r="F327" s="467"/>
      <c r="G327" s="467"/>
      <c r="H327" s="467"/>
    </row>
    <row r="328" spans="1:8" x14ac:dyDescent="0.2">
      <c r="A328" s="460"/>
      <c r="B328" s="460"/>
      <c r="C328" s="467"/>
      <c r="D328" s="467"/>
      <c r="E328" s="467"/>
      <c r="F328" s="467"/>
      <c r="G328" s="467"/>
      <c r="H328" s="467"/>
    </row>
    <row r="329" spans="1:8" x14ac:dyDescent="0.2">
      <c r="A329" s="460"/>
      <c r="B329" s="460"/>
      <c r="C329" s="467"/>
      <c r="D329" s="467"/>
      <c r="E329" s="467"/>
      <c r="F329" s="467"/>
      <c r="G329" s="467"/>
      <c r="H329" s="467"/>
    </row>
    <row r="330" spans="1:8" x14ac:dyDescent="0.2">
      <c r="A330" s="460"/>
      <c r="B330" s="460"/>
      <c r="C330" s="467"/>
      <c r="D330" s="467"/>
      <c r="E330" s="467"/>
      <c r="F330" s="467"/>
      <c r="G330" s="467"/>
      <c r="H330" s="467"/>
    </row>
    <row r="331" spans="1:8" x14ac:dyDescent="0.2">
      <c r="A331" s="460"/>
      <c r="B331" s="460"/>
      <c r="C331" s="467"/>
      <c r="D331" s="467"/>
      <c r="E331" s="467"/>
      <c r="F331" s="467"/>
      <c r="G331" s="467"/>
      <c r="H331" s="467"/>
    </row>
    <row r="332" spans="1:8" x14ac:dyDescent="0.2">
      <c r="A332" s="460"/>
      <c r="B332" s="460"/>
      <c r="C332" s="467"/>
      <c r="D332" s="467"/>
      <c r="E332" s="467"/>
      <c r="F332" s="467"/>
      <c r="G332" s="467"/>
      <c r="H332" s="467"/>
    </row>
    <row r="333" spans="1:8" x14ac:dyDescent="0.2">
      <c r="A333" s="460"/>
      <c r="B333" s="460"/>
      <c r="C333" s="467"/>
      <c r="D333" s="467"/>
      <c r="E333" s="467"/>
      <c r="F333" s="467"/>
      <c r="G333" s="467"/>
      <c r="H333" s="467"/>
    </row>
    <row r="334" spans="1:8" x14ac:dyDescent="0.2">
      <c r="A334" s="460"/>
      <c r="B334" s="460"/>
      <c r="C334" s="467"/>
      <c r="D334" s="467"/>
      <c r="E334" s="467"/>
      <c r="F334" s="467"/>
      <c r="G334" s="467"/>
      <c r="H334" s="467"/>
    </row>
    <row r="335" spans="1:8" x14ac:dyDescent="0.2">
      <c r="A335" s="460"/>
      <c r="B335" s="460"/>
      <c r="C335" s="467"/>
      <c r="D335" s="467"/>
      <c r="E335" s="467"/>
      <c r="F335" s="467"/>
      <c r="G335" s="467"/>
      <c r="H335" s="467"/>
    </row>
    <row r="336" spans="1:8" x14ac:dyDescent="0.2">
      <c r="A336" s="460"/>
      <c r="B336" s="460"/>
      <c r="C336" s="467"/>
      <c r="D336" s="467"/>
      <c r="E336" s="467"/>
      <c r="F336" s="467"/>
      <c r="G336" s="467"/>
      <c r="H336" s="467"/>
    </row>
    <row r="337" spans="1:8" x14ac:dyDescent="0.2">
      <c r="A337" s="460"/>
      <c r="B337" s="460"/>
      <c r="C337" s="467"/>
      <c r="D337" s="467"/>
      <c r="E337" s="467"/>
      <c r="F337" s="467"/>
      <c r="G337" s="467"/>
      <c r="H337" s="467"/>
    </row>
    <row r="338" spans="1:8" x14ac:dyDescent="0.2">
      <c r="A338" s="460"/>
      <c r="B338" s="460"/>
      <c r="C338" s="467"/>
      <c r="D338" s="467"/>
      <c r="E338" s="467"/>
      <c r="F338" s="467"/>
      <c r="G338" s="467"/>
      <c r="H338" s="467"/>
    </row>
    <row r="339" spans="1:8" x14ac:dyDescent="0.2">
      <c r="A339" s="460"/>
      <c r="B339" s="460"/>
      <c r="C339" s="467"/>
      <c r="D339" s="467"/>
      <c r="E339" s="467"/>
      <c r="F339" s="467"/>
      <c r="G339" s="467"/>
      <c r="H339" s="467"/>
    </row>
    <row r="340" spans="1:8" x14ac:dyDescent="0.2">
      <c r="A340" s="460"/>
      <c r="B340" s="460"/>
      <c r="C340" s="467"/>
      <c r="D340" s="467"/>
      <c r="E340" s="467"/>
      <c r="F340" s="467"/>
      <c r="G340" s="467"/>
      <c r="H340" s="467"/>
    </row>
    <row r="341" spans="1:8" x14ac:dyDescent="0.2">
      <c r="A341" s="460"/>
      <c r="B341" s="460"/>
      <c r="C341" s="467"/>
      <c r="D341" s="467"/>
      <c r="E341" s="467"/>
      <c r="F341" s="467"/>
      <c r="G341" s="467"/>
      <c r="H341" s="467"/>
    </row>
    <row r="342" spans="1:8" x14ac:dyDescent="0.2">
      <c r="A342" s="460"/>
      <c r="B342" s="460"/>
      <c r="C342" s="467"/>
      <c r="D342" s="467"/>
      <c r="E342" s="467"/>
      <c r="F342" s="467"/>
      <c r="G342" s="467"/>
      <c r="H342" s="467"/>
    </row>
    <row r="343" spans="1:8" x14ac:dyDescent="0.2">
      <c r="A343" s="460"/>
      <c r="B343" s="460"/>
      <c r="C343" s="467"/>
      <c r="D343" s="467"/>
      <c r="E343" s="467"/>
      <c r="F343" s="467"/>
      <c r="G343" s="467"/>
      <c r="H343" s="467"/>
    </row>
    <row r="344" spans="1:8" x14ac:dyDescent="0.2">
      <c r="A344" s="460"/>
      <c r="B344" s="460"/>
      <c r="C344" s="467"/>
      <c r="D344" s="467"/>
      <c r="E344" s="467"/>
      <c r="F344" s="467"/>
      <c r="G344" s="467"/>
      <c r="H344" s="467"/>
    </row>
    <row r="345" spans="1:8" x14ac:dyDescent="0.2">
      <c r="A345" s="460"/>
      <c r="B345" s="460"/>
      <c r="C345" s="467"/>
      <c r="D345" s="467"/>
      <c r="E345" s="467"/>
      <c r="F345" s="467"/>
      <c r="G345" s="467"/>
      <c r="H345" s="467"/>
    </row>
    <row r="346" spans="1:8" x14ac:dyDescent="0.2">
      <c r="A346" s="460"/>
      <c r="B346" s="460"/>
      <c r="C346" s="467"/>
      <c r="D346" s="467"/>
      <c r="E346" s="467"/>
      <c r="F346" s="467"/>
      <c r="G346" s="467"/>
      <c r="H346" s="467"/>
    </row>
  </sheetData>
  <mergeCells count="1">
    <mergeCell ref="F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rgb="FF00B050"/>
  </sheetPr>
  <dimension ref="A1:IW429"/>
  <sheetViews>
    <sheetView showGridLines="0" zoomScale="50" zoomScaleNormal="50" zoomScaleSheetLayoutView="50" workbookViewId="0">
      <selection activeCell="S1" sqref="S1"/>
    </sheetView>
  </sheetViews>
  <sheetFormatPr baseColWidth="10" defaultColWidth="11.42578125" defaultRowHeight="20.25" x14ac:dyDescent="0.2"/>
  <cols>
    <col min="1" max="1" width="12.140625" style="232" customWidth="1"/>
    <col min="2" max="2" width="9.140625" style="23" customWidth="1"/>
    <col min="3" max="3" width="104.85546875" style="23" customWidth="1"/>
    <col min="4" max="4" width="12.42578125" style="120" bestFit="1" customWidth="1"/>
    <col min="5" max="5" width="36.7109375" style="79" customWidth="1"/>
    <col min="6" max="6" width="6.5703125" style="79" customWidth="1"/>
    <col min="7" max="7" width="36.7109375" style="79" customWidth="1"/>
    <col min="8" max="8" width="4.85546875" style="79" customWidth="1"/>
    <col min="9" max="9" width="12.140625" style="23" customWidth="1"/>
    <col min="10" max="10" width="9.140625" style="23" customWidth="1"/>
    <col min="11" max="11" width="78.140625" style="23" customWidth="1"/>
    <col min="12" max="12" width="12.42578125" style="120" bestFit="1" customWidth="1"/>
    <col min="13" max="13" width="36.7109375" style="79" customWidth="1"/>
    <col min="14" max="14" width="7.5703125" style="79" customWidth="1"/>
    <col min="15" max="15" width="36.7109375" style="79" customWidth="1"/>
    <col min="16" max="16" width="4.85546875" style="79" customWidth="1"/>
    <col min="17" max="17" width="25.85546875" style="23" customWidth="1"/>
    <col min="18" max="18" width="7.28515625" style="23" customWidth="1"/>
    <col min="19" max="19" width="26.7109375" style="23" customWidth="1"/>
    <col min="20" max="23" width="11.42578125" style="23"/>
    <col min="24" max="24" width="27.28515625" style="23" bestFit="1" customWidth="1"/>
    <col min="25" max="16384" width="11.42578125" style="23"/>
  </cols>
  <sheetData>
    <row r="1" spans="1:257" s="35" customFormat="1" ht="17.25" customHeight="1" x14ac:dyDescent="0.2">
      <c r="A1" s="640"/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2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57" s="35" customFormat="1" ht="27" customHeight="1" x14ac:dyDescent="0.2">
      <c r="A2" s="643" t="s">
        <v>1595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5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</row>
    <row r="3" spans="1:257" s="35" customFormat="1" ht="27" customHeight="1" x14ac:dyDescent="0.2">
      <c r="A3" s="643" t="str">
        <f>+CGN2015_001!B3</f>
        <v>UNIDAD ADMINISTRATIVA ESPECIAL DE SERVICIOS PÚBLICOS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5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</row>
    <row r="4" spans="1:257" s="35" customFormat="1" ht="26.25" customHeight="1" x14ac:dyDescent="0.2">
      <c r="A4" s="643" t="s">
        <v>2902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5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</row>
    <row r="5" spans="1:257" s="35" customFormat="1" ht="27" customHeight="1" x14ac:dyDescent="0.2">
      <c r="A5" s="631" t="s">
        <v>3058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</row>
    <row r="6" spans="1:257" s="35" customFormat="1" ht="26.25" customHeight="1" x14ac:dyDescent="0.2">
      <c r="A6" s="631" t="s">
        <v>1767</v>
      </c>
      <c r="B6" s="632"/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3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</row>
    <row r="7" spans="1:257" s="35" customFormat="1" ht="15" customHeight="1" x14ac:dyDescent="0.2">
      <c r="A7" s="634"/>
      <c r="B7" s="635"/>
      <c r="C7" s="635"/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5"/>
      <c r="O7" s="635"/>
      <c r="P7" s="6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57" s="35" customFormat="1" ht="27" customHeight="1" x14ac:dyDescent="0.2">
      <c r="A8" s="229"/>
      <c r="B8" s="237"/>
      <c r="C8" s="149"/>
      <c r="D8" s="320"/>
      <c r="E8" s="150"/>
      <c r="F8" s="150"/>
      <c r="G8" s="150"/>
      <c r="H8" s="151"/>
      <c r="I8" s="152"/>
      <c r="J8" s="149"/>
      <c r="K8" s="149"/>
      <c r="L8" s="320"/>
      <c r="M8" s="152"/>
      <c r="N8" s="152"/>
      <c r="O8" s="150"/>
      <c r="P8" s="23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57" s="35" customFormat="1" ht="27" customHeight="1" x14ac:dyDescent="0.2">
      <c r="A9" s="230"/>
      <c r="B9" s="210"/>
      <c r="C9" s="36"/>
      <c r="D9" s="321"/>
      <c r="E9" s="37">
        <v>43890</v>
      </c>
      <c r="F9" s="37"/>
      <c r="G9" s="37">
        <v>43524</v>
      </c>
      <c r="H9" s="86"/>
      <c r="I9" s="38"/>
      <c r="J9" s="36"/>
      <c r="K9" s="36"/>
      <c r="L9" s="321"/>
      <c r="M9" s="37">
        <f>+E9</f>
        <v>43890</v>
      </c>
      <c r="N9" s="37"/>
      <c r="O9" s="37">
        <f>+G9</f>
        <v>43524</v>
      </c>
      <c r="P9" s="239"/>
      <c r="Q9" s="39"/>
      <c r="R9" s="39"/>
      <c r="S9" s="39"/>
      <c r="T9" s="39"/>
      <c r="U9" s="39"/>
      <c r="V9" s="39"/>
      <c r="W9" s="39"/>
      <c r="X9" s="39"/>
    </row>
    <row r="10" spans="1:257" s="35" customFormat="1" ht="15" customHeight="1" x14ac:dyDescent="0.2">
      <c r="A10" s="230"/>
      <c r="B10" s="210"/>
      <c r="C10" s="36"/>
      <c r="D10" s="322"/>
      <c r="E10" s="37"/>
      <c r="F10" s="37"/>
      <c r="G10" s="85"/>
      <c r="H10" s="85"/>
      <c r="I10" s="38"/>
      <c r="J10" s="36"/>
      <c r="K10" s="36"/>
      <c r="L10" s="322"/>
      <c r="M10" s="37"/>
      <c r="N10" s="37"/>
      <c r="O10" s="85"/>
      <c r="P10" s="239"/>
      <c r="Q10" s="39"/>
      <c r="R10" s="39"/>
      <c r="S10" s="39"/>
      <c r="T10" s="39"/>
      <c r="U10" s="39"/>
      <c r="V10" s="39"/>
      <c r="W10" s="39"/>
      <c r="X10" s="39"/>
    </row>
    <row r="11" spans="1:257" s="35" customFormat="1" ht="27" customHeight="1" x14ac:dyDescent="0.2">
      <c r="A11" s="230"/>
      <c r="B11" s="211">
        <v>1</v>
      </c>
      <c r="C11" s="463" t="s">
        <v>919</v>
      </c>
      <c r="D11" s="323"/>
      <c r="E11" s="41"/>
      <c r="F11" s="42"/>
      <c r="G11" s="86"/>
      <c r="H11" s="86"/>
      <c r="I11" s="43"/>
      <c r="J11" s="40">
        <v>2</v>
      </c>
      <c r="K11" s="463" t="s">
        <v>920</v>
      </c>
      <c r="L11" s="323"/>
      <c r="M11" s="44"/>
      <c r="N11" s="44"/>
      <c r="O11" s="233"/>
      <c r="P11" s="240"/>
      <c r="Q11" s="45"/>
      <c r="R11" s="45"/>
      <c r="S11" s="45"/>
      <c r="T11" s="45"/>
      <c r="U11" s="45"/>
      <c r="V11" s="45"/>
      <c r="W11" s="45"/>
      <c r="X11" s="45"/>
    </row>
    <row r="12" spans="1:257" s="35" customFormat="1" ht="15" customHeight="1" x14ac:dyDescent="0.2">
      <c r="A12" s="230"/>
      <c r="B12" s="212"/>
      <c r="C12" s="40"/>
      <c r="D12" s="323"/>
      <c r="E12" s="41"/>
      <c r="F12" s="42"/>
      <c r="G12" s="86"/>
      <c r="H12" s="86"/>
      <c r="I12" s="43"/>
      <c r="J12" s="40"/>
      <c r="K12" s="40"/>
      <c r="L12" s="323"/>
      <c r="M12" s="44"/>
      <c r="N12" s="46"/>
      <c r="O12" s="233"/>
      <c r="P12" s="240"/>
      <c r="Q12" s="45"/>
      <c r="R12" s="45"/>
      <c r="S12" s="45"/>
      <c r="T12" s="45"/>
      <c r="U12" s="45"/>
      <c r="V12" s="45"/>
      <c r="W12" s="45"/>
      <c r="X12" s="45"/>
    </row>
    <row r="13" spans="1:257" s="35" customFormat="1" ht="27" customHeight="1" x14ac:dyDescent="0.2">
      <c r="A13" s="230"/>
      <c r="B13" s="211"/>
      <c r="C13" s="40" t="s">
        <v>264</v>
      </c>
      <c r="D13" s="323"/>
      <c r="E13" s="347">
        <f>+E15+E28+E55+E79+E110+E126+E155+E170+E177</f>
        <v>216430739288</v>
      </c>
      <c r="F13" s="348"/>
      <c r="G13" s="347">
        <f>+G15+G28+G55+G79+G110+G126+G155+G170+G177</f>
        <v>291735881160</v>
      </c>
      <c r="H13" s="87"/>
      <c r="I13" s="324"/>
      <c r="J13" s="313"/>
      <c r="K13" s="313" t="s">
        <v>266</v>
      </c>
      <c r="L13" s="323"/>
      <c r="M13" s="359">
        <f>+M15+M21+M34+M48+M85+M98+M108+M121</f>
        <v>309839693104.32996</v>
      </c>
      <c r="N13" s="360"/>
      <c r="O13" s="359">
        <f>+O15+O21+O34+O48+O85+O98+O108+O121</f>
        <v>191906838197.32999</v>
      </c>
      <c r="P13" s="241"/>
      <c r="Q13" s="47"/>
      <c r="R13" s="47"/>
      <c r="S13" s="47"/>
      <c r="T13" s="47"/>
      <c r="U13" s="47"/>
      <c r="V13" s="47"/>
      <c r="W13" s="47"/>
      <c r="X13" s="47"/>
    </row>
    <row r="14" spans="1:257" s="35" customFormat="1" ht="15" customHeight="1" x14ac:dyDescent="0.2">
      <c r="A14" s="230"/>
      <c r="B14" s="213"/>
      <c r="C14" s="48"/>
      <c r="D14" s="323"/>
      <c r="E14" s="349"/>
      <c r="F14" s="348"/>
      <c r="G14" s="349"/>
      <c r="H14" s="88"/>
      <c r="I14" s="324"/>
      <c r="J14" s="325"/>
      <c r="K14" s="325"/>
      <c r="L14" s="323"/>
      <c r="M14" s="361"/>
      <c r="N14" s="360"/>
      <c r="O14" s="361"/>
      <c r="P14" s="242"/>
      <c r="Q14" s="49"/>
      <c r="R14" s="49"/>
      <c r="S14" s="49"/>
      <c r="T14" s="49"/>
      <c r="U14" s="49"/>
      <c r="V14" s="49"/>
      <c r="W14" s="49"/>
      <c r="X14" s="49"/>
    </row>
    <row r="15" spans="1:257" s="35" customFormat="1" ht="27" customHeight="1" x14ac:dyDescent="0.2">
      <c r="A15" s="230"/>
      <c r="B15" s="50">
        <v>11</v>
      </c>
      <c r="C15" s="50" t="s">
        <v>1777</v>
      </c>
      <c r="D15" s="323"/>
      <c r="E15" s="350">
        <f>SUM(E17:E26)</f>
        <v>202071074775</v>
      </c>
      <c r="F15" s="348"/>
      <c r="G15" s="350">
        <f>SUM(G17:G26)</f>
        <v>278626529119</v>
      </c>
      <c r="H15" s="89"/>
      <c r="I15" s="324"/>
      <c r="J15" s="305">
        <v>21</v>
      </c>
      <c r="K15" s="305" t="s">
        <v>1243</v>
      </c>
      <c r="L15" s="323"/>
      <c r="M15" s="362">
        <f>SUM(M17:M19)</f>
        <v>0</v>
      </c>
      <c r="N15" s="360"/>
      <c r="O15" s="362">
        <f>SUM(O17:O19)</f>
        <v>0</v>
      </c>
      <c r="P15" s="243"/>
      <c r="Q15" s="51"/>
      <c r="R15" s="51"/>
      <c r="S15" s="51"/>
      <c r="T15" s="51"/>
      <c r="U15" s="51"/>
      <c r="V15" s="51"/>
      <c r="W15" s="51"/>
      <c r="X15" s="72"/>
    </row>
    <row r="16" spans="1:257" s="35" customFormat="1" ht="15" customHeight="1" x14ac:dyDescent="0.2">
      <c r="A16" s="230"/>
      <c r="B16" s="50"/>
      <c r="C16" s="50"/>
      <c r="D16" s="323"/>
      <c r="E16" s="350"/>
      <c r="F16" s="348"/>
      <c r="G16" s="350"/>
      <c r="H16" s="89"/>
      <c r="I16" s="324"/>
      <c r="J16" s="326"/>
      <c r="K16" s="326"/>
      <c r="L16" s="322"/>
      <c r="M16" s="363"/>
      <c r="N16" s="360"/>
      <c r="O16" s="363"/>
      <c r="P16" s="244"/>
      <c r="Q16" s="52"/>
      <c r="R16" s="52"/>
      <c r="S16" s="52"/>
      <c r="T16" s="52"/>
      <c r="U16" s="52"/>
      <c r="V16" s="52"/>
      <c r="W16" s="52"/>
      <c r="X16" s="52"/>
    </row>
    <row r="17" spans="1:24" s="35" customFormat="1" ht="27" customHeight="1" x14ac:dyDescent="0.2">
      <c r="A17" s="230">
        <f>CONCATENATE(B17,"00")*1</f>
        <v>110500</v>
      </c>
      <c r="B17" s="53">
        <v>1105</v>
      </c>
      <c r="C17" s="53" t="s">
        <v>782</v>
      </c>
      <c r="D17" s="322"/>
      <c r="E17" s="351">
        <f>VLOOKUP(A17,CGN2015_001!$A$9:$H$6509,7,0)</f>
        <v>28089696</v>
      </c>
      <c r="F17" s="348"/>
      <c r="G17" s="351">
        <f>VLOOKUP(A17,'ESF Febrero 2019'!$A$1:$D$637,4,0)</f>
        <v>19046668</v>
      </c>
      <c r="H17" s="75"/>
      <c r="I17" s="327">
        <f t="shared" ref="I17:I80" si="0">CONCATENATE(J17,"00")*1</f>
        <v>210500</v>
      </c>
      <c r="J17" s="148">
        <v>2105</v>
      </c>
      <c r="K17" s="148" t="s">
        <v>71</v>
      </c>
      <c r="L17" s="322"/>
      <c r="M17" s="364">
        <f>VLOOKUP(I17,CGN2015_001!$A$9:$H$6509,7,0)</f>
        <v>0</v>
      </c>
      <c r="N17" s="360"/>
      <c r="O17" s="351">
        <f>VLOOKUP(I17,'ESF Febrero 2019'!$A$1:$D$637,4,0)</f>
        <v>0</v>
      </c>
      <c r="P17" s="244"/>
      <c r="Q17" s="52"/>
      <c r="R17" s="52"/>
      <c r="S17" s="52"/>
      <c r="T17" s="52"/>
      <c r="U17" s="52"/>
      <c r="V17" s="52"/>
      <c r="W17" s="52"/>
      <c r="X17" s="52"/>
    </row>
    <row r="18" spans="1:24" s="35" customFormat="1" ht="27" customHeight="1" x14ac:dyDescent="0.2">
      <c r="A18" s="230">
        <f t="shared" ref="A18:A81" si="1">CONCATENATE(B18,"00")*1</f>
        <v>110600</v>
      </c>
      <c r="B18" s="53">
        <v>1106</v>
      </c>
      <c r="C18" s="53" t="s">
        <v>192</v>
      </c>
      <c r="D18" s="322"/>
      <c r="E18" s="351">
        <f>VLOOKUP(A18,CGN2015_001!$A$9:$H$6509,7,0)</f>
        <v>0</v>
      </c>
      <c r="F18" s="348"/>
      <c r="G18" s="351">
        <f>VLOOKUP(A18,'ESF Febrero 2019'!$A$1:$D$637,4,0)</f>
        <v>0</v>
      </c>
      <c r="H18" s="28"/>
      <c r="I18" s="327">
        <f t="shared" si="0"/>
        <v>210600</v>
      </c>
      <c r="J18" s="148">
        <v>2106</v>
      </c>
      <c r="K18" s="148" t="s">
        <v>369</v>
      </c>
      <c r="L18" s="322"/>
      <c r="M18" s="364">
        <f>VLOOKUP(I18,CGN2015_001!$A$9:$H$6509,7,0)</f>
        <v>0</v>
      </c>
      <c r="N18" s="360"/>
      <c r="O18" s="351">
        <f>VLOOKUP(I18,'ESF Febrero 2019'!$A$1:$D$637,4,0)</f>
        <v>0</v>
      </c>
      <c r="P18" s="244"/>
      <c r="Q18" s="52"/>
      <c r="R18" s="52"/>
      <c r="S18" s="52"/>
      <c r="T18" s="52"/>
      <c r="U18" s="52"/>
      <c r="V18" s="52"/>
      <c r="W18" s="52"/>
      <c r="X18" s="52"/>
    </row>
    <row r="19" spans="1:24" s="35" customFormat="1" ht="27" customHeight="1" x14ac:dyDescent="0.2">
      <c r="A19" s="230">
        <f t="shared" si="1"/>
        <v>110700</v>
      </c>
      <c r="B19" s="53">
        <v>1107</v>
      </c>
      <c r="C19" s="53" t="s">
        <v>1277</v>
      </c>
      <c r="D19" s="322"/>
      <c r="E19" s="351">
        <f>VLOOKUP(A19,CGN2015_001!$A$9:$H$6509,7,0)</f>
        <v>0</v>
      </c>
      <c r="F19" s="348"/>
      <c r="G19" s="351">
        <f>VLOOKUP(A19,'ESF Febrero 2019'!$A$1:$D$637,4,0)</f>
        <v>0</v>
      </c>
      <c r="H19" s="28"/>
      <c r="I19" s="327">
        <f t="shared" si="0"/>
        <v>211000</v>
      </c>
      <c r="J19" s="148">
        <v>2110</v>
      </c>
      <c r="K19" s="148" t="s">
        <v>376</v>
      </c>
      <c r="L19" s="322"/>
      <c r="M19" s="366">
        <f>VLOOKUP(I19,CGN2015_001!$A$9:$H$6509,7,0)</f>
        <v>0</v>
      </c>
      <c r="N19" s="360"/>
      <c r="O19" s="352">
        <f>VLOOKUP(I19,'ESF Febrero 2019'!$A$1:$D$637,4,0)</f>
        <v>0</v>
      </c>
      <c r="P19" s="244"/>
      <c r="Q19" s="52"/>
      <c r="R19" s="52"/>
      <c r="S19" s="52"/>
      <c r="T19" s="52"/>
      <c r="U19" s="52"/>
      <c r="V19" s="52"/>
      <c r="W19" s="52"/>
      <c r="X19" s="52"/>
    </row>
    <row r="20" spans="1:24" s="35" customFormat="1" ht="27" customHeight="1" x14ac:dyDescent="0.2">
      <c r="A20" s="230">
        <f t="shared" si="1"/>
        <v>111000</v>
      </c>
      <c r="B20" s="148">
        <v>1110</v>
      </c>
      <c r="C20" s="148" t="s">
        <v>1288</v>
      </c>
      <c r="D20" s="322"/>
      <c r="E20" s="351">
        <f>VLOOKUP(A20,CGN2015_001!$A$9:$H$6509,7,0)</f>
        <v>175336542775.26001</v>
      </c>
      <c r="F20" s="348"/>
      <c r="G20" s="351">
        <f>VLOOKUP(A20,'ESF Febrero 2019'!$A$1:$D$637,4,0)</f>
        <v>218429734910.88</v>
      </c>
      <c r="H20" s="75"/>
      <c r="I20" s="327"/>
      <c r="J20" s="328"/>
      <c r="K20" s="328"/>
      <c r="L20" s="323"/>
      <c r="M20" s="367"/>
      <c r="N20" s="360"/>
      <c r="O20" s="367"/>
      <c r="P20" s="245"/>
      <c r="Q20" s="54"/>
      <c r="R20" s="54"/>
      <c r="S20" s="54"/>
      <c r="T20" s="54"/>
      <c r="U20" s="54"/>
      <c r="V20" s="54"/>
      <c r="W20" s="54"/>
      <c r="X20" s="54"/>
    </row>
    <row r="21" spans="1:24" s="35" customFormat="1" ht="27" customHeight="1" x14ac:dyDescent="0.2">
      <c r="A21" s="230">
        <f t="shared" si="1"/>
        <v>111200</v>
      </c>
      <c r="B21" s="148">
        <v>1112</v>
      </c>
      <c r="C21" s="148" t="s">
        <v>890</v>
      </c>
      <c r="D21" s="322"/>
      <c r="E21" s="351">
        <f>VLOOKUP(A21,CGN2015_001!$A$9:$H$6509,7,0)</f>
        <v>0</v>
      </c>
      <c r="F21" s="348"/>
      <c r="G21" s="351">
        <f>VLOOKUP(A21,'ESF Febrero 2019'!$A$1:$D$637,4,0)</f>
        <v>0</v>
      </c>
      <c r="H21" s="75"/>
      <c r="I21" s="327"/>
      <c r="J21" s="305">
        <v>22</v>
      </c>
      <c r="K21" s="305" t="s">
        <v>2236</v>
      </c>
      <c r="L21" s="323"/>
      <c r="M21" s="362">
        <f>SUM(M23:M32)</f>
        <v>0</v>
      </c>
      <c r="N21" s="360"/>
      <c r="O21" s="362">
        <f>SUM(O23:O32)</f>
        <v>0</v>
      </c>
      <c r="P21" s="246"/>
      <c r="Q21" s="55"/>
      <c r="R21" s="55"/>
      <c r="S21" s="55"/>
      <c r="T21" s="55"/>
      <c r="U21" s="55"/>
      <c r="V21" s="55"/>
      <c r="W21" s="55"/>
      <c r="X21" s="55"/>
    </row>
    <row r="22" spans="1:24" s="35" customFormat="1" ht="27" customHeight="1" x14ac:dyDescent="0.2">
      <c r="A22" s="230">
        <f t="shared" si="1"/>
        <v>111500</v>
      </c>
      <c r="B22" s="148">
        <v>1115</v>
      </c>
      <c r="C22" s="148" t="s">
        <v>1301</v>
      </c>
      <c r="D22" s="322"/>
      <c r="E22" s="351">
        <f>VLOOKUP(A22,CGN2015_001!$A$9:$H$6509,7,0)</f>
        <v>0</v>
      </c>
      <c r="F22" s="348"/>
      <c r="G22" s="351">
        <f>VLOOKUP(A22,'ESF Febrero 2019'!$A$1:$D$637,4,0)</f>
        <v>0</v>
      </c>
      <c r="H22" s="75"/>
      <c r="I22" s="327"/>
      <c r="J22" s="148"/>
      <c r="K22" s="148"/>
      <c r="L22" s="322"/>
      <c r="M22" s="365"/>
      <c r="N22" s="360"/>
      <c r="O22" s="365"/>
      <c r="P22" s="141"/>
      <c r="Q22" s="2"/>
      <c r="R22" s="2"/>
      <c r="S22" s="2"/>
      <c r="T22" s="2"/>
      <c r="U22" s="2"/>
      <c r="V22" s="2"/>
      <c r="W22" s="2"/>
      <c r="X22" s="2"/>
    </row>
    <row r="23" spans="1:24" s="35" customFormat="1" ht="27" customHeight="1" x14ac:dyDescent="0.2">
      <c r="A23" s="230">
        <f t="shared" si="1"/>
        <v>112000</v>
      </c>
      <c r="B23" s="148">
        <v>1120</v>
      </c>
      <c r="C23" s="148" t="s">
        <v>1306</v>
      </c>
      <c r="D23" s="322"/>
      <c r="E23" s="351">
        <f>VLOOKUP(A23,CGN2015_001!$A$9:$H$6509,7,0)</f>
        <v>0</v>
      </c>
      <c r="F23" s="348"/>
      <c r="G23" s="351">
        <f>VLOOKUP(A23,'ESF Febrero 2019'!$A$1:$D$637,4,0)</f>
        <v>0</v>
      </c>
      <c r="H23" s="75"/>
      <c r="I23" s="327">
        <f t="shared" si="0"/>
        <v>220300</v>
      </c>
      <c r="J23" s="148">
        <v>2203</v>
      </c>
      <c r="K23" s="148" t="s">
        <v>628</v>
      </c>
      <c r="L23" s="322"/>
      <c r="M23" s="364">
        <f>VLOOKUP(I23,CGN2015_001!$A$9:$H$6509,7,0)</f>
        <v>0</v>
      </c>
      <c r="N23" s="360"/>
      <c r="O23" s="351">
        <f>VLOOKUP(I23,'ESF Febrero 2019'!$A$1:$D$637,4,0)</f>
        <v>0</v>
      </c>
      <c r="P23" s="141"/>
      <c r="Q23" s="2"/>
      <c r="R23" s="2"/>
      <c r="S23" s="2"/>
      <c r="T23" s="2"/>
      <c r="U23" s="2"/>
      <c r="V23" s="2"/>
      <c r="W23" s="2"/>
      <c r="X23" s="2"/>
    </row>
    <row r="24" spans="1:24" s="35" customFormat="1" ht="27" customHeight="1" x14ac:dyDescent="0.2">
      <c r="A24" s="230">
        <f t="shared" si="1"/>
        <v>113200</v>
      </c>
      <c r="B24" s="148">
        <v>1132</v>
      </c>
      <c r="C24" s="148" t="s">
        <v>1787</v>
      </c>
      <c r="D24" s="322"/>
      <c r="E24" s="351">
        <f>VLOOKUP(A24,CGN2015_001!$A$9:$H$6509,7,0)</f>
        <v>26706442303.740002</v>
      </c>
      <c r="F24" s="348"/>
      <c r="G24" s="351">
        <f>VLOOKUP(A24,'ESF Febrero 2019'!$A$1:$D$637,4,0)</f>
        <v>60177747540.119995</v>
      </c>
      <c r="H24" s="75"/>
      <c r="I24" s="327">
        <f t="shared" si="0"/>
        <v>220800</v>
      </c>
      <c r="J24" s="148">
        <v>2208</v>
      </c>
      <c r="K24" s="148" t="s">
        <v>1256</v>
      </c>
      <c r="L24" s="322"/>
      <c r="M24" s="364">
        <f>VLOOKUP(I24,CGN2015_001!$A$9:$H$6509,7,0)</f>
        <v>0</v>
      </c>
      <c r="N24" s="360"/>
      <c r="O24" s="351">
        <f>VLOOKUP(I24,'ESF Febrero 2019'!$A$1:$D$637,4,0)</f>
        <v>0</v>
      </c>
      <c r="P24" s="141"/>
      <c r="Q24" s="2"/>
      <c r="R24" s="2"/>
      <c r="S24" s="2"/>
      <c r="T24" s="2"/>
      <c r="U24" s="2"/>
      <c r="V24" s="2"/>
      <c r="W24" s="2"/>
      <c r="X24" s="2"/>
    </row>
    <row r="25" spans="1:24" s="35" customFormat="1" ht="27" customHeight="1" x14ac:dyDescent="0.2">
      <c r="A25" s="230">
        <f t="shared" si="1"/>
        <v>113300</v>
      </c>
      <c r="B25" s="148">
        <v>1133</v>
      </c>
      <c r="C25" s="148" t="s">
        <v>1791</v>
      </c>
      <c r="D25" s="322"/>
      <c r="E25" s="351">
        <f>VLOOKUP(A25,CGN2015_001!$A$9:$H$6509,7,0)</f>
        <v>0</v>
      </c>
      <c r="F25" s="348"/>
      <c r="G25" s="351">
        <f>VLOOKUP(A25,'ESF Febrero 2019'!$A$1:$D$637,4,0)</f>
        <v>0</v>
      </c>
      <c r="H25" s="75"/>
      <c r="I25" s="327">
        <f t="shared" si="0"/>
        <v>221200</v>
      </c>
      <c r="J25" s="148">
        <v>2212</v>
      </c>
      <c r="K25" s="148" t="s">
        <v>1260</v>
      </c>
      <c r="L25" s="322"/>
      <c r="M25" s="364">
        <f>VLOOKUP(I25,CGN2015_001!$A$9:$H$6509,7,0)</f>
        <v>0</v>
      </c>
      <c r="N25" s="360"/>
      <c r="O25" s="351">
        <f>VLOOKUP(I25,'ESF Febrero 2019'!$A$1:$D$637,4,0)</f>
        <v>0</v>
      </c>
      <c r="P25" s="141"/>
      <c r="Q25" s="2"/>
      <c r="R25" s="2"/>
      <c r="S25" s="2"/>
      <c r="T25" s="2"/>
      <c r="U25" s="2"/>
      <c r="V25" s="2"/>
      <c r="W25" s="2"/>
      <c r="X25" s="2"/>
    </row>
    <row r="26" spans="1:24" s="35" customFormat="1" ht="27" customHeight="1" x14ac:dyDescent="0.2">
      <c r="A26" s="230">
        <f t="shared" si="1"/>
        <v>114000</v>
      </c>
      <c r="B26" s="148">
        <v>1140</v>
      </c>
      <c r="C26" s="148" t="s">
        <v>2897</v>
      </c>
      <c r="D26" s="322"/>
      <c r="E26" s="352">
        <f>VLOOKUP(A26,CGN2015_001!$A$9:$H$6509,7,0)</f>
        <v>0</v>
      </c>
      <c r="F26" s="348"/>
      <c r="G26" s="352">
        <f>VLOOKUP(A26,'ESF Febrero 2019'!$A$1:$D$637,4,0)</f>
        <v>0</v>
      </c>
      <c r="H26" s="75"/>
      <c r="I26" s="327">
        <f t="shared" si="0"/>
        <v>221300</v>
      </c>
      <c r="J26" s="148">
        <v>2213</v>
      </c>
      <c r="K26" s="148" t="s">
        <v>1263</v>
      </c>
      <c r="L26" s="322"/>
      <c r="M26" s="364">
        <f>VLOOKUP(I26,CGN2015_001!$A$9:$H$6509,7,0)</f>
        <v>0</v>
      </c>
      <c r="N26" s="360"/>
      <c r="O26" s="351">
        <f>VLOOKUP(I26,'ESF Febrero 2019'!$A$1:$D$637,4,0)</f>
        <v>0</v>
      </c>
      <c r="P26" s="247"/>
      <c r="Q26" s="20"/>
      <c r="R26" s="20"/>
      <c r="S26" s="20"/>
      <c r="T26" s="20"/>
      <c r="U26" s="20"/>
      <c r="V26" s="20"/>
      <c r="W26" s="20"/>
      <c r="X26" s="20"/>
    </row>
    <row r="27" spans="1:24" s="35" customFormat="1" ht="27" customHeight="1" x14ac:dyDescent="0.2">
      <c r="A27" s="230"/>
      <c r="B27" s="148"/>
      <c r="C27" s="148"/>
      <c r="D27" s="322"/>
      <c r="E27" s="351"/>
      <c r="F27" s="348"/>
      <c r="G27" s="351"/>
      <c r="H27" s="75"/>
      <c r="I27" s="327">
        <f t="shared" si="0"/>
        <v>221400</v>
      </c>
      <c r="J27" s="148">
        <v>2214</v>
      </c>
      <c r="K27" s="148" t="s">
        <v>2238</v>
      </c>
      <c r="L27" s="322"/>
      <c r="M27" s="364">
        <f>VLOOKUP(I27,CGN2015_001!$A$9:$H$6509,7,0)</f>
        <v>0</v>
      </c>
      <c r="N27" s="360"/>
      <c r="O27" s="351">
        <f>VLOOKUP(I27,'ESF Febrero 2019'!$A$1:$D$637,4,0)</f>
        <v>0</v>
      </c>
      <c r="P27" s="247"/>
      <c r="Q27" s="20"/>
      <c r="R27" s="20"/>
      <c r="S27" s="20"/>
      <c r="T27" s="20"/>
      <c r="U27" s="20"/>
      <c r="V27" s="20"/>
      <c r="W27" s="20"/>
      <c r="X27" s="20"/>
    </row>
    <row r="28" spans="1:24" s="35" customFormat="1" ht="27" customHeight="1" x14ac:dyDescent="0.2">
      <c r="A28" s="230"/>
      <c r="B28" s="305">
        <v>12</v>
      </c>
      <c r="C28" s="305" t="s">
        <v>1800</v>
      </c>
      <c r="D28" s="323"/>
      <c r="E28" s="350">
        <f>SUM(E30:E53)</f>
        <v>0</v>
      </c>
      <c r="F28" s="348"/>
      <c r="G28" s="350">
        <f>SUM(G30:G53)</f>
        <v>0</v>
      </c>
      <c r="H28" s="89"/>
      <c r="I28" s="327">
        <f t="shared" si="0"/>
        <v>222200</v>
      </c>
      <c r="J28" s="148">
        <v>2222</v>
      </c>
      <c r="K28" s="148" t="s">
        <v>2239</v>
      </c>
      <c r="L28" s="119"/>
      <c r="M28" s="364">
        <f>VLOOKUP(I28,CGN2015_001!$A$9:$H$6509,7,0)</f>
        <v>0</v>
      </c>
      <c r="N28" s="360"/>
      <c r="O28" s="351">
        <f>VLOOKUP(I28,'ESF Febrero 2019'!$A$1:$D$637,4,0)</f>
        <v>0</v>
      </c>
      <c r="P28" s="247"/>
      <c r="Q28" s="20"/>
      <c r="R28" s="20"/>
      <c r="S28" s="20"/>
      <c r="T28" s="20"/>
      <c r="U28" s="20"/>
      <c r="V28" s="20"/>
      <c r="W28" s="20"/>
      <c r="X28" s="20"/>
    </row>
    <row r="29" spans="1:24" s="35" customFormat="1" ht="27" customHeight="1" x14ac:dyDescent="0.2">
      <c r="A29" s="230"/>
      <c r="B29" s="305"/>
      <c r="C29" s="305"/>
      <c r="D29" s="323"/>
      <c r="E29" s="350"/>
      <c r="F29" s="348"/>
      <c r="G29" s="350"/>
      <c r="H29" s="89"/>
      <c r="I29" s="327">
        <f t="shared" si="0"/>
        <v>222300</v>
      </c>
      <c r="J29" s="148">
        <v>2223</v>
      </c>
      <c r="K29" s="148" t="s">
        <v>2240</v>
      </c>
      <c r="L29" s="119"/>
      <c r="M29" s="364">
        <f>VLOOKUP(I29,CGN2015_001!$A$9:$H$6509,7,0)</f>
        <v>0</v>
      </c>
      <c r="N29" s="360"/>
      <c r="O29" s="351">
        <f>VLOOKUP(I29,'ESF Febrero 2019'!$A$1:$D$637,4,0)</f>
        <v>0</v>
      </c>
      <c r="P29" s="247"/>
      <c r="Q29" s="20"/>
      <c r="R29" s="20"/>
      <c r="S29" s="20"/>
      <c r="T29" s="20"/>
      <c r="U29" s="20"/>
      <c r="V29" s="20"/>
      <c r="W29" s="20"/>
      <c r="X29" s="20"/>
    </row>
    <row r="30" spans="1:24" s="35" customFormat="1" ht="27" customHeight="1" x14ac:dyDescent="0.2">
      <c r="A30" s="230">
        <f t="shared" si="1"/>
        <v>120100</v>
      </c>
      <c r="B30" s="148">
        <v>1201</v>
      </c>
      <c r="C30" s="148" t="s">
        <v>1309</v>
      </c>
      <c r="D30" s="322"/>
      <c r="E30" s="351">
        <f>VLOOKUP(A30,CGN2015_001!$A$9:$H$6509,7,0)</f>
        <v>0</v>
      </c>
      <c r="F30" s="348"/>
      <c r="G30" s="351">
        <f>VLOOKUP(A30,'ESF Febrero 2019'!$A$1:$D$637,4,0)</f>
        <v>0</v>
      </c>
      <c r="H30" s="89"/>
      <c r="I30" s="327">
        <f t="shared" si="0"/>
        <v>222400</v>
      </c>
      <c r="J30" s="148">
        <v>2224</v>
      </c>
      <c r="K30" s="148" t="s">
        <v>2241</v>
      </c>
      <c r="L30" s="119"/>
      <c r="M30" s="364">
        <f>VLOOKUP(I30,CGN2015_001!$A$9:$H$6509,7,0)</f>
        <v>0</v>
      </c>
      <c r="N30" s="360"/>
      <c r="O30" s="351">
        <f>VLOOKUP(I30,'ESF Febrero 2019'!$A$1:$D$637,4,0)</f>
        <v>0</v>
      </c>
      <c r="P30" s="247"/>
      <c r="Q30" s="20"/>
      <c r="R30" s="20"/>
      <c r="S30" s="20"/>
      <c r="T30" s="20"/>
      <c r="U30" s="20"/>
      <c r="V30" s="20"/>
      <c r="W30" s="20"/>
      <c r="X30" s="20"/>
    </row>
    <row r="31" spans="1:24" s="35" customFormat="1" ht="27" customHeight="1" x14ac:dyDescent="0.2">
      <c r="A31" s="230">
        <f t="shared" si="1"/>
        <v>120200</v>
      </c>
      <c r="B31" s="53">
        <v>1202</v>
      </c>
      <c r="C31" s="53" t="s">
        <v>1320</v>
      </c>
      <c r="D31" s="322"/>
      <c r="E31" s="351">
        <f>VLOOKUP(A31,CGN2015_001!$A$9:$H$6509,7,0)</f>
        <v>0</v>
      </c>
      <c r="F31" s="348"/>
      <c r="G31" s="351">
        <f>VLOOKUP(A31,'ESF Febrero 2019'!$A$1:$D$637,4,0)</f>
        <v>0</v>
      </c>
      <c r="H31" s="89"/>
      <c r="I31" s="327">
        <f t="shared" si="0"/>
        <v>222500</v>
      </c>
      <c r="J31" s="148">
        <v>2225</v>
      </c>
      <c r="K31" s="148" t="s">
        <v>2242</v>
      </c>
      <c r="L31" s="119"/>
      <c r="M31" s="364">
        <f>VLOOKUP(I31,CGN2015_001!$A$9:$H$6509,7,0)</f>
        <v>0</v>
      </c>
      <c r="N31" s="360"/>
      <c r="O31" s="351">
        <f>VLOOKUP(I31,'ESF Febrero 2019'!$A$1:$D$637,4,0)</f>
        <v>0</v>
      </c>
      <c r="P31" s="247"/>
      <c r="Q31" s="20"/>
      <c r="R31" s="20"/>
      <c r="S31" s="20"/>
      <c r="T31" s="20"/>
      <c r="U31" s="20"/>
      <c r="V31" s="20"/>
      <c r="W31" s="20"/>
      <c r="X31" s="20"/>
    </row>
    <row r="32" spans="1:24" s="35" customFormat="1" ht="27" customHeight="1" x14ac:dyDescent="0.2">
      <c r="A32" s="230">
        <f t="shared" si="1"/>
        <v>120300</v>
      </c>
      <c r="B32" s="53">
        <v>1203</v>
      </c>
      <c r="C32" s="53" t="s">
        <v>1325</v>
      </c>
      <c r="D32" s="322"/>
      <c r="E32" s="351">
        <f>VLOOKUP(A32,CGN2015_001!$A$9:$H$6509,7,0)</f>
        <v>0</v>
      </c>
      <c r="F32" s="348"/>
      <c r="G32" s="351">
        <f>VLOOKUP(A32,'ESF Febrero 2019'!$A$1:$D$637,4,0)</f>
        <v>0</v>
      </c>
      <c r="H32" s="75"/>
      <c r="I32" s="327">
        <f t="shared" si="0"/>
        <v>223000</v>
      </c>
      <c r="J32" s="148">
        <v>2230</v>
      </c>
      <c r="K32" s="148" t="s">
        <v>2243</v>
      </c>
      <c r="L32" s="322"/>
      <c r="M32" s="366">
        <f>VLOOKUP(I32,CGN2015_001!$A$9:$H$6509,7,0)</f>
        <v>0</v>
      </c>
      <c r="N32" s="360"/>
      <c r="O32" s="352">
        <f>VLOOKUP(I32,'ESF Febrero 2019'!$A$1:$D$637,4,0)</f>
        <v>0</v>
      </c>
      <c r="P32" s="247"/>
      <c r="Q32" s="20"/>
      <c r="R32" s="20"/>
      <c r="S32" s="20"/>
      <c r="T32" s="20"/>
      <c r="U32" s="20"/>
      <c r="V32" s="20"/>
      <c r="W32" s="20"/>
      <c r="X32" s="20"/>
    </row>
    <row r="33" spans="1:24" s="35" customFormat="1" ht="27" customHeight="1" x14ac:dyDescent="0.2">
      <c r="A33" s="230">
        <f t="shared" si="1"/>
        <v>120400</v>
      </c>
      <c r="B33" s="53">
        <v>1204</v>
      </c>
      <c r="C33" s="53" t="s">
        <v>1329</v>
      </c>
      <c r="D33" s="322"/>
      <c r="E33" s="351">
        <f>VLOOKUP(A33,CGN2015_001!$A$9:$H$6509,7,0)</f>
        <v>0</v>
      </c>
      <c r="F33" s="348"/>
      <c r="G33" s="351">
        <f>VLOOKUP(A33,'ESF Febrero 2019'!$A$1:$D$637,4,0)</f>
        <v>0</v>
      </c>
      <c r="H33" s="75"/>
      <c r="I33" s="327"/>
      <c r="J33" s="148"/>
      <c r="K33" s="148"/>
      <c r="L33" s="322"/>
      <c r="M33" s="365"/>
      <c r="N33" s="360"/>
      <c r="O33" s="365"/>
      <c r="P33" s="247"/>
      <c r="Q33" s="20"/>
      <c r="R33" s="2"/>
      <c r="S33" s="2"/>
      <c r="T33" s="2"/>
      <c r="U33" s="2"/>
      <c r="V33" s="2"/>
      <c r="W33" s="2"/>
      <c r="X33" s="2"/>
    </row>
    <row r="34" spans="1:24" s="35" customFormat="1" ht="27" customHeight="1" x14ac:dyDescent="0.2">
      <c r="A34" s="230">
        <f t="shared" si="1"/>
        <v>120700</v>
      </c>
      <c r="B34" s="53">
        <v>1207</v>
      </c>
      <c r="C34" s="53" t="s">
        <v>1665</v>
      </c>
      <c r="D34" s="322"/>
      <c r="E34" s="351">
        <f>VLOOKUP(A34,CGN2015_001!$A$9:$H$6509,7,0)</f>
        <v>0</v>
      </c>
      <c r="F34" s="348"/>
      <c r="G34" s="351">
        <f>VLOOKUP(A34,'ESF Febrero 2019'!$A$1:$D$637,4,0)</f>
        <v>0</v>
      </c>
      <c r="H34" s="75"/>
      <c r="I34" s="327"/>
      <c r="J34" s="305">
        <v>23</v>
      </c>
      <c r="K34" s="305" t="s">
        <v>2249</v>
      </c>
      <c r="L34" s="323"/>
      <c r="M34" s="362">
        <f>SUM(M36:M46)</f>
        <v>0</v>
      </c>
      <c r="N34" s="360"/>
      <c r="O34" s="362">
        <f>SUM(O36:O46)</f>
        <v>0</v>
      </c>
      <c r="P34" s="141"/>
      <c r="Q34" s="2"/>
      <c r="R34" s="2"/>
      <c r="S34" s="2"/>
      <c r="T34" s="2"/>
      <c r="U34" s="2"/>
      <c r="V34" s="2"/>
      <c r="W34" s="2"/>
      <c r="X34" s="2"/>
    </row>
    <row r="35" spans="1:24" s="35" customFormat="1" ht="27" customHeight="1" x14ac:dyDescent="0.2">
      <c r="A35" s="230">
        <f t="shared" si="1"/>
        <v>120800</v>
      </c>
      <c r="B35" s="53">
        <v>1208</v>
      </c>
      <c r="C35" s="53" t="s">
        <v>1672</v>
      </c>
      <c r="D35" s="322"/>
      <c r="E35" s="351">
        <f>VLOOKUP(A35,CGN2015_001!$A$9:$H$6509,7,0)</f>
        <v>0</v>
      </c>
      <c r="F35" s="348"/>
      <c r="G35" s="351">
        <f>VLOOKUP(A35,'ESF Febrero 2019'!$A$1:$D$637,4,0)</f>
        <v>0</v>
      </c>
      <c r="H35" s="75"/>
      <c r="I35" s="327"/>
      <c r="J35" s="148"/>
      <c r="K35" s="148"/>
      <c r="L35" s="322"/>
      <c r="M35" s="365"/>
      <c r="N35" s="360"/>
      <c r="O35" s="365"/>
      <c r="P35" s="141"/>
      <c r="Q35" s="2"/>
      <c r="R35" s="2"/>
      <c r="S35" s="2"/>
      <c r="T35" s="2"/>
      <c r="U35" s="2"/>
      <c r="V35" s="2"/>
      <c r="W35" s="2"/>
      <c r="X35" s="2"/>
    </row>
    <row r="36" spans="1:24" s="35" customFormat="1" ht="27" customHeight="1" x14ac:dyDescent="0.2">
      <c r="A36" s="230">
        <f t="shared" si="1"/>
        <v>121100</v>
      </c>
      <c r="B36" s="53">
        <v>1211</v>
      </c>
      <c r="C36" s="53" t="s">
        <v>2898</v>
      </c>
      <c r="D36" s="322"/>
      <c r="E36" s="351">
        <f>VLOOKUP(A36,CGN2015_001!$A$9:$H$6509,7,0)</f>
        <v>0</v>
      </c>
      <c r="F36" s="348"/>
      <c r="G36" s="351">
        <f>VLOOKUP(A36,'ESF Febrero 2019'!$A$1:$D$637,4,0)</f>
        <v>0</v>
      </c>
      <c r="H36" s="75"/>
      <c r="I36" s="327">
        <f t="shared" si="0"/>
        <v>230600</v>
      </c>
      <c r="J36" s="148">
        <v>2306</v>
      </c>
      <c r="K36" s="148" t="s">
        <v>2250</v>
      </c>
      <c r="L36" s="322"/>
      <c r="M36" s="364">
        <f>VLOOKUP(I36,CGN2015_001!$A$9:$H$6509,7,0)</f>
        <v>0</v>
      </c>
      <c r="N36" s="360"/>
      <c r="O36" s="351">
        <f>VLOOKUP(I36,'ESF Febrero 2019'!$A$1:$D$637,4,0)</f>
        <v>0</v>
      </c>
      <c r="P36" s="141"/>
      <c r="Q36" s="2"/>
      <c r="R36" s="2"/>
      <c r="S36" s="2"/>
      <c r="T36" s="2"/>
      <c r="U36" s="2"/>
      <c r="V36" s="2"/>
      <c r="W36" s="2"/>
      <c r="X36" s="2"/>
    </row>
    <row r="37" spans="1:24" s="35" customFormat="1" ht="27" customHeight="1" x14ac:dyDescent="0.2">
      <c r="A37" s="230">
        <f t="shared" si="1"/>
        <v>121200</v>
      </c>
      <c r="B37" s="53">
        <v>1212</v>
      </c>
      <c r="C37" s="53" t="s">
        <v>1674</v>
      </c>
      <c r="D37" s="322"/>
      <c r="E37" s="351">
        <f>VLOOKUP(A37,CGN2015_001!$A$9:$H$6509,7,0)</f>
        <v>0</v>
      </c>
      <c r="F37" s="348"/>
      <c r="G37" s="351">
        <f>VLOOKUP(A37,'ESF Febrero 2019'!$A$1:$D$637,4,0)</f>
        <v>0</v>
      </c>
      <c r="H37" s="75"/>
      <c r="I37" s="327">
        <f t="shared" si="0"/>
        <v>230700</v>
      </c>
      <c r="J37" s="148">
        <v>2307</v>
      </c>
      <c r="K37" s="148" t="s">
        <v>1184</v>
      </c>
      <c r="L37" s="322"/>
      <c r="M37" s="364">
        <f>VLOOKUP(I37,CGN2015_001!$A$9:$H$6509,7,0)</f>
        <v>0</v>
      </c>
      <c r="N37" s="360"/>
      <c r="O37" s="351">
        <f>VLOOKUP(I37,'ESF Febrero 2019'!$A$1:$D$637,4,0)</f>
        <v>0</v>
      </c>
      <c r="P37" s="141"/>
      <c r="Q37" s="2"/>
      <c r="R37" s="2"/>
      <c r="S37" s="2"/>
      <c r="T37" s="2"/>
      <c r="U37" s="2"/>
      <c r="V37" s="2"/>
      <c r="W37" s="2"/>
      <c r="X37" s="2"/>
    </row>
    <row r="38" spans="1:24" s="35" customFormat="1" ht="27" customHeight="1" x14ac:dyDescent="0.2">
      <c r="A38" s="230">
        <f t="shared" si="1"/>
        <v>121600</v>
      </c>
      <c r="B38" s="53">
        <v>1216</v>
      </c>
      <c r="C38" s="53" t="s">
        <v>1832</v>
      </c>
      <c r="D38" s="322"/>
      <c r="E38" s="351">
        <f>VLOOKUP(A38,CGN2015_001!$A$9:$H$6509,7,0)</f>
        <v>0</v>
      </c>
      <c r="F38" s="348"/>
      <c r="G38" s="351">
        <f>VLOOKUP(A38,'ESF Febrero 2019'!$A$1:$D$637,4,0)</f>
        <v>0</v>
      </c>
      <c r="H38" s="75"/>
      <c r="I38" s="327">
        <f t="shared" si="0"/>
        <v>230800</v>
      </c>
      <c r="J38" s="148">
        <v>2308</v>
      </c>
      <c r="K38" s="148" t="s">
        <v>2252</v>
      </c>
      <c r="L38" s="322"/>
      <c r="M38" s="364">
        <f>VLOOKUP(I38,CGN2015_001!$A$9:$H$6509,7,0)</f>
        <v>0</v>
      </c>
      <c r="N38" s="360"/>
      <c r="O38" s="351">
        <f>VLOOKUP(I38,'ESF Febrero 2019'!$A$1:$D$637,4,0)</f>
        <v>0</v>
      </c>
      <c r="P38" s="141"/>
      <c r="Q38" s="2"/>
      <c r="R38" s="2"/>
      <c r="S38" s="2"/>
      <c r="T38" s="2"/>
      <c r="U38" s="2"/>
      <c r="V38" s="2"/>
      <c r="W38" s="2"/>
      <c r="X38" s="2"/>
    </row>
    <row r="39" spans="1:24" s="35" customFormat="1" ht="27" customHeight="1" x14ac:dyDescent="0.2">
      <c r="A39" s="230">
        <f t="shared" si="1"/>
        <v>121700</v>
      </c>
      <c r="B39" s="148">
        <v>1217</v>
      </c>
      <c r="C39" s="148" t="s">
        <v>587</v>
      </c>
      <c r="D39" s="322"/>
      <c r="E39" s="351">
        <f>VLOOKUP(A39,CGN2015_001!$A$9:$H$6509,7,0)</f>
        <v>0</v>
      </c>
      <c r="F39" s="348"/>
      <c r="G39" s="351">
        <f>VLOOKUP(A39,'ESF Febrero 2019'!$A$1:$D$637,4,0)</f>
        <v>0</v>
      </c>
      <c r="H39" s="75"/>
      <c r="I39" s="327">
        <f t="shared" si="0"/>
        <v>230900</v>
      </c>
      <c r="J39" s="148">
        <v>2309</v>
      </c>
      <c r="K39" s="148" t="s">
        <v>2253</v>
      </c>
      <c r="L39" s="322"/>
      <c r="M39" s="364">
        <f>VLOOKUP(I39,CGN2015_001!$A$9:$H$6509,7,0)</f>
        <v>0</v>
      </c>
      <c r="N39" s="360"/>
      <c r="O39" s="351">
        <f>VLOOKUP(I39,'ESF Febrero 2019'!$A$1:$D$637,4,0)</f>
        <v>0</v>
      </c>
      <c r="P39" s="141"/>
      <c r="Q39" s="2"/>
      <c r="R39" s="2"/>
      <c r="S39" s="2"/>
      <c r="T39" s="2"/>
      <c r="U39" s="2"/>
      <c r="V39" s="2"/>
      <c r="W39" s="2"/>
      <c r="X39" s="2"/>
    </row>
    <row r="40" spans="1:24" s="35" customFormat="1" ht="27" customHeight="1" x14ac:dyDescent="0.2">
      <c r="A40" s="230">
        <f t="shared" si="1"/>
        <v>122000</v>
      </c>
      <c r="B40" s="148">
        <v>1220</v>
      </c>
      <c r="C40" s="148" t="s">
        <v>588</v>
      </c>
      <c r="D40" s="322"/>
      <c r="E40" s="351">
        <f>VLOOKUP(A40,CGN2015_001!$A$9:$H$6509,7,0)</f>
        <v>0</v>
      </c>
      <c r="F40" s="348"/>
      <c r="G40" s="351">
        <f>VLOOKUP(A40,'ESF Febrero 2019'!$A$1:$D$637,4,0)</f>
        <v>0</v>
      </c>
      <c r="H40" s="75"/>
      <c r="I40" s="327">
        <f t="shared" si="0"/>
        <v>231100</v>
      </c>
      <c r="J40" s="148">
        <v>2311</v>
      </c>
      <c r="K40" s="148" t="s">
        <v>1014</v>
      </c>
      <c r="L40" s="322"/>
      <c r="M40" s="364">
        <f>VLOOKUP(I40,CGN2015_001!$A$9:$H$6509,7,0)</f>
        <v>0</v>
      </c>
      <c r="N40" s="360"/>
      <c r="O40" s="351">
        <f>VLOOKUP(I40,'ESF Febrero 2019'!$A$1:$D$637,4,0)</f>
        <v>0</v>
      </c>
      <c r="P40" s="141"/>
      <c r="Q40" s="2"/>
      <c r="R40" s="2"/>
      <c r="S40" s="2"/>
      <c r="T40" s="2"/>
      <c r="U40" s="2"/>
      <c r="V40" s="2"/>
      <c r="W40" s="2"/>
      <c r="X40" s="2"/>
    </row>
    <row r="41" spans="1:24" s="35" customFormat="1" ht="27" customHeight="1" x14ac:dyDescent="0.2">
      <c r="A41" s="230">
        <f t="shared" si="1"/>
        <v>122100</v>
      </c>
      <c r="B41" s="148">
        <v>1221</v>
      </c>
      <c r="C41" s="148" t="s">
        <v>1838</v>
      </c>
      <c r="D41" s="322"/>
      <c r="E41" s="351">
        <f>VLOOKUP(A41,CGN2015_001!$A$9:$H$6509,7,0)</f>
        <v>0</v>
      </c>
      <c r="F41" s="348"/>
      <c r="G41" s="351">
        <f>VLOOKUP(A41,'ESF Febrero 2019'!$A$1:$D$637,4,0)</f>
        <v>0</v>
      </c>
      <c r="H41" s="75"/>
      <c r="I41" s="327">
        <f t="shared" si="0"/>
        <v>231200</v>
      </c>
      <c r="J41" s="148">
        <v>2312</v>
      </c>
      <c r="K41" s="148" t="s">
        <v>1019</v>
      </c>
      <c r="L41" s="322"/>
      <c r="M41" s="364">
        <f>VLOOKUP(I41,CGN2015_001!$A$9:$H$6509,7,0)</f>
        <v>0</v>
      </c>
      <c r="N41" s="360"/>
      <c r="O41" s="351">
        <f>VLOOKUP(I41,'ESF Febrero 2019'!$A$1:$D$637,4,0)</f>
        <v>0</v>
      </c>
      <c r="P41" s="141"/>
      <c r="Q41" s="2"/>
      <c r="R41" s="2"/>
      <c r="S41" s="2"/>
      <c r="T41" s="2"/>
      <c r="U41" s="2"/>
      <c r="V41" s="2"/>
      <c r="W41" s="2"/>
      <c r="X41" s="2"/>
    </row>
    <row r="42" spans="1:24" s="35" customFormat="1" ht="27" customHeight="1" x14ac:dyDescent="0.2">
      <c r="A42" s="230">
        <f t="shared" si="1"/>
        <v>122200</v>
      </c>
      <c r="B42" s="148">
        <v>1222</v>
      </c>
      <c r="C42" s="148" t="s">
        <v>1841</v>
      </c>
      <c r="D42" s="322"/>
      <c r="E42" s="351">
        <f>VLOOKUP(A42,CGN2015_001!$A$9:$H$6509,7,0)</f>
        <v>0</v>
      </c>
      <c r="F42" s="348"/>
      <c r="G42" s="351">
        <f>VLOOKUP(A42,'ESF Febrero 2019'!$A$1:$D$637,4,0)</f>
        <v>0</v>
      </c>
      <c r="H42" s="75"/>
      <c r="I42" s="327">
        <f t="shared" si="0"/>
        <v>231300</v>
      </c>
      <c r="J42" s="148">
        <v>2313</v>
      </c>
      <c r="K42" s="148" t="s">
        <v>2239</v>
      </c>
      <c r="L42" s="322"/>
      <c r="M42" s="364">
        <f>VLOOKUP(I42,CGN2015_001!$A$9:$H$6509,7,0)</f>
        <v>0</v>
      </c>
      <c r="N42" s="360"/>
      <c r="O42" s="351">
        <f>VLOOKUP(I42,'ESF Febrero 2019'!$A$1:$D$637,4,0)</f>
        <v>0</v>
      </c>
      <c r="P42" s="141"/>
      <c r="Q42" s="2"/>
      <c r="R42" s="2"/>
      <c r="S42" s="2"/>
      <c r="T42" s="2"/>
      <c r="U42" s="2"/>
      <c r="V42" s="2"/>
      <c r="W42" s="2"/>
      <c r="X42" s="2"/>
    </row>
    <row r="43" spans="1:24" s="35" customFormat="1" ht="27" customHeight="1" x14ac:dyDescent="0.2">
      <c r="A43" s="230">
        <f t="shared" si="1"/>
        <v>122300</v>
      </c>
      <c r="B43" s="148">
        <v>1223</v>
      </c>
      <c r="C43" s="148" t="s">
        <v>1848</v>
      </c>
      <c r="D43" s="322"/>
      <c r="E43" s="351">
        <f>VLOOKUP(A43,CGN2015_001!$A$9:$H$6509,7,0)</f>
        <v>0</v>
      </c>
      <c r="F43" s="348"/>
      <c r="G43" s="351">
        <f>VLOOKUP(A43,'ESF Febrero 2019'!$A$1:$D$637,4,0)</f>
        <v>0</v>
      </c>
      <c r="H43" s="75"/>
      <c r="I43" s="327">
        <f t="shared" si="0"/>
        <v>231400</v>
      </c>
      <c r="J43" s="148">
        <v>2314</v>
      </c>
      <c r="K43" s="148" t="s">
        <v>2240</v>
      </c>
      <c r="L43" s="322"/>
      <c r="M43" s="364">
        <f>VLOOKUP(I43,CGN2015_001!$A$9:$H$6509,7,0)</f>
        <v>0</v>
      </c>
      <c r="N43" s="360"/>
      <c r="O43" s="351">
        <f>VLOOKUP(I43,'ESF Febrero 2019'!$A$1:$D$637,4,0)</f>
        <v>0</v>
      </c>
      <c r="P43" s="141"/>
      <c r="Q43" s="2"/>
      <c r="R43" s="2"/>
      <c r="S43" s="2"/>
      <c r="T43" s="2"/>
      <c r="U43" s="2"/>
      <c r="V43" s="2"/>
      <c r="W43" s="2"/>
      <c r="X43" s="2"/>
    </row>
    <row r="44" spans="1:24" s="35" customFormat="1" ht="27" customHeight="1" x14ac:dyDescent="0.2">
      <c r="A44" s="230">
        <f t="shared" si="1"/>
        <v>122400</v>
      </c>
      <c r="B44" s="148">
        <v>1224</v>
      </c>
      <c r="C44" s="148" t="s">
        <v>1850</v>
      </c>
      <c r="D44" s="322"/>
      <c r="E44" s="351">
        <f>VLOOKUP(A44,CGN2015_001!$A$9:$H$6509,7,0)</f>
        <v>0</v>
      </c>
      <c r="F44" s="348"/>
      <c r="G44" s="351">
        <f>VLOOKUP(A44,'ESF Febrero 2019'!$A$1:$D$637,4,0)</f>
        <v>0</v>
      </c>
      <c r="H44" s="75"/>
      <c r="I44" s="327">
        <f t="shared" si="0"/>
        <v>231600</v>
      </c>
      <c r="J44" s="148">
        <v>2316</v>
      </c>
      <c r="K44" s="148" t="s">
        <v>2241</v>
      </c>
      <c r="L44" s="322"/>
      <c r="M44" s="364">
        <f>VLOOKUP(I44,CGN2015_001!$A$9:$H$6509,7,0)</f>
        <v>0</v>
      </c>
      <c r="N44" s="360"/>
      <c r="O44" s="351">
        <f>VLOOKUP(I44,'ESF Febrero 2019'!$A$1:$D$637,4,0)</f>
        <v>0</v>
      </c>
      <c r="P44" s="141"/>
      <c r="Q44" s="2"/>
      <c r="R44" s="2"/>
      <c r="S44" s="2"/>
      <c r="T44" s="2"/>
      <c r="U44" s="2"/>
      <c r="V44" s="2"/>
      <c r="W44" s="2"/>
      <c r="X44" s="2"/>
    </row>
    <row r="45" spans="1:24" s="35" customFormat="1" ht="27" customHeight="1" x14ac:dyDescent="0.2">
      <c r="A45" s="230">
        <f t="shared" si="1"/>
        <v>122700</v>
      </c>
      <c r="B45" s="148">
        <v>1227</v>
      </c>
      <c r="C45" s="148" t="s">
        <v>1853</v>
      </c>
      <c r="D45" s="322"/>
      <c r="E45" s="351">
        <f>VLOOKUP(A45,CGN2015_001!$A$9:$H$6509,7,0)</f>
        <v>0</v>
      </c>
      <c r="F45" s="348"/>
      <c r="G45" s="351">
        <f>VLOOKUP(A45,'ESF Febrero 2019'!$A$1:$D$637,4,0)</f>
        <v>0</v>
      </c>
      <c r="H45" s="75"/>
      <c r="I45" s="327">
        <f t="shared" si="0"/>
        <v>231700</v>
      </c>
      <c r="J45" s="148">
        <v>2317</v>
      </c>
      <c r="K45" s="148" t="s">
        <v>2242</v>
      </c>
      <c r="L45" s="322"/>
      <c r="M45" s="364">
        <f>VLOOKUP(I45,CGN2015_001!$A$9:$H$6509,7,0)</f>
        <v>0</v>
      </c>
      <c r="N45" s="360"/>
      <c r="O45" s="351">
        <f>VLOOKUP(I45,'ESF Febrero 2019'!$A$1:$D$637,4,0)</f>
        <v>0</v>
      </c>
      <c r="P45" s="141"/>
      <c r="Q45" s="2"/>
      <c r="R45" s="2"/>
      <c r="S45" s="2"/>
      <c r="T45" s="2"/>
      <c r="U45" s="2"/>
      <c r="V45" s="2"/>
      <c r="W45" s="2"/>
      <c r="X45" s="2"/>
    </row>
    <row r="46" spans="1:24" s="35" customFormat="1" ht="27" customHeight="1" x14ac:dyDescent="0.2">
      <c r="A46" s="230">
        <f t="shared" si="1"/>
        <v>123000</v>
      </c>
      <c r="B46" s="148">
        <v>1230</v>
      </c>
      <c r="C46" s="148" t="s">
        <v>1854</v>
      </c>
      <c r="D46" s="322"/>
      <c r="E46" s="351">
        <f>VLOOKUP(A46,CGN2015_001!$A$9:$H$6509,7,0)</f>
        <v>0</v>
      </c>
      <c r="F46" s="348"/>
      <c r="G46" s="351">
        <f>VLOOKUP(A46,'ESF Febrero 2019'!$A$1:$D$637,4,0)</f>
        <v>0</v>
      </c>
      <c r="H46" s="75"/>
      <c r="I46" s="327">
        <f t="shared" si="0"/>
        <v>231800</v>
      </c>
      <c r="J46" s="148">
        <v>2318</v>
      </c>
      <c r="K46" s="148" t="s">
        <v>2238</v>
      </c>
      <c r="L46" s="322"/>
      <c r="M46" s="366">
        <f>VLOOKUP(I46,CGN2015_001!$A$9:$H$6509,7,0)</f>
        <v>0</v>
      </c>
      <c r="N46" s="360"/>
      <c r="O46" s="352">
        <f>VLOOKUP(I46,'ESF Febrero 2019'!$A$1:$D$637,4,0)</f>
        <v>0</v>
      </c>
      <c r="P46" s="141"/>
      <c r="Q46" s="2"/>
      <c r="R46" s="2"/>
      <c r="S46" s="2"/>
      <c r="T46" s="2"/>
      <c r="U46" s="2"/>
      <c r="V46" s="2"/>
      <c r="W46" s="2"/>
      <c r="X46" s="2"/>
    </row>
    <row r="47" spans="1:24" s="35" customFormat="1" ht="27" customHeight="1" x14ac:dyDescent="0.2">
      <c r="A47" s="230">
        <f t="shared" si="1"/>
        <v>123300</v>
      </c>
      <c r="B47" s="148">
        <v>1233</v>
      </c>
      <c r="C47" s="148" t="s">
        <v>1855</v>
      </c>
      <c r="D47" s="322"/>
      <c r="E47" s="351">
        <f>VLOOKUP(A47,CGN2015_001!$A$9:$H$6509,7,0)</f>
        <v>0</v>
      </c>
      <c r="F47" s="348"/>
      <c r="G47" s="351">
        <f>VLOOKUP(A47,'ESF Febrero 2019'!$A$1:$D$637,4,0)</f>
        <v>0</v>
      </c>
      <c r="H47" s="75"/>
      <c r="I47" s="327"/>
      <c r="J47" s="79"/>
      <c r="K47" s="79"/>
      <c r="L47" s="119"/>
      <c r="M47" s="368"/>
      <c r="N47" s="360"/>
      <c r="O47" s="368"/>
      <c r="P47" s="141"/>
      <c r="Q47" s="2"/>
      <c r="R47" s="2"/>
      <c r="S47" s="2"/>
      <c r="T47" s="2"/>
      <c r="U47" s="2"/>
      <c r="V47" s="2"/>
      <c r="W47" s="2"/>
      <c r="X47" s="2"/>
    </row>
    <row r="48" spans="1:24" s="35" customFormat="1" ht="27" customHeight="1" x14ac:dyDescent="0.2">
      <c r="A48" s="230">
        <f t="shared" si="1"/>
        <v>123400</v>
      </c>
      <c r="B48" s="148">
        <v>1234</v>
      </c>
      <c r="C48" s="148" t="s">
        <v>1856</v>
      </c>
      <c r="D48" s="322"/>
      <c r="E48" s="351">
        <f>VLOOKUP(A48,CGN2015_001!$A$9:$H$6509,7,0)</f>
        <v>0</v>
      </c>
      <c r="F48" s="348"/>
      <c r="G48" s="351">
        <f>VLOOKUP(A48,'ESF Febrero 2019'!$A$1:$D$637,4,0)</f>
        <v>0</v>
      </c>
      <c r="H48" s="75"/>
      <c r="I48" s="327"/>
      <c r="J48" s="310">
        <v>24</v>
      </c>
      <c r="K48" s="310" t="s">
        <v>1020</v>
      </c>
      <c r="L48" s="322"/>
      <c r="M48" s="362">
        <f>SUM(M50:M83)</f>
        <v>229627252219.32999</v>
      </c>
      <c r="N48" s="360"/>
      <c r="O48" s="362">
        <f>SUM(O50:O83)</f>
        <v>177971968236.32999</v>
      </c>
      <c r="P48" s="141"/>
      <c r="Q48" s="2"/>
      <c r="R48" s="2"/>
      <c r="S48" s="2"/>
      <c r="T48" s="2"/>
      <c r="U48" s="2"/>
      <c r="V48" s="2"/>
      <c r="W48" s="2"/>
      <c r="X48" s="2"/>
    </row>
    <row r="49" spans="1:24" s="35" customFormat="1" ht="27" customHeight="1" x14ac:dyDescent="0.2">
      <c r="A49" s="230">
        <f t="shared" si="1"/>
        <v>123500</v>
      </c>
      <c r="B49" s="148">
        <v>1235</v>
      </c>
      <c r="C49" s="148" t="s">
        <v>1867</v>
      </c>
      <c r="D49" s="322"/>
      <c r="E49" s="351">
        <f>VLOOKUP(A49,CGN2015_001!$A$9:$H$6509,7,0)</f>
        <v>0</v>
      </c>
      <c r="F49" s="348"/>
      <c r="G49" s="351">
        <f>VLOOKUP(A49,'ESF Febrero 2019'!$A$1:$D$637,4,0)</f>
        <v>0</v>
      </c>
      <c r="H49" s="75"/>
      <c r="I49" s="327"/>
      <c r="J49" s="79"/>
      <c r="K49" s="79"/>
      <c r="L49" s="322"/>
      <c r="M49" s="369"/>
      <c r="N49" s="360"/>
      <c r="O49" s="369"/>
      <c r="P49" s="141"/>
      <c r="Q49" s="2"/>
      <c r="R49" s="2"/>
      <c r="S49" s="2"/>
      <c r="T49" s="2"/>
      <c r="U49" s="2"/>
      <c r="V49" s="2"/>
      <c r="W49" s="2"/>
      <c r="X49" s="2"/>
    </row>
    <row r="50" spans="1:24" s="35" customFormat="1" ht="27" customHeight="1" x14ac:dyDescent="0.2">
      <c r="A50" s="230">
        <f t="shared" si="1"/>
        <v>123600</v>
      </c>
      <c r="B50" s="148">
        <v>1236</v>
      </c>
      <c r="C50" s="148" t="s">
        <v>1868</v>
      </c>
      <c r="D50" s="322"/>
      <c r="E50" s="351">
        <f>VLOOKUP(A50,CGN2015_001!$A$9:$H$6509,7,0)</f>
        <v>0</v>
      </c>
      <c r="F50" s="348"/>
      <c r="G50" s="351">
        <f>VLOOKUP(A50,'ESF Febrero 2019'!$A$1:$D$637,4,0)</f>
        <v>0</v>
      </c>
      <c r="H50" s="75"/>
      <c r="I50" s="327">
        <f t="shared" si="0"/>
        <v>240100</v>
      </c>
      <c r="J50" s="148">
        <v>2401</v>
      </c>
      <c r="K50" s="148" t="s">
        <v>1021</v>
      </c>
      <c r="L50" s="322"/>
      <c r="M50" s="364">
        <f>VLOOKUP(I50,CGN2015_001!$A$9:$H$6509,7,0)</f>
        <v>223257332</v>
      </c>
      <c r="N50" s="360"/>
      <c r="O50" s="351">
        <f>VLOOKUP(I50,'ESF Febrero 2019'!$A$1:$D$637,4,0)</f>
        <v>357112517</v>
      </c>
      <c r="P50" s="141"/>
      <c r="Q50" s="2"/>
      <c r="R50" s="2"/>
      <c r="S50" s="2"/>
      <c r="T50" s="2"/>
      <c r="U50" s="2"/>
      <c r="V50" s="2"/>
      <c r="W50" s="2"/>
      <c r="X50" s="2"/>
    </row>
    <row r="51" spans="1:24" s="35" customFormat="1" ht="27" customHeight="1" x14ac:dyDescent="0.2">
      <c r="A51" s="230">
        <f t="shared" si="1"/>
        <v>123800</v>
      </c>
      <c r="B51" s="148">
        <v>1238</v>
      </c>
      <c r="C51" s="148" t="s">
        <v>1869</v>
      </c>
      <c r="D51" s="322"/>
      <c r="E51" s="351">
        <f>VLOOKUP(A51,CGN2015_001!$A$9:$H$6509,7,0)</f>
        <v>0</v>
      </c>
      <c r="F51" s="348"/>
      <c r="G51" s="351">
        <f>VLOOKUP(A51,'ESF Febrero 2019'!$A$1:$D$637,4,0)</f>
        <v>0</v>
      </c>
      <c r="H51" s="75"/>
      <c r="I51" s="327">
        <f t="shared" si="0"/>
        <v>240200</v>
      </c>
      <c r="J51" s="148">
        <v>2402</v>
      </c>
      <c r="K51" s="148" t="s">
        <v>2258</v>
      </c>
      <c r="L51" s="322"/>
      <c r="M51" s="364">
        <f>VLOOKUP(I51,CGN2015_001!$A$9:$H$6509,7,0)</f>
        <v>0</v>
      </c>
      <c r="N51" s="360"/>
      <c r="O51" s="351">
        <f>VLOOKUP(I51,'ESF Febrero 2019'!$A$1:$D$637,4,0)</f>
        <v>0</v>
      </c>
      <c r="P51" s="141"/>
      <c r="Q51" s="2"/>
      <c r="R51" s="2"/>
      <c r="S51" s="2"/>
      <c r="T51" s="2"/>
      <c r="U51" s="2"/>
      <c r="V51" s="2"/>
      <c r="W51" s="2"/>
      <c r="X51" s="2"/>
    </row>
    <row r="52" spans="1:24" s="35" customFormat="1" ht="27" customHeight="1" x14ac:dyDescent="0.2">
      <c r="A52" s="230">
        <f t="shared" si="1"/>
        <v>123900</v>
      </c>
      <c r="B52" s="148">
        <v>1239</v>
      </c>
      <c r="C52" s="148" t="s">
        <v>1873</v>
      </c>
      <c r="D52" s="322"/>
      <c r="E52" s="351">
        <f>VLOOKUP(A52,CGN2015_001!$A$9:$H$6509,7,0)</f>
        <v>0</v>
      </c>
      <c r="F52" s="348"/>
      <c r="G52" s="351">
        <f>VLOOKUP(A52,'ESF Febrero 2019'!$A$1:$D$637,4,0)</f>
        <v>0</v>
      </c>
      <c r="H52" s="75"/>
      <c r="I52" s="327">
        <f t="shared" si="0"/>
        <v>240300</v>
      </c>
      <c r="J52" s="148">
        <v>2403</v>
      </c>
      <c r="K52" s="148" t="s">
        <v>1024</v>
      </c>
      <c r="L52" s="322"/>
      <c r="M52" s="364">
        <f>VLOOKUP(I52,CGN2015_001!$A$9:$H$6509,7,0)</f>
        <v>0</v>
      </c>
      <c r="N52" s="360"/>
      <c r="O52" s="351">
        <f>VLOOKUP(I52,'ESF Febrero 2019'!$A$1:$D$637,4,0)</f>
        <v>0</v>
      </c>
      <c r="P52" s="141"/>
      <c r="Q52" s="2"/>
      <c r="R52" s="2"/>
      <c r="S52" s="2"/>
      <c r="T52" s="2"/>
      <c r="U52" s="2"/>
      <c r="V52" s="2"/>
      <c r="W52" s="2"/>
      <c r="X52" s="2"/>
    </row>
    <row r="53" spans="1:24" s="35" customFormat="1" ht="27" customHeight="1" x14ac:dyDescent="0.2">
      <c r="A53" s="230">
        <f t="shared" si="1"/>
        <v>128000</v>
      </c>
      <c r="B53" s="148">
        <v>1280</v>
      </c>
      <c r="C53" s="148" t="s">
        <v>1876</v>
      </c>
      <c r="D53" s="322"/>
      <c r="E53" s="352">
        <f>VLOOKUP(A53,CGN2015_001!$A$9:$H$6509,7,0)</f>
        <v>0</v>
      </c>
      <c r="F53" s="348"/>
      <c r="G53" s="352">
        <f>VLOOKUP(A53,'ESF Febrero 2019'!$A$1:$D$637,4,0)</f>
        <v>0</v>
      </c>
      <c r="H53" s="75"/>
      <c r="I53" s="327">
        <f t="shared" si="0"/>
        <v>240600</v>
      </c>
      <c r="J53" s="148">
        <v>2406</v>
      </c>
      <c r="K53" s="148" t="s">
        <v>2263</v>
      </c>
      <c r="L53" s="322"/>
      <c r="M53" s="364">
        <f>VLOOKUP(I53,CGN2015_001!$A$9:$H$6509,7,0)</f>
        <v>0</v>
      </c>
      <c r="N53" s="360"/>
      <c r="O53" s="351">
        <f>VLOOKUP(I53,'ESF Febrero 2019'!$A$1:$D$637,4,0)</f>
        <v>0</v>
      </c>
      <c r="P53" s="141"/>
      <c r="Q53" s="2"/>
      <c r="R53" s="2"/>
      <c r="S53" s="2"/>
      <c r="T53" s="2"/>
      <c r="U53" s="2"/>
      <c r="V53" s="2"/>
      <c r="W53" s="2"/>
      <c r="X53" s="2"/>
    </row>
    <row r="54" spans="1:24" s="35" customFormat="1" ht="27" customHeight="1" x14ac:dyDescent="0.2">
      <c r="A54" s="230"/>
      <c r="B54" s="79"/>
      <c r="C54" s="79"/>
      <c r="D54" s="79"/>
      <c r="E54" s="353"/>
      <c r="F54" s="348"/>
      <c r="G54" s="353"/>
      <c r="H54" s="75"/>
      <c r="I54" s="327">
        <f t="shared" si="0"/>
        <v>240700</v>
      </c>
      <c r="J54" s="148">
        <v>2407</v>
      </c>
      <c r="K54" s="148" t="s">
        <v>2264</v>
      </c>
      <c r="L54" s="322"/>
      <c r="M54" s="364">
        <f>VLOOKUP(I54,CGN2015_001!$A$9:$H$6509,7,0)</f>
        <v>224680550468.32999</v>
      </c>
      <c r="N54" s="360"/>
      <c r="O54" s="351">
        <f>VLOOKUP(I54,'ESF Febrero 2019'!$A$1:$D$637,4,0)</f>
        <v>172874082726.32999</v>
      </c>
      <c r="P54" s="141"/>
      <c r="Q54" s="2"/>
      <c r="R54" s="2"/>
      <c r="S54" s="2"/>
      <c r="T54" s="2"/>
      <c r="U54" s="2"/>
      <c r="V54" s="2"/>
      <c r="W54" s="2"/>
      <c r="X54" s="2"/>
    </row>
    <row r="55" spans="1:24" s="35" customFormat="1" ht="27" customHeight="1" x14ac:dyDescent="0.2">
      <c r="A55" s="230"/>
      <c r="B55" s="50">
        <v>13</v>
      </c>
      <c r="C55" s="50" t="s">
        <v>1770</v>
      </c>
      <c r="D55" s="323"/>
      <c r="E55" s="350">
        <f>SUM(E57:E77)</f>
        <v>0</v>
      </c>
      <c r="F55" s="348"/>
      <c r="G55" s="350">
        <f>SUM(G57:G77)</f>
        <v>855721550</v>
      </c>
      <c r="H55" s="75"/>
      <c r="I55" s="327">
        <f t="shared" si="0"/>
        <v>240800</v>
      </c>
      <c r="J55" s="148">
        <v>2408</v>
      </c>
      <c r="K55" s="148" t="s">
        <v>2274</v>
      </c>
      <c r="L55" s="322"/>
      <c r="M55" s="364">
        <f>VLOOKUP(I55,CGN2015_001!$A$9:$H$6509,7,0)</f>
        <v>0</v>
      </c>
      <c r="N55" s="360"/>
      <c r="O55" s="351">
        <f>VLOOKUP(I55,'ESF Febrero 2019'!$A$1:$D$637,4,0)</f>
        <v>0</v>
      </c>
      <c r="P55" s="141"/>
      <c r="Q55" s="2"/>
      <c r="R55" s="20"/>
      <c r="S55" s="20"/>
      <c r="T55" s="20"/>
      <c r="U55" s="20"/>
      <c r="V55" s="20"/>
      <c r="W55" s="20"/>
      <c r="X55" s="20"/>
    </row>
    <row r="56" spans="1:24" s="35" customFormat="1" ht="27" customHeight="1" x14ac:dyDescent="0.2">
      <c r="A56" s="230"/>
      <c r="B56" s="50"/>
      <c r="C56" s="50"/>
      <c r="D56" s="323"/>
      <c r="E56" s="350"/>
      <c r="F56" s="348"/>
      <c r="G56" s="350"/>
      <c r="H56" s="90"/>
      <c r="I56" s="327">
        <f t="shared" si="0"/>
        <v>241000</v>
      </c>
      <c r="J56" s="148">
        <v>2410</v>
      </c>
      <c r="K56" s="148" t="s">
        <v>1951</v>
      </c>
      <c r="L56" s="322"/>
      <c r="M56" s="364">
        <f>VLOOKUP(I56,CGN2015_001!$A$9:$H$6509,7,0)</f>
        <v>0</v>
      </c>
      <c r="N56" s="360"/>
      <c r="O56" s="351">
        <f>VLOOKUP(I56,'ESF Febrero 2019'!$A$1:$D$637,4,0)</f>
        <v>0</v>
      </c>
      <c r="P56" s="247"/>
      <c r="Q56" s="20"/>
      <c r="R56" s="20"/>
      <c r="S56" s="20"/>
      <c r="T56" s="20"/>
      <c r="U56" s="20"/>
      <c r="V56" s="20"/>
      <c r="W56" s="20"/>
      <c r="X56" s="20"/>
    </row>
    <row r="57" spans="1:24" s="35" customFormat="1" ht="27" customHeight="1" x14ac:dyDescent="0.2">
      <c r="A57" s="230">
        <f t="shared" si="1"/>
        <v>130500</v>
      </c>
      <c r="B57" s="148">
        <v>1305</v>
      </c>
      <c r="C57" s="148" t="s">
        <v>1880</v>
      </c>
      <c r="D57" s="322"/>
      <c r="E57" s="351">
        <f>VLOOKUP(A57,CGN2015_001!$A$9:$H$6509,7,0)</f>
        <v>0</v>
      </c>
      <c r="F57" s="348"/>
      <c r="G57" s="351">
        <f>VLOOKUP(A57,'ESF Febrero 2019'!$A$1:$D$637,4,0)</f>
        <v>0</v>
      </c>
      <c r="H57" s="89"/>
      <c r="I57" s="327">
        <f t="shared" si="0"/>
        <v>241500</v>
      </c>
      <c r="J57" s="148">
        <v>2415</v>
      </c>
      <c r="K57" s="148" t="s">
        <v>1026</v>
      </c>
      <c r="L57" s="322"/>
      <c r="M57" s="364">
        <f>VLOOKUP(I57,CGN2015_001!$A$9:$H$6509,7,0)</f>
        <v>0</v>
      </c>
      <c r="N57" s="360"/>
      <c r="O57" s="351">
        <f>VLOOKUP(I57,'ESF Febrero 2019'!$A$1:$D$637,4,0)</f>
        <v>0</v>
      </c>
      <c r="P57" s="247"/>
      <c r="Q57" s="20"/>
      <c r="R57" s="2"/>
      <c r="S57" s="2"/>
      <c r="T57" s="2"/>
      <c r="U57" s="2"/>
      <c r="V57" s="2"/>
      <c r="W57" s="2"/>
      <c r="X57" s="2"/>
    </row>
    <row r="58" spans="1:24" s="35" customFormat="1" ht="27" customHeight="1" x14ac:dyDescent="0.2">
      <c r="A58" s="230">
        <f t="shared" si="1"/>
        <v>131000</v>
      </c>
      <c r="B58" s="148">
        <v>1310</v>
      </c>
      <c r="C58" s="148" t="s">
        <v>1903</v>
      </c>
      <c r="D58" s="322"/>
      <c r="E58" s="351">
        <f>VLOOKUP(A58,CGN2015_001!$A$9:$H$6509,7,0)</f>
        <v>0</v>
      </c>
      <c r="F58" s="348"/>
      <c r="G58" s="351">
        <f>VLOOKUP(A58,'ESF Febrero 2019'!$A$1:$D$637,4,0)</f>
        <v>0</v>
      </c>
      <c r="H58" s="89"/>
      <c r="I58" s="327">
        <f t="shared" si="0"/>
        <v>242000</v>
      </c>
      <c r="J58" s="148">
        <v>2420</v>
      </c>
      <c r="K58" s="148" t="s">
        <v>1040</v>
      </c>
      <c r="L58" s="322"/>
      <c r="M58" s="364">
        <f>VLOOKUP(I58,CGN2015_001!$A$9:$H$6509,7,0)</f>
        <v>0</v>
      </c>
      <c r="N58" s="360"/>
      <c r="O58" s="351">
        <f>VLOOKUP(I58,'ESF Febrero 2019'!$A$1:$D$637,4,0)</f>
        <v>0</v>
      </c>
      <c r="P58" s="141"/>
      <c r="Q58" s="2"/>
      <c r="R58" s="2"/>
      <c r="S58" s="2"/>
      <c r="T58" s="2"/>
      <c r="U58" s="2"/>
      <c r="V58" s="2"/>
      <c r="W58" s="2"/>
      <c r="X58" s="2"/>
    </row>
    <row r="59" spans="1:24" s="35" customFormat="1" ht="27" customHeight="1" x14ac:dyDescent="0.2">
      <c r="A59" s="230">
        <f t="shared" si="1"/>
        <v>131100</v>
      </c>
      <c r="B59" s="148">
        <v>1311</v>
      </c>
      <c r="C59" s="148" t="s">
        <v>1904</v>
      </c>
      <c r="D59" s="322"/>
      <c r="E59" s="351">
        <f>VLOOKUP(A59,CGN2015_001!$A$9:$H$6509,7,0)</f>
        <v>0</v>
      </c>
      <c r="F59" s="348"/>
      <c r="G59" s="351">
        <f>VLOOKUP(A59,'ESF Febrero 2019'!$A$1:$D$637,4,0)</f>
        <v>855721550</v>
      </c>
      <c r="H59" s="75"/>
      <c r="I59" s="327">
        <f t="shared" si="0"/>
        <v>242200</v>
      </c>
      <c r="J59" s="148">
        <v>2422</v>
      </c>
      <c r="K59" s="148" t="s">
        <v>1403</v>
      </c>
      <c r="L59" s="322"/>
      <c r="M59" s="364">
        <f>VLOOKUP(I59,CGN2015_001!$A$9:$H$6509,7,0)</f>
        <v>0</v>
      </c>
      <c r="N59" s="360"/>
      <c r="O59" s="351">
        <f>VLOOKUP(I59,'ESF Febrero 2019'!$A$1:$D$637,4,0)</f>
        <v>0</v>
      </c>
      <c r="P59" s="141"/>
      <c r="Q59" s="2"/>
      <c r="R59" s="20"/>
      <c r="S59" s="20"/>
      <c r="T59" s="20"/>
      <c r="U59" s="20"/>
      <c r="V59" s="20"/>
      <c r="W59" s="20"/>
      <c r="X59" s="20"/>
    </row>
    <row r="60" spans="1:24" s="35" customFormat="1" ht="27" customHeight="1" x14ac:dyDescent="0.2">
      <c r="A60" s="230">
        <f t="shared" si="1"/>
        <v>131200</v>
      </c>
      <c r="B60" s="148">
        <v>1312</v>
      </c>
      <c r="C60" s="148" t="s">
        <v>612</v>
      </c>
      <c r="D60" s="322"/>
      <c r="E60" s="351">
        <f>VLOOKUP(A60,CGN2015_001!$A$9:$H$6509,7,0)</f>
        <v>0</v>
      </c>
      <c r="F60" s="348"/>
      <c r="G60" s="351">
        <f>VLOOKUP(A60,'ESF Febrero 2019'!$A$1:$D$637,4,0)</f>
        <v>0</v>
      </c>
      <c r="H60" s="75"/>
      <c r="I60" s="327">
        <f t="shared" si="0"/>
        <v>242300</v>
      </c>
      <c r="J60" s="148">
        <v>2423</v>
      </c>
      <c r="K60" s="148" t="s">
        <v>1413</v>
      </c>
      <c r="L60" s="322"/>
      <c r="M60" s="364">
        <f>VLOOKUP(I60,CGN2015_001!$A$9:$H$6509,7,0)</f>
        <v>0</v>
      </c>
      <c r="N60" s="360"/>
      <c r="O60" s="351">
        <f>VLOOKUP(I60,'ESF Febrero 2019'!$A$1:$D$637,4,0)</f>
        <v>0</v>
      </c>
      <c r="P60" s="247"/>
      <c r="Q60" s="20"/>
      <c r="R60" s="20"/>
      <c r="S60" s="20"/>
      <c r="T60" s="20"/>
      <c r="U60" s="20"/>
      <c r="V60" s="20"/>
      <c r="W60" s="20"/>
      <c r="X60" s="20"/>
    </row>
    <row r="61" spans="1:24" s="35" customFormat="1" ht="27" customHeight="1" x14ac:dyDescent="0.2">
      <c r="A61" s="230">
        <f t="shared" si="1"/>
        <v>131300</v>
      </c>
      <c r="B61" s="148">
        <v>1313</v>
      </c>
      <c r="C61" s="148" t="s">
        <v>932</v>
      </c>
      <c r="D61" s="322"/>
      <c r="E61" s="351">
        <f>VLOOKUP(A61,CGN2015_001!$A$9:$H$6509,7,0)</f>
        <v>0</v>
      </c>
      <c r="F61" s="348"/>
      <c r="G61" s="351">
        <f>VLOOKUP(A61,'ESF Febrero 2019'!$A$1:$D$637,4,0)</f>
        <v>0</v>
      </c>
      <c r="H61" s="75"/>
      <c r="I61" s="327">
        <f t="shared" si="0"/>
        <v>242400</v>
      </c>
      <c r="J61" s="148">
        <v>2424</v>
      </c>
      <c r="K61" s="148" t="s">
        <v>2287</v>
      </c>
      <c r="L61" s="322"/>
      <c r="M61" s="364">
        <f>VLOOKUP(I61,CGN2015_001!$A$9:$H$6509,7,0)</f>
        <v>2362758</v>
      </c>
      <c r="N61" s="360"/>
      <c r="O61" s="351">
        <f>VLOOKUP(I61,'ESF Febrero 2019'!$A$1:$D$637,4,0)</f>
        <v>0</v>
      </c>
      <c r="P61" s="247"/>
      <c r="Q61" s="20"/>
      <c r="R61" s="20"/>
      <c r="S61" s="20"/>
      <c r="T61" s="20"/>
      <c r="U61" s="20"/>
      <c r="V61" s="20"/>
      <c r="W61" s="20"/>
      <c r="X61" s="20"/>
    </row>
    <row r="62" spans="1:24" s="35" customFormat="1" ht="27" customHeight="1" x14ac:dyDescent="0.2">
      <c r="A62" s="230">
        <f t="shared" si="1"/>
        <v>131400</v>
      </c>
      <c r="B62" s="148">
        <v>1314</v>
      </c>
      <c r="C62" s="148" t="s">
        <v>1915</v>
      </c>
      <c r="D62" s="322"/>
      <c r="E62" s="351">
        <f>VLOOKUP(A62,CGN2015_001!$A$9:$H$6509,7,0)</f>
        <v>0</v>
      </c>
      <c r="F62" s="348"/>
      <c r="G62" s="351">
        <f>VLOOKUP(A62,'ESF Febrero 2019'!$A$1:$D$637,4,0)</f>
        <v>0</v>
      </c>
      <c r="H62" s="75"/>
      <c r="I62" s="327">
        <f t="shared" si="0"/>
        <v>242500</v>
      </c>
      <c r="J62" s="148">
        <v>2425</v>
      </c>
      <c r="K62" s="148" t="s">
        <v>1414</v>
      </c>
      <c r="L62" s="322"/>
      <c r="M62" s="364">
        <f>VLOOKUP(I62,CGN2015_001!$A$9:$H$6509,7,0)</f>
        <v>0</v>
      </c>
      <c r="N62" s="360"/>
      <c r="O62" s="351">
        <f>VLOOKUP(I62,'ESF Febrero 2019'!$A$1:$D$637,4,0)</f>
        <v>0</v>
      </c>
      <c r="P62" s="247"/>
      <c r="Q62" s="20"/>
      <c r="R62" s="20"/>
      <c r="S62" s="20"/>
      <c r="T62" s="20"/>
      <c r="U62" s="20"/>
      <c r="V62" s="20"/>
      <c r="W62" s="20"/>
      <c r="X62" s="20"/>
    </row>
    <row r="63" spans="1:24" s="35" customFormat="1" ht="27" customHeight="1" x14ac:dyDescent="0.2">
      <c r="A63" s="230">
        <f t="shared" si="1"/>
        <v>131600</v>
      </c>
      <c r="B63" s="148">
        <v>1316</v>
      </c>
      <c r="C63" s="148" t="s">
        <v>937</v>
      </c>
      <c r="D63" s="322"/>
      <c r="E63" s="351">
        <f>VLOOKUP(A63,CGN2015_001!$A$9:$H$6509,7,0)</f>
        <v>0</v>
      </c>
      <c r="F63" s="348"/>
      <c r="G63" s="351">
        <f>VLOOKUP(A63,'ESF Febrero 2019'!$A$1:$D$637,4,0)</f>
        <v>0</v>
      </c>
      <c r="H63" s="75"/>
      <c r="I63" s="327">
        <f t="shared" si="0"/>
        <v>242600</v>
      </c>
      <c r="J63" s="148">
        <v>2426</v>
      </c>
      <c r="K63" s="148" t="s">
        <v>1696</v>
      </c>
      <c r="L63" s="322"/>
      <c r="M63" s="364">
        <f>VLOOKUP(I63,CGN2015_001!$A$9:$H$6509,7,0)</f>
        <v>0</v>
      </c>
      <c r="N63" s="360"/>
      <c r="O63" s="351">
        <f>VLOOKUP(I63,'ESF Febrero 2019'!$A$1:$D$637,4,0)</f>
        <v>0</v>
      </c>
      <c r="P63" s="247"/>
      <c r="Q63" s="20"/>
      <c r="R63" s="20"/>
      <c r="S63" s="20"/>
      <c r="T63" s="20"/>
      <c r="U63" s="20"/>
      <c r="V63" s="20"/>
      <c r="W63" s="20"/>
      <c r="X63" s="20"/>
    </row>
    <row r="64" spans="1:24" s="35" customFormat="1" ht="27" customHeight="1" x14ac:dyDescent="0.2">
      <c r="A64" s="230">
        <f t="shared" si="1"/>
        <v>131700</v>
      </c>
      <c r="B64" s="148">
        <v>1317</v>
      </c>
      <c r="C64" s="148" t="s">
        <v>1133</v>
      </c>
      <c r="D64" s="322"/>
      <c r="E64" s="351">
        <f>VLOOKUP(A64,CGN2015_001!$A$9:$H$6509,7,0)</f>
        <v>0</v>
      </c>
      <c r="F64" s="348"/>
      <c r="G64" s="351">
        <f>VLOOKUP(A64,'ESF Febrero 2019'!$A$1:$D$637,4,0)</f>
        <v>0</v>
      </c>
      <c r="H64" s="75"/>
      <c r="I64" s="327">
        <f t="shared" si="0"/>
        <v>242700</v>
      </c>
      <c r="J64" s="148">
        <v>2427</v>
      </c>
      <c r="K64" s="148" t="s">
        <v>2293</v>
      </c>
      <c r="L64" s="322"/>
      <c r="M64" s="364">
        <f>VLOOKUP(I64,CGN2015_001!$A$9:$H$6509,7,0)</f>
        <v>0</v>
      </c>
      <c r="N64" s="360"/>
      <c r="O64" s="351">
        <f>VLOOKUP(I64,'ESF Febrero 2019'!$A$1:$D$637,4,0)</f>
        <v>0</v>
      </c>
      <c r="P64" s="247"/>
      <c r="Q64" s="20"/>
      <c r="R64" s="20"/>
      <c r="S64" s="20"/>
      <c r="T64" s="20"/>
      <c r="U64" s="20"/>
      <c r="V64" s="20"/>
      <c r="W64" s="20"/>
      <c r="X64" s="20"/>
    </row>
    <row r="65" spans="1:24" s="35" customFormat="1" ht="27" customHeight="1" x14ac:dyDescent="0.2">
      <c r="A65" s="230">
        <f t="shared" si="1"/>
        <v>131800</v>
      </c>
      <c r="B65" s="148">
        <v>1318</v>
      </c>
      <c r="C65" s="148" t="s">
        <v>1920</v>
      </c>
      <c r="D65" s="322"/>
      <c r="E65" s="351">
        <f>VLOOKUP(A65,CGN2015_001!$A$9:$H$6509,7,0)</f>
        <v>0</v>
      </c>
      <c r="F65" s="348"/>
      <c r="G65" s="351">
        <f>VLOOKUP(A65,'ESF Febrero 2019'!$A$1:$D$637,4,0)</f>
        <v>0</v>
      </c>
      <c r="H65" s="75"/>
      <c r="I65" s="327">
        <f t="shared" si="0"/>
        <v>242800</v>
      </c>
      <c r="J65" s="148">
        <v>2428</v>
      </c>
      <c r="K65" s="148" t="s">
        <v>2294</v>
      </c>
      <c r="L65" s="322"/>
      <c r="M65" s="364">
        <f>VLOOKUP(I65,CGN2015_001!$A$9:$H$6509,7,0)</f>
        <v>0</v>
      </c>
      <c r="N65" s="360"/>
      <c r="O65" s="351">
        <f>VLOOKUP(I65,'ESF Febrero 2019'!$A$1:$D$637,4,0)</f>
        <v>0</v>
      </c>
      <c r="P65" s="247"/>
      <c r="Q65" s="20"/>
      <c r="R65" s="20"/>
      <c r="S65" s="20"/>
      <c r="T65" s="20"/>
      <c r="U65" s="20"/>
      <c r="V65" s="20"/>
      <c r="W65" s="20"/>
      <c r="X65" s="20"/>
    </row>
    <row r="66" spans="1:24" s="35" customFormat="1" ht="27" customHeight="1" x14ac:dyDescent="0.2">
      <c r="A66" s="230">
        <f t="shared" si="1"/>
        <v>131900</v>
      </c>
      <c r="B66" s="148">
        <v>1319</v>
      </c>
      <c r="C66" s="148" t="s">
        <v>1921</v>
      </c>
      <c r="D66" s="322"/>
      <c r="E66" s="351">
        <f>VLOOKUP(A66,CGN2015_001!$A$9:$H$6509,7,0)</f>
        <v>0</v>
      </c>
      <c r="F66" s="348"/>
      <c r="G66" s="351">
        <f>VLOOKUP(A66,'ESF Febrero 2019'!$A$1:$D$637,4,0)</f>
        <v>0</v>
      </c>
      <c r="H66" s="75"/>
      <c r="I66" s="327">
        <f t="shared" si="0"/>
        <v>243000</v>
      </c>
      <c r="J66" s="148">
        <v>2430</v>
      </c>
      <c r="K66" s="148" t="s">
        <v>422</v>
      </c>
      <c r="L66" s="322"/>
      <c r="M66" s="364">
        <f>VLOOKUP(I66,CGN2015_001!$A$9:$H$6509,7,0)</f>
        <v>0</v>
      </c>
      <c r="N66" s="360"/>
      <c r="O66" s="351">
        <f>VLOOKUP(I66,'ESF Febrero 2019'!$A$1:$D$637,4,0)</f>
        <v>0</v>
      </c>
      <c r="P66" s="247"/>
      <c r="Q66" s="20"/>
      <c r="R66" s="20"/>
      <c r="S66" s="20"/>
      <c r="T66" s="20"/>
      <c r="U66" s="20"/>
      <c r="V66" s="20"/>
      <c r="W66" s="20"/>
      <c r="X66" s="20"/>
    </row>
    <row r="67" spans="1:24" s="35" customFormat="1" ht="27" customHeight="1" x14ac:dyDescent="0.2">
      <c r="A67" s="230">
        <f t="shared" si="1"/>
        <v>132100</v>
      </c>
      <c r="B67" s="148">
        <v>1321</v>
      </c>
      <c r="C67" s="148" t="s">
        <v>1951</v>
      </c>
      <c r="D67" s="322"/>
      <c r="E67" s="351">
        <f>VLOOKUP(A67,CGN2015_001!$A$9:$H$6509,7,0)</f>
        <v>0</v>
      </c>
      <c r="F67" s="348"/>
      <c r="G67" s="351">
        <f>VLOOKUP(A67,'ESF Febrero 2019'!$A$1:$D$637,4,0)</f>
        <v>0</v>
      </c>
      <c r="H67" s="75"/>
      <c r="I67" s="327">
        <f t="shared" si="0"/>
        <v>243600</v>
      </c>
      <c r="J67" s="148">
        <v>2436</v>
      </c>
      <c r="K67" s="148" t="s">
        <v>433</v>
      </c>
      <c r="L67" s="322"/>
      <c r="M67" s="364">
        <f>VLOOKUP(I67,CGN2015_001!$A$9:$H$6509,7,0)</f>
        <v>288908708</v>
      </c>
      <c r="N67" s="360"/>
      <c r="O67" s="351">
        <f>VLOOKUP(I67,'ESF Febrero 2019'!$A$1:$D$637,4,0)</f>
        <v>826757371</v>
      </c>
      <c r="P67" s="247"/>
      <c r="Q67" s="20"/>
      <c r="R67" s="20"/>
      <c r="S67" s="20"/>
      <c r="T67" s="20"/>
      <c r="U67" s="20"/>
      <c r="V67" s="20"/>
      <c r="W67" s="20"/>
      <c r="X67" s="20"/>
    </row>
    <row r="68" spans="1:24" s="35" customFormat="1" ht="27" customHeight="1" x14ac:dyDescent="0.2">
      <c r="A68" s="230">
        <f t="shared" si="1"/>
        <v>132200</v>
      </c>
      <c r="B68" s="148">
        <v>1322</v>
      </c>
      <c r="C68" s="148" t="s">
        <v>1709</v>
      </c>
      <c r="D68" s="322"/>
      <c r="E68" s="351">
        <f>VLOOKUP(A68,CGN2015_001!$A$9:$H$6509,7,0)</f>
        <v>0</v>
      </c>
      <c r="F68" s="348"/>
      <c r="G68" s="351">
        <f>VLOOKUP(A68,'ESF Febrero 2019'!$A$1:$D$637,4,0)</f>
        <v>0</v>
      </c>
      <c r="H68" s="75"/>
      <c r="I68" s="327">
        <f t="shared" si="0"/>
        <v>244000</v>
      </c>
      <c r="J68" s="148">
        <v>2440</v>
      </c>
      <c r="K68" s="148" t="s">
        <v>751</v>
      </c>
      <c r="L68" s="322"/>
      <c r="M68" s="364">
        <f>VLOOKUP(I68,CGN2015_001!$A$9:$H$6509,7,0)</f>
        <v>0</v>
      </c>
      <c r="N68" s="360"/>
      <c r="O68" s="351">
        <f>VLOOKUP(I68,'ESF Febrero 2019'!$A$1:$D$637,4,0)</f>
        <v>1634713122</v>
      </c>
      <c r="P68" s="247"/>
      <c r="Q68" s="20"/>
      <c r="R68" s="20"/>
      <c r="S68" s="20"/>
      <c r="T68" s="20"/>
      <c r="U68" s="20"/>
      <c r="V68" s="20"/>
      <c r="W68" s="20"/>
      <c r="X68" s="20"/>
    </row>
    <row r="69" spans="1:24" s="35" customFormat="1" ht="27" customHeight="1" x14ac:dyDescent="0.2">
      <c r="A69" s="230">
        <f t="shared" si="1"/>
        <v>132300</v>
      </c>
      <c r="B69" s="148">
        <v>1323</v>
      </c>
      <c r="C69" s="148" t="s">
        <v>1974</v>
      </c>
      <c r="D69" s="322"/>
      <c r="E69" s="351">
        <f>VLOOKUP(A69,CGN2015_001!$A$9:$H$6509,7,0)</f>
        <v>0</v>
      </c>
      <c r="F69" s="348"/>
      <c r="G69" s="351">
        <f>VLOOKUP(A69,'ESF Febrero 2019'!$A$1:$D$637,4,0)</f>
        <v>0</v>
      </c>
      <c r="H69" s="75"/>
      <c r="I69" s="327">
        <f t="shared" si="0"/>
        <v>244500</v>
      </c>
      <c r="J69" s="148">
        <v>2445</v>
      </c>
      <c r="K69" s="148" t="s">
        <v>566</v>
      </c>
      <c r="L69" s="322"/>
      <c r="M69" s="364">
        <f>VLOOKUP(I69,CGN2015_001!$A$9:$H$6509,7,0)</f>
        <v>0</v>
      </c>
      <c r="N69" s="360"/>
      <c r="O69" s="351">
        <f>VLOOKUP(I69,'ESF Febrero 2019'!$A$1:$D$637,4,0)</f>
        <v>0</v>
      </c>
      <c r="P69" s="247"/>
      <c r="Q69" s="20"/>
      <c r="R69" s="20"/>
      <c r="S69" s="20"/>
      <c r="T69" s="20"/>
      <c r="U69" s="20"/>
      <c r="V69" s="20"/>
      <c r="W69" s="20"/>
      <c r="X69" s="20"/>
    </row>
    <row r="70" spans="1:24" s="35" customFormat="1" ht="27" customHeight="1" x14ac:dyDescent="0.2">
      <c r="A70" s="230">
        <f t="shared" si="1"/>
        <v>132500</v>
      </c>
      <c r="B70" s="148">
        <v>1325</v>
      </c>
      <c r="C70" s="148" t="s">
        <v>1977</v>
      </c>
      <c r="D70" s="322"/>
      <c r="E70" s="351">
        <f>VLOOKUP(A70,CGN2015_001!$A$9:$H$6509,7,0)</f>
        <v>0</v>
      </c>
      <c r="F70" s="348"/>
      <c r="G70" s="351">
        <f>VLOOKUP(A70,'ESF Febrero 2019'!$A$1:$D$637,4,0)</f>
        <v>0</v>
      </c>
      <c r="H70" s="75"/>
      <c r="I70" s="327">
        <f t="shared" si="0"/>
        <v>245000</v>
      </c>
      <c r="J70" s="148">
        <v>2450</v>
      </c>
      <c r="K70" s="148" t="s">
        <v>570</v>
      </c>
      <c r="L70" s="322"/>
      <c r="M70" s="364">
        <f>VLOOKUP(I70,CGN2015_001!$A$9:$H$6509,7,0)</f>
        <v>0</v>
      </c>
      <c r="N70" s="360"/>
      <c r="O70" s="351">
        <f>VLOOKUP(I70,'ESF Febrero 2019'!$A$1:$D$637,4,0)</f>
        <v>0</v>
      </c>
      <c r="P70" s="247"/>
      <c r="Q70" s="20"/>
      <c r="R70" s="20"/>
      <c r="S70" s="20"/>
      <c r="T70" s="20"/>
      <c r="U70" s="20"/>
      <c r="V70" s="20"/>
      <c r="W70" s="20"/>
      <c r="X70" s="20"/>
    </row>
    <row r="71" spans="1:24" s="35" customFormat="1" ht="27" customHeight="1" x14ac:dyDescent="0.2">
      <c r="A71" s="230">
        <f t="shared" si="1"/>
        <v>133200</v>
      </c>
      <c r="B71" s="148">
        <v>1332</v>
      </c>
      <c r="C71" s="148" t="s">
        <v>815</v>
      </c>
      <c r="D71" s="322"/>
      <c r="E71" s="351">
        <f>VLOOKUP(A71,CGN2015_001!$A$9:$H$6509,7,0)</f>
        <v>0</v>
      </c>
      <c r="F71" s="348"/>
      <c r="G71" s="351">
        <f>VLOOKUP(A71,'ESF Febrero 2019'!$A$1:$D$637,4,0)</f>
        <v>0</v>
      </c>
      <c r="H71" s="75"/>
      <c r="I71" s="327">
        <f t="shared" si="0"/>
        <v>245300</v>
      </c>
      <c r="J71" s="148">
        <v>2453</v>
      </c>
      <c r="K71" s="148" t="s">
        <v>574</v>
      </c>
      <c r="L71" s="322"/>
      <c r="M71" s="364">
        <f>VLOOKUP(I71,CGN2015_001!$A$9:$H$6509,7,0)</f>
        <v>0</v>
      </c>
      <c r="N71" s="360"/>
      <c r="O71" s="351">
        <f>VLOOKUP(I71,'ESF Febrero 2019'!$A$1:$D$637,4,0)</f>
        <v>0</v>
      </c>
      <c r="P71" s="247"/>
      <c r="Q71" s="20"/>
      <c r="R71" s="20"/>
      <c r="S71" s="20"/>
      <c r="T71" s="20"/>
      <c r="U71" s="20"/>
      <c r="V71" s="20"/>
      <c r="W71" s="20"/>
      <c r="X71" s="20"/>
    </row>
    <row r="72" spans="1:24" s="35" customFormat="1" ht="27" customHeight="1" x14ac:dyDescent="0.2">
      <c r="A72" s="230">
        <f t="shared" si="1"/>
        <v>133300</v>
      </c>
      <c r="B72" s="148">
        <v>1333</v>
      </c>
      <c r="C72" s="148" t="s">
        <v>1982</v>
      </c>
      <c r="D72" s="322"/>
      <c r="E72" s="351">
        <f>VLOOKUP(A72,CGN2015_001!$A$9:$H$6509,7,0)</f>
        <v>0</v>
      </c>
      <c r="F72" s="348"/>
      <c r="G72" s="351">
        <f>VLOOKUP(A72,'ESF Febrero 2019'!$A$1:$D$637,4,0)</f>
        <v>0</v>
      </c>
      <c r="H72" s="75"/>
      <c r="I72" s="327">
        <f t="shared" si="0"/>
        <v>245500</v>
      </c>
      <c r="J72" s="148">
        <v>2455</v>
      </c>
      <c r="K72" s="148" t="s">
        <v>575</v>
      </c>
      <c r="L72" s="322"/>
      <c r="M72" s="364">
        <f>VLOOKUP(I72,CGN2015_001!$A$9:$H$6509,7,0)</f>
        <v>0</v>
      </c>
      <c r="N72" s="360"/>
      <c r="O72" s="351">
        <f>VLOOKUP(I72,'ESF Febrero 2019'!$A$1:$D$637,4,0)</f>
        <v>0</v>
      </c>
      <c r="P72" s="247"/>
      <c r="Q72" s="20"/>
      <c r="R72" s="20"/>
      <c r="S72" s="20"/>
      <c r="T72" s="20"/>
      <c r="U72" s="20"/>
      <c r="V72" s="20"/>
      <c r="W72" s="20"/>
      <c r="X72" s="20"/>
    </row>
    <row r="73" spans="1:24" s="35" customFormat="1" ht="27" customHeight="1" x14ac:dyDescent="0.2">
      <c r="A73" s="230">
        <f t="shared" si="1"/>
        <v>133600</v>
      </c>
      <c r="B73" s="148">
        <v>1336</v>
      </c>
      <c r="C73" s="148" t="s">
        <v>1984</v>
      </c>
      <c r="D73" s="322"/>
      <c r="E73" s="351">
        <f>VLOOKUP(A73,CGN2015_001!$A$9:$H$6509,7,0)</f>
        <v>0</v>
      </c>
      <c r="F73" s="348"/>
      <c r="G73" s="351">
        <f>VLOOKUP(A73,'ESF Febrero 2019'!$A$1:$D$637,4,0)</f>
        <v>0</v>
      </c>
      <c r="H73" s="75"/>
      <c r="I73" s="327">
        <f t="shared" si="0"/>
        <v>245700</v>
      </c>
      <c r="J73" s="148">
        <v>2457</v>
      </c>
      <c r="K73" s="148" t="s">
        <v>577</v>
      </c>
      <c r="L73" s="322"/>
      <c r="M73" s="364">
        <f>VLOOKUP(I73,CGN2015_001!$A$9:$H$6509,7,0)</f>
        <v>0</v>
      </c>
      <c r="N73" s="360"/>
      <c r="O73" s="351">
        <f>VLOOKUP(I73,'ESF Febrero 2019'!$A$1:$D$637,4,0)</f>
        <v>0</v>
      </c>
      <c r="P73" s="247"/>
      <c r="Q73" s="20"/>
      <c r="R73" s="20"/>
      <c r="S73" s="20"/>
      <c r="T73" s="20"/>
      <c r="U73" s="20"/>
      <c r="V73" s="20"/>
      <c r="W73" s="20"/>
      <c r="X73" s="20"/>
    </row>
    <row r="74" spans="1:24" s="35" customFormat="1" ht="27" customHeight="1" x14ac:dyDescent="0.2">
      <c r="A74" s="230">
        <f t="shared" si="1"/>
        <v>133700</v>
      </c>
      <c r="B74" s="148">
        <v>1337</v>
      </c>
      <c r="C74" s="148" t="s">
        <v>480</v>
      </c>
      <c r="D74" s="322"/>
      <c r="E74" s="351">
        <f>VLOOKUP(A74,CGN2015_001!$A$9:$H$6509,7,0)</f>
        <v>0</v>
      </c>
      <c r="F74" s="348"/>
      <c r="G74" s="351">
        <f>VLOOKUP(A74,'ESF Febrero 2019'!$A$1:$D$637,4,0)</f>
        <v>0</v>
      </c>
      <c r="H74" s="75"/>
      <c r="I74" s="327">
        <f t="shared" si="0"/>
        <v>246000</v>
      </c>
      <c r="J74" s="148">
        <v>2460</v>
      </c>
      <c r="K74" s="148" t="s">
        <v>581</v>
      </c>
      <c r="L74" s="322"/>
      <c r="M74" s="364">
        <f>VLOOKUP(I74,CGN2015_001!$A$9:$H$6509,7,0)</f>
        <v>0</v>
      </c>
      <c r="N74" s="360"/>
      <c r="O74" s="351">
        <f>VLOOKUP(I74,'ESF Febrero 2019'!$A$1:$D$637,4,0)</f>
        <v>0</v>
      </c>
      <c r="P74" s="247"/>
      <c r="Q74" s="20"/>
      <c r="R74" s="20"/>
      <c r="S74" s="20"/>
      <c r="T74" s="20"/>
      <c r="U74" s="20"/>
      <c r="V74" s="20"/>
      <c r="W74" s="20"/>
      <c r="X74" s="20"/>
    </row>
    <row r="75" spans="1:24" s="35" customFormat="1" ht="27" customHeight="1" x14ac:dyDescent="0.2">
      <c r="A75" s="230">
        <f t="shared" si="1"/>
        <v>138400</v>
      </c>
      <c r="B75" s="148">
        <v>1384</v>
      </c>
      <c r="C75" s="148" t="s">
        <v>1769</v>
      </c>
      <c r="D75" s="322"/>
      <c r="E75" s="351">
        <f>VLOOKUP(A75,CGN2015_001!$A$9:$H$6509,7,0)</f>
        <v>0</v>
      </c>
      <c r="F75" s="348"/>
      <c r="G75" s="351">
        <f>VLOOKUP(A75,'ESF Febrero 2019'!$A$1:$D$637,4,0)</f>
        <v>0</v>
      </c>
      <c r="H75" s="75"/>
      <c r="I75" s="327">
        <f t="shared" si="0"/>
        <v>246500</v>
      </c>
      <c r="J75" s="148">
        <v>2465</v>
      </c>
      <c r="K75" s="148" t="s">
        <v>583</v>
      </c>
      <c r="L75" s="322"/>
      <c r="M75" s="364">
        <f>VLOOKUP(I75,CGN2015_001!$A$9:$H$6509,7,0)</f>
        <v>0</v>
      </c>
      <c r="N75" s="360"/>
      <c r="O75" s="351">
        <f>VLOOKUP(I75,'ESF Febrero 2019'!$A$1:$D$637,4,0)</f>
        <v>0</v>
      </c>
      <c r="P75" s="247"/>
      <c r="Q75" s="20"/>
      <c r="R75" s="20"/>
      <c r="S75" s="20"/>
      <c r="T75" s="20"/>
      <c r="U75" s="20"/>
      <c r="V75" s="20"/>
      <c r="W75" s="20"/>
      <c r="X75" s="20"/>
    </row>
    <row r="76" spans="1:24" s="35" customFormat="1" ht="27" customHeight="1" x14ac:dyDescent="0.2">
      <c r="A76" s="230">
        <f t="shared" si="1"/>
        <v>138500</v>
      </c>
      <c r="B76" s="148">
        <v>1385</v>
      </c>
      <c r="C76" s="148" t="s">
        <v>2016</v>
      </c>
      <c r="D76" s="322"/>
      <c r="E76" s="351">
        <f>VLOOKUP(A76,CGN2015_001!$A$9:$H$6509,7,0)</f>
        <v>0</v>
      </c>
      <c r="F76" s="348"/>
      <c r="G76" s="351">
        <f>VLOOKUP(A76,'ESF Febrero 2019'!$A$1:$D$637,4,0)</f>
        <v>0</v>
      </c>
      <c r="H76" s="75"/>
      <c r="I76" s="327">
        <f t="shared" si="0"/>
        <v>246600</v>
      </c>
      <c r="J76" s="148">
        <v>2466</v>
      </c>
      <c r="K76" s="148" t="s">
        <v>1984</v>
      </c>
      <c r="L76" s="322"/>
      <c r="M76" s="364">
        <f>VLOOKUP(I76,CGN2015_001!$A$9:$H$6509,7,0)</f>
        <v>0</v>
      </c>
      <c r="N76" s="360"/>
      <c r="O76" s="351">
        <f>VLOOKUP(I76,'ESF Febrero 2019'!$A$1:$D$637,4,0)</f>
        <v>0</v>
      </c>
      <c r="P76" s="247"/>
      <c r="Q76" s="20"/>
      <c r="R76" s="20"/>
      <c r="S76" s="20"/>
      <c r="T76" s="20"/>
      <c r="U76" s="20"/>
      <c r="V76" s="20"/>
      <c r="W76" s="20"/>
      <c r="X76" s="20"/>
    </row>
    <row r="77" spans="1:24" s="35" customFormat="1" ht="27" customHeight="1" x14ac:dyDescent="0.2">
      <c r="A77" s="230">
        <f t="shared" si="1"/>
        <v>138600</v>
      </c>
      <c r="B77" s="148">
        <v>1386</v>
      </c>
      <c r="C77" s="148" t="s">
        <v>2022</v>
      </c>
      <c r="D77" s="322"/>
      <c r="E77" s="352">
        <f>VLOOKUP(A77,CGN2015_001!$A$9:$H$6509,7,0)</f>
        <v>0</v>
      </c>
      <c r="F77" s="348"/>
      <c r="G77" s="352">
        <f>VLOOKUP(A77,'ESF Febrero 2019'!$A$1:$D$637,4,0)</f>
        <v>0</v>
      </c>
      <c r="H77" s="75"/>
      <c r="I77" s="327">
        <f t="shared" si="0"/>
        <v>247000</v>
      </c>
      <c r="J77" s="148">
        <v>2470</v>
      </c>
      <c r="K77" s="148" t="s">
        <v>2311</v>
      </c>
      <c r="L77" s="322"/>
      <c r="M77" s="364">
        <f>VLOOKUP(I77,CGN2015_001!$A$9:$H$6509,7,0)</f>
        <v>0</v>
      </c>
      <c r="N77" s="360"/>
      <c r="O77" s="351">
        <f>VLOOKUP(I77,'ESF Febrero 2019'!$A$1:$D$637,4,0)</f>
        <v>0</v>
      </c>
      <c r="P77" s="247"/>
      <c r="Q77" s="20"/>
      <c r="R77" s="20"/>
      <c r="S77" s="20"/>
      <c r="T77" s="20"/>
      <c r="U77" s="20"/>
      <c r="V77" s="20"/>
      <c r="W77" s="20"/>
      <c r="X77" s="20"/>
    </row>
    <row r="78" spans="1:24" s="35" customFormat="1" ht="27" customHeight="1" x14ac:dyDescent="0.2">
      <c r="A78" s="230"/>
      <c r="B78" s="63"/>
      <c r="C78" s="63"/>
      <c r="D78" s="79"/>
      <c r="E78" s="353"/>
      <c r="F78" s="348"/>
      <c r="G78" s="353"/>
      <c r="H78" s="75"/>
      <c r="I78" s="327">
        <f t="shared" si="0"/>
        <v>247500</v>
      </c>
      <c r="J78" s="148">
        <v>2475</v>
      </c>
      <c r="K78" s="148" t="s">
        <v>654</v>
      </c>
      <c r="L78" s="322"/>
      <c r="M78" s="364">
        <f>VLOOKUP(I78,CGN2015_001!$A$9:$H$6509,7,0)</f>
        <v>0</v>
      </c>
      <c r="N78" s="360"/>
      <c r="O78" s="351">
        <f>VLOOKUP(I78,'ESF Febrero 2019'!$A$1:$D$637,4,0)</f>
        <v>0</v>
      </c>
      <c r="P78" s="247"/>
      <c r="Q78" s="20"/>
      <c r="R78" s="20"/>
      <c r="S78" s="20"/>
      <c r="T78" s="20"/>
      <c r="U78" s="20"/>
      <c r="V78" s="20"/>
      <c r="W78" s="20"/>
      <c r="X78" s="20"/>
    </row>
    <row r="79" spans="1:24" s="35" customFormat="1" ht="27" customHeight="1" x14ac:dyDescent="0.2">
      <c r="A79" s="230"/>
      <c r="B79" s="50">
        <v>14</v>
      </c>
      <c r="C79" s="50" t="s">
        <v>2023</v>
      </c>
      <c r="D79" s="323"/>
      <c r="E79" s="350">
        <f>SUM(E81:E108)</f>
        <v>0</v>
      </c>
      <c r="F79" s="348"/>
      <c r="G79" s="350">
        <f>SUM(G81:G108)</f>
        <v>0</v>
      </c>
      <c r="H79" s="75"/>
      <c r="I79" s="327">
        <f t="shared" si="0"/>
        <v>248000</v>
      </c>
      <c r="J79" s="148">
        <v>2480</v>
      </c>
      <c r="K79" s="148" t="s">
        <v>659</v>
      </c>
      <c r="L79" s="322"/>
      <c r="M79" s="364">
        <f>VLOOKUP(I79,CGN2015_001!$A$9:$H$6509,7,0)</f>
        <v>0</v>
      </c>
      <c r="N79" s="360"/>
      <c r="O79" s="351">
        <f>VLOOKUP(I79,'ESF Febrero 2019'!$A$1:$D$637,4,0)</f>
        <v>0</v>
      </c>
      <c r="P79" s="247"/>
      <c r="Q79" s="20"/>
      <c r="R79" s="20"/>
      <c r="S79" s="20"/>
      <c r="T79" s="20"/>
      <c r="U79" s="20"/>
      <c r="V79" s="20"/>
      <c r="W79" s="20"/>
      <c r="X79" s="20"/>
    </row>
    <row r="80" spans="1:24" s="35" customFormat="1" ht="27" customHeight="1" x14ac:dyDescent="0.2">
      <c r="A80" s="230"/>
      <c r="B80" s="50"/>
      <c r="C80" s="50"/>
      <c r="D80" s="323"/>
      <c r="E80" s="350"/>
      <c r="F80" s="348"/>
      <c r="G80" s="350"/>
      <c r="H80" s="90"/>
      <c r="I80" s="327">
        <f t="shared" si="0"/>
        <v>248100</v>
      </c>
      <c r="J80" s="148">
        <v>2481</v>
      </c>
      <c r="K80" s="148" t="s">
        <v>702</v>
      </c>
      <c r="L80" s="322"/>
      <c r="M80" s="364">
        <f>VLOOKUP(I80,CGN2015_001!$A$9:$H$6509,7,0)</f>
        <v>0</v>
      </c>
      <c r="N80" s="360"/>
      <c r="O80" s="351">
        <f>VLOOKUP(I80,'ESF Febrero 2019'!$A$1:$D$637,4,0)</f>
        <v>0</v>
      </c>
      <c r="P80" s="247"/>
      <c r="Q80" s="20"/>
      <c r="R80" s="20"/>
      <c r="S80" s="20"/>
      <c r="T80" s="20"/>
      <c r="U80" s="20"/>
      <c r="V80" s="20"/>
      <c r="W80" s="20"/>
      <c r="X80" s="20"/>
    </row>
    <row r="81" spans="1:24" s="35" customFormat="1" ht="27" customHeight="1" x14ac:dyDescent="0.2">
      <c r="A81" s="230">
        <f t="shared" si="1"/>
        <v>140100</v>
      </c>
      <c r="B81" s="53">
        <v>1401</v>
      </c>
      <c r="C81" s="53" t="s">
        <v>531</v>
      </c>
      <c r="D81" s="322"/>
      <c r="E81" s="351">
        <f>VLOOKUP(A81,CGN2015_001!$A$9:$H$6509,7,0)</f>
        <v>0</v>
      </c>
      <c r="F81" s="348"/>
      <c r="G81" s="351">
        <f>VLOOKUP(A81,'ESF Febrero 2019'!$A$1:$D$637,4,0)</f>
        <v>0</v>
      </c>
      <c r="H81" s="89"/>
      <c r="I81" s="327">
        <f t="shared" ref="I81:I143" si="2">CONCATENATE(J81,"00")*1</f>
        <v>248300</v>
      </c>
      <c r="J81" s="148">
        <v>2483</v>
      </c>
      <c r="K81" s="148" t="s">
        <v>2320</v>
      </c>
      <c r="L81" s="322"/>
      <c r="M81" s="364">
        <f>VLOOKUP(I81,CGN2015_001!$A$9:$H$6509,7,0)</f>
        <v>0</v>
      </c>
      <c r="N81" s="360"/>
      <c r="O81" s="351">
        <f>VLOOKUP(I81,'ESF Febrero 2019'!$A$1:$D$637,4,0)</f>
        <v>0</v>
      </c>
      <c r="P81" s="247"/>
      <c r="Q81" s="20"/>
      <c r="R81" s="20"/>
      <c r="S81" s="20"/>
      <c r="T81" s="20"/>
      <c r="U81" s="20"/>
      <c r="V81" s="20"/>
      <c r="W81" s="20"/>
      <c r="X81" s="20"/>
    </row>
    <row r="82" spans="1:24" s="35" customFormat="1" ht="27" customHeight="1" x14ac:dyDescent="0.2">
      <c r="A82" s="230">
        <f t="shared" ref="A82:A145" si="3">CONCATENATE(B82,"00")*1</f>
        <v>140200</v>
      </c>
      <c r="B82" s="148">
        <v>1402</v>
      </c>
      <c r="C82" s="148" t="s">
        <v>612</v>
      </c>
      <c r="D82" s="322"/>
      <c r="E82" s="351">
        <f>VLOOKUP(A82,CGN2015_001!$A$9:$H$6509,7,0)</f>
        <v>0</v>
      </c>
      <c r="F82" s="348"/>
      <c r="G82" s="351">
        <f>VLOOKUP(A82,'ESF Febrero 2019'!$A$1:$D$637,4,0)</f>
        <v>0</v>
      </c>
      <c r="H82" s="89"/>
      <c r="I82" s="327">
        <f t="shared" si="2"/>
        <v>249000</v>
      </c>
      <c r="J82" s="148">
        <v>2490</v>
      </c>
      <c r="K82" s="148" t="s">
        <v>184</v>
      </c>
      <c r="L82" s="322"/>
      <c r="M82" s="364">
        <f>VLOOKUP(I82,CGN2015_001!$A$9:$H$6509,7,0)</f>
        <v>4432172953</v>
      </c>
      <c r="N82" s="360"/>
      <c r="O82" s="351">
        <f>VLOOKUP(I82,'ESF Febrero 2019'!$A$1:$D$637,4,0)</f>
        <v>2279302500</v>
      </c>
      <c r="P82" s="247"/>
      <c r="Q82" s="20"/>
      <c r="R82" s="20"/>
      <c r="S82" s="20"/>
      <c r="T82" s="20"/>
      <c r="U82" s="20"/>
      <c r="V82" s="20"/>
      <c r="W82" s="20"/>
      <c r="X82" s="20"/>
    </row>
    <row r="83" spans="1:24" s="35" customFormat="1" ht="27" customHeight="1" x14ac:dyDescent="0.2">
      <c r="A83" s="230">
        <f t="shared" si="3"/>
        <v>140300</v>
      </c>
      <c r="B83" s="148">
        <v>1403</v>
      </c>
      <c r="C83" s="148" t="s">
        <v>932</v>
      </c>
      <c r="D83" s="322"/>
      <c r="E83" s="351">
        <f>VLOOKUP(A83,CGN2015_001!$A$9:$H$6509,7,0)</f>
        <v>0</v>
      </c>
      <c r="F83" s="348"/>
      <c r="G83" s="351">
        <f>VLOOKUP(A83,'ESF Febrero 2019'!$A$1:$D$637,4,0)</f>
        <v>0</v>
      </c>
      <c r="H83" s="75"/>
      <c r="I83" s="327">
        <f t="shared" si="2"/>
        <v>249500</v>
      </c>
      <c r="J83" s="148">
        <v>2495</v>
      </c>
      <c r="K83" s="148" t="s">
        <v>2339</v>
      </c>
      <c r="L83" s="322"/>
      <c r="M83" s="366">
        <f>VLOOKUP(I83,CGN2015_001!$A$9:$H$6509,7,0)</f>
        <v>0</v>
      </c>
      <c r="N83" s="360"/>
      <c r="O83" s="352">
        <f>VLOOKUP(I83,'ESF Febrero 2019'!$A$1:$D$637,4,0)</f>
        <v>0</v>
      </c>
      <c r="P83" s="247"/>
      <c r="Q83" s="20"/>
      <c r="R83" s="20"/>
      <c r="S83" s="20"/>
      <c r="T83" s="20"/>
      <c r="U83" s="20"/>
      <c r="V83" s="20"/>
      <c r="W83" s="20"/>
      <c r="X83" s="20"/>
    </row>
    <row r="84" spans="1:24" s="35" customFormat="1" ht="27" customHeight="1" x14ac:dyDescent="0.2">
      <c r="A84" s="230">
        <f t="shared" si="3"/>
        <v>140500</v>
      </c>
      <c r="B84" s="148">
        <v>1405</v>
      </c>
      <c r="C84" s="148" t="s">
        <v>1915</v>
      </c>
      <c r="D84" s="322"/>
      <c r="E84" s="351">
        <f>VLOOKUP(A84,CGN2015_001!$A$9:$H$6509,7,0)</f>
        <v>0</v>
      </c>
      <c r="F84" s="348"/>
      <c r="G84" s="351">
        <f>VLOOKUP(A84,'ESF Febrero 2019'!$A$1:$D$637,4,0)</f>
        <v>0</v>
      </c>
      <c r="H84" s="75"/>
      <c r="I84" s="327"/>
      <c r="J84" s="79"/>
      <c r="K84" s="79"/>
      <c r="L84" s="119"/>
      <c r="M84" s="368"/>
      <c r="N84" s="360"/>
      <c r="O84" s="368"/>
      <c r="P84" s="247"/>
      <c r="Q84" s="20"/>
      <c r="R84" s="20"/>
      <c r="S84" s="20"/>
      <c r="T84" s="20"/>
      <c r="U84" s="20"/>
      <c r="V84" s="20"/>
      <c r="W84" s="20"/>
      <c r="X84" s="20"/>
    </row>
    <row r="85" spans="1:24" s="35" customFormat="1" ht="27" customHeight="1" x14ac:dyDescent="0.2">
      <c r="A85" s="230">
        <f t="shared" si="3"/>
        <v>140600</v>
      </c>
      <c r="B85" s="148">
        <v>1406</v>
      </c>
      <c r="C85" s="217" t="s">
        <v>937</v>
      </c>
      <c r="D85" s="322"/>
      <c r="E85" s="351">
        <f>VLOOKUP(A85,CGN2015_001!$A$9:$H$6509,7,0)</f>
        <v>0</v>
      </c>
      <c r="F85" s="348"/>
      <c r="G85" s="351">
        <f>VLOOKUP(A85,'ESF Febrero 2019'!$A$1:$D$637,4,0)</f>
        <v>0</v>
      </c>
      <c r="H85" s="75"/>
      <c r="I85" s="327"/>
      <c r="J85" s="305">
        <v>25</v>
      </c>
      <c r="K85" s="305" t="s">
        <v>2343</v>
      </c>
      <c r="L85" s="323"/>
      <c r="M85" s="362">
        <f>SUM(M87:M96)</f>
        <v>1908360341</v>
      </c>
      <c r="N85" s="360"/>
      <c r="O85" s="362">
        <f>SUM(O87:O96)</f>
        <v>1703223248</v>
      </c>
      <c r="P85" s="247"/>
      <c r="Q85" s="20"/>
      <c r="R85" s="20"/>
      <c r="S85" s="20"/>
      <c r="T85" s="20"/>
      <c r="U85" s="20"/>
      <c r="V85" s="20"/>
      <c r="W85" s="20"/>
      <c r="X85" s="20"/>
    </row>
    <row r="86" spans="1:24" s="35" customFormat="1" ht="27" customHeight="1" x14ac:dyDescent="0.2">
      <c r="A86" s="230">
        <f t="shared" si="3"/>
        <v>140700</v>
      </c>
      <c r="B86" s="148">
        <v>1407</v>
      </c>
      <c r="C86" s="148" t="s">
        <v>1133</v>
      </c>
      <c r="D86" s="322"/>
      <c r="E86" s="351">
        <f>VLOOKUP(A86,CGN2015_001!$A$9:$H$6509,7,0)</f>
        <v>0</v>
      </c>
      <c r="F86" s="348"/>
      <c r="G86" s="351">
        <f>VLOOKUP(A86,'ESF Febrero 2019'!$A$1:$D$637,4,0)</f>
        <v>0</v>
      </c>
      <c r="H86" s="75"/>
      <c r="I86" s="327"/>
      <c r="J86" s="311"/>
      <c r="K86" s="311"/>
      <c r="L86" s="323"/>
      <c r="M86" s="370"/>
      <c r="N86" s="360"/>
      <c r="O86" s="370"/>
      <c r="P86" s="247"/>
      <c r="Q86" s="20"/>
      <c r="R86" s="20"/>
      <c r="S86" s="20"/>
      <c r="T86" s="20"/>
      <c r="U86" s="20"/>
      <c r="V86" s="20"/>
      <c r="W86" s="20"/>
      <c r="X86" s="20"/>
    </row>
    <row r="87" spans="1:24" s="35" customFormat="1" ht="27" customHeight="1" x14ac:dyDescent="0.2">
      <c r="A87" s="230">
        <f t="shared" si="3"/>
        <v>140800</v>
      </c>
      <c r="B87" s="148">
        <v>1408</v>
      </c>
      <c r="C87" s="148" t="s">
        <v>891</v>
      </c>
      <c r="D87" s="322"/>
      <c r="E87" s="351">
        <f>VLOOKUP(A87,CGN2015_001!$A$9:$H$6509,7,0)</f>
        <v>0</v>
      </c>
      <c r="F87" s="348"/>
      <c r="G87" s="351">
        <f>VLOOKUP(A87,'ESF Febrero 2019'!$A$1:$D$637,4,0)</f>
        <v>0</v>
      </c>
      <c r="H87" s="75"/>
      <c r="I87" s="327">
        <f t="shared" si="2"/>
        <v>250500</v>
      </c>
      <c r="J87" s="148">
        <v>2505</v>
      </c>
      <c r="K87" s="148" t="s">
        <v>685</v>
      </c>
      <c r="L87" s="322"/>
      <c r="M87" s="364">
        <f>VLOOKUP(I87,CGN2015_001!$A$9:$H$6509,7,0)</f>
        <v>0</v>
      </c>
      <c r="N87" s="360"/>
      <c r="O87" s="351">
        <f>VLOOKUP(I87,'ESF Febrero 2019'!$A$1:$D$637,4,0)</f>
        <v>0</v>
      </c>
      <c r="P87" s="247"/>
      <c r="Q87" s="20"/>
      <c r="R87" s="20"/>
      <c r="S87" s="20"/>
      <c r="T87" s="20"/>
      <c r="U87" s="20"/>
      <c r="V87" s="20"/>
      <c r="W87" s="20"/>
      <c r="X87" s="20"/>
    </row>
    <row r="88" spans="1:24" s="35" customFormat="1" ht="27" customHeight="1" x14ac:dyDescent="0.2">
      <c r="A88" s="230">
        <f t="shared" si="3"/>
        <v>140900</v>
      </c>
      <c r="B88" s="148">
        <v>1409</v>
      </c>
      <c r="C88" s="148" t="s">
        <v>89</v>
      </c>
      <c r="D88" s="322"/>
      <c r="E88" s="351">
        <f>VLOOKUP(A88,CGN2015_001!$A$9:$H$6509,7,0)</f>
        <v>0</v>
      </c>
      <c r="F88" s="348"/>
      <c r="G88" s="351">
        <f>VLOOKUP(A88,'ESF Febrero 2019'!$A$1:$D$637,4,0)</f>
        <v>0</v>
      </c>
      <c r="H88" s="75"/>
      <c r="I88" s="327">
        <f t="shared" si="2"/>
        <v>251000</v>
      </c>
      <c r="J88" s="148">
        <v>2510</v>
      </c>
      <c r="K88" s="148" t="s">
        <v>2344</v>
      </c>
      <c r="L88" s="322"/>
      <c r="M88" s="364">
        <f>VLOOKUP(I88,CGN2015_001!$A$9:$H$6509,7,0)</f>
        <v>0</v>
      </c>
      <c r="N88" s="360"/>
      <c r="O88" s="351">
        <f>VLOOKUP(I88,'ESF Febrero 2019'!$A$1:$D$637,4,0)</f>
        <v>0</v>
      </c>
      <c r="P88" s="247"/>
      <c r="Q88" s="20"/>
      <c r="R88" s="2"/>
      <c r="S88" s="2"/>
      <c r="T88" s="2"/>
      <c r="U88" s="2"/>
      <c r="V88" s="2"/>
      <c r="W88" s="2"/>
      <c r="X88" s="2"/>
    </row>
    <row r="89" spans="1:24" s="35" customFormat="1" ht="27" customHeight="1" x14ac:dyDescent="0.2">
      <c r="A89" s="230">
        <f t="shared" si="3"/>
        <v>141000</v>
      </c>
      <c r="B89" s="148">
        <v>1410</v>
      </c>
      <c r="C89" s="148" t="s">
        <v>1598</v>
      </c>
      <c r="D89" s="322"/>
      <c r="E89" s="351">
        <f>VLOOKUP(A89,CGN2015_001!$A$9:$H$6509,7,0)</f>
        <v>0</v>
      </c>
      <c r="F89" s="348"/>
      <c r="G89" s="351">
        <f>VLOOKUP(A89,'ESF Febrero 2019'!$A$1:$D$637,4,0)</f>
        <v>0</v>
      </c>
      <c r="H89" s="75"/>
      <c r="I89" s="327">
        <f t="shared" si="2"/>
        <v>251100</v>
      </c>
      <c r="J89" s="148">
        <v>2511</v>
      </c>
      <c r="K89" s="148" t="s">
        <v>2345</v>
      </c>
      <c r="L89" s="79"/>
      <c r="M89" s="364">
        <f>VLOOKUP(I89,CGN2015_001!$A$9:$H$6509,7,0)</f>
        <v>1908360341</v>
      </c>
      <c r="N89" s="360"/>
      <c r="O89" s="351">
        <f>VLOOKUP(I89,'ESF Febrero 2019'!$A$1:$D$637,4,0)</f>
        <v>1703223248</v>
      </c>
      <c r="P89" s="141"/>
      <c r="Q89" s="2"/>
      <c r="R89" s="2"/>
      <c r="S89" s="2"/>
      <c r="T89" s="2"/>
      <c r="U89" s="2"/>
      <c r="V89" s="2"/>
      <c r="W89" s="2"/>
      <c r="X89" s="2"/>
    </row>
    <row r="90" spans="1:24" s="35" customFormat="1" ht="27" customHeight="1" x14ac:dyDescent="0.2">
      <c r="A90" s="230">
        <f t="shared" si="3"/>
        <v>141100</v>
      </c>
      <c r="B90" s="148">
        <v>1411</v>
      </c>
      <c r="C90" s="148" t="s">
        <v>1709</v>
      </c>
      <c r="D90" s="322"/>
      <c r="E90" s="351">
        <f>VLOOKUP(A90,CGN2015_001!$A$9:$H$6509,7,0)</f>
        <v>0</v>
      </c>
      <c r="F90" s="348"/>
      <c r="G90" s="351">
        <f>VLOOKUP(A90,'ESF Febrero 2019'!$A$1:$D$637,4,0)</f>
        <v>0</v>
      </c>
      <c r="H90" s="75"/>
      <c r="I90" s="327">
        <f t="shared" si="2"/>
        <v>251200</v>
      </c>
      <c r="J90" s="148">
        <v>2512</v>
      </c>
      <c r="K90" s="148" t="s">
        <v>2352</v>
      </c>
      <c r="L90" s="79"/>
      <c r="M90" s="364">
        <f>VLOOKUP(I90,CGN2015_001!$A$9:$H$6509,7,0)</f>
        <v>0</v>
      </c>
      <c r="N90" s="360"/>
      <c r="O90" s="351">
        <f>VLOOKUP(I90,'ESF Febrero 2019'!$A$1:$D$637,4,0)</f>
        <v>0</v>
      </c>
      <c r="P90" s="141"/>
      <c r="Q90" s="2"/>
      <c r="R90" s="20"/>
      <c r="S90" s="20"/>
      <c r="T90" s="20"/>
      <c r="U90" s="20"/>
      <c r="V90" s="20"/>
      <c r="W90" s="20"/>
      <c r="X90" s="20"/>
    </row>
    <row r="91" spans="1:24" s="35" customFormat="1" ht="27" customHeight="1" x14ac:dyDescent="0.2">
      <c r="A91" s="230">
        <f t="shared" si="3"/>
        <v>141300</v>
      </c>
      <c r="B91" s="148">
        <v>1413</v>
      </c>
      <c r="C91" s="148" t="s">
        <v>480</v>
      </c>
      <c r="D91" s="322"/>
      <c r="E91" s="351">
        <f>VLOOKUP(A91,CGN2015_001!$A$9:$H$6509,7,0)</f>
        <v>0</v>
      </c>
      <c r="F91" s="348"/>
      <c r="G91" s="351">
        <f>VLOOKUP(A91,'ESF Febrero 2019'!$A$1:$D$637,4,0)</f>
        <v>0</v>
      </c>
      <c r="H91" s="75"/>
      <c r="I91" s="327">
        <f t="shared" si="2"/>
        <v>251300</v>
      </c>
      <c r="J91" s="148">
        <v>2513</v>
      </c>
      <c r="K91" s="148" t="s">
        <v>2356</v>
      </c>
      <c r="L91" s="79"/>
      <c r="M91" s="364">
        <f>VLOOKUP(I91,CGN2015_001!$A$9:$H$6509,7,0)</f>
        <v>0</v>
      </c>
      <c r="N91" s="360"/>
      <c r="O91" s="351">
        <f>VLOOKUP(I91,'ESF Febrero 2019'!$A$1:$D$637,4,0)</f>
        <v>0</v>
      </c>
      <c r="P91" s="247"/>
      <c r="Q91" s="20"/>
      <c r="R91" s="20"/>
      <c r="S91" s="20"/>
      <c r="T91" s="20"/>
      <c r="U91" s="20"/>
      <c r="V91" s="20"/>
      <c r="W91" s="20"/>
      <c r="X91" s="20"/>
    </row>
    <row r="92" spans="1:24" s="35" customFormat="1" ht="27" customHeight="1" x14ac:dyDescent="0.2">
      <c r="A92" s="230">
        <f t="shared" si="3"/>
        <v>141500</v>
      </c>
      <c r="B92" s="53">
        <v>1415</v>
      </c>
      <c r="C92" s="53" t="s">
        <v>1475</v>
      </c>
      <c r="D92" s="322"/>
      <c r="E92" s="351">
        <f>VLOOKUP(A92,CGN2015_001!$A$9:$H$6509,7,0)</f>
        <v>0</v>
      </c>
      <c r="F92" s="348"/>
      <c r="G92" s="351">
        <f>VLOOKUP(A92,'ESF Febrero 2019'!$A$1:$D$637,4,0)</f>
        <v>0</v>
      </c>
      <c r="H92" s="75"/>
      <c r="I92" s="327">
        <f t="shared" si="2"/>
        <v>251400</v>
      </c>
      <c r="J92" s="148">
        <v>2514</v>
      </c>
      <c r="K92" s="148" t="s">
        <v>2358</v>
      </c>
      <c r="L92" s="322"/>
      <c r="M92" s="364">
        <f>VLOOKUP(I92,CGN2015_001!$A$9:$H$6509,7,0)</f>
        <v>0</v>
      </c>
      <c r="N92" s="360"/>
      <c r="O92" s="351">
        <f>VLOOKUP(I92,'ESF Febrero 2019'!$A$1:$D$637,4,0)</f>
        <v>0</v>
      </c>
      <c r="P92" s="247"/>
      <c r="Q92" s="20"/>
      <c r="R92" s="20"/>
      <c r="S92" s="20"/>
      <c r="T92" s="20"/>
      <c r="U92" s="20"/>
      <c r="V92" s="20"/>
      <c r="W92" s="20"/>
      <c r="X92" s="20"/>
    </row>
    <row r="93" spans="1:24" s="35" customFormat="1" ht="27" customHeight="1" x14ac:dyDescent="0.2">
      <c r="A93" s="230">
        <f t="shared" si="3"/>
        <v>141600</v>
      </c>
      <c r="B93" s="53">
        <v>1416</v>
      </c>
      <c r="C93" s="53" t="s">
        <v>1533</v>
      </c>
      <c r="D93" s="322"/>
      <c r="E93" s="351">
        <f>VLOOKUP(A93,CGN2015_001!$A$9:$H$6509,7,0)</f>
        <v>0</v>
      </c>
      <c r="F93" s="348"/>
      <c r="G93" s="351">
        <f>VLOOKUP(A93,'ESF Febrero 2019'!$A$1:$D$637,4,0)</f>
        <v>0</v>
      </c>
      <c r="H93" s="75"/>
      <c r="I93" s="327">
        <f t="shared" si="2"/>
        <v>251500</v>
      </c>
      <c r="J93" s="148">
        <v>2515</v>
      </c>
      <c r="K93" s="148" t="s">
        <v>2360</v>
      </c>
      <c r="L93" s="119"/>
      <c r="M93" s="364">
        <f>VLOOKUP(I93,CGN2015_001!$A$9:$H$6509,7,0)</f>
        <v>0</v>
      </c>
      <c r="N93" s="360"/>
      <c r="O93" s="351">
        <f>VLOOKUP(I93,'ESF Febrero 2019'!$A$1:$D$637,4,0)</f>
        <v>0</v>
      </c>
      <c r="P93" s="247"/>
      <c r="Q93" s="20"/>
      <c r="R93" s="20"/>
      <c r="S93" s="20"/>
      <c r="T93" s="20"/>
      <c r="U93" s="20"/>
      <c r="V93" s="20"/>
      <c r="W93" s="20"/>
      <c r="X93" s="20"/>
    </row>
    <row r="94" spans="1:24" s="35" customFormat="1" ht="27" customHeight="1" x14ac:dyDescent="0.2">
      <c r="A94" s="230">
        <f t="shared" si="3"/>
        <v>141700</v>
      </c>
      <c r="B94" s="53">
        <v>1417</v>
      </c>
      <c r="C94" s="148" t="s">
        <v>1977</v>
      </c>
      <c r="D94" s="322"/>
      <c r="E94" s="351">
        <f>VLOOKUP(A94,CGN2015_001!$A$9:$H$6509,7,0)</f>
        <v>0</v>
      </c>
      <c r="F94" s="348"/>
      <c r="G94" s="351">
        <f>VLOOKUP(A94,'ESF Febrero 2019'!$A$1:$D$637,4,0)</f>
        <v>0</v>
      </c>
      <c r="H94" s="75"/>
      <c r="I94" s="327">
        <f t="shared" si="2"/>
        <v>255000</v>
      </c>
      <c r="J94" s="148">
        <v>2550</v>
      </c>
      <c r="K94" s="148" t="s">
        <v>702</v>
      </c>
      <c r="L94" s="322"/>
      <c r="M94" s="364">
        <f>VLOOKUP(I94,CGN2015_001!$A$9:$H$6509,7,0)</f>
        <v>0</v>
      </c>
      <c r="N94" s="360"/>
      <c r="O94" s="351">
        <f>VLOOKUP(I94,'ESF Febrero 2019'!$A$1:$D$637,4,0)</f>
        <v>0</v>
      </c>
      <c r="P94" s="247"/>
      <c r="Q94" s="20"/>
      <c r="R94" s="20"/>
      <c r="S94" s="20"/>
      <c r="T94" s="20"/>
      <c r="U94" s="20"/>
      <c r="V94" s="20"/>
      <c r="W94" s="20"/>
      <c r="X94" s="20"/>
    </row>
    <row r="95" spans="1:24" s="35" customFormat="1" ht="27" customHeight="1" x14ac:dyDescent="0.2">
      <c r="A95" s="230">
        <f t="shared" si="3"/>
        <v>141800</v>
      </c>
      <c r="B95" s="53">
        <v>1418</v>
      </c>
      <c r="C95" s="53" t="s">
        <v>1543</v>
      </c>
      <c r="D95" s="322"/>
      <c r="E95" s="351">
        <f>VLOOKUP(A95,CGN2015_001!$A$9:$H$6509,7,0)</f>
        <v>0</v>
      </c>
      <c r="F95" s="348"/>
      <c r="G95" s="351">
        <f>VLOOKUP(A95,'ESF Febrero 2019'!$A$1:$D$637,4,0)</f>
        <v>0</v>
      </c>
      <c r="H95" s="75"/>
      <c r="I95" s="327">
        <f t="shared" si="2"/>
        <v>256000</v>
      </c>
      <c r="J95" s="148">
        <v>2560</v>
      </c>
      <c r="K95" s="148" t="s">
        <v>906</v>
      </c>
      <c r="L95" s="322"/>
      <c r="M95" s="364">
        <f>VLOOKUP(I95,CGN2015_001!$A$9:$H$6509,7,0)</f>
        <v>0</v>
      </c>
      <c r="N95" s="360"/>
      <c r="O95" s="351">
        <f>VLOOKUP(I95,'ESF Febrero 2019'!$A$1:$D$637,4,0)</f>
        <v>0</v>
      </c>
      <c r="P95" s="247"/>
      <c r="Q95" s="20"/>
      <c r="R95" s="20"/>
      <c r="S95" s="20"/>
      <c r="T95" s="20"/>
      <c r="U95" s="20"/>
      <c r="V95" s="20"/>
      <c r="W95" s="20"/>
      <c r="X95" s="20"/>
    </row>
    <row r="96" spans="1:24" s="35" customFormat="1" ht="27" customHeight="1" x14ac:dyDescent="0.2">
      <c r="A96" s="230">
        <f t="shared" si="3"/>
        <v>142000</v>
      </c>
      <c r="B96" s="53">
        <v>1420</v>
      </c>
      <c r="C96" s="53" t="s">
        <v>1545</v>
      </c>
      <c r="D96" s="322"/>
      <c r="E96" s="351">
        <f>VLOOKUP(A96,CGN2015_001!$A$9:$H$6509,7,0)</f>
        <v>0</v>
      </c>
      <c r="F96" s="348"/>
      <c r="G96" s="351">
        <f>VLOOKUP(A96,'ESF Febrero 2019'!$A$1:$D$637,4,0)</f>
        <v>0</v>
      </c>
      <c r="H96" s="75"/>
      <c r="I96" s="327">
        <f t="shared" si="2"/>
        <v>257000</v>
      </c>
      <c r="J96" s="148">
        <v>2570</v>
      </c>
      <c r="K96" s="148" t="s">
        <v>2320</v>
      </c>
      <c r="L96" s="322"/>
      <c r="M96" s="366">
        <f>VLOOKUP(I96,CGN2015_001!$A$9:$H$6509,7,0)</f>
        <v>0</v>
      </c>
      <c r="N96" s="360"/>
      <c r="O96" s="352">
        <f>VLOOKUP(I96,'ESF Febrero 2019'!$A$1:$D$637,4,0)</f>
        <v>0</v>
      </c>
      <c r="P96" s="247"/>
      <c r="Q96" s="20"/>
      <c r="R96" s="20"/>
      <c r="S96" s="20"/>
      <c r="T96" s="20"/>
      <c r="U96" s="20"/>
      <c r="V96" s="20"/>
      <c r="W96" s="20"/>
      <c r="X96" s="20"/>
    </row>
    <row r="97" spans="1:24" s="35" customFormat="1" ht="27" customHeight="1" x14ac:dyDescent="0.2">
      <c r="A97" s="230">
        <f t="shared" si="3"/>
        <v>142200</v>
      </c>
      <c r="B97" s="53">
        <v>1422</v>
      </c>
      <c r="C97" s="53" t="s">
        <v>1384</v>
      </c>
      <c r="D97" s="322"/>
      <c r="E97" s="351">
        <f>VLOOKUP(A97,CGN2015_001!$A$9:$H$6509,7,0)</f>
        <v>0</v>
      </c>
      <c r="F97" s="348"/>
      <c r="G97" s="351">
        <f>VLOOKUP(A97,'ESF Febrero 2019'!$A$1:$D$637,4,0)</f>
        <v>0</v>
      </c>
      <c r="H97" s="75"/>
      <c r="I97" s="327"/>
      <c r="J97" s="79"/>
      <c r="K97" s="79"/>
      <c r="L97" s="322"/>
      <c r="M97" s="365"/>
      <c r="N97" s="360"/>
      <c r="O97" s="365"/>
      <c r="P97" s="247"/>
      <c r="Q97" s="20"/>
      <c r="R97" s="20"/>
      <c r="S97" s="20"/>
      <c r="T97" s="20"/>
      <c r="U97" s="20"/>
      <c r="V97" s="20"/>
      <c r="W97" s="20"/>
      <c r="X97" s="20"/>
    </row>
    <row r="98" spans="1:24" s="35" customFormat="1" ht="27" customHeight="1" x14ac:dyDescent="0.2">
      <c r="A98" s="230">
        <f t="shared" si="3"/>
        <v>142400</v>
      </c>
      <c r="B98" s="53">
        <v>1424</v>
      </c>
      <c r="C98" s="53" t="s">
        <v>1391</v>
      </c>
      <c r="D98" s="322"/>
      <c r="E98" s="351">
        <f>VLOOKUP(A98,CGN2015_001!$A$9:$H$6509,7,0)</f>
        <v>0</v>
      </c>
      <c r="F98" s="348"/>
      <c r="G98" s="351">
        <f>VLOOKUP(A98,'ESF Febrero 2019'!$A$1:$D$637,4,0)</f>
        <v>0</v>
      </c>
      <c r="H98" s="75"/>
      <c r="I98" s="327"/>
      <c r="J98" s="305">
        <v>26</v>
      </c>
      <c r="K98" s="305" t="s">
        <v>2362</v>
      </c>
      <c r="L98" s="323"/>
      <c r="M98" s="362">
        <f>SUM(M100:M106)</f>
        <v>0</v>
      </c>
      <c r="N98" s="360"/>
      <c r="O98" s="362">
        <f>SUM(O100:O106)</f>
        <v>0</v>
      </c>
      <c r="P98" s="247"/>
      <c r="Q98" s="20"/>
      <c r="R98" s="20"/>
      <c r="S98" s="20"/>
      <c r="T98" s="20"/>
      <c r="U98" s="20"/>
      <c r="V98" s="20"/>
      <c r="W98" s="20"/>
      <c r="X98" s="20"/>
    </row>
    <row r="99" spans="1:24" s="35" customFormat="1" ht="27" customHeight="1" x14ac:dyDescent="0.2">
      <c r="A99" s="230">
        <f t="shared" si="3"/>
        <v>142500</v>
      </c>
      <c r="B99" s="53">
        <v>1425</v>
      </c>
      <c r="C99" s="53" t="s">
        <v>20</v>
      </c>
      <c r="D99" s="322"/>
      <c r="E99" s="351">
        <f>VLOOKUP(A99,CGN2015_001!$A$9:$H$6509,7,0)</f>
        <v>0</v>
      </c>
      <c r="F99" s="348"/>
      <c r="G99" s="351">
        <f>VLOOKUP(A99,'ESF Febrero 2019'!$A$1:$D$637,4,0)</f>
        <v>0</v>
      </c>
      <c r="H99" s="75"/>
      <c r="I99" s="327"/>
      <c r="J99" s="79"/>
      <c r="K99" s="79"/>
      <c r="L99" s="119"/>
      <c r="M99" s="368"/>
      <c r="N99" s="360"/>
      <c r="O99" s="368"/>
      <c r="P99" s="247"/>
      <c r="Q99" s="20"/>
      <c r="R99" s="20"/>
      <c r="S99" s="20"/>
      <c r="T99" s="20"/>
      <c r="U99" s="20"/>
      <c r="V99" s="20"/>
      <c r="W99" s="20"/>
      <c r="X99" s="20"/>
    </row>
    <row r="100" spans="1:24" s="35" customFormat="1" ht="27" customHeight="1" x14ac:dyDescent="0.2">
      <c r="A100" s="230">
        <f t="shared" si="3"/>
        <v>142600</v>
      </c>
      <c r="B100" s="53">
        <v>1426</v>
      </c>
      <c r="C100" s="53" t="s">
        <v>815</v>
      </c>
      <c r="D100" s="322"/>
      <c r="E100" s="351">
        <f>VLOOKUP(A100,CGN2015_001!$A$9:$H$6509,7,0)</f>
        <v>0</v>
      </c>
      <c r="F100" s="348"/>
      <c r="G100" s="351">
        <f>VLOOKUP(A100,'ESF Febrero 2019'!$A$1:$D$637,4,0)</f>
        <v>0</v>
      </c>
      <c r="H100" s="75"/>
      <c r="I100" s="327">
        <f t="shared" si="2"/>
        <v>260100</v>
      </c>
      <c r="J100" s="148">
        <v>2601</v>
      </c>
      <c r="K100" s="148" t="s">
        <v>1856</v>
      </c>
      <c r="L100" s="322"/>
      <c r="M100" s="364">
        <f>VLOOKUP(I100,CGN2015_001!$A$9:$H$6509,7,0)</f>
        <v>0</v>
      </c>
      <c r="N100" s="360"/>
      <c r="O100" s="351">
        <f>VLOOKUP(I100,'ESF Febrero 2019'!$A$1:$D$637,4,0)</f>
        <v>0</v>
      </c>
      <c r="P100" s="247"/>
      <c r="Q100" s="20"/>
      <c r="R100" s="2"/>
      <c r="S100" s="2"/>
      <c r="T100" s="2"/>
      <c r="U100" s="2"/>
      <c r="V100" s="2"/>
      <c r="W100" s="2"/>
      <c r="X100" s="2"/>
    </row>
    <row r="101" spans="1:24" s="35" customFormat="1" ht="27" customHeight="1" x14ac:dyDescent="0.2">
      <c r="A101" s="230">
        <f t="shared" si="3"/>
        <v>142700</v>
      </c>
      <c r="B101" s="148">
        <v>1427</v>
      </c>
      <c r="C101" s="148" t="s">
        <v>2085</v>
      </c>
      <c r="D101" s="322"/>
      <c r="E101" s="351">
        <f>VLOOKUP(A101,CGN2015_001!$A$9:$H$6509,7,0)</f>
        <v>0</v>
      </c>
      <c r="F101" s="348"/>
      <c r="G101" s="351">
        <f>VLOOKUP(A101,'ESF Febrero 2019'!$A$1:$D$637,4,0)</f>
        <v>0</v>
      </c>
      <c r="H101" s="75"/>
      <c r="I101" s="327">
        <f t="shared" si="2"/>
        <v>260200</v>
      </c>
      <c r="J101" s="148">
        <v>2602</v>
      </c>
      <c r="K101" s="148" t="s">
        <v>1867</v>
      </c>
      <c r="L101" s="119"/>
      <c r="M101" s="364">
        <f>VLOOKUP(I101,CGN2015_001!$A$9:$H$6509,7,0)</f>
        <v>0</v>
      </c>
      <c r="N101" s="360"/>
      <c r="O101" s="351">
        <f>VLOOKUP(I101,'ESF Febrero 2019'!$A$1:$D$637,4,0)</f>
        <v>0</v>
      </c>
      <c r="P101" s="141"/>
      <c r="Q101" s="2"/>
      <c r="R101" s="2"/>
      <c r="S101" s="2"/>
      <c r="T101" s="2"/>
      <c r="U101" s="2"/>
      <c r="V101" s="2"/>
      <c r="W101" s="2"/>
      <c r="X101" s="2"/>
    </row>
    <row r="102" spans="1:24" s="35" customFormat="1" ht="27" customHeight="1" x14ac:dyDescent="0.2">
      <c r="A102" s="230">
        <f t="shared" si="3"/>
        <v>142800</v>
      </c>
      <c r="B102" s="148">
        <v>1428</v>
      </c>
      <c r="C102" s="148" t="s">
        <v>820</v>
      </c>
      <c r="D102" s="322"/>
      <c r="E102" s="351">
        <f>VLOOKUP(A102,CGN2015_001!$A$9:$H$6509,7,0)</f>
        <v>0</v>
      </c>
      <c r="F102" s="348"/>
      <c r="G102" s="351">
        <f>VLOOKUP(A102,'ESF Febrero 2019'!$A$1:$D$637,4,0)</f>
        <v>0</v>
      </c>
      <c r="H102" s="75"/>
      <c r="I102" s="327">
        <f t="shared" si="2"/>
        <v>260300</v>
      </c>
      <c r="J102" s="148">
        <v>2603</v>
      </c>
      <c r="K102" s="148" t="s">
        <v>1868</v>
      </c>
      <c r="L102" s="322"/>
      <c r="M102" s="364">
        <f>VLOOKUP(I102,CGN2015_001!$A$9:$H$6509,7,0)</f>
        <v>0</v>
      </c>
      <c r="N102" s="360"/>
      <c r="O102" s="351">
        <f>VLOOKUP(I102,'ESF Febrero 2019'!$A$1:$D$637,4,0)</f>
        <v>0</v>
      </c>
      <c r="P102" s="141"/>
      <c r="Q102" s="2"/>
      <c r="R102" s="2"/>
      <c r="S102" s="2"/>
      <c r="T102" s="2"/>
      <c r="U102" s="2"/>
      <c r="V102" s="2"/>
      <c r="W102" s="2"/>
      <c r="X102" s="2"/>
    </row>
    <row r="103" spans="1:24" s="35" customFormat="1" ht="27" customHeight="1" x14ac:dyDescent="0.2">
      <c r="A103" s="230">
        <f t="shared" si="3"/>
        <v>143500</v>
      </c>
      <c r="B103" s="148">
        <v>1435</v>
      </c>
      <c r="C103" s="148" t="s">
        <v>1984</v>
      </c>
      <c r="D103" s="322"/>
      <c r="E103" s="351">
        <f>VLOOKUP(A103,CGN2015_001!$A$9:$H$6509,7,0)</f>
        <v>0</v>
      </c>
      <c r="F103" s="348"/>
      <c r="G103" s="351">
        <f>VLOOKUP(A103,'ESF Febrero 2019'!$A$1:$D$637,4,0)</f>
        <v>0</v>
      </c>
      <c r="H103" s="75"/>
      <c r="I103" s="327">
        <f t="shared" si="2"/>
        <v>260500</v>
      </c>
      <c r="J103" s="148">
        <v>2605</v>
      </c>
      <c r="K103" s="148" t="s">
        <v>2372</v>
      </c>
      <c r="L103" s="322"/>
      <c r="M103" s="364">
        <f>VLOOKUP(I103,CGN2015_001!$A$9:$H$6509,7,0)</f>
        <v>0</v>
      </c>
      <c r="N103" s="360"/>
      <c r="O103" s="351">
        <f>VLOOKUP(I103,'ESF Febrero 2019'!$A$1:$D$637,4,0)</f>
        <v>0</v>
      </c>
      <c r="P103" s="141"/>
      <c r="Q103" s="2"/>
      <c r="R103" s="2"/>
      <c r="S103" s="2"/>
      <c r="T103" s="2"/>
      <c r="U103" s="2"/>
      <c r="V103" s="2"/>
      <c r="W103" s="2"/>
      <c r="X103" s="2"/>
    </row>
    <row r="104" spans="1:24" s="35" customFormat="1" ht="27" customHeight="1" x14ac:dyDescent="0.2">
      <c r="A104" s="230">
        <f t="shared" si="3"/>
        <v>147000</v>
      </c>
      <c r="B104" s="148">
        <v>1470</v>
      </c>
      <c r="C104" s="148" t="s">
        <v>1285</v>
      </c>
      <c r="D104" s="322"/>
      <c r="E104" s="351">
        <f>VLOOKUP(A104,CGN2015_001!$A$9:$H$6509,7,0)</f>
        <v>0</v>
      </c>
      <c r="F104" s="348"/>
      <c r="G104" s="351">
        <f>VLOOKUP(A104,'ESF Febrero 2019'!$A$1:$D$637,4,0)</f>
        <v>0</v>
      </c>
      <c r="H104" s="75"/>
      <c r="I104" s="327">
        <f t="shared" si="2"/>
        <v>260600</v>
      </c>
      <c r="J104" s="148">
        <v>2606</v>
      </c>
      <c r="K104" s="148" t="s">
        <v>2373</v>
      </c>
      <c r="L104" s="322"/>
      <c r="M104" s="364">
        <f>VLOOKUP(I104,CGN2015_001!$A$9:$H$6509,7,0)</f>
        <v>0</v>
      </c>
      <c r="N104" s="360"/>
      <c r="O104" s="351">
        <f>VLOOKUP(I104,'ESF Febrero 2019'!$A$1:$D$637,4,0)</f>
        <v>0</v>
      </c>
      <c r="P104" s="141"/>
      <c r="Q104" s="2"/>
      <c r="R104" s="20"/>
      <c r="S104" s="20"/>
      <c r="T104" s="20"/>
      <c r="U104" s="20"/>
      <c r="V104" s="20"/>
      <c r="W104" s="20"/>
      <c r="X104" s="20"/>
    </row>
    <row r="105" spans="1:24" s="35" customFormat="1" ht="27" customHeight="1" x14ac:dyDescent="0.2">
      <c r="A105" s="230">
        <f t="shared" si="3"/>
        <v>147500</v>
      </c>
      <c r="B105" s="148">
        <v>1475</v>
      </c>
      <c r="C105" s="148" t="s">
        <v>1513</v>
      </c>
      <c r="D105" s="322"/>
      <c r="E105" s="351">
        <f>VLOOKUP(A105,CGN2015_001!$A$9:$H$6509,7,0)</f>
        <v>0</v>
      </c>
      <c r="F105" s="348"/>
      <c r="G105" s="351">
        <f>VLOOKUP(A105,'ESF Febrero 2019'!$A$1:$D$637,4,0)</f>
        <v>0</v>
      </c>
      <c r="H105" s="75"/>
      <c r="I105" s="327">
        <f t="shared" si="2"/>
        <v>262500</v>
      </c>
      <c r="J105" s="148">
        <v>2625</v>
      </c>
      <c r="K105" s="148" t="s">
        <v>1235</v>
      </c>
      <c r="L105" s="322"/>
      <c r="M105" s="364">
        <f>VLOOKUP(I105,CGN2015_001!$A$9:$H$6509,7,0)</f>
        <v>0</v>
      </c>
      <c r="N105" s="360"/>
      <c r="O105" s="351">
        <f>VLOOKUP(I105,'ESF Febrero 2019'!$A$1:$D$637,4,0)</f>
        <v>0</v>
      </c>
      <c r="P105" s="247"/>
      <c r="Q105" s="20"/>
      <c r="R105" s="20"/>
      <c r="S105" s="20"/>
      <c r="T105" s="20"/>
      <c r="U105" s="20"/>
      <c r="V105" s="20"/>
      <c r="W105" s="20"/>
      <c r="X105" s="20"/>
    </row>
    <row r="106" spans="1:24" s="35" customFormat="1" ht="27" customHeight="1" x14ac:dyDescent="0.2">
      <c r="A106" s="230">
        <f t="shared" si="3"/>
        <v>147600</v>
      </c>
      <c r="B106" s="148">
        <v>1476</v>
      </c>
      <c r="C106" s="217" t="s">
        <v>2089</v>
      </c>
      <c r="D106" s="322"/>
      <c r="E106" s="351">
        <f>VLOOKUP(A106,CGN2015_001!$A$9:$H$6509,7,0)</f>
        <v>0</v>
      </c>
      <c r="F106" s="348"/>
      <c r="G106" s="351">
        <f>VLOOKUP(A106,'ESF Febrero 2019'!$A$1:$D$637,4,0)</f>
        <v>0</v>
      </c>
      <c r="H106" s="75"/>
      <c r="I106" s="327">
        <f t="shared" si="2"/>
        <v>263000</v>
      </c>
      <c r="J106" s="148">
        <v>2630</v>
      </c>
      <c r="K106" s="148" t="s">
        <v>630</v>
      </c>
      <c r="L106" s="322"/>
      <c r="M106" s="366">
        <f>VLOOKUP(I106,CGN2015_001!$A$9:$H$6509,7,0)</f>
        <v>0</v>
      </c>
      <c r="N106" s="360"/>
      <c r="O106" s="352">
        <f>VLOOKUP(I106,'ESF Febrero 2019'!$A$1:$D$637,4,0)</f>
        <v>0</v>
      </c>
      <c r="P106" s="247"/>
      <c r="Q106" s="20"/>
      <c r="R106" s="55"/>
      <c r="S106" s="55"/>
      <c r="T106" s="55"/>
      <c r="U106" s="55"/>
      <c r="V106" s="55"/>
      <c r="W106" s="55"/>
      <c r="X106" s="55"/>
    </row>
    <row r="107" spans="1:24" s="35" customFormat="1" ht="27" customHeight="1" x14ac:dyDescent="0.2">
      <c r="A107" s="230">
        <f t="shared" si="3"/>
        <v>147700</v>
      </c>
      <c r="B107" s="148">
        <v>1477</v>
      </c>
      <c r="C107" s="148" t="s">
        <v>2090</v>
      </c>
      <c r="D107" s="322"/>
      <c r="E107" s="351">
        <f>VLOOKUP(A107,CGN2015_001!$A$9:$H$6509,7,0)</f>
        <v>0</v>
      </c>
      <c r="F107" s="348"/>
      <c r="G107" s="351">
        <f>VLOOKUP(A107,'ESF Febrero 2019'!$A$1:$D$637,4,0)</f>
        <v>0</v>
      </c>
      <c r="H107" s="75"/>
      <c r="I107" s="327"/>
      <c r="J107" s="79"/>
      <c r="K107" s="79"/>
      <c r="L107" s="119"/>
      <c r="M107" s="368"/>
      <c r="N107" s="360"/>
      <c r="O107" s="368"/>
      <c r="P107" s="246"/>
      <c r="Q107" s="55"/>
      <c r="R107" s="55"/>
      <c r="S107" s="55"/>
      <c r="T107" s="55"/>
      <c r="U107" s="55"/>
      <c r="V107" s="55"/>
      <c r="W107" s="55"/>
      <c r="X107" s="55"/>
    </row>
    <row r="108" spans="1:24" s="35" customFormat="1" ht="27" customHeight="1" x14ac:dyDescent="0.2">
      <c r="A108" s="230">
        <f t="shared" si="3"/>
        <v>148000</v>
      </c>
      <c r="B108" s="148">
        <v>1480</v>
      </c>
      <c r="C108" s="148" t="s">
        <v>2092</v>
      </c>
      <c r="D108" s="322"/>
      <c r="E108" s="352">
        <f>VLOOKUP(A108,CGN2015_001!$A$9:$H$6509,7,0)</f>
        <v>0</v>
      </c>
      <c r="F108" s="348"/>
      <c r="G108" s="352">
        <f>VLOOKUP(A108,'ESF Febrero 2019'!$A$1:$D$637,4,0)</f>
        <v>0</v>
      </c>
      <c r="H108" s="75"/>
      <c r="I108" s="327"/>
      <c r="J108" s="305">
        <v>27</v>
      </c>
      <c r="K108" s="305" t="s">
        <v>1772</v>
      </c>
      <c r="L108" s="323"/>
      <c r="M108" s="362">
        <f>SUM(M110:M119)</f>
        <v>78304080544</v>
      </c>
      <c r="N108" s="360"/>
      <c r="O108" s="362">
        <f>SUM(O110:O119)</f>
        <v>11991646713</v>
      </c>
      <c r="P108" s="246"/>
      <c r="Q108" s="55"/>
      <c r="R108" s="55"/>
      <c r="S108" s="55"/>
      <c r="T108" s="55"/>
      <c r="U108" s="55"/>
      <c r="V108" s="55"/>
      <c r="W108" s="55"/>
      <c r="X108" s="55"/>
    </row>
    <row r="109" spans="1:24" s="35" customFormat="1" ht="27" customHeight="1" x14ac:dyDescent="0.2">
      <c r="A109" s="230"/>
      <c r="B109" s="79"/>
      <c r="C109" s="79"/>
      <c r="D109" s="79"/>
      <c r="E109" s="353"/>
      <c r="F109" s="348"/>
      <c r="G109" s="353"/>
      <c r="H109" s="75"/>
      <c r="I109" s="327"/>
      <c r="J109" s="79"/>
      <c r="K109" s="79"/>
      <c r="L109" s="322"/>
      <c r="M109" s="369"/>
      <c r="N109" s="360"/>
      <c r="O109" s="369"/>
      <c r="P109" s="246"/>
      <c r="Q109" s="55"/>
      <c r="R109" s="20"/>
      <c r="S109" s="20"/>
      <c r="T109" s="20"/>
      <c r="U109" s="20"/>
      <c r="V109" s="20"/>
      <c r="W109" s="20"/>
      <c r="X109" s="20"/>
    </row>
    <row r="110" spans="1:24" s="35" customFormat="1" ht="27" customHeight="1" x14ac:dyDescent="0.2">
      <c r="A110" s="230"/>
      <c r="B110" s="305">
        <v>15</v>
      </c>
      <c r="C110" s="305" t="s">
        <v>1521</v>
      </c>
      <c r="D110" s="323"/>
      <c r="E110" s="350">
        <f>SUM(E112:E124)</f>
        <v>401075633</v>
      </c>
      <c r="F110" s="348"/>
      <c r="G110" s="350">
        <f>SUM(G112:G124)</f>
        <v>0</v>
      </c>
      <c r="H110" s="75"/>
      <c r="I110" s="327">
        <f t="shared" si="2"/>
        <v>270100</v>
      </c>
      <c r="J110" s="148">
        <v>2701</v>
      </c>
      <c r="K110" s="148" t="s">
        <v>2376</v>
      </c>
      <c r="L110" s="119"/>
      <c r="M110" s="364">
        <f>VLOOKUP(I110,CGN2015_001!$A$9:$H$6509,7,0)</f>
        <v>9939251947</v>
      </c>
      <c r="N110" s="360"/>
      <c r="O110" s="351">
        <f>VLOOKUP(I110,'ESF Febrero 2019'!$A$1:$D$637,4,0)</f>
        <v>8857298642</v>
      </c>
      <c r="P110" s="247"/>
      <c r="Q110" s="20"/>
      <c r="R110" s="20"/>
      <c r="S110" s="20"/>
      <c r="T110" s="20"/>
      <c r="U110" s="20"/>
      <c r="V110" s="20"/>
      <c r="W110" s="20"/>
      <c r="X110" s="20"/>
    </row>
    <row r="111" spans="1:24" s="35" customFormat="1" ht="27" customHeight="1" x14ac:dyDescent="0.2">
      <c r="A111" s="230"/>
      <c r="B111" s="305"/>
      <c r="C111" s="305"/>
      <c r="D111" s="323"/>
      <c r="E111" s="350"/>
      <c r="F111" s="348"/>
      <c r="G111" s="350"/>
      <c r="H111" s="75"/>
      <c r="I111" s="327">
        <f t="shared" si="2"/>
        <v>270500</v>
      </c>
      <c r="J111" s="148">
        <v>2705</v>
      </c>
      <c r="K111" s="148" t="s">
        <v>633</v>
      </c>
      <c r="L111" s="322"/>
      <c r="M111" s="364">
        <f>VLOOKUP(I111,CGN2015_001!$A$9:$H$6509,7,0)</f>
        <v>0</v>
      </c>
      <c r="N111" s="360"/>
      <c r="O111" s="351">
        <f>VLOOKUP(I111,'ESF Febrero 2019'!$A$1:$D$637,4,0)</f>
        <v>0</v>
      </c>
      <c r="P111" s="247"/>
      <c r="Q111" s="20"/>
      <c r="R111" s="20"/>
      <c r="S111" s="20"/>
      <c r="T111" s="20"/>
      <c r="U111" s="20"/>
      <c r="V111" s="20"/>
      <c r="W111" s="20"/>
      <c r="X111" s="20"/>
    </row>
    <row r="112" spans="1:24" s="35" customFormat="1" ht="27" customHeight="1" x14ac:dyDescent="0.2">
      <c r="A112" s="230">
        <f t="shared" si="3"/>
        <v>150500</v>
      </c>
      <c r="B112" s="148">
        <v>1505</v>
      </c>
      <c r="C112" s="148" t="s">
        <v>1522</v>
      </c>
      <c r="D112" s="322"/>
      <c r="E112" s="351">
        <f>VLOOKUP(A112,CGN2015_001!$A$9:$H$6509,7,0)</f>
        <v>0</v>
      </c>
      <c r="F112" s="348"/>
      <c r="G112" s="351">
        <f>VLOOKUP(A112,'ESF Febrero 2019'!$A$1:$D$637,4,0)</f>
        <v>0</v>
      </c>
      <c r="H112" s="75"/>
      <c r="I112" s="327">
        <f t="shared" si="2"/>
        <v>270700</v>
      </c>
      <c r="J112" s="148">
        <v>2707</v>
      </c>
      <c r="K112" s="148" t="s">
        <v>2380</v>
      </c>
      <c r="L112" s="322"/>
      <c r="M112" s="364">
        <f>VLOOKUP(I112,CGN2015_001!$A$9:$H$6509,7,0)</f>
        <v>0</v>
      </c>
      <c r="N112" s="360"/>
      <c r="O112" s="351">
        <f>VLOOKUP(I112,'ESF Febrero 2019'!$A$1:$D$637,4,0)</f>
        <v>0</v>
      </c>
      <c r="P112" s="247"/>
      <c r="Q112" s="20"/>
      <c r="R112" s="20"/>
      <c r="S112" s="20"/>
      <c r="T112" s="20"/>
      <c r="U112" s="20"/>
      <c r="V112" s="20"/>
      <c r="W112" s="20"/>
      <c r="X112" s="20"/>
    </row>
    <row r="113" spans="1:24" s="35" customFormat="1" ht="27" customHeight="1" x14ac:dyDescent="0.2">
      <c r="A113" s="230">
        <f t="shared" si="3"/>
        <v>151000</v>
      </c>
      <c r="B113" s="148">
        <v>1510</v>
      </c>
      <c r="C113" s="148" t="s">
        <v>720</v>
      </c>
      <c r="D113" s="322"/>
      <c r="E113" s="351">
        <f>VLOOKUP(A113,CGN2015_001!$A$9:$H$6509,7,0)</f>
        <v>401075633</v>
      </c>
      <c r="F113" s="348"/>
      <c r="G113" s="351">
        <f>VLOOKUP(A113,'ESF Febrero 2019'!$A$1:$D$637,4,0)</f>
        <v>0</v>
      </c>
      <c r="H113" s="75"/>
      <c r="I113" s="327">
        <f t="shared" si="2"/>
        <v>271000</v>
      </c>
      <c r="J113" s="148">
        <v>2710</v>
      </c>
      <c r="K113" s="148" t="s">
        <v>635</v>
      </c>
      <c r="L113" s="322"/>
      <c r="M113" s="364">
        <f>VLOOKUP(I113,CGN2015_001!$A$9:$H$6509,7,0)</f>
        <v>0</v>
      </c>
      <c r="N113" s="360"/>
      <c r="O113" s="351">
        <f>VLOOKUP(I113,'ESF Febrero 2019'!$A$1:$D$637,4,0)</f>
        <v>0</v>
      </c>
      <c r="P113" s="247"/>
      <c r="Q113" s="20"/>
      <c r="R113" s="20"/>
      <c r="S113" s="20"/>
      <c r="T113" s="20"/>
      <c r="U113" s="20"/>
      <c r="V113" s="20"/>
      <c r="W113" s="20"/>
      <c r="X113" s="20"/>
    </row>
    <row r="114" spans="1:24" s="35" customFormat="1" ht="27" customHeight="1" x14ac:dyDescent="0.2">
      <c r="A114" s="230">
        <f t="shared" si="3"/>
        <v>151100</v>
      </c>
      <c r="B114" s="148">
        <v>1511</v>
      </c>
      <c r="C114" s="148" t="s">
        <v>2097</v>
      </c>
      <c r="D114" s="322"/>
      <c r="E114" s="351">
        <f>VLOOKUP(A114,CGN2015_001!$A$9:$H$6509,7,0)</f>
        <v>0</v>
      </c>
      <c r="F114" s="348"/>
      <c r="G114" s="351">
        <f>VLOOKUP(A114,'ESF Febrero 2019'!$A$1:$D$637,4,0)</f>
        <v>0</v>
      </c>
      <c r="H114" s="90"/>
      <c r="I114" s="327">
        <f t="shared" si="2"/>
        <v>271500</v>
      </c>
      <c r="J114" s="148">
        <v>2715</v>
      </c>
      <c r="K114" s="148" t="s">
        <v>643</v>
      </c>
      <c r="L114" s="322"/>
      <c r="M114" s="364">
        <f>VLOOKUP(I114,CGN2015_001!$A$9:$H$6509,7,0)</f>
        <v>0</v>
      </c>
      <c r="N114" s="360"/>
      <c r="O114" s="351">
        <f>VLOOKUP(I114,'ESF Febrero 2019'!$A$1:$D$637,4,0)</f>
        <v>0</v>
      </c>
      <c r="P114" s="247"/>
      <c r="Q114" s="20"/>
      <c r="R114" s="20"/>
      <c r="S114" s="20"/>
      <c r="T114" s="20"/>
      <c r="U114" s="20"/>
      <c r="V114" s="20"/>
      <c r="W114" s="20"/>
      <c r="X114" s="20"/>
    </row>
    <row r="115" spans="1:24" s="35" customFormat="1" ht="27" customHeight="1" x14ac:dyDescent="0.2">
      <c r="A115" s="230">
        <f t="shared" si="3"/>
        <v>151200</v>
      </c>
      <c r="B115" s="148">
        <v>1512</v>
      </c>
      <c r="C115" s="148" t="s">
        <v>222</v>
      </c>
      <c r="D115" s="322"/>
      <c r="E115" s="351">
        <f>VLOOKUP(A115,CGN2015_001!$A$9:$H$6509,7,0)</f>
        <v>0</v>
      </c>
      <c r="F115" s="348"/>
      <c r="G115" s="351">
        <f>VLOOKUP(A115,'ESF Febrero 2019'!$A$1:$D$637,4,0)</f>
        <v>0</v>
      </c>
      <c r="H115" s="89"/>
      <c r="I115" s="327">
        <f t="shared" si="2"/>
        <v>272000</v>
      </c>
      <c r="J115" s="148">
        <v>2720</v>
      </c>
      <c r="K115" s="148" t="s">
        <v>645</v>
      </c>
      <c r="L115" s="322"/>
      <c r="M115" s="364">
        <f>VLOOKUP(I115,CGN2015_001!$A$9:$H$6509,7,0)</f>
        <v>0</v>
      </c>
      <c r="N115" s="360"/>
      <c r="O115" s="351">
        <f>VLOOKUP(I115,'ESF Febrero 2019'!$A$1:$D$637,4,0)</f>
        <v>0</v>
      </c>
      <c r="P115" s="247"/>
      <c r="Q115" s="20"/>
      <c r="R115" s="20"/>
      <c r="S115" s="20"/>
      <c r="T115" s="20"/>
      <c r="U115" s="20"/>
      <c r="V115" s="20"/>
      <c r="W115" s="20"/>
      <c r="X115" s="20"/>
    </row>
    <row r="116" spans="1:24" s="35" customFormat="1" ht="27" customHeight="1" x14ac:dyDescent="0.2">
      <c r="A116" s="230">
        <f t="shared" si="3"/>
        <v>151400</v>
      </c>
      <c r="B116" s="148">
        <v>1514</v>
      </c>
      <c r="C116" s="148" t="s">
        <v>1755</v>
      </c>
      <c r="D116" s="322"/>
      <c r="E116" s="351">
        <f>VLOOKUP(A116,CGN2015_001!$A$9:$H$6509,7,0)</f>
        <v>0</v>
      </c>
      <c r="F116" s="348"/>
      <c r="G116" s="351">
        <f>VLOOKUP(A116,'ESF Febrero 2019'!$A$1:$D$637,4,0)</f>
        <v>0</v>
      </c>
      <c r="H116" s="89"/>
      <c r="I116" s="327">
        <f t="shared" si="2"/>
        <v>272200</v>
      </c>
      <c r="J116" s="148">
        <v>2722</v>
      </c>
      <c r="K116" s="148" t="s">
        <v>0</v>
      </c>
      <c r="L116" s="322"/>
      <c r="M116" s="364">
        <f>VLOOKUP(I116,CGN2015_001!$A$9:$H$6509,7,0)</f>
        <v>0</v>
      </c>
      <c r="N116" s="360"/>
      <c r="O116" s="351">
        <f>VLOOKUP(I116,'ESF Febrero 2019'!$A$1:$D$637,4,0)</f>
        <v>0</v>
      </c>
      <c r="P116" s="247"/>
      <c r="Q116" s="20"/>
      <c r="R116" s="20"/>
      <c r="S116" s="20"/>
      <c r="T116" s="20"/>
      <c r="U116" s="20"/>
      <c r="V116" s="20"/>
      <c r="W116" s="20"/>
      <c r="X116" s="20"/>
    </row>
    <row r="117" spans="1:24" s="35" customFormat="1" ht="27" customHeight="1" x14ac:dyDescent="0.2">
      <c r="A117" s="230">
        <f t="shared" si="3"/>
        <v>151600</v>
      </c>
      <c r="B117" s="148">
        <v>1516</v>
      </c>
      <c r="C117" s="148" t="s">
        <v>224</v>
      </c>
      <c r="D117" s="322"/>
      <c r="E117" s="351">
        <f>VLOOKUP(A117,CGN2015_001!$A$9:$H$6509,7,0)</f>
        <v>0</v>
      </c>
      <c r="F117" s="348"/>
      <c r="G117" s="351">
        <f>VLOOKUP(A117,'ESF Febrero 2019'!$A$1:$D$637,4,0)</f>
        <v>0</v>
      </c>
      <c r="H117" s="75"/>
      <c r="I117" s="327">
        <f t="shared" si="2"/>
        <v>272500</v>
      </c>
      <c r="J117" s="148">
        <v>2725</v>
      </c>
      <c r="K117" s="148" t="s">
        <v>1</v>
      </c>
      <c r="L117" s="322"/>
      <c r="M117" s="364">
        <f>VLOOKUP(I117,CGN2015_001!$A$9:$H$6509,7,0)</f>
        <v>0</v>
      </c>
      <c r="N117" s="360"/>
      <c r="O117" s="351">
        <f>VLOOKUP(I117,'ESF Febrero 2019'!$A$1:$D$637,4,0)</f>
        <v>0</v>
      </c>
      <c r="P117" s="247"/>
      <c r="Q117" s="20"/>
      <c r="R117" s="20"/>
      <c r="S117" s="20"/>
      <c r="T117" s="20"/>
      <c r="U117" s="20"/>
      <c r="V117" s="20"/>
      <c r="W117" s="20"/>
      <c r="X117" s="20"/>
    </row>
    <row r="118" spans="1:24" s="35" customFormat="1" ht="27" customHeight="1" x14ac:dyDescent="0.2">
      <c r="A118" s="230">
        <f t="shared" si="3"/>
        <v>151700</v>
      </c>
      <c r="B118" s="148">
        <v>1517</v>
      </c>
      <c r="C118" s="148" t="s">
        <v>226</v>
      </c>
      <c r="D118" s="322"/>
      <c r="E118" s="351">
        <f>VLOOKUP(A118,CGN2015_001!$A$9:$H$6509,7,0)</f>
        <v>0</v>
      </c>
      <c r="F118" s="348"/>
      <c r="G118" s="351">
        <f>VLOOKUP(A118,'ESF Febrero 2019'!$A$1:$D$637,4,0)</f>
        <v>0</v>
      </c>
      <c r="H118" s="75"/>
      <c r="I118" s="327">
        <f t="shared" si="2"/>
        <v>273000</v>
      </c>
      <c r="J118" s="148">
        <v>2730</v>
      </c>
      <c r="K118" s="148" t="s">
        <v>2388</v>
      </c>
      <c r="L118" s="79"/>
      <c r="M118" s="364">
        <f>VLOOKUP(I118,CGN2015_001!$A$9:$H$6509,7,0)</f>
        <v>0</v>
      </c>
      <c r="N118" s="360"/>
      <c r="O118" s="351">
        <f>VLOOKUP(I118,'ESF Febrero 2019'!$A$1:$D$637,4,0)</f>
        <v>0</v>
      </c>
      <c r="P118" s="247"/>
      <c r="Q118" s="20"/>
      <c r="R118" s="20"/>
      <c r="S118" s="20"/>
      <c r="T118" s="20"/>
      <c r="U118" s="20"/>
      <c r="V118" s="20"/>
      <c r="W118" s="20"/>
      <c r="X118" s="20"/>
    </row>
    <row r="119" spans="1:24" s="35" customFormat="1" ht="27" customHeight="1" x14ac:dyDescent="0.2">
      <c r="A119" s="230">
        <f t="shared" si="3"/>
        <v>151800</v>
      </c>
      <c r="B119" s="148">
        <v>1518</v>
      </c>
      <c r="C119" s="148" t="s">
        <v>228</v>
      </c>
      <c r="D119" s="322"/>
      <c r="E119" s="351">
        <f>VLOOKUP(A119,CGN2015_001!$A$9:$H$6509,7,0)</f>
        <v>0</v>
      </c>
      <c r="F119" s="348"/>
      <c r="G119" s="351">
        <f>VLOOKUP(A119,'ESF Febrero 2019'!$A$1:$D$637,4,0)</f>
        <v>0</v>
      </c>
      <c r="H119" s="75"/>
      <c r="I119" s="327">
        <f t="shared" si="2"/>
        <v>279000</v>
      </c>
      <c r="J119" s="148">
        <v>2790</v>
      </c>
      <c r="K119" s="148" t="s">
        <v>11</v>
      </c>
      <c r="L119" s="322"/>
      <c r="M119" s="366">
        <f>VLOOKUP(I119,CGN2015_001!$A$9:$H$6509,7,0)</f>
        <v>68364828597</v>
      </c>
      <c r="N119" s="360"/>
      <c r="O119" s="352">
        <f>VLOOKUP(I119,'ESF Febrero 2019'!$A$1:$D$637,4,0)</f>
        <v>3134348071</v>
      </c>
      <c r="P119" s="247"/>
      <c r="Q119" s="20"/>
      <c r="R119" s="20"/>
      <c r="S119" s="20"/>
      <c r="T119" s="20"/>
      <c r="U119" s="20"/>
      <c r="V119" s="20"/>
      <c r="W119" s="20"/>
      <c r="X119" s="20"/>
    </row>
    <row r="120" spans="1:24" s="35" customFormat="1" ht="27" customHeight="1" x14ac:dyDescent="0.2">
      <c r="A120" s="230">
        <f t="shared" si="3"/>
        <v>151900</v>
      </c>
      <c r="B120" s="53">
        <v>1519</v>
      </c>
      <c r="C120" s="53" t="s">
        <v>261</v>
      </c>
      <c r="D120" s="322"/>
      <c r="E120" s="351">
        <f>VLOOKUP(A120,CGN2015_001!$A$9:$H$6509,7,0)</f>
        <v>0</v>
      </c>
      <c r="F120" s="348"/>
      <c r="G120" s="351">
        <f>VLOOKUP(A120,'ESF Febrero 2019'!$A$1:$D$637,4,0)</f>
        <v>0</v>
      </c>
      <c r="H120" s="75"/>
      <c r="I120" s="327"/>
      <c r="J120" s="79"/>
      <c r="K120" s="79"/>
      <c r="L120" s="119"/>
      <c r="M120" s="368"/>
      <c r="N120" s="360"/>
      <c r="O120" s="368"/>
      <c r="P120" s="247"/>
      <c r="Q120" s="20"/>
      <c r="R120" s="20"/>
      <c r="S120" s="20"/>
      <c r="T120" s="20"/>
      <c r="U120" s="20"/>
      <c r="V120" s="20"/>
      <c r="W120" s="20"/>
      <c r="X120" s="20"/>
    </row>
    <row r="121" spans="1:24" s="35" customFormat="1" ht="27" customHeight="1" x14ac:dyDescent="0.2">
      <c r="A121" s="230">
        <f t="shared" si="3"/>
        <v>152000</v>
      </c>
      <c r="B121" s="53">
        <v>1520</v>
      </c>
      <c r="C121" s="53" t="s">
        <v>923</v>
      </c>
      <c r="D121" s="322"/>
      <c r="E121" s="351">
        <f>VLOOKUP(A121,CGN2015_001!$A$9:$H$6509,7,0)</f>
        <v>0</v>
      </c>
      <c r="F121" s="348"/>
      <c r="G121" s="351">
        <f>VLOOKUP(A121,'ESF Febrero 2019'!$A$1:$D$637,4,0)</f>
        <v>0</v>
      </c>
      <c r="H121" s="75"/>
      <c r="I121" s="327"/>
      <c r="J121" s="305">
        <v>29</v>
      </c>
      <c r="K121" s="305" t="s">
        <v>15</v>
      </c>
      <c r="L121" s="323"/>
      <c r="M121" s="362">
        <f>SUM(M123:M135)</f>
        <v>0</v>
      </c>
      <c r="N121" s="360"/>
      <c r="O121" s="362">
        <f>SUM(O123:O135)</f>
        <v>240000000</v>
      </c>
      <c r="P121" s="247"/>
      <c r="Q121" s="20"/>
      <c r="R121" s="20"/>
      <c r="S121" s="20"/>
      <c r="T121" s="20"/>
      <c r="U121" s="20"/>
      <c r="V121" s="20"/>
      <c r="W121" s="20"/>
      <c r="X121" s="20"/>
    </row>
    <row r="122" spans="1:24" s="35" customFormat="1" ht="27" customHeight="1" x14ac:dyDescent="0.2">
      <c r="A122" s="230">
        <f t="shared" si="3"/>
        <v>152500</v>
      </c>
      <c r="B122" s="53">
        <v>1525</v>
      </c>
      <c r="C122" s="53" t="s">
        <v>100</v>
      </c>
      <c r="D122" s="322"/>
      <c r="E122" s="351">
        <f>VLOOKUP(A122,CGN2015_001!$A$9:$H$6509,7,0)</f>
        <v>0</v>
      </c>
      <c r="F122" s="348"/>
      <c r="G122" s="351">
        <f>VLOOKUP(A122,'ESF Febrero 2019'!$A$1:$D$637,4,0)</f>
        <v>0</v>
      </c>
      <c r="H122" s="75"/>
      <c r="I122" s="327"/>
      <c r="J122" s="148"/>
      <c r="K122" s="148"/>
      <c r="L122" s="322"/>
      <c r="M122" s="365"/>
      <c r="N122" s="360"/>
      <c r="O122" s="365"/>
      <c r="P122" s="247"/>
      <c r="Q122" s="20"/>
      <c r="R122" s="20"/>
      <c r="S122" s="20"/>
      <c r="T122" s="20"/>
      <c r="U122" s="20"/>
      <c r="V122" s="20"/>
      <c r="W122" s="20"/>
      <c r="X122" s="20"/>
    </row>
    <row r="123" spans="1:24" s="35" customFormat="1" ht="27" customHeight="1" x14ac:dyDescent="0.2">
      <c r="A123" s="230">
        <f t="shared" si="3"/>
        <v>153000</v>
      </c>
      <c r="B123" s="53">
        <v>1530</v>
      </c>
      <c r="C123" s="53" t="s">
        <v>105</v>
      </c>
      <c r="D123" s="322"/>
      <c r="E123" s="351">
        <f>VLOOKUP(A123,CGN2015_001!$A$9:$H$6509,7,0)</f>
        <v>0</v>
      </c>
      <c r="F123" s="348"/>
      <c r="G123" s="351">
        <f>VLOOKUP(A123,'ESF Febrero 2019'!$A$1:$D$637,4,0)</f>
        <v>0</v>
      </c>
      <c r="H123" s="75"/>
      <c r="I123" s="327">
        <f t="shared" si="2"/>
        <v>290100</v>
      </c>
      <c r="J123" s="148">
        <v>2901</v>
      </c>
      <c r="K123" s="148" t="s">
        <v>570</v>
      </c>
      <c r="L123" s="322"/>
      <c r="M123" s="364">
        <f>VLOOKUP(I123,CGN2015_001!$A$9:$H$6509,7,0)</f>
        <v>0</v>
      </c>
      <c r="N123" s="360"/>
      <c r="O123" s="351">
        <f>VLOOKUP(I123,'ESF Febrero 2019'!$A$1:$D$637,4,0)</f>
        <v>0</v>
      </c>
      <c r="P123" s="247"/>
      <c r="Q123" s="20"/>
      <c r="R123" s="20"/>
      <c r="S123" s="20"/>
      <c r="T123" s="20"/>
      <c r="U123" s="20"/>
      <c r="V123" s="20"/>
      <c r="W123" s="20"/>
      <c r="X123" s="20"/>
    </row>
    <row r="124" spans="1:24" s="35" customFormat="1" ht="27" customHeight="1" x14ac:dyDescent="0.2">
      <c r="A124" s="230">
        <f t="shared" si="3"/>
        <v>158000</v>
      </c>
      <c r="B124" s="53">
        <v>1580</v>
      </c>
      <c r="C124" s="148" t="s">
        <v>2109</v>
      </c>
      <c r="D124" s="322"/>
      <c r="E124" s="352">
        <f>VLOOKUP(A124,CGN2015_001!$A$9:$H$6509,7,0)</f>
        <v>0</v>
      </c>
      <c r="F124" s="348"/>
      <c r="G124" s="352">
        <f>VLOOKUP(A124,'ESF Febrero 2019'!$A$1:$D$637,4,0)</f>
        <v>0</v>
      </c>
      <c r="H124" s="75"/>
      <c r="I124" s="327">
        <f t="shared" si="2"/>
        <v>290200</v>
      </c>
      <c r="J124" s="148">
        <v>2902</v>
      </c>
      <c r="K124" s="148" t="s">
        <v>574</v>
      </c>
      <c r="L124" s="322"/>
      <c r="M124" s="364">
        <f>VLOOKUP(I124,CGN2015_001!$A$9:$H$6509,7,0)</f>
        <v>0</v>
      </c>
      <c r="N124" s="360"/>
      <c r="O124" s="351">
        <f>VLOOKUP(I124,'ESF Febrero 2019'!$A$1:$D$637,4,0)</f>
        <v>240000000</v>
      </c>
      <c r="P124" s="247"/>
      <c r="Q124" s="20"/>
      <c r="R124" s="20"/>
      <c r="S124" s="20"/>
      <c r="T124" s="20"/>
      <c r="U124" s="20"/>
      <c r="V124" s="20"/>
      <c r="W124" s="20"/>
      <c r="X124" s="20"/>
    </row>
    <row r="125" spans="1:24" s="35" customFormat="1" ht="27" customHeight="1" x14ac:dyDescent="0.2">
      <c r="A125" s="230"/>
      <c r="B125" s="63"/>
      <c r="C125" s="63"/>
      <c r="D125" s="79"/>
      <c r="E125" s="353"/>
      <c r="F125" s="348"/>
      <c r="G125" s="353"/>
      <c r="H125" s="75"/>
      <c r="I125" s="327">
        <f t="shared" si="2"/>
        <v>290300</v>
      </c>
      <c r="J125" s="148">
        <v>2903</v>
      </c>
      <c r="K125" s="148" t="s">
        <v>575</v>
      </c>
      <c r="L125" s="322"/>
      <c r="M125" s="364">
        <f>VLOOKUP(I125,CGN2015_001!$A$9:$H$6509,7,0)</f>
        <v>0</v>
      </c>
      <c r="N125" s="360"/>
      <c r="O125" s="351">
        <f>VLOOKUP(I125,'ESF Febrero 2019'!$A$1:$D$637,4,0)</f>
        <v>0</v>
      </c>
      <c r="P125" s="247"/>
      <c r="Q125" s="20"/>
      <c r="R125" s="20"/>
      <c r="S125" s="20"/>
      <c r="T125" s="20"/>
      <c r="U125" s="20"/>
      <c r="V125" s="20"/>
      <c r="W125" s="20"/>
      <c r="X125" s="20"/>
    </row>
    <row r="126" spans="1:24" s="35" customFormat="1" ht="27" customHeight="1" x14ac:dyDescent="0.2">
      <c r="A126" s="230"/>
      <c r="B126" s="50">
        <v>16</v>
      </c>
      <c r="C126" s="50" t="s">
        <v>111</v>
      </c>
      <c r="D126" s="322"/>
      <c r="E126" s="350">
        <f>SUM(E128:E153)</f>
        <v>0</v>
      </c>
      <c r="F126" s="348"/>
      <c r="G126" s="350">
        <f>SUM(G128:G153)</f>
        <v>0</v>
      </c>
      <c r="H126" s="75"/>
      <c r="I126" s="327">
        <f t="shared" si="2"/>
        <v>290400</v>
      </c>
      <c r="J126" s="148">
        <v>2904</v>
      </c>
      <c r="K126" s="148" t="s">
        <v>2400</v>
      </c>
      <c r="L126" s="322"/>
      <c r="M126" s="364">
        <f>VLOOKUP(I126,CGN2015_001!$A$9:$H$6509,7,0)</f>
        <v>0</v>
      </c>
      <c r="N126" s="360"/>
      <c r="O126" s="351">
        <f>VLOOKUP(I126,'ESF Febrero 2019'!$A$1:$D$637,4,0)</f>
        <v>0</v>
      </c>
      <c r="P126" s="247"/>
      <c r="Q126" s="20"/>
      <c r="R126" s="20"/>
      <c r="S126" s="20"/>
      <c r="T126" s="20"/>
      <c r="U126" s="20"/>
      <c r="V126" s="20"/>
      <c r="W126" s="20"/>
      <c r="X126" s="20"/>
    </row>
    <row r="127" spans="1:24" s="35" customFormat="1" ht="27" customHeight="1" x14ac:dyDescent="0.2">
      <c r="A127" s="230"/>
      <c r="B127" s="50"/>
      <c r="C127" s="50"/>
      <c r="D127" s="323"/>
      <c r="E127" s="350"/>
      <c r="F127" s="348"/>
      <c r="G127" s="350"/>
      <c r="H127" s="75"/>
      <c r="I127" s="327">
        <f t="shared" si="2"/>
        <v>290500</v>
      </c>
      <c r="J127" s="148">
        <v>2905</v>
      </c>
      <c r="K127" s="148" t="s">
        <v>16</v>
      </c>
      <c r="L127" s="322"/>
      <c r="M127" s="364">
        <f>VLOOKUP(I127,CGN2015_001!$A$9:$H$6509,7,0)</f>
        <v>0</v>
      </c>
      <c r="N127" s="360"/>
      <c r="O127" s="351">
        <f>VLOOKUP(I127,'ESF Febrero 2019'!$A$1:$D$637,4,0)</f>
        <v>0</v>
      </c>
      <c r="P127" s="247"/>
      <c r="Q127" s="20"/>
      <c r="R127" s="20"/>
      <c r="S127" s="20"/>
      <c r="T127" s="20"/>
      <c r="U127" s="20"/>
      <c r="V127" s="20"/>
      <c r="W127" s="20"/>
      <c r="X127" s="20"/>
    </row>
    <row r="128" spans="1:24" s="35" customFormat="1" ht="27" customHeight="1" x14ac:dyDescent="0.2">
      <c r="A128" s="230">
        <f t="shared" si="3"/>
        <v>160500</v>
      </c>
      <c r="B128" s="53">
        <v>1605</v>
      </c>
      <c r="C128" s="148" t="s">
        <v>112</v>
      </c>
      <c r="D128" s="322"/>
      <c r="E128" s="351">
        <f>VLOOKUP(A128,CGN2015_001!$A$9:$H$6509,7,0)</f>
        <v>0</v>
      </c>
      <c r="F128" s="348"/>
      <c r="G128" s="351">
        <f>VLOOKUP(A128,'ESF Febrero 2019'!$A$1:$D$637,4,0)</f>
        <v>0</v>
      </c>
      <c r="H128" s="75"/>
      <c r="I128" s="327">
        <f t="shared" si="2"/>
        <v>291000</v>
      </c>
      <c r="J128" s="148">
        <v>2910</v>
      </c>
      <c r="K128" s="148" t="s">
        <v>463</v>
      </c>
      <c r="L128" s="322"/>
      <c r="M128" s="364">
        <f>VLOOKUP(I128,CGN2015_001!$A$9:$H$6509,7,0)</f>
        <v>0</v>
      </c>
      <c r="N128" s="360"/>
      <c r="O128" s="351">
        <f>VLOOKUP(I128,'ESF Febrero 2019'!$A$1:$D$637,4,0)</f>
        <v>0</v>
      </c>
      <c r="P128" s="247"/>
      <c r="Q128" s="20"/>
      <c r="R128" s="2"/>
      <c r="S128" s="2"/>
      <c r="T128" s="2"/>
      <c r="U128" s="2"/>
      <c r="V128" s="2"/>
      <c r="W128" s="2"/>
      <c r="X128" s="2"/>
    </row>
    <row r="129" spans="1:24" s="35" customFormat="1" ht="27" customHeight="1" x14ac:dyDescent="0.2">
      <c r="A129" s="230">
        <f t="shared" si="3"/>
        <v>161000</v>
      </c>
      <c r="B129" s="53">
        <v>1610</v>
      </c>
      <c r="C129" s="148" t="s">
        <v>2115</v>
      </c>
      <c r="D129" s="322"/>
      <c r="E129" s="351">
        <f>VLOOKUP(A129,CGN2015_001!$A$9:$H$6509,7,0)</f>
        <v>0</v>
      </c>
      <c r="F129" s="348"/>
      <c r="G129" s="351">
        <f>VLOOKUP(A129,'ESF Febrero 2019'!$A$1:$D$637,4,0)</f>
        <v>0</v>
      </c>
      <c r="H129" s="75"/>
      <c r="I129" s="327">
        <f t="shared" si="2"/>
        <v>291500</v>
      </c>
      <c r="J129" s="148">
        <v>2915</v>
      </c>
      <c r="K129" s="148" t="s">
        <v>2408</v>
      </c>
      <c r="L129" s="322"/>
      <c r="M129" s="364">
        <f>VLOOKUP(I129,CGN2015_001!$A$9:$H$6509,7,0)</f>
        <v>0</v>
      </c>
      <c r="N129" s="360"/>
      <c r="O129" s="351">
        <f>VLOOKUP(I129,'ESF Febrero 2019'!$A$1:$D$637,4,0)</f>
        <v>0</v>
      </c>
      <c r="P129" s="247"/>
      <c r="Q129" s="20"/>
      <c r="R129" s="2"/>
      <c r="S129" s="2"/>
      <c r="T129" s="2"/>
      <c r="U129" s="2"/>
      <c r="V129" s="2"/>
      <c r="W129" s="2"/>
      <c r="X129" s="2"/>
    </row>
    <row r="130" spans="1:24" s="35" customFormat="1" ht="27" customHeight="1" x14ac:dyDescent="0.2">
      <c r="A130" s="230">
        <f t="shared" si="3"/>
        <v>161200</v>
      </c>
      <c r="B130" s="53">
        <v>1612</v>
      </c>
      <c r="C130" s="148" t="s">
        <v>2121</v>
      </c>
      <c r="D130" s="322"/>
      <c r="E130" s="351">
        <f>VLOOKUP(A130,CGN2015_001!$A$9:$H$6509,7,0)</f>
        <v>0</v>
      </c>
      <c r="F130" s="348"/>
      <c r="G130" s="351">
        <f>VLOOKUP(A130,'ESF Febrero 2019'!$A$1:$D$637,4,0)</f>
        <v>0</v>
      </c>
      <c r="H130" s="75"/>
      <c r="I130" s="327">
        <f t="shared" si="2"/>
        <v>291700</v>
      </c>
      <c r="J130" s="148">
        <v>2917</v>
      </c>
      <c r="K130" s="148" t="s">
        <v>2417</v>
      </c>
      <c r="L130" s="322"/>
      <c r="M130" s="364">
        <f>VLOOKUP(I130,CGN2015_001!$A$9:$H$6509,7,0)</f>
        <v>0</v>
      </c>
      <c r="N130" s="360"/>
      <c r="O130" s="351">
        <f>VLOOKUP(I130,'ESF Febrero 2019'!$A$1:$D$637,4,0)</f>
        <v>0</v>
      </c>
      <c r="P130" s="141"/>
      <c r="Q130" s="2"/>
      <c r="R130" s="2"/>
      <c r="S130" s="2"/>
      <c r="T130" s="2"/>
      <c r="U130" s="2"/>
      <c r="V130" s="2"/>
      <c r="W130" s="2"/>
      <c r="X130" s="2"/>
    </row>
    <row r="131" spans="1:24" s="35" customFormat="1" ht="27" customHeight="1" x14ac:dyDescent="0.2">
      <c r="A131" s="230">
        <f t="shared" si="3"/>
        <v>161500</v>
      </c>
      <c r="B131" s="53">
        <v>1615</v>
      </c>
      <c r="C131" s="148" t="s">
        <v>122</v>
      </c>
      <c r="D131" s="322"/>
      <c r="E131" s="351">
        <f>VLOOKUP(A131,CGN2015_001!$A$9:$H$6509,7,0)</f>
        <v>0</v>
      </c>
      <c r="F131" s="348"/>
      <c r="G131" s="351">
        <f>VLOOKUP(A131,'ESF Febrero 2019'!$A$1:$D$637,4,0)</f>
        <v>0</v>
      </c>
      <c r="H131" s="91"/>
      <c r="I131" s="327">
        <f t="shared" si="2"/>
        <v>291800</v>
      </c>
      <c r="J131" s="148">
        <v>2918</v>
      </c>
      <c r="K131" s="148" t="s">
        <v>2425</v>
      </c>
      <c r="L131" s="322"/>
      <c r="M131" s="364">
        <f>VLOOKUP(I131,CGN2015_001!$A$9:$H$6509,7,0)</f>
        <v>0</v>
      </c>
      <c r="N131" s="360"/>
      <c r="O131" s="351">
        <f>VLOOKUP(I131,'ESF Febrero 2019'!$A$1:$D$637,4,0)</f>
        <v>0</v>
      </c>
      <c r="P131" s="141"/>
      <c r="Q131" s="2"/>
      <c r="R131" s="2"/>
      <c r="S131" s="2"/>
      <c r="T131" s="2"/>
      <c r="U131" s="2"/>
      <c r="V131" s="2"/>
      <c r="W131" s="2"/>
      <c r="X131" s="2"/>
    </row>
    <row r="132" spans="1:24" s="35" customFormat="1" ht="27" customHeight="1" x14ac:dyDescent="0.2">
      <c r="A132" s="230">
        <f t="shared" si="3"/>
        <v>162000</v>
      </c>
      <c r="B132" s="53">
        <v>1620</v>
      </c>
      <c r="C132" s="148" t="s">
        <v>127</v>
      </c>
      <c r="D132" s="322"/>
      <c r="E132" s="351">
        <f>VLOOKUP(A132,CGN2015_001!$A$9:$H$6509,7,0)</f>
        <v>0</v>
      </c>
      <c r="F132" s="348"/>
      <c r="G132" s="351">
        <f>VLOOKUP(A132,'ESF Febrero 2019'!$A$1:$D$637,4,0)</f>
        <v>0</v>
      </c>
      <c r="H132" s="91"/>
      <c r="I132" s="327">
        <f t="shared" si="2"/>
        <v>291900</v>
      </c>
      <c r="J132" s="148">
        <v>2919</v>
      </c>
      <c r="K132" s="148" t="s">
        <v>1235</v>
      </c>
      <c r="L132" s="322"/>
      <c r="M132" s="364">
        <f>VLOOKUP(I132,CGN2015_001!$A$9:$H$6509,7,0)</f>
        <v>0</v>
      </c>
      <c r="N132" s="360"/>
      <c r="O132" s="351">
        <f>VLOOKUP(I132,'ESF Febrero 2019'!$A$1:$D$637,4,0)</f>
        <v>0</v>
      </c>
      <c r="P132" s="141"/>
      <c r="Q132" s="2"/>
      <c r="R132" s="2"/>
      <c r="S132" s="2"/>
      <c r="T132" s="2"/>
      <c r="U132" s="2"/>
      <c r="V132" s="2"/>
      <c r="W132" s="2"/>
      <c r="X132" s="2"/>
    </row>
    <row r="133" spans="1:24" s="35" customFormat="1" ht="27" customHeight="1" x14ac:dyDescent="0.2">
      <c r="A133" s="230">
        <f t="shared" si="3"/>
        <v>162500</v>
      </c>
      <c r="B133" s="148">
        <v>1625</v>
      </c>
      <c r="C133" s="148" t="s">
        <v>133</v>
      </c>
      <c r="D133" s="322"/>
      <c r="E133" s="351">
        <f>VLOOKUP(A133,CGN2015_001!$A$9:$H$6509,7,0)</f>
        <v>0</v>
      </c>
      <c r="F133" s="348"/>
      <c r="G133" s="351">
        <f>VLOOKUP(A133,'ESF Febrero 2019'!$A$1:$D$637,4,0)</f>
        <v>0</v>
      </c>
      <c r="H133" s="91"/>
      <c r="I133" s="327">
        <f t="shared" si="2"/>
        <v>292100</v>
      </c>
      <c r="J133" s="148">
        <v>2921</v>
      </c>
      <c r="K133" s="148" t="s">
        <v>2087</v>
      </c>
      <c r="L133" s="322"/>
      <c r="M133" s="364">
        <f>VLOOKUP(I133,CGN2015_001!$A$9:$H$6509,7,0)</f>
        <v>0</v>
      </c>
      <c r="N133" s="360"/>
      <c r="O133" s="351">
        <f>VLOOKUP(I133,'ESF Febrero 2019'!$A$1:$D$637,4,0)</f>
        <v>0</v>
      </c>
      <c r="P133" s="141"/>
      <c r="Q133" s="2"/>
      <c r="R133" s="2"/>
      <c r="S133" s="2"/>
      <c r="T133" s="2"/>
      <c r="U133" s="2"/>
      <c r="V133" s="2"/>
      <c r="W133" s="2"/>
      <c r="X133" s="2"/>
    </row>
    <row r="134" spans="1:24" s="35" customFormat="1" ht="27" customHeight="1" x14ac:dyDescent="0.2">
      <c r="A134" s="230">
        <f t="shared" si="3"/>
        <v>163500</v>
      </c>
      <c r="B134" s="148">
        <v>1635</v>
      </c>
      <c r="C134" s="148" t="s">
        <v>138</v>
      </c>
      <c r="D134" s="322"/>
      <c r="E134" s="351">
        <f>VLOOKUP(A134,CGN2015_001!$A$9:$H$6509,7,0)</f>
        <v>0</v>
      </c>
      <c r="F134" s="348"/>
      <c r="G134" s="351">
        <f>VLOOKUP(A134,'ESF Febrero 2019'!$A$1:$D$637,4,0)</f>
        <v>0</v>
      </c>
      <c r="H134" s="91"/>
      <c r="I134" s="327">
        <f t="shared" si="2"/>
        <v>292500</v>
      </c>
      <c r="J134" s="148">
        <v>2925</v>
      </c>
      <c r="K134" s="148" t="s">
        <v>2426</v>
      </c>
      <c r="L134" s="119"/>
      <c r="M134" s="364">
        <f>VLOOKUP(I134,CGN2015_001!$A$9:$H$6509,7,0)</f>
        <v>0</v>
      </c>
      <c r="N134" s="360"/>
      <c r="O134" s="351">
        <f>VLOOKUP(I134,'ESF Febrero 2019'!$A$1:$D$637,4,0)</f>
        <v>0</v>
      </c>
      <c r="P134" s="141"/>
      <c r="Q134" s="2"/>
      <c r="R134" s="2"/>
      <c r="S134" s="2"/>
      <c r="T134" s="2"/>
      <c r="U134" s="2"/>
      <c r="V134" s="2"/>
      <c r="W134" s="2"/>
      <c r="X134" s="2"/>
    </row>
    <row r="135" spans="1:24" s="35" customFormat="1" ht="27" customHeight="1" x14ac:dyDescent="0.2">
      <c r="A135" s="230">
        <f t="shared" si="3"/>
        <v>163600</v>
      </c>
      <c r="B135" s="148">
        <v>1636</v>
      </c>
      <c r="C135" s="148" t="s">
        <v>141</v>
      </c>
      <c r="D135" s="322"/>
      <c r="E135" s="351">
        <f>VLOOKUP(A135,CGN2015_001!$A$9:$H$6509,7,0)</f>
        <v>0</v>
      </c>
      <c r="F135" s="348"/>
      <c r="G135" s="351">
        <f>VLOOKUP(A135,'ESF Febrero 2019'!$A$1:$D$637,4,0)</f>
        <v>0</v>
      </c>
      <c r="H135" s="91"/>
      <c r="I135" s="327">
        <f t="shared" si="2"/>
        <v>299000</v>
      </c>
      <c r="J135" s="148">
        <v>2990</v>
      </c>
      <c r="K135" s="148" t="s">
        <v>2436</v>
      </c>
      <c r="L135" s="119"/>
      <c r="M135" s="366">
        <f>VLOOKUP(I135,CGN2015_001!$A$9:$H$6509,7,0)</f>
        <v>0</v>
      </c>
      <c r="N135" s="360"/>
      <c r="O135" s="352">
        <f>VLOOKUP(I135,'ESF Febrero 2019'!$A$1:$D$637,4,0)</f>
        <v>0</v>
      </c>
      <c r="P135" s="141"/>
      <c r="Q135" s="2"/>
      <c r="R135" s="2"/>
      <c r="S135" s="2"/>
      <c r="T135" s="2"/>
      <c r="U135" s="2"/>
      <c r="V135" s="2"/>
      <c r="W135" s="2"/>
      <c r="X135" s="2"/>
    </row>
    <row r="136" spans="1:24" s="35" customFormat="1" ht="27" customHeight="1" x14ac:dyDescent="0.2">
      <c r="A136" s="230">
        <f t="shared" si="3"/>
        <v>163700</v>
      </c>
      <c r="B136" s="148">
        <v>1637</v>
      </c>
      <c r="C136" s="148" t="s">
        <v>142</v>
      </c>
      <c r="D136" s="322"/>
      <c r="E136" s="351">
        <f>VLOOKUP(A136,CGN2015_001!$A$9:$H$6509,7,0)</f>
        <v>0</v>
      </c>
      <c r="F136" s="348"/>
      <c r="G136" s="351">
        <f>VLOOKUP(A136,'ESF Febrero 2019'!$A$1:$D$637,4,0)</f>
        <v>0</v>
      </c>
      <c r="H136" s="91"/>
      <c r="I136" s="327"/>
      <c r="J136" s="79"/>
      <c r="K136" s="79"/>
      <c r="L136" s="119"/>
      <c r="M136" s="368"/>
      <c r="N136" s="360"/>
      <c r="O136" s="368"/>
      <c r="P136" s="141"/>
      <c r="Q136" s="2"/>
      <c r="R136" s="2"/>
      <c r="S136" s="2"/>
      <c r="T136" s="2"/>
      <c r="U136" s="2"/>
      <c r="V136" s="2"/>
      <c r="W136" s="2"/>
      <c r="X136" s="2"/>
    </row>
    <row r="137" spans="1:24" s="35" customFormat="1" ht="27" customHeight="1" x14ac:dyDescent="0.2">
      <c r="A137" s="230">
        <f t="shared" si="3"/>
        <v>164000</v>
      </c>
      <c r="B137" s="148">
        <v>1640</v>
      </c>
      <c r="C137" s="148" t="s">
        <v>145</v>
      </c>
      <c r="D137" s="322"/>
      <c r="E137" s="351">
        <f>VLOOKUP(A137,CGN2015_001!$A$9:$H$6509,7,0)</f>
        <v>0</v>
      </c>
      <c r="F137" s="348"/>
      <c r="G137" s="351">
        <f>VLOOKUP(A137,'ESF Febrero 2019'!$A$1:$D$637,4,0)</f>
        <v>0</v>
      </c>
      <c r="H137" s="91"/>
      <c r="I137" s="327"/>
      <c r="J137" s="312"/>
      <c r="K137" s="313" t="s">
        <v>267</v>
      </c>
      <c r="L137" s="323"/>
      <c r="M137" s="359">
        <f>+M139+M145+M158+M172+M209+M222+M232+M245</f>
        <v>766480431</v>
      </c>
      <c r="N137" s="360"/>
      <c r="O137" s="359">
        <f>+O139+O145+O158+O172+O209+O222+O232+O245</f>
        <v>708339203</v>
      </c>
      <c r="P137" s="141"/>
      <c r="Q137" s="2"/>
      <c r="R137" s="2"/>
      <c r="S137" s="2"/>
      <c r="T137" s="2"/>
      <c r="U137" s="2"/>
      <c r="V137" s="2"/>
      <c r="W137" s="2"/>
      <c r="X137" s="2"/>
    </row>
    <row r="138" spans="1:24" s="35" customFormat="1" ht="27" customHeight="1" x14ac:dyDescent="0.2">
      <c r="A138" s="230">
        <f t="shared" si="3"/>
        <v>164200</v>
      </c>
      <c r="B138" s="148">
        <v>1642</v>
      </c>
      <c r="C138" s="148" t="s">
        <v>2128</v>
      </c>
      <c r="D138" s="322"/>
      <c r="E138" s="351">
        <f>VLOOKUP(A138,CGN2015_001!$A$9:$H$6509,7,0)</f>
        <v>0</v>
      </c>
      <c r="F138" s="348"/>
      <c r="G138" s="351">
        <f>VLOOKUP(A138,'ESF Febrero 2019'!$A$1:$D$637,4,0)</f>
        <v>0</v>
      </c>
      <c r="H138" s="91"/>
      <c r="I138" s="327"/>
      <c r="J138" s="79"/>
      <c r="K138" s="79"/>
      <c r="L138" s="322"/>
      <c r="M138" s="369"/>
      <c r="N138" s="360"/>
      <c r="O138" s="369"/>
      <c r="P138" s="141"/>
      <c r="Q138" s="2"/>
      <c r="R138" s="2"/>
      <c r="S138" s="2"/>
      <c r="T138" s="2"/>
      <c r="U138" s="2"/>
      <c r="V138" s="2"/>
      <c r="W138" s="2"/>
      <c r="X138" s="2"/>
    </row>
    <row r="139" spans="1:24" s="35" customFormat="1" ht="27" customHeight="1" x14ac:dyDescent="0.2">
      <c r="A139" s="230">
        <f t="shared" si="3"/>
        <v>164500</v>
      </c>
      <c r="B139" s="148">
        <v>1645</v>
      </c>
      <c r="C139" s="148" t="s">
        <v>1334</v>
      </c>
      <c r="D139" s="322"/>
      <c r="E139" s="351">
        <f>VLOOKUP(A139,CGN2015_001!$A$9:$H$6509,7,0)</f>
        <v>0</v>
      </c>
      <c r="F139" s="348"/>
      <c r="G139" s="351">
        <f>VLOOKUP(A139,'ESF Febrero 2019'!$A$1:$D$637,4,0)</f>
        <v>0</v>
      </c>
      <c r="H139" s="91"/>
      <c r="I139" s="327"/>
      <c r="J139" s="305">
        <v>21</v>
      </c>
      <c r="K139" s="305" t="s">
        <v>1243</v>
      </c>
      <c r="L139" s="323"/>
      <c r="M139" s="362">
        <f>SUM(M141:M143)</f>
        <v>0</v>
      </c>
      <c r="N139" s="360"/>
      <c r="O139" s="362">
        <f>SUM(O141:O143)</f>
        <v>0</v>
      </c>
      <c r="P139" s="141"/>
      <c r="Q139" s="2"/>
      <c r="R139" s="2"/>
      <c r="S139" s="2"/>
      <c r="T139" s="2"/>
      <c r="U139" s="2"/>
      <c r="V139" s="2"/>
      <c r="W139" s="2"/>
      <c r="X139" s="2"/>
    </row>
    <row r="140" spans="1:24" s="35" customFormat="1" ht="27" customHeight="1" x14ac:dyDescent="0.2">
      <c r="A140" s="230">
        <f t="shared" si="3"/>
        <v>165000</v>
      </c>
      <c r="B140" s="148">
        <v>1650</v>
      </c>
      <c r="C140" s="148" t="s">
        <v>1351</v>
      </c>
      <c r="D140" s="322"/>
      <c r="E140" s="351">
        <f>VLOOKUP(A140,CGN2015_001!$A$9:$H$6509,7,0)</f>
        <v>0</v>
      </c>
      <c r="F140" s="348"/>
      <c r="G140" s="351">
        <f>VLOOKUP(A140,'ESF Febrero 2019'!$A$1:$D$637,4,0)</f>
        <v>0</v>
      </c>
      <c r="H140" s="91"/>
      <c r="I140" s="327"/>
      <c r="J140" s="326"/>
      <c r="K140" s="326"/>
      <c r="L140" s="322"/>
      <c r="M140" s="363"/>
      <c r="N140" s="360"/>
      <c r="O140" s="363"/>
      <c r="P140" s="141"/>
      <c r="Q140" s="2"/>
      <c r="R140" s="2"/>
      <c r="S140" s="2"/>
      <c r="T140" s="2"/>
      <c r="U140" s="2"/>
      <c r="V140" s="2"/>
      <c r="W140" s="2"/>
      <c r="X140" s="2"/>
    </row>
    <row r="141" spans="1:24" s="35" customFormat="1" ht="27" customHeight="1" x14ac:dyDescent="0.2">
      <c r="A141" s="230">
        <f t="shared" si="3"/>
        <v>165500</v>
      </c>
      <c r="B141" s="148">
        <v>1655</v>
      </c>
      <c r="C141" s="148" t="s">
        <v>1550</v>
      </c>
      <c r="D141" s="322"/>
      <c r="E141" s="351">
        <f>VLOOKUP(A141,CGN2015_001!$A$9:$H$6509,7,0)</f>
        <v>0</v>
      </c>
      <c r="F141" s="348"/>
      <c r="G141" s="351">
        <f>VLOOKUP(A141,'ESF Febrero 2019'!$A$1:$D$637,4,0)</f>
        <v>0</v>
      </c>
      <c r="H141" s="91"/>
      <c r="I141" s="327">
        <f t="shared" si="2"/>
        <v>210500</v>
      </c>
      <c r="J141" s="148">
        <v>2105</v>
      </c>
      <c r="K141" s="148" t="s">
        <v>71</v>
      </c>
      <c r="L141" s="322"/>
      <c r="M141" s="364">
        <f>VLOOKUP(I141,CGN2015_001!$A$9:$H$6509,8,0)</f>
        <v>0</v>
      </c>
      <c r="N141" s="360"/>
      <c r="O141" s="351">
        <f>VLOOKUP(I141,'ESF Febrero 2019'!$A$472:$D$579,4,0)</f>
        <v>0</v>
      </c>
      <c r="P141" s="141"/>
      <c r="Q141" s="2"/>
      <c r="R141" s="2"/>
      <c r="S141" s="2"/>
      <c r="T141" s="2"/>
      <c r="U141" s="2"/>
      <c r="V141" s="2"/>
      <c r="W141" s="2"/>
      <c r="X141" s="2"/>
    </row>
    <row r="142" spans="1:24" s="35" customFormat="1" ht="27" customHeight="1" x14ac:dyDescent="0.2">
      <c r="A142" s="230">
        <f t="shared" si="3"/>
        <v>166000</v>
      </c>
      <c r="B142" s="148">
        <v>1660</v>
      </c>
      <c r="C142" s="148" t="s">
        <v>175</v>
      </c>
      <c r="D142" s="322"/>
      <c r="E142" s="351">
        <f>VLOOKUP(A142,CGN2015_001!$A$9:$H$6509,7,0)</f>
        <v>0</v>
      </c>
      <c r="F142" s="348"/>
      <c r="G142" s="351">
        <f>VLOOKUP(A142,'ESF Febrero 2019'!$A$1:$D$637,4,0)</f>
        <v>0</v>
      </c>
      <c r="H142" s="91"/>
      <c r="I142" s="327">
        <f t="shared" si="2"/>
        <v>210600</v>
      </c>
      <c r="J142" s="148">
        <v>2106</v>
      </c>
      <c r="K142" s="148" t="s">
        <v>369</v>
      </c>
      <c r="L142" s="322"/>
      <c r="M142" s="364">
        <f>VLOOKUP(I142,CGN2015_001!$A$9:$H$6509,8,0)</f>
        <v>0</v>
      </c>
      <c r="N142" s="360"/>
      <c r="O142" s="351">
        <f>VLOOKUP(I142,'ESF Febrero 2019'!$A$472:$D$579,4,0)</f>
        <v>0</v>
      </c>
      <c r="P142" s="141"/>
      <c r="Q142" s="2"/>
      <c r="R142" s="2"/>
      <c r="S142" s="2"/>
      <c r="T142" s="2"/>
      <c r="U142" s="2"/>
      <c r="V142" s="2"/>
      <c r="W142" s="2"/>
      <c r="X142" s="2"/>
    </row>
    <row r="143" spans="1:24" s="35" customFormat="1" ht="27" customHeight="1" x14ac:dyDescent="0.2">
      <c r="A143" s="230">
        <f t="shared" si="3"/>
        <v>166500</v>
      </c>
      <c r="B143" s="148">
        <v>1665</v>
      </c>
      <c r="C143" s="148" t="s">
        <v>1636</v>
      </c>
      <c r="D143" s="322"/>
      <c r="E143" s="351">
        <f>VLOOKUP(A143,CGN2015_001!$A$9:$H$6509,7,0)</f>
        <v>0</v>
      </c>
      <c r="F143" s="348"/>
      <c r="G143" s="351">
        <f>VLOOKUP(A143,'ESF Febrero 2019'!$A$1:$D$637,4,0)</f>
        <v>0</v>
      </c>
      <c r="H143" s="91"/>
      <c r="I143" s="327">
        <f t="shared" si="2"/>
        <v>211000</v>
      </c>
      <c r="J143" s="148">
        <v>2110</v>
      </c>
      <c r="K143" s="148" t="s">
        <v>376</v>
      </c>
      <c r="L143" s="322"/>
      <c r="M143" s="366">
        <f>VLOOKUP(I143,CGN2015_001!$A$9:$H$6509,8,0)</f>
        <v>0</v>
      </c>
      <c r="N143" s="360"/>
      <c r="O143" s="352">
        <f>VLOOKUP(I143,'ESF Febrero 2019'!$A$472:$D$579,4,0)</f>
        <v>0</v>
      </c>
      <c r="P143" s="141"/>
      <c r="Q143" s="2"/>
      <c r="R143" s="2"/>
      <c r="S143" s="2"/>
      <c r="T143" s="2"/>
      <c r="U143" s="2"/>
      <c r="V143" s="2"/>
      <c r="W143" s="2"/>
      <c r="X143" s="2"/>
    </row>
    <row r="144" spans="1:24" s="35" customFormat="1" ht="27" customHeight="1" x14ac:dyDescent="0.2">
      <c r="A144" s="230">
        <f t="shared" si="3"/>
        <v>167000</v>
      </c>
      <c r="B144" s="148">
        <v>1670</v>
      </c>
      <c r="C144" s="148" t="s">
        <v>975</v>
      </c>
      <c r="D144" s="322"/>
      <c r="E144" s="351">
        <f>VLOOKUP(A144,CGN2015_001!$A$9:$H$6509,7,0)</f>
        <v>0</v>
      </c>
      <c r="F144" s="348"/>
      <c r="G144" s="351">
        <f>VLOOKUP(A144,'ESF Febrero 2019'!$A$1:$D$637,4,0)</f>
        <v>0</v>
      </c>
      <c r="H144" s="91"/>
      <c r="I144" s="327"/>
      <c r="J144" s="328"/>
      <c r="K144" s="328"/>
      <c r="L144" s="323"/>
      <c r="M144" s="367"/>
      <c r="N144" s="360"/>
      <c r="O144" s="367"/>
      <c r="P144" s="141"/>
      <c r="Q144" s="2"/>
      <c r="R144" s="2"/>
      <c r="S144" s="2"/>
      <c r="T144" s="2"/>
      <c r="U144" s="2"/>
      <c r="V144" s="2"/>
      <c r="W144" s="2"/>
      <c r="X144" s="2"/>
    </row>
    <row r="145" spans="1:24" s="35" customFormat="1" ht="27" customHeight="1" x14ac:dyDescent="0.2">
      <c r="A145" s="230">
        <f t="shared" si="3"/>
        <v>167500</v>
      </c>
      <c r="B145" s="148">
        <v>1675</v>
      </c>
      <c r="C145" s="148" t="s">
        <v>982</v>
      </c>
      <c r="D145" s="322"/>
      <c r="E145" s="351">
        <f>VLOOKUP(A145,CGN2015_001!$A$9:$H$6509,7,0)</f>
        <v>0</v>
      </c>
      <c r="F145" s="348"/>
      <c r="G145" s="351">
        <f>VLOOKUP(A145,'ESF Febrero 2019'!$A$1:$D$637,4,0)</f>
        <v>0</v>
      </c>
      <c r="H145" s="91"/>
      <c r="I145" s="327"/>
      <c r="J145" s="305">
        <v>22</v>
      </c>
      <c r="K145" s="305" t="s">
        <v>2236</v>
      </c>
      <c r="L145" s="323"/>
      <c r="M145" s="362">
        <f>SUM(M147:M156)</f>
        <v>0</v>
      </c>
      <c r="N145" s="360"/>
      <c r="O145" s="362">
        <f>SUM(O147:O156)</f>
        <v>0</v>
      </c>
      <c r="P145" s="141"/>
      <c r="Q145" s="2"/>
      <c r="R145" s="2"/>
      <c r="S145" s="2"/>
      <c r="T145" s="2"/>
      <c r="U145" s="2"/>
      <c r="V145" s="2"/>
      <c r="W145" s="2"/>
      <c r="X145" s="2"/>
    </row>
    <row r="146" spans="1:24" s="35" customFormat="1" ht="27" customHeight="1" x14ac:dyDescent="0.2">
      <c r="A146" s="230">
        <f t="shared" ref="A146:A209" si="4">CONCATENATE(B146,"00")*1</f>
        <v>168000</v>
      </c>
      <c r="B146" s="148">
        <v>1680</v>
      </c>
      <c r="C146" s="148" t="s">
        <v>991</v>
      </c>
      <c r="D146" s="322"/>
      <c r="E146" s="351">
        <f>VLOOKUP(A146,CGN2015_001!$A$9:$H$6509,7,0)</f>
        <v>0</v>
      </c>
      <c r="F146" s="348"/>
      <c r="G146" s="351">
        <f>VLOOKUP(A146,'ESF Febrero 2019'!$A$1:$D$637,4,0)</f>
        <v>0</v>
      </c>
      <c r="H146" s="91"/>
      <c r="I146" s="327"/>
      <c r="J146" s="148"/>
      <c r="K146" s="148"/>
      <c r="L146" s="322"/>
      <c r="M146" s="365"/>
      <c r="N146" s="360"/>
      <c r="O146" s="365"/>
      <c r="P146" s="141"/>
      <c r="Q146" s="2"/>
      <c r="R146" s="2"/>
      <c r="S146" s="2"/>
      <c r="T146" s="2"/>
      <c r="U146" s="2"/>
      <c r="V146" s="2"/>
      <c r="W146" s="2"/>
      <c r="X146" s="2"/>
    </row>
    <row r="147" spans="1:24" s="35" customFormat="1" ht="27" customHeight="1" x14ac:dyDescent="0.2">
      <c r="A147" s="230">
        <f t="shared" si="4"/>
        <v>168100</v>
      </c>
      <c r="B147" s="148">
        <v>1681</v>
      </c>
      <c r="C147" s="148" t="s">
        <v>48</v>
      </c>
      <c r="D147" s="322"/>
      <c r="E147" s="351">
        <f>VLOOKUP(A147,CGN2015_001!$A$9:$H$6509,7,0)</f>
        <v>0</v>
      </c>
      <c r="F147" s="348"/>
      <c r="G147" s="351">
        <f>VLOOKUP(A147,'ESF Febrero 2019'!$A$1:$D$637,4,0)</f>
        <v>0</v>
      </c>
      <c r="H147" s="91"/>
      <c r="I147" s="327">
        <f t="shared" ref="I147:I207" si="5">CONCATENATE(J147,"00")*1</f>
        <v>220300</v>
      </c>
      <c r="J147" s="148">
        <v>2203</v>
      </c>
      <c r="K147" s="148" t="s">
        <v>628</v>
      </c>
      <c r="L147" s="322"/>
      <c r="M147" s="364">
        <f>VLOOKUP(I147,CGN2015_001!$A$9:$H$6509,8,0)</f>
        <v>0</v>
      </c>
      <c r="N147" s="360"/>
      <c r="O147" s="351">
        <f>VLOOKUP(I147,'ESF Febrero 2019'!$A$472:$D$579,4,0)</f>
        <v>0</v>
      </c>
      <c r="P147" s="141"/>
      <c r="Q147" s="2"/>
      <c r="R147" s="2"/>
      <c r="S147" s="2"/>
      <c r="T147" s="2"/>
      <c r="U147" s="2"/>
      <c r="V147" s="2"/>
      <c r="W147" s="2"/>
      <c r="X147" s="2"/>
    </row>
    <row r="148" spans="1:24" s="35" customFormat="1" ht="27" customHeight="1" x14ac:dyDescent="0.2">
      <c r="A148" s="230">
        <f t="shared" si="4"/>
        <v>168200</v>
      </c>
      <c r="B148" s="148">
        <v>1682</v>
      </c>
      <c r="C148" s="148" t="s">
        <v>998</v>
      </c>
      <c r="D148" s="322"/>
      <c r="E148" s="351">
        <f>VLOOKUP(A148,CGN2015_001!$A$9:$H$6509,7,0)</f>
        <v>0</v>
      </c>
      <c r="F148" s="348"/>
      <c r="G148" s="351">
        <f>VLOOKUP(A148,'ESF Febrero 2019'!$A$1:$D$637,4,0)</f>
        <v>0</v>
      </c>
      <c r="H148" s="91"/>
      <c r="I148" s="327">
        <f t="shared" si="5"/>
        <v>220800</v>
      </c>
      <c r="J148" s="148">
        <v>2208</v>
      </c>
      <c r="K148" s="148" t="s">
        <v>1256</v>
      </c>
      <c r="L148" s="322"/>
      <c r="M148" s="364">
        <f>VLOOKUP(I148,CGN2015_001!$A$9:$H$6509,8,0)</f>
        <v>0</v>
      </c>
      <c r="N148" s="360"/>
      <c r="O148" s="351">
        <f>VLOOKUP(I148,'ESF Febrero 2019'!$A$472:$D$579,4,0)</f>
        <v>0</v>
      </c>
      <c r="P148" s="141"/>
      <c r="Q148" s="2"/>
      <c r="R148" s="2"/>
      <c r="S148" s="2"/>
      <c r="T148" s="2"/>
      <c r="U148" s="2"/>
      <c r="V148" s="2"/>
      <c r="W148" s="2"/>
      <c r="X148" s="2"/>
    </row>
    <row r="149" spans="1:24" s="35" customFormat="1" ht="27" customHeight="1" x14ac:dyDescent="0.2">
      <c r="A149" s="230">
        <f t="shared" si="4"/>
        <v>168300</v>
      </c>
      <c r="B149" s="148">
        <v>1683</v>
      </c>
      <c r="C149" s="148" t="s">
        <v>2141</v>
      </c>
      <c r="D149" s="322"/>
      <c r="E149" s="351">
        <f>VLOOKUP(A149,CGN2015_001!$A$9:$H$6509,7,0)</f>
        <v>0</v>
      </c>
      <c r="F149" s="348"/>
      <c r="G149" s="351">
        <f>VLOOKUP(A149,'ESF Febrero 2019'!$A$1:$D$637,4,0)</f>
        <v>0</v>
      </c>
      <c r="H149" s="91"/>
      <c r="I149" s="327">
        <f t="shared" si="5"/>
        <v>221200</v>
      </c>
      <c r="J149" s="148">
        <v>2212</v>
      </c>
      <c r="K149" s="148" t="s">
        <v>1260</v>
      </c>
      <c r="L149" s="322"/>
      <c r="M149" s="364">
        <f>VLOOKUP(I149,CGN2015_001!$A$9:$H$6509,8,0)</f>
        <v>0</v>
      </c>
      <c r="N149" s="360"/>
      <c r="O149" s="351">
        <f>VLOOKUP(I149,'ESF Febrero 2019'!$A$472:$D$579,4,0)</f>
        <v>0</v>
      </c>
      <c r="P149" s="141"/>
      <c r="Q149" s="2"/>
      <c r="R149" s="2"/>
      <c r="S149" s="2"/>
      <c r="T149" s="2"/>
      <c r="U149" s="2"/>
      <c r="V149" s="2"/>
      <c r="W149" s="2"/>
      <c r="X149" s="2"/>
    </row>
    <row r="150" spans="1:24" s="35" customFormat="1" ht="27" customHeight="1" x14ac:dyDescent="0.2">
      <c r="A150" s="230">
        <f t="shared" si="4"/>
        <v>168500</v>
      </c>
      <c r="B150" s="148">
        <v>1685</v>
      </c>
      <c r="C150" s="148" t="s">
        <v>2144</v>
      </c>
      <c r="D150" s="322"/>
      <c r="E150" s="351">
        <f>VLOOKUP(A150,CGN2015_001!$A$9:$H$6509,7,0)</f>
        <v>0</v>
      </c>
      <c r="F150" s="348"/>
      <c r="G150" s="351">
        <f>VLOOKUP(A150,'ESF Febrero 2019'!$A$1:$D$637,4,0)</f>
        <v>0</v>
      </c>
      <c r="H150" s="91"/>
      <c r="I150" s="327">
        <f t="shared" si="5"/>
        <v>221300</v>
      </c>
      <c r="J150" s="148">
        <v>2213</v>
      </c>
      <c r="K150" s="148" t="s">
        <v>1263</v>
      </c>
      <c r="L150" s="322"/>
      <c r="M150" s="364">
        <f>VLOOKUP(I150,CGN2015_001!$A$9:$H$6509,8,0)</f>
        <v>0</v>
      </c>
      <c r="N150" s="360"/>
      <c r="O150" s="351">
        <f>VLOOKUP(I150,'ESF Febrero 2019'!$A$472:$D$579,4,0)</f>
        <v>0</v>
      </c>
      <c r="P150" s="141"/>
      <c r="Q150" s="2"/>
      <c r="R150" s="2"/>
      <c r="S150" s="2"/>
      <c r="T150" s="2"/>
      <c r="U150" s="2"/>
      <c r="V150" s="2"/>
      <c r="W150" s="2"/>
      <c r="X150" s="2"/>
    </row>
    <row r="151" spans="1:24" s="35" customFormat="1" ht="27" customHeight="1" x14ac:dyDescent="0.2">
      <c r="A151" s="230">
        <f t="shared" si="4"/>
        <v>168600</v>
      </c>
      <c r="B151" s="148">
        <v>1686</v>
      </c>
      <c r="C151" s="148" t="s">
        <v>1000</v>
      </c>
      <c r="D151" s="322"/>
      <c r="E151" s="351">
        <f>VLOOKUP(A151,CGN2015_001!$A$9:$H$6509,7,0)</f>
        <v>0</v>
      </c>
      <c r="F151" s="348"/>
      <c r="G151" s="351">
        <f>VLOOKUP(A151,'ESF Febrero 2019'!$A$1:$D$637,4,0)</f>
        <v>0</v>
      </c>
      <c r="H151" s="91"/>
      <c r="I151" s="327">
        <f t="shared" si="5"/>
        <v>221400</v>
      </c>
      <c r="J151" s="148">
        <v>2214</v>
      </c>
      <c r="K151" s="148" t="s">
        <v>2238</v>
      </c>
      <c r="L151" s="322"/>
      <c r="M151" s="364">
        <f>VLOOKUP(I151,CGN2015_001!$A$9:$H$6509,8,0)</f>
        <v>0</v>
      </c>
      <c r="N151" s="360"/>
      <c r="O151" s="351">
        <f>VLOOKUP(I151,'ESF Febrero 2019'!$A$472:$D$579,4,0)</f>
        <v>0</v>
      </c>
      <c r="P151" s="141"/>
      <c r="Q151" s="2"/>
      <c r="R151" s="2"/>
      <c r="S151" s="2"/>
      <c r="T151" s="2"/>
      <c r="U151" s="2"/>
      <c r="V151" s="2"/>
      <c r="W151" s="2"/>
      <c r="X151" s="2"/>
    </row>
    <row r="152" spans="1:24" s="35" customFormat="1" ht="27" customHeight="1" x14ac:dyDescent="0.2">
      <c r="A152" s="230">
        <f t="shared" si="4"/>
        <v>169000</v>
      </c>
      <c r="B152" s="148">
        <v>1690</v>
      </c>
      <c r="C152" s="148" t="s">
        <v>1001</v>
      </c>
      <c r="D152" s="322"/>
      <c r="E152" s="351">
        <f>VLOOKUP(A152,CGN2015_001!$A$9:$H$6509,7,0)</f>
        <v>0</v>
      </c>
      <c r="F152" s="348"/>
      <c r="G152" s="351">
        <f>VLOOKUP(A152,'ESF Febrero 2019'!$A$1:$D$637,4,0)</f>
        <v>0</v>
      </c>
      <c r="H152" s="91"/>
      <c r="I152" s="327">
        <f t="shared" si="5"/>
        <v>222200</v>
      </c>
      <c r="J152" s="148">
        <v>2222</v>
      </c>
      <c r="K152" s="148" t="s">
        <v>2239</v>
      </c>
      <c r="L152" s="119"/>
      <c r="M152" s="364">
        <f>VLOOKUP(I152,CGN2015_001!$A$9:$H$6509,8,0)</f>
        <v>0</v>
      </c>
      <c r="N152" s="360"/>
      <c r="O152" s="351">
        <f>VLOOKUP(I152,'ESF Febrero 2019'!$A$472:$D$579,4,0)</f>
        <v>0</v>
      </c>
      <c r="P152" s="141"/>
      <c r="Q152" s="2"/>
      <c r="R152" s="2"/>
      <c r="S152" s="2"/>
      <c r="T152" s="2"/>
      <c r="U152" s="2"/>
      <c r="V152" s="2"/>
      <c r="W152" s="2"/>
      <c r="X152" s="2"/>
    </row>
    <row r="153" spans="1:24" s="35" customFormat="1" ht="27" customHeight="1" x14ac:dyDescent="0.2">
      <c r="A153" s="230">
        <f t="shared" si="4"/>
        <v>169500</v>
      </c>
      <c r="B153" s="148">
        <v>1695</v>
      </c>
      <c r="C153" s="148" t="s">
        <v>2154</v>
      </c>
      <c r="D153" s="322"/>
      <c r="E153" s="352">
        <f>VLOOKUP(A153,CGN2015_001!$A$9:$H$6509,7,0)</f>
        <v>0</v>
      </c>
      <c r="F153" s="348"/>
      <c r="G153" s="352">
        <f>VLOOKUP(A153,'ESF Febrero 2019'!$A$1:$D$637,4,0)</f>
        <v>0</v>
      </c>
      <c r="H153" s="91"/>
      <c r="I153" s="327">
        <f t="shared" si="5"/>
        <v>222300</v>
      </c>
      <c r="J153" s="148">
        <v>2223</v>
      </c>
      <c r="K153" s="148" t="s">
        <v>2240</v>
      </c>
      <c r="L153" s="119"/>
      <c r="M153" s="364">
        <f>VLOOKUP(I153,CGN2015_001!$A$9:$H$6509,8,0)</f>
        <v>0</v>
      </c>
      <c r="N153" s="360"/>
      <c r="O153" s="351">
        <f>VLOOKUP(I153,'ESF Febrero 2019'!$A$472:$D$579,4,0)</f>
        <v>0</v>
      </c>
      <c r="P153" s="141"/>
      <c r="Q153" s="2"/>
      <c r="R153" s="2"/>
      <c r="S153" s="2"/>
      <c r="T153" s="2"/>
      <c r="U153" s="2"/>
      <c r="V153" s="2"/>
      <c r="W153" s="2"/>
      <c r="X153" s="2"/>
    </row>
    <row r="154" spans="1:24" s="35" customFormat="1" ht="27" customHeight="1" x14ac:dyDescent="0.2">
      <c r="A154" s="230"/>
      <c r="B154" s="79"/>
      <c r="C154" s="79"/>
      <c r="D154" s="79"/>
      <c r="E154" s="353"/>
      <c r="F154" s="348"/>
      <c r="G154" s="353"/>
      <c r="H154" s="91"/>
      <c r="I154" s="327">
        <f t="shared" si="5"/>
        <v>222400</v>
      </c>
      <c r="J154" s="148">
        <v>2224</v>
      </c>
      <c r="K154" s="148" t="s">
        <v>2241</v>
      </c>
      <c r="L154" s="119"/>
      <c r="M154" s="364">
        <f>VLOOKUP(I154,CGN2015_001!$A$9:$H$6509,8,0)</f>
        <v>0</v>
      </c>
      <c r="N154" s="360"/>
      <c r="O154" s="351">
        <f>VLOOKUP(I154,'ESF Febrero 2019'!$A$472:$D$579,4,0)</f>
        <v>0</v>
      </c>
      <c r="P154" s="141"/>
      <c r="Q154" s="2"/>
      <c r="R154" s="2"/>
      <c r="S154" s="2"/>
      <c r="T154" s="2"/>
      <c r="U154" s="2"/>
      <c r="V154" s="2"/>
      <c r="W154" s="2"/>
      <c r="X154" s="2"/>
    </row>
    <row r="155" spans="1:24" s="35" customFormat="1" ht="27" customHeight="1" x14ac:dyDescent="0.2">
      <c r="A155" s="230"/>
      <c r="B155" s="305">
        <v>17</v>
      </c>
      <c r="C155" s="305" t="s">
        <v>2157</v>
      </c>
      <c r="D155" s="322"/>
      <c r="E155" s="350">
        <f>SUM(E157:E168)</f>
        <v>0</v>
      </c>
      <c r="F155" s="348"/>
      <c r="G155" s="350">
        <f>SUM(G157:G168)</f>
        <v>0</v>
      </c>
      <c r="H155" s="91"/>
      <c r="I155" s="327">
        <f t="shared" si="5"/>
        <v>222500</v>
      </c>
      <c r="J155" s="148">
        <v>2225</v>
      </c>
      <c r="K155" s="148" t="s">
        <v>2242</v>
      </c>
      <c r="L155" s="119"/>
      <c r="M155" s="364">
        <f>VLOOKUP(I155,CGN2015_001!$A$9:$H$6509,8,0)</f>
        <v>0</v>
      </c>
      <c r="N155" s="360"/>
      <c r="O155" s="351">
        <f>VLOOKUP(I155,'ESF Febrero 2019'!$A$472:$D$579,4,0)</f>
        <v>0</v>
      </c>
      <c r="P155" s="141"/>
      <c r="Q155" s="2"/>
      <c r="R155" s="2"/>
      <c r="S155" s="2"/>
      <c r="T155" s="2"/>
      <c r="U155" s="2"/>
      <c r="V155" s="2"/>
      <c r="W155" s="2"/>
      <c r="X155" s="2"/>
    </row>
    <row r="156" spans="1:24" s="35" customFormat="1" ht="27" customHeight="1" x14ac:dyDescent="0.2">
      <c r="A156" s="230"/>
      <c r="B156" s="305"/>
      <c r="C156" s="305"/>
      <c r="D156" s="323"/>
      <c r="E156" s="350"/>
      <c r="F156" s="348"/>
      <c r="G156" s="350"/>
      <c r="H156" s="91"/>
      <c r="I156" s="327">
        <f t="shared" si="5"/>
        <v>223000</v>
      </c>
      <c r="J156" s="148">
        <v>2230</v>
      </c>
      <c r="K156" s="148" t="s">
        <v>2243</v>
      </c>
      <c r="L156" s="322"/>
      <c r="M156" s="366">
        <f>VLOOKUP(I156,CGN2015_001!$A$9:$H$6509,8,0)</f>
        <v>0</v>
      </c>
      <c r="N156" s="360"/>
      <c r="O156" s="352">
        <f>VLOOKUP(I156,'ESF Febrero 2019'!$A$472:$D$579,4,0)</f>
        <v>0</v>
      </c>
      <c r="P156" s="141"/>
      <c r="Q156" s="2"/>
      <c r="R156" s="2"/>
      <c r="S156" s="2"/>
      <c r="T156" s="2"/>
      <c r="U156" s="2"/>
      <c r="V156" s="2"/>
      <c r="W156" s="2"/>
      <c r="X156" s="2"/>
    </row>
    <row r="157" spans="1:24" s="35" customFormat="1" ht="27" customHeight="1" x14ac:dyDescent="0.2">
      <c r="A157" s="230">
        <f t="shared" si="4"/>
        <v>170300</v>
      </c>
      <c r="B157" s="148">
        <v>1703</v>
      </c>
      <c r="C157" s="148" t="s">
        <v>1004</v>
      </c>
      <c r="D157" s="322"/>
      <c r="E157" s="351">
        <f>VLOOKUP(A157,CGN2015_001!$A$9:$H$6509,7,0)</f>
        <v>0</v>
      </c>
      <c r="F157" s="348"/>
      <c r="G157" s="351">
        <f>VLOOKUP(A157,'ESF Febrero 2019'!$A$1:$D$637,4,0)</f>
        <v>0</v>
      </c>
      <c r="H157" s="91"/>
      <c r="I157" s="327"/>
      <c r="J157" s="148"/>
      <c r="K157" s="148"/>
      <c r="L157" s="322"/>
      <c r="M157" s="365"/>
      <c r="N157" s="360"/>
      <c r="O157" s="365"/>
      <c r="P157" s="141"/>
      <c r="Q157" s="2"/>
      <c r="R157" s="2"/>
      <c r="S157" s="2"/>
      <c r="T157" s="2"/>
      <c r="U157" s="2"/>
      <c r="V157" s="2"/>
      <c r="W157" s="2"/>
      <c r="X157" s="2"/>
    </row>
    <row r="158" spans="1:24" s="35" customFormat="1" ht="27" customHeight="1" x14ac:dyDescent="0.2">
      <c r="A158" s="230">
        <f t="shared" si="4"/>
        <v>170400</v>
      </c>
      <c r="B158" s="148">
        <v>1704</v>
      </c>
      <c r="C158" s="148" t="s">
        <v>1005</v>
      </c>
      <c r="D158" s="322"/>
      <c r="E158" s="351">
        <f>VLOOKUP(A158,CGN2015_001!$A$9:$H$6509,7,0)</f>
        <v>0</v>
      </c>
      <c r="F158" s="348"/>
      <c r="G158" s="351">
        <f>VLOOKUP(A158,'ESF Febrero 2019'!$A$1:$D$637,4,0)</f>
        <v>0</v>
      </c>
      <c r="H158" s="91"/>
      <c r="I158" s="327"/>
      <c r="J158" s="305">
        <v>23</v>
      </c>
      <c r="K158" s="305" t="s">
        <v>2249</v>
      </c>
      <c r="L158" s="323"/>
      <c r="M158" s="362">
        <f>SUM(M160:M170)</f>
        <v>0</v>
      </c>
      <c r="N158" s="360"/>
      <c r="O158" s="362">
        <f>SUM(O160:O170)</f>
        <v>0</v>
      </c>
      <c r="P158" s="141"/>
      <c r="Q158" s="2"/>
      <c r="R158" s="2"/>
      <c r="S158" s="2"/>
      <c r="T158" s="2"/>
      <c r="U158" s="2"/>
      <c r="V158" s="2"/>
      <c r="W158" s="2"/>
      <c r="X158" s="2"/>
    </row>
    <row r="159" spans="1:24" s="35" customFormat="1" ht="27" customHeight="1" x14ac:dyDescent="0.2">
      <c r="A159" s="230">
        <f t="shared" si="4"/>
        <v>170500</v>
      </c>
      <c r="B159" s="148">
        <v>1705</v>
      </c>
      <c r="C159" s="148" t="s">
        <v>2160</v>
      </c>
      <c r="D159" s="322"/>
      <c r="E159" s="351">
        <f>VLOOKUP(A159,CGN2015_001!$A$9:$H$6509,7,0)</f>
        <v>0</v>
      </c>
      <c r="F159" s="348"/>
      <c r="G159" s="351">
        <f>VLOOKUP(A159,'ESF Febrero 2019'!$A$1:$D$637,4,0)</f>
        <v>0</v>
      </c>
      <c r="H159" s="91"/>
      <c r="I159" s="327"/>
      <c r="J159" s="148"/>
      <c r="K159" s="148"/>
      <c r="L159" s="322"/>
      <c r="M159" s="365"/>
      <c r="N159" s="360"/>
      <c r="O159" s="365"/>
      <c r="P159" s="141"/>
      <c r="Q159" s="2"/>
      <c r="R159" s="2"/>
      <c r="S159" s="2"/>
      <c r="T159" s="2"/>
      <c r="U159" s="2"/>
      <c r="V159" s="2"/>
      <c r="W159" s="2"/>
      <c r="X159" s="2"/>
    </row>
    <row r="160" spans="1:24" s="35" customFormat="1" ht="27" customHeight="1" x14ac:dyDescent="0.2">
      <c r="A160" s="230">
        <f t="shared" si="4"/>
        <v>170600</v>
      </c>
      <c r="B160" s="148">
        <v>1706</v>
      </c>
      <c r="C160" s="148" t="s">
        <v>2166</v>
      </c>
      <c r="D160" s="322"/>
      <c r="E160" s="351">
        <f>VLOOKUP(A160,CGN2015_001!$A$9:$H$6509,7,0)</f>
        <v>0</v>
      </c>
      <c r="F160" s="348"/>
      <c r="G160" s="351">
        <f>VLOOKUP(A160,'ESF Febrero 2019'!$A$1:$D$637,4,0)</f>
        <v>0</v>
      </c>
      <c r="H160" s="91"/>
      <c r="I160" s="327">
        <f t="shared" si="5"/>
        <v>230600</v>
      </c>
      <c r="J160" s="148">
        <v>2306</v>
      </c>
      <c r="K160" s="148" t="s">
        <v>2250</v>
      </c>
      <c r="L160" s="322"/>
      <c r="M160" s="364">
        <f>VLOOKUP(I160,CGN2015_001!$A$9:$H$6509,8,0)</f>
        <v>0</v>
      </c>
      <c r="N160" s="360"/>
      <c r="O160" s="351">
        <f>VLOOKUP(I160,'ESF Febrero 2019'!$A$472:$D$579,4,0)</f>
        <v>0</v>
      </c>
      <c r="P160" s="141"/>
      <c r="Q160" s="2"/>
      <c r="R160" s="2"/>
      <c r="S160" s="2"/>
      <c r="T160" s="2"/>
      <c r="U160" s="2"/>
      <c r="V160" s="2"/>
      <c r="W160" s="2"/>
      <c r="X160" s="2"/>
    </row>
    <row r="161" spans="1:24" s="35" customFormat="1" ht="27" customHeight="1" x14ac:dyDescent="0.2">
      <c r="A161" s="230">
        <f t="shared" si="4"/>
        <v>171000</v>
      </c>
      <c r="B161" s="148">
        <v>1710</v>
      </c>
      <c r="C161" s="148" t="s">
        <v>1741</v>
      </c>
      <c r="D161" s="322"/>
      <c r="E161" s="351">
        <f>VLOOKUP(A161,CGN2015_001!$A$9:$H$6509,7,0)</f>
        <v>0</v>
      </c>
      <c r="F161" s="348"/>
      <c r="G161" s="351">
        <f>VLOOKUP(A161,'ESF Febrero 2019'!$A$1:$D$637,4,0)</f>
        <v>0</v>
      </c>
      <c r="H161" s="91"/>
      <c r="I161" s="327">
        <f t="shared" si="5"/>
        <v>230700</v>
      </c>
      <c r="J161" s="148">
        <v>2307</v>
      </c>
      <c r="K161" s="148" t="s">
        <v>1184</v>
      </c>
      <c r="L161" s="322"/>
      <c r="M161" s="364">
        <f>VLOOKUP(I161,CGN2015_001!$A$9:$H$6509,8,0)</f>
        <v>0</v>
      </c>
      <c r="N161" s="360"/>
      <c r="O161" s="351">
        <f>VLOOKUP(I161,'ESF Febrero 2019'!$A$472:$D$579,4,0)</f>
        <v>0</v>
      </c>
      <c r="P161" s="141"/>
      <c r="Q161" s="2"/>
      <c r="R161" s="2"/>
      <c r="S161" s="2"/>
      <c r="T161" s="2"/>
      <c r="U161" s="2"/>
      <c r="V161" s="2"/>
      <c r="W161" s="2"/>
      <c r="X161" s="2"/>
    </row>
    <row r="162" spans="1:24" s="35" customFormat="1" ht="27" customHeight="1" x14ac:dyDescent="0.2">
      <c r="A162" s="230">
        <f t="shared" si="4"/>
        <v>171100</v>
      </c>
      <c r="B162" s="148">
        <v>1711</v>
      </c>
      <c r="C162" s="148" t="s">
        <v>2168</v>
      </c>
      <c r="D162" s="322"/>
      <c r="E162" s="351">
        <f>VLOOKUP(A162,CGN2015_001!$A$9:$H$6509,7,0)</f>
        <v>0</v>
      </c>
      <c r="F162" s="348"/>
      <c r="G162" s="351">
        <f>VLOOKUP(A162,'ESF Febrero 2019'!$A$1:$D$637,4,0)</f>
        <v>0</v>
      </c>
      <c r="H162" s="91"/>
      <c r="I162" s="327">
        <f t="shared" si="5"/>
        <v>230800</v>
      </c>
      <c r="J162" s="148">
        <v>2308</v>
      </c>
      <c r="K162" s="148" t="s">
        <v>2252</v>
      </c>
      <c r="L162" s="322"/>
      <c r="M162" s="364">
        <f>VLOOKUP(I162,CGN2015_001!$A$9:$H$6509,8,0)</f>
        <v>0</v>
      </c>
      <c r="N162" s="360"/>
      <c r="O162" s="351">
        <f>VLOOKUP(I162,'ESF Febrero 2019'!$A$472:$D$579,4,0)</f>
        <v>0</v>
      </c>
      <c r="P162" s="141"/>
      <c r="Q162" s="2"/>
      <c r="R162" s="2"/>
      <c r="S162" s="2"/>
      <c r="T162" s="2"/>
      <c r="U162" s="2"/>
      <c r="V162" s="2"/>
      <c r="W162" s="2"/>
      <c r="X162" s="2"/>
    </row>
    <row r="163" spans="1:24" s="35" customFormat="1" ht="27" customHeight="1" x14ac:dyDescent="0.2">
      <c r="A163" s="230">
        <f t="shared" si="4"/>
        <v>171500</v>
      </c>
      <c r="B163" s="148">
        <v>1715</v>
      </c>
      <c r="C163" s="148" t="s">
        <v>968</v>
      </c>
      <c r="D163" s="322"/>
      <c r="E163" s="351">
        <f>VLOOKUP(A163,CGN2015_001!$A$9:$H$6509,7,0)</f>
        <v>0</v>
      </c>
      <c r="F163" s="348"/>
      <c r="G163" s="351">
        <f>VLOOKUP(A163,'ESF Febrero 2019'!$A$1:$D$637,4,0)</f>
        <v>0</v>
      </c>
      <c r="H163" s="91"/>
      <c r="I163" s="327">
        <f t="shared" si="5"/>
        <v>230900</v>
      </c>
      <c r="J163" s="148">
        <v>2309</v>
      </c>
      <c r="K163" s="148" t="s">
        <v>2253</v>
      </c>
      <c r="L163" s="322"/>
      <c r="M163" s="364">
        <f>VLOOKUP(I163,CGN2015_001!$A$9:$H$6509,8,0)</f>
        <v>0</v>
      </c>
      <c r="N163" s="360"/>
      <c r="O163" s="351">
        <f>VLOOKUP(I163,'ESF Febrero 2019'!$A$472:$D$579,4,0)</f>
        <v>0</v>
      </c>
      <c r="P163" s="141"/>
      <c r="Q163" s="2"/>
      <c r="R163" s="2"/>
      <c r="S163" s="2"/>
      <c r="T163" s="2"/>
      <c r="U163" s="2"/>
      <c r="V163" s="2"/>
      <c r="W163" s="2"/>
      <c r="X163" s="2"/>
    </row>
    <row r="164" spans="1:24" s="35" customFormat="1" ht="27" customHeight="1" x14ac:dyDescent="0.2">
      <c r="A164" s="230">
        <f t="shared" si="4"/>
        <v>172000</v>
      </c>
      <c r="B164" s="148">
        <v>1720</v>
      </c>
      <c r="C164" s="148" t="s">
        <v>2173</v>
      </c>
      <c r="D164" s="322"/>
      <c r="E164" s="351">
        <f>VLOOKUP(A164,CGN2015_001!$A$9:$H$6509,7,0)</f>
        <v>0</v>
      </c>
      <c r="F164" s="348"/>
      <c r="G164" s="351">
        <f>VLOOKUP(A164,'ESF Febrero 2019'!$A$1:$D$637,4,0)</f>
        <v>0</v>
      </c>
      <c r="H164" s="91"/>
      <c r="I164" s="327">
        <f t="shared" si="5"/>
        <v>231100</v>
      </c>
      <c r="J164" s="148">
        <v>2311</v>
      </c>
      <c r="K164" s="148" t="s">
        <v>1014</v>
      </c>
      <c r="L164" s="322"/>
      <c r="M164" s="364">
        <f>VLOOKUP(I164,CGN2015_001!$A$9:$H$6509,8,0)</f>
        <v>0</v>
      </c>
      <c r="N164" s="360"/>
      <c r="O164" s="351">
        <f>VLOOKUP(I164,'ESF Febrero 2019'!$A$472:$D$579,4,0)</f>
        <v>0</v>
      </c>
      <c r="P164" s="141"/>
      <c r="Q164" s="2"/>
      <c r="R164" s="2"/>
      <c r="S164" s="2"/>
      <c r="T164" s="2"/>
      <c r="U164" s="2"/>
      <c r="V164" s="2"/>
      <c r="W164" s="2"/>
      <c r="X164" s="2"/>
    </row>
    <row r="165" spans="1:24" s="35" customFormat="1" ht="27" customHeight="1" x14ac:dyDescent="0.2">
      <c r="A165" s="230">
        <f t="shared" si="4"/>
        <v>172100</v>
      </c>
      <c r="B165" s="148">
        <v>1721</v>
      </c>
      <c r="C165" s="148" t="s">
        <v>2175</v>
      </c>
      <c r="D165" s="322"/>
      <c r="E165" s="351">
        <f>VLOOKUP(A165,CGN2015_001!$A$9:$H$6509,7,0)</f>
        <v>0</v>
      </c>
      <c r="F165" s="348"/>
      <c r="G165" s="351">
        <f>VLOOKUP(A165,'ESF Febrero 2019'!$A$1:$D$637,4,0)</f>
        <v>0</v>
      </c>
      <c r="H165" s="91"/>
      <c r="I165" s="327">
        <f t="shared" si="5"/>
        <v>231200</v>
      </c>
      <c r="J165" s="148">
        <v>2312</v>
      </c>
      <c r="K165" s="148" t="s">
        <v>1019</v>
      </c>
      <c r="L165" s="322"/>
      <c r="M165" s="364">
        <f>VLOOKUP(I165,CGN2015_001!$A$9:$H$6509,8,0)</f>
        <v>0</v>
      </c>
      <c r="N165" s="360"/>
      <c r="O165" s="351">
        <f>VLOOKUP(I165,'ESF Febrero 2019'!$A$472:$D$579,4,0)</f>
        <v>0</v>
      </c>
      <c r="P165" s="141"/>
      <c r="Q165" s="2"/>
      <c r="R165" s="2"/>
      <c r="S165" s="2"/>
      <c r="T165" s="2"/>
      <c r="U165" s="2"/>
      <c r="V165" s="2"/>
      <c r="W165" s="2"/>
      <c r="X165" s="2"/>
    </row>
    <row r="166" spans="1:24" s="35" customFormat="1" ht="27" customHeight="1" x14ac:dyDescent="0.2">
      <c r="A166" s="230">
        <f t="shared" si="4"/>
        <v>178500</v>
      </c>
      <c r="B166" s="148">
        <v>1785</v>
      </c>
      <c r="C166" s="217" t="s">
        <v>2930</v>
      </c>
      <c r="D166" s="322"/>
      <c r="E166" s="351">
        <f>VLOOKUP(A166,CGN2015_001!$A$9:$H$6509,7,0)</f>
        <v>0</v>
      </c>
      <c r="F166" s="348"/>
      <c r="G166" s="351">
        <f>VLOOKUP(A166,'ESF Febrero 2019'!$A$1:$D$637,4,0)</f>
        <v>0</v>
      </c>
      <c r="H166" s="91"/>
      <c r="I166" s="327">
        <f t="shared" si="5"/>
        <v>231300</v>
      </c>
      <c r="J166" s="148">
        <v>2313</v>
      </c>
      <c r="K166" s="148" t="s">
        <v>2239</v>
      </c>
      <c r="L166" s="322"/>
      <c r="M166" s="364">
        <f>VLOOKUP(I166,CGN2015_001!$A$9:$H$6509,8,0)</f>
        <v>0</v>
      </c>
      <c r="N166" s="360"/>
      <c r="O166" s="351">
        <f>VLOOKUP(I166,'ESF Febrero 2019'!$A$472:$D$579,4,0)</f>
        <v>0</v>
      </c>
      <c r="P166" s="141"/>
      <c r="Q166" s="2"/>
      <c r="R166" s="2"/>
      <c r="S166" s="2"/>
      <c r="T166" s="2"/>
      <c r="U166" s="2"/>
      <c r="V166" s="2"/>
      <c r="W166" s="2"/>
      <c r="X166" s="2"/>
    </row>
    <row r="167" spans="1:24" s="35" customFormat="1" ht="27" customHeight="1" x14ac:dyDescent="0.2">
      <c r="A167" s="230">
        <f t="shared" si="4"/>
        <v>178600</v>
      </c>
      <c r="B167" s="148">
        <v>1786</v>
      </c>
      <c r="C167" s="148" t="s">
        <v>2178</v>
      </c>
      <c r="D167" s="322"/>
      <c r="E167" s="351">
        <f>VLOOKUP(A167,CGN2015_001!$A$9:$H$6509,7,0)</f>
        <v>0</v>
      </c>
      <c r="F167" s="348"/>
      <c r="G167" s="351">
        <f>VLOOKUP(A167,'ESF Febrero 2019'!$A$1:$D$637,4,0)</f>
        <v>0</v>
      </c>
      <c r="H167" s="91"/>
      <c r="I167" s="327">
        <f t="shared" si="5"/>
        <v>231400</v>
      </c>
      <c r="J167" s="148">
        <v>2314</v>
      </c>
      <c r="K167" s="148" t="s">
        <v>2240</v>
      </c>
      <c r="L167" s="322"/>
      <c r="M167" s="364">
        <f>VLOOKUP(I167,CGN2015_001!$A$9:$H$6509,8,0)</f>
        <v>0</v>
      </c>
      <c r="N167" s="360"/>
      <c r="O167" s="351">
        <f>VLOOKUP(I167,'ESF Febrero 2019'!$A$472:$D$579,4,0)</f>
        <v>0</v>
      </c>
      <c r="P167" s="141"/>
      <c r="Q167" s="2"/>
      <c r="R167" s="2"/>
      <c r="S167" s="2"/>
      <c r="T167" s="2"/>
      <c r="U167" s="2"/>
      <c r="V167" s="2"/>
      <c r="W167" s="2"/>
      <c r="X167" s="2"/>
    </row>
    <row r="168" spans="1:24" s="35" customFormat="1" ht="27" customHeight="1" x14ac:dyDescent="0.2">
      <c r="A168" s="230">
        <f t="shared" si="4"/>
        <v>179000</v>
      </c>
      <c r="B168" s="148">
        <v>1790</v>
      </c>
      <c r="C168" s="148" t="s">
        <v>2179</v>
      </c>
      <c r="D168" s="322"/>
      <c r="E168" s="352">
        <f>VLOOKUP(A168,CGN2015_001!$A$9:$H$6509,7,0)</f>
        <v>0</v>
      </c>
      <c r="F168" s="348"/>
      <c r="G168" s="352">
        <f>VLOOKUP(A168,'ESF Febrero 2019'!$A$1:$D$637,4,0)</f>
        <v>0</v>
      </c>
      <c r="H168" s="91"/>
      <c r="I168" s="327">
        <f t="shared" si="5"/>
        <v>231600</v>
      </c>
      <c r="J168" s="148">
        <v>2316</v>
      </c>
      <c r="K168" s="148" t="s">
        <v>2241</v>
      </c>
      <c r="L168" s="322"/>
      <c r="M168" s="364">
        <f>VLOOKUP(I168,CGN2015_001!$A$9:$H$6509,8,0)</f>
        <v>0</v>
      </c>
      <c r="N168" s="360"/>
      <c r="O168" s="351">
        <f>VLOOKUP(I168,'ESF Febrero 2019'!$A$472:$D$579,4,0)</f>
        <v>0</v>
      </c>
      <c r="P168" s="141"/>
      <c r="Q168" s="2"/>
      <c r="R168" s="2"/>
      <c r="S168" s="2"/>
      <c r="T168" s="2"/>
      <c r="U168" s="2"/>
      <c r="V168" s="2"/>
      <c r="W168" s="2"/>
      <c r="X168" s="2"/>
    </row>
    <row r="169" spans="1:24" s="35" customFormat="1" ht="27" customHeight="1" x14ac:dyDescent="0.2">
      <c r="A169" s="230"/>
      <c r="B169" s="79"/>
      <c r="C169" s="79"/>
      <c r="D169" s="79"/>
      <c r="E169" s="353"/>
      <c r="F169" s="348"/>
      <c r="G169" s="353"/>
      <c r="H169" s="91"/>
      <c r="I169" s="327">
        <f t="shared" si="5"/>
        <v>231700</v>
      </c>
      <c r="J169" s="148">
        <v>2317</v>
      </c>
      <c r="K169" s="148" t="s">
        <v>2242</v>
      </c>
      <c r="L169" s="322"/>
      <c r="M169" s="364">
        <f>VLOOKUP(I169,CGN2015_001!$A$9:$H$6509,8,0)</f>
        <v>0</v>
      </c>
      <c r="N169" s="360"/>
      <c r="O169" s="351">
        <f>VLOOKUP(I169,'ESF Febrero 2019'!$A$472:$D$579,4,0)</f>
        <v>0</v>
      </c>
      <c r="P169" s="141"/>
      <c r="Q169" s="2"/>
      <c r="R169" s="2"/>
      <c r="S169" s="2"/>
      <c r="T169" s="2"/>
      <c r="U169" s="2"/>
      <c r="V169" s="2"/>
      <c r="W169" s="2"/>
      <c r="X169" s="2"/>
    </row>
    <row r="170" spans="1:24" s="35" customFormat="1" ht="27" customHeight="1" x14ac:dyDescent="0.2">
      <c r="A170" s="230"/>
      <c r="B170" s="305">
        <v>18</v>
      </c>
      <c r="C170" s="305" t="s">
        <v>1586</v>
      </c>
      <c r="D170" s="322"/>
      <c r="E170" s="350">
        <f>SUM(E172:E175)</f>
        <v>0</v>
      </c>
      <c r="F170" s="348"/>
      <c r="G170" s="350">
        <f>SUM(G172:G175)</f>
        <v>0</v>
      </c>
      <c r="H170" s="91"/>
      <c r="I170" s="327">
        <f t="shared" si="5"/>
        <v>231800</v>
      </c>
      <c r="J170" s="148">
        <v>2318</v>
      </c>
      <c r="K170" s="148" t="s">
        <v>2238</v>
      </c>
      <c r="L170" s="322"/>
      <c r="M170" s="366">
        <f>VLOOKUP(I170,CGN2015_001!$A$9:$H$6509,8,0)</f>
        <v>0</v>
      </c>
      <c r="N170" s="360"/>
      <c r="O170" s="352">
        <f>VLOOKUP(I170,'ESF Febrero 2019'!$A$472:$D$579,4,0)</f>
        <v>0</v>
      </c>
      <c r="P170" s="141"/>
      <c r="Q170" s="2"/>
      <c r="R170" s="2"/>
      <c r="S170" s="2"/>
      <c r="T170" s="2"/>
      <c r="U170" s="2"/>
      <c r="V170" s="2"/>
      <c r="W170" s="2"/>
      <c r="X170" s="2"/>
    </row>
    <row r="171" spans="1:24" s="35" customFormat="1" ht="27" customHeight="1" x14ac:dyDescent="0.2">
      <c r="A171" s="230"/>
      <c r="B171" s="94"/>
      <c r="C171" s="94"/>
      <c r="D171" s="322"/>
      <c r="E171" s="354"/>
      <c r="F171" s="348"/>
      <c r="G171" s="354"/>
      <c r="H171" s="91"/>
      <c r="I171" s="327"/>
      <c r="J171" s="79"/>
      <c r="K171" s="79"/>
      <c r="L171" s="119"/>
      <c r="M171" s="368"/>
      <c r="N171" s="360"/>
      <c r="O171" s="368"/>
      <c r="P171" s="141"/>
      <c r="Q171" s="2"/>
      <c r="R171" s="2"/>
      <c r="S171" s="2"/>
      <c r="T171" s="2"/>
      <c r="U171" s="2"/>
      <c r="V171" s="2"/>
      <c r="W171" s="2"/>
      <c r="X171" s="2"/>
    </row>
    <row r="172" spans="1:24" s="35" customFormat="1" ht="27" customHeight="1" x14ac:dyDescent="0.2">
      <c r="A172" s="230">
        <f t="shared" si="4"/>
        <v>182000</v>
      </c>
      <c r="B172" s="148">
        <v>1820</v>
      </c>
      <c r="C172" s="148" t="s">
        <v>2180</v>
      </c>
      <c r="D172" s="322"/>
      <c r="E172" s="351">
        <f>VLOOKUP(A172,CGN2015_001!$A$9:$H$6509,7,0)</f>
        <v>0</v>
      </c>
      <c r="F172" s="348"/>
      <c r="G172" s="351">
        <f>VLOOKUP(A172,'ESF Febrero 2019'!$A$1:$D$637,4,0)</f>
        <v>0</v>
      </c>
      <c r="H172" s="91"/>
      <c r="I172" s="327"/>
      <c r="J172" s="310">
        <v>24</v>
      </c>
      <c r="K172" s="310" t="s">
        <v>1020</v>
      </c>
      <c r="L172" s="322"/>
      <c r="M172" s="362">
        <f>SUM(M174:M207)</f>
        <v>0</v>
      </c>
      <c r="N172" s="360"/>
      <c r="O172" s="362">
        <f>SUM(O174:O207)</f>
        <v>0</v>
      </c>
      <c r="P172" s="141"/>
      <c r="Q172" s="2"/>
      <c r="R172" s="2"/>
      <c r="S172" s="2"/>
      <c r="T172" s="2"/>
      <c r="U172" s="2"/>
      <c r="V172" s="2"/>
      <c r="W172" s="2"/>
      <c r="X172" s="2"/>
    </row>
    <row r="173" spans="1:24" s="35" customFormat="1" ht="27" customHeight="1" x14ac:dyDescent="0.2">
      <c r="A173" s="230">
        <f t="shared" si="4"/>
        <v>182500</v>
      </c>
      <c r="B173" s="148">
        <v>1825</v>
      </c>
      <c r="C173" s="148" t="s">
        <v>2182</v>
      </c>
      <c r="D173" s="322"/>
      <c r="E173" s="351">
        <f>VLOOKUP(A173,CGN2015_001!$A$9:$H$6509,7,0)</f>
        <v>0</v>
      </c>
      <c r="F173" s="348"/>
      <c r="G173" s="351">
        <f>VLOOKUP(A173,'ESF Febrero 2019'!$A$1:$D$637,4,0)</f>
        <v>0</v>
      </c>
      <c r="H173" s="91"/>
      <c r="I173" s="327"/>
      <c r="J173" s="79"/>
      <c r="K173" s="79"/>
      <c r="L173" s="322"/>
      <c r="M173" s="369"/>
      <c r="N173" s="360"/>
      <c r="O173" s="369"/>
      <c r="P173" s="141"/>
      <c r="Q173" s="2"/>
      <c r="R173" s="2"/>
      <c r="S173" s="2"/>
      <c r="T173" s="2"/>
      <c r="U173" s="2"/>
      <c r="V173" s="2"/>
      <c r="W173" s="2"/>
      <c r="X173" s="2"/>
    </row>
    <row r="174" spans="1:24" s="35" customFormat="1" ht="27" customHeight="1" x14ac:dyDescent="0.2">
      <c r="A174" s="230">
        <f t="shared" si="4"/>
        <v>184000</v>
      </c>
      <c r="B174" s="148">
        <v>1840</v>
      </c>
      <c r="C174" s="148" t="s">
        <v>2183</v>
      </c>
      <c r="D174" s="322"/>
      <c r="E174" s="351">
        <f>VLOOKUP(A174,CGN2015_001!$A$9:$H$6509,7,0)</f>
        <v>0</v>
      </c>
      <c r="F174" s="348"/>
      <c r="G174" s="351">
        <f>VLOOKUP(A174,'ESF Febrero 2019'!$A$1:$D$637,4,0)</f>
        <v>0</v>
      </c>
      <c r="H174" s="91"/>
      <c r="I174" s="327">
        <f t="shared" si="5"/>
        <v>240100</v>
      </c>
      <c r="J174" s="148">
        <v>2401</v>
      </c>
      <c r="K174" s="148" t="s">
        <v>1021</v>
      </c>
      <c r="L174" s="322"/>
      <c r="M174" s="364">
        <f>VLOOKUP(I174,CGN2015_001!$A$9:$H$6509,8,0)</f>
        <v>0</v>
      </c>
      <c r="N174" s="360"/>
      <c r="O174" s="351">
        <f>VLOOKUP(I174,'ESF Febrero 2019'!$A$472:$D$579,4,0)</f>
        <v>0</v>
      </c>
      <c r="P174" s="141"/>
      <c r="Q174" s="2"/>
      <c r="R174" s="2"/>
      <c r="S174" s="2"/>
      <c r="T174" s="2"/>
      <c r="U174" s="2"/>
      <c r="V174" s="2"/>
      <c r="W174" s="2"/>
      <c r="X174" s="2"/>
    </row>
    <row r="175" spans="1:24" s="35" customFormat="1" ht="27" customHeight="1" x14ac:dyDescent="0.2">
      <c r="A175" s="230">
        <f t="shared" si="4"/>
        <v>184500</v>
      </c>
      <c r="B175" s="148">
        <v>1845</v>
      </c>
      <c r="C175" s="148" t="s">
        <v>2184</v>
      </c>
      <c r="D175" s="322"/>
      <c r="E175" s="352">
        <f>VLOOKUP(A175,CGN2015_001!$A$9:$H$6509,7,0)</f>
        <v>0</v>
      </c>
      <c r="F175" s="348"/>
      <c r="G175" s="352">
        <f>VLOOKUP(A175,'ESF Febrero 2019'!$A$1:$D$637,4,0)</f>
        <v>0</v>
      </c>
      <c r="H175" s="91"/>
      <c r="I175" s="327">
        <f t="shared" si="5"/>
        <v>240200</v>
      </c>
      <c r="J175" s="148">
        <v>2402</v>
      </c>
      <c r="K175" s="148" t="s">
        <v>2258</v>
      </c>
      <c r="L175" s="322"/>
      <c r="M175" s="364">
        <f>VLOOKUP(I175,CGN2015_001!$A$9:$H$6509,8,0)</f>
        <v>0</v>
      </c>
      <c r="N175" s="360"/>
      <c r="O175" s="351">
        <f>VLOOKUP(I175,'ESF Febrero 2019'!$A$472:$D$579,4,0)</f>
        <v>0</v>
      </c>
      <c r="P175" s="141"/>
      <c r="Q175" s="2"/>
      <c r="R175" s="2"/>
      <c r="S175" s="2"/>
      <c r="T175" s="2"/>
      <c r="U175" s="2"/>
      <c r="V175" s="2"/>
      <c r="W175" s="2"/>
      <c r="X175" s="2"/>
    </row>
    <row r="176" spans="1:24" s="35" customFormat="1" ht="27" customHeight="1" x14ac:dyDescent="0.2">
      <c r="A176" s="230"/>
      <c r="B176" s="79"/>
      <c r="C176" s="79"/>
      <c r="D176" s="79"/>
      <c r="E176" s="353"/>
      <c r="F176" s="348"/>
      <c r="G176" s="353"/>
      <c r="H176" s="91"/>
      <c r="I176" s="327">
        <f t="shared" si="5"/>
        <v>240300</v>
      </c>
      <c r="J176" s="148">
        <v>2403</v>
      </c>
      <c r="K176" s="148" t="s">
        <v>1024</v>
      </c>
      <c r="L176" s="322"/>
      <c r="M176" s="364">
        <f>VLOOKUP(I176,CGN2015_001!$A$9:$H$6509,8,0)</f>
        <v>0</v>
      </c>
      <c r="N176" s="360"/>
      <c r="O176" s="351">
        <f>VLOOKUP(I176,'ESF Febrero 2019'!$A$472:$D$579,4,0)</f>
        <v>0</v>
      </c>
      <c r="P176" s="141"/>
      <c r="Q176" s="2"/>
      <c r="R176" s="2"/>
      <c r="S176" s="2"/>
      <c r="T176" s="2"/>
      <c r="U176" s="2"/>
      <c r="V176" s="2"/>
      <c r="W176" s="2"/>
      <c r="X176" s="2"/>
    </row>
    <row r="177" spans="1:24" s="35" customFormat="1" ht="27" customHeight="1" x14ac:dyDescent="0.2">
      <c r="A177" s="230"/>
      <c r="B177" s="305">
        <v>19</v>
      </c>
      <c r="C177" s="305" t="s">
        <v>1106</v>
      </c>
      <c r="D177" s="323"/>
      <c r="E177" s="350">
        <f>SUM(E179:E213)</f>
        <v>13958588880</v>
      </c>
      <c r="F177" s="348"/>
      <c r="G177" s="350">
        <f>SUM(G179:G213)</f>
        <v>12253630491</v>
      </c>
      <c r="H177" s="91"/>
      <c r="I177" s="327">
        <f t="shared" si="5"/>
        <v>240600</v>
      </c>
      <c r="J177" s="148">
        <v>2406</v>
      </c>
      <c r="K177" s="148" t="s">
        <v>2263</v>
      </c>
      <c r="L177" s="322"/>
      <c r="M177" s="364">
        <f>VLOOKUP(I177,CGN2015_001!$A$9:$H$6509,8,0)</f>
        <v>0</v>
      </c>
      <c r="N177" s="360"/>
      <c r="O177" s="351">
        <f>VLOOKUP(I177,'ESF Febrero 2019'!$A$472:$D$579,4,0)</f>
        <v>0</v>
      </c>
      <c r="P177" s="141"/>
      <c r="Q177" s="2"/>
      <c r="R177" s="2"/>
      <c r="S177" s="2"/>
      <c r="T177" s="2"/>
      <c r="U177" s="2"/>
      <c r="V177" s="2"/>
      <c r="W177" s="2"/>
      <c r="X177" s="2"/>
    </row>
    <row r="178" spans="1:24" s="35" customFormat="1" ht="27" customHeight="1" x14ac:dyDescent="0.2">
      <c r="A178" s="230"/>
      <c r="B178" s="79"/>
      <c r="C178" s="79"/>
      <c r="D178" s="79"/>
      <c r="E178" s="353"/>
      <c r="F178" s="348"/>
      <c r="G178" s="353"/>
      <c r="H178" s="91"/>
      <c r="I178" s="327">
        <f t="shared" si="5"/>
        <v>240700</v>
      </c>
      <c r="J178" s="148">
        <v>2407</v>
      </c>
      <c r="K178" s="148" t="s">
        <v>2264</v>
      </c>
      <c r="L178" s="322"/>
      <c r="M178" s="364">
        <f>VLOOKUP(I178,CGN2015_001!$A$9:$H$6509,8,0)</f>
        <v>0</v>
      </c>
      <c r="N178" s="360"/>
      <c r="O178" s="351">
        <f>VLOOKUP(I178,'ESF Febrero 2019'!$A$472:$D$579,4,0)</f>
        <v>0</v>
      </c>
      <c r="P178" s="141"/>
      <c r="Q178" s="2"/>
      <c r="R178" s="2"/>
      <c r="S178" s="2"/>
      <c r="T178" s="2"/>
      <c r="U178" s="2"/>
      <c r="V178" s="2"/>
      <c r="W178" s="2"/>
      <c r="X178" s="2"/>
    </row>
    <row r="179" spans="1:24" s="35" customFormat="1" ht="27" customHeight="1" x14ac:dyDescent="0.2">
      <c r="A179" s="230">
        <f t="shared" si="4"/>
        <v>190100</v>
      </c>
      <c r="B179" s="148">
        <v>1901</v>
      </c>
      <c r="C179" s="148" t="s">
        <v>1107</v>
      </c>
      <c r="D179" s="322"/>
      <c r="E179" s="351">
        <f>VLOOKUP(A179,CGN2015_001!$A$9:$H$6509,7,0)</f>
        <v>0</v>
      </c>
      <c r="F179" s="348"/>
      <c r="G179" s="351">
        <f>VLOOKUP(A179,'ESF Febrero 2019'!$A$1:$D$637,4,0)</f>
        <v>0</v>
      </c>
      <c r="H179" s="91"/>
      <c r="I179" s="327">
        <f t="shared" si="5"/>
        <v>240800</v>
      </c>
      <c r="J179" s="148">
        <v>2408</v>
      </c>
      <c r="K179" s="148" t="s">
        <v>2274</v>
      </c>
      <c r="L179" s="322"/>
      <c r="M179" s="364">
        <f>VLOOKUP(I179,CGN2015_001!$A$9:$H$6509,8,0)</f>
        <v>0</v>
      </c>
      <c r="N179" s="360"/>
      <c r="O179" s="351">
        <f>VLOOKUP(I179,'ESF Febrero 2019'!$A$472:$D$579,4,0)</f>
        <v>0</v>
      </c>
      <c r="P179" s="141"/>
      <c r="Q179" s="2"/>
      <c r="R179" s="2"/>
      <c r="S179" s="2"/>
      <c r="T179" s="2"/>
      <c r="U179" s="2"/>
      <c r="V179" s="2"/>
      <c r="W179" s="2"/>
      <c r="X179" s="2"/>
    </row>
    <row r="180" spans="1:24" s="35" customFormat="1" ht="27" customHeight="1" x14ac:dyDescent="0.2">
      <c r="A180" s="230">
        <f t="shared" si="4"/>
        <v>190200</v>
      </c>
      <c r="B180" s="148">
        <v>1902</v>
      </c>
      <c r="C180" s="148" t="s">
        <v>2185</v>
      </c>
      <c r="D180" s="322"/>
      <c r="E180" s="351">
        <f>VLOOKUP(A180,CGN2015_001!$A$9:$H$6509,7,0)</f>
        <v>0</v>
      </c>
      <c r="F180" s="348"/>
      <c r="G180" s="351">
        <f>VLOOKUP(A180,'ESF Febrero 2019'!$A$1:$D$637,4,0)</f>
        <v>0</v>
      </c>
      <c r="H180" s="91"/>
      <c r="I180" s="327">
        <f t="shared" si="5"/>
        <v>241000</v>
      </c>
      <c r="J180" s="148">
        <v>2410</v>
      </c>
      <c r="K180" s="148" t="s">
        <v>1951</v>
      </c>
      <c r="L180" s="322"/>
      <c r="M180" s="364">
        <f>VLOOKUP(I180,CGN2015_001!$A$9:$H$6509,8,0)</f>
        <v>0</v>
      </c>
      <c r="N180" s="360"/>
      <c r="O180" s="351">
        <f>VLOOKUP(I180,'ESF Febrero 2019'!$A$472:$D$579,4,0)</f>
        <v>0</v>
      </c>
      <c r="P180" s="141"/>
      <c r="Q180" s="2"/>
      <c r="R180" s="2"/>
      <c r="S180" s="2"/>
      <c r="T180" s="2"/>
      <c r="U180" s="2"/>
      <c r="V180" s="2"/>
      <c r="W180" s="2"/>
      <c r="X180" s="2"/>
    </row>
    <row r="181" spans="1:24" s="35" customFormat="1" ht="27" customHeight="1" x14ac:dyDescent="0.2">
      <c r="A181" s="230">
        <f t="shared" si="4"/>
        <v>190300</v>
      </c>
      <c r="B181" s="148">
        <v>1903</v>
      </c>
      <c r="C181" s="148" t="s">
        <v>2188</v>
      </c>
      <c r="D181" s="322"/>
      <c r="E181" s="351">
        <f>VLOOKUP(A181,CGN2015_001!$A$9:$H$6509,7,0)</f>
        <v>0</v>
      </c>
      <c r="F181" s="348"/>
      <c r="G181" s="351">
        <f>VLOOKUP(A181,'ESF Febrero 2019'!$A$1:$D$637,4,0)</f>
        <v>0</v>
      </c>
      <c r="H181" s="91"/>
      <c r="I181" s="327">
        <f t="shared" si="5"/>
        <v>241500</v>
      </c>
      <c r="J181" s="148">
        <v>2415</v>
      </c>
      <c r="K181" s="148" t="s">
        <v>1026</v>
      </c>
      <c r="L181" s="322"/>
      <c r="M181" s="364">
        <f>VLOOKUP(I181,CGN2015_001!$A$9:$H$6509,8,0)</f>
        <v>0</v>
      </c>
      <c r="N181" s="360"/>
      <c r="O181" s="351">
        <f>VLOOKUP(I181,'ESF Febrero 2019'!$A$472:$D$579,4,0)</f>
        <v>0</v>
      </c>
      <c r="P181" s="141"/>
      <c r="Q181" s="2"/>
      <c r="R181" s="2"/>
      <c r="S181" s="2"/>
      <c r="T181" s="2"/>
      <c r="U181" s="2"/>
      <c r="V181" s="2"/>
      <c r="W181" s="2"/>
      <c r="X181" s="2"/>
    </row>
    <row r="182" spans="1:24" s="35" customFormat="1" ht="27" customHeight="1" x14ac:dyDescent="0.2">
      <c r="A182" s="230">
        <f t="shared" si="4"/>
        <v>190400</v>
      </c>
      <c r="B182" s="148">
        <v>1904</v>
      </c>
      <c r="C182" s="148" t="s">
        <v>2189</v>
      </c>
      <c r="D182" s="322"/>
      <c r="E182" s="351">
        <f>VLOOKUP(A182,CGN2015_001!$A$9:$H$6509,7,0)</f>
        <v>0</v>
      </c>
      <c r="F182" s="348"/>
      <c r="G182" s="351">
        <f>VLOOKUP(A182,'ESF Febrero 2019'!$A$1:$D$637,4,0)</f>
        <v>0</v>
      </c>
      <c r="H182" s="91"/>
      <c r="I182" s="327">
        <f t="shared" si="5"/>
        <v>242000</v>
      </c>
      <c r="J182" s="148">
        <v>2420</v>
      </c>
      <c r="K182" s="148" t="s">
        <v>1040</v>
      </c>
      <c r="L182" s="322"/>
      <c r="M182" s="364">
        <f>VLOOKUP(I182,CGN2015_001!$A$9:$H$6509,8,0)</f>
        <v>0</v>
      </c>
      <c r="N182" s="360"/>
      <c r="O182" s="351">
        <f>VLOOKUP(I182,'ESF Febrero 2019'!$A$472:$D$579,4,0)</f>
        <v>0</v>
      </c>
      <c r="P182" s="141"/>
      <c r="Q182" s="2"/>
      <c r="R182" s="2"/>
      <c r="S182" s="2"/>
      <c r="T182" s="2"/>
      <c r="U182" s="2"/>
      <c r="V182" s="2"/>
      <c r="W182" s="2"/>
      <c r="X182" s="2"/>
    </row>
    <row r="183" spans="1:24" s="35" customFormat="1" ht="27" customHeight="1" x14ac:dyDescent="0.2">
      <c r="A183" s="230">
        <f t="shared" si="4"/>
        <v>190500</v>
      </c>
      <c r="B183" s="148">
        <v>1905</v>
      </c>
      <c r="C183" s="148" t="s">
        <v>2193</v>
      </c>
      <c r="D183" s="322"/>
      <c r="E183" s="351">
        <f>VLOOKUP(A183,CGN2015_001!$A$9:$H$6509,7,0)</f>
        <v>389864927</v>
      </c>
      <c r="F183" s="348"/>
      <c r="G183" s="351">
        <f>VLOOKUP(A183,'ESF Febrero 2019'!$A$1:$D$637,4,0)</f>
        <v>98550563</v>
      </c>
      <c r="H183" s="89"/>
      <c r="I183" s="327">
        <f t="shared" si="5"/>
        <v>242200</v>
      </c>
      <c r="J183" s="148">
        <v>2422</v>
      </c>
      <c r="K183" s="148" t="s">
        <v>1403</v>
      </c>
      <c r="L183" s="322"/>
      <c r="M183" s="364">
        <f>VLOOKUP(I183,CGN2015_001!$A$9:$H$6509,8,0)</f>
        <v>0</v>
      </c>
      <c r="N183" s="360"/>
      <c r="O183" s="351">
        <f>VLOOKUP(I183,'ESF Febrero 2019'!$A$472:$D$579,4,0)</f>
        <v>0</v>
      </c>
      <c r="P183" s="244"/>
      <c r="Q183" s="52"/>
      <c r="R183" s="20"/>
      <c r="S183" s="20"/>
      <c r="T183" s="20"/>
      <c r="U183" s="20"/>
      <c r="V183" s="20"/>
      <c r="W183" s="20"/>
      <c r="X183" s="20"/>
    </row>
    <row r="184" spans="1:24" s="35" customFormat="1" ht="27" customHeight="1" x14ac:dyDescent="0.2">
      <c r="A184" s="230">
        <f t="shared" si="4"/>
        <v>190600</v>
      </c>
      <c r="B184" s="148">
        <v>1906</v>
      </c>
      <c r="C184" s="148" t="s">
        <v>1545</v>
      </c>
      <c r="D184" s="322"/>
      <c r="E184" s="351">
        <f>VLOOKUP(A184,CGN2015_001!$A$9:$H$6509,7,0)</f>
        <v>7714305970</v>
      </c>
      <c r="F184" s="348"/>
      <c r="G184" s="351">
        <f>VLOOKUP(A184,'ESF Febrero 2019'!$A$1:$D$637,4,0)</f>
        <v>7288709676</v>
      </c>
      <c r="H184" s="89"/>
      <c r="I184" s="327">
        <f t="shared" si="5"/>
        <v>242300</v>
      </c>
      <c r="J184" s="148">
        <v>2423</v>
      </c>
      <c r="K184" s="148" t="s">
        <v>1413</v>
      </c>
      <c r="L184" s="322"/>
      <c r="M184" s="364">
        <f>VLOOKUP(I184,CGN2015_001!$A$9:$H$6509,8,0)</f>
        <v>0</v>
      </c>
      <c r="N184" s="360"/>
      <c r="O184" s="351">
        <f>VLOOKUP(I184,'ESF Febrero 2019'!$A$472:$D$579,4,0)</f>
        <v>0</v>
      </c>
      <c r="P184" s="247"/>
      <c r="Q184" s="20"/>
      <c r="R184" s="20"/>
      <c r="S184" s="20"/>
      <c r="T184" s="20"/>
      <c r="U184" s="20"/>
      <c r="V184" s="20"/>
      <c r="W184" s="20"/>
      <c r="X184" s="20"/>
    </row>
    <row r="185" spans="1:24" s="35" customFormat="1" ht="27" customHeight="1" x14ac:dyDescent="0.2">
      <c r="A185" s="230">
        <f t="shared" si="4"/>
        <v>190700</v>
      </c>
      <c r="B185" s="148">
        <v>1907</v>
      </c>
      <c r="C185" s="148" t="s">
        <v>2197</v>
      </c>
      <c r="D185" s="322"/>
      <c r="E185" s="351">
        <f>VLOOKUP(A185,CGN2015_001!$A$9:$H$6509,7,0)</f>
        <v>0</v>
      </c>
      <c r="F185" s="348"/>
      <c r="G185" s="351">
        <f>VLOOKUP(A185,'ESF Febrero 2019'!$A$1:$D$637,4,0)</f>
        <v>0</v>
      </c>
      <c r="H185" s="89"/>
      <c r="I185" s="327">
        <f t="shared" si="5"/>
        <v>242400</v>
      </c>
      <c r="J185" s="148">
        <v>2424</v>
      </c>
      <c r="K185" s="148" t="s">
        <v>2287</v>
      </c>
      <c r="L185" s="322"/>
      <c r="M185" s="364">
        <f>VLOOKUP(I185,CGN2015_001!$A$9:$H$6509,8,0)</f>
        <v>0</v>
      </c>
      <c r="N185" s="360"/>
      <c r="O185" s="351">
        <f>VLOOKUP(I185,'ESF Febrero 2019'!$A$472:$D$579,4,0)</f>
        <v>0</v>
      </c>
      <c r="P185" s="247"/>
      <c r="Q185" s="20"/>
      <c r="R185" s="20"/>
      <c r="S185" s="20"/>
      <c r="T185" s="20"/>
      <c r="U185" s="20"/>
      <c r="V185" s="20"/>
      <c r="W185" s="20"/>
      <c r="X185" s="20"/>
    </row>
    <row r="186" spans="1:24" s="35" customFormat="1" ht="27" customHeight="1" x14ac:dyDescent="0.2">
      <c r="A186" s="230">
        <f t="shared" si="4"/>
        <v>190800</v>
      </c>
      <c r="B186" s="148">
        <v>1908</v>
      </c>
      <c r="C186" s="148" t="s">
        <v>1391</v>
      </c>
      <c r="D186" s="322"/>
      <c r="E186" s="351">
        <f>VLOOKUP(A186,CGN2015_001!$A$9:$H$6509,7,0)</f>
        <v>1970827462</v>
      </c>
      <c r="F186" s="348"/>
      <c r="G186" s="351">
        <f>VLOOKUP(A186,'ESF Febrero 2019'!$A$1:$D$637,4,0)</f>
        <v>1159792346</v>
      </c>
      <c r="H186" s="89"/>
      <c r="I186" s="327">
        <f t="shared" si="5"/>
        <v>242500</v>
      </c>
      <c r="J186" s="148">
        <v>2425</v>
      </c>
      <c r="K186" s="148" t="s">
        <v>1414</v>
      </c>
      <c r="L186" s="322"/>
      <c r="M186" s="364">
        <f>VLOOKUP(I186,CGN2015_001!$A$9:$H$6509,8,0)</f>
        <v>0</v>
      </c>
      <c r="N186" s="360"/>
      <c r="O186" s="351">
        <f>VLOOKUP(I186,'ESF Febrero 2019'!$A$472:$D$579,4,0)</f>
        <v>0</v>
      </c>
      <c r="P186" s="247"/>
      <c r="Q186" s="20"/>
      <c r="R186" s="20"/>
      <c r="S186" s="20"/>
      <c r="T186" s="20"/>
      <c r="U186" s="20"/>
      <c r="V186" s="20"/>
      <c r="W186" s="20"/>
      <c r="X186" s="20"/>
    </row>
    <row r="187" spans="1:24" s="35" customFormat="1" ht="27" customHeight="1" x14ac:dyDescent="0.2">
      <c r="A187" s="230">
        <f t="shared" si="4"/>
        <v>190900</v>
      </c>
      <c r="B187" s="148">
        <v>1909</v>
      </c>
      <c r="C187" s="148" t="s">
        <v>20</v>
      </c>
      <c r="D187" s="322"/>
      <c r="E187" s="351">
        <f>VLOOKUP(A187,CGN2015_001!$A$9:$H$6509,7,0)</f>
        <v>3883590521</v>
      </c>
      <c r="F187" s="348"/>
      <c r="G187" s="351">
        <f>VLOOKUP(A187,'ESF Febrero 2019'!$A$1:$D$637,4,0)</f>
        <v>3706577906</v>
      </c>
      <c r="H187" s="89"/>
      <c r="I187" s="327">
        <f t="shared" si="5"/>
        <v>242600</v>
      </c>
      <c r="J187" s="148">
        <v>2426</v>
      </c>
      <c r="K187" s="148" t="s">
        <v>1696</v>
      </c>
      <c r="L187" s="322"/>
      <c r="M187" s="364">
        <f>VLOOKUP(I187,CGN2015_001!$A$9:$H$6509,8,0)</f>
        <v>0</v>
      </c>
      <c r="N187" s="360"/>
      <c r="O187" s="351">
        <f>VLOOKUP(I187,'ESF Febrero 2019'!$A$472:$D$579,4,0)</f>
        <v>0</v>
      </c>
      <c r="P187" s="247"/>
      <c r="Q187" s="20"/>
      <c r="R187" s="20"/>
      <c r="S187" s="20"/>
      <c r="T187" s="20"/>
      <c r="U187" s="20"/>
      <c r="V187" s="20"/>
      <c r="W187" s="20"/>
      <c r="X187" s="20"/>
    </row>
    <row r="188" spans="1:24" s="35" customFormat="1" ht="27" customHeight="1" x14ac:dyDescent="0.2">
      <c r="A188" s="230">
        <f t="shared" si="4"/>
        <v>191000</v>
      </c>
      <c r="B188" s="148">
        <v>1910</v>
      </c>
      <c r="C188" s="148" t="s">
        <v>1647</v>
      </c>
      <c r="D188" s="322"/>
      <c r="E188" s="351">
        <f>VLOOKUP(A188,CGN2015_001!$A$9:$H$6509,7,0)</f>
        <v>0</v>
      </c>
      <c r="F188" s="348"/>
      <c r="G188" s="351">
        <f>VLOOKUP(A188,'ESF Febrero 2019'!$A$1:$D$637,4,0)</f>
        <v>0</v>
      </c>
      <c r="H188" s="89"/>
      <c r="I188" s="327">
        <f t="shared" si="5"/>
        <v>242700</v>
      </c>
      <c r="J188" s="148">
        <v>2427</v>
      </c>
      <c r="K188" s="148" t="s">
        <v>2293</v>
      </c>
      <c r="L188" s="322"/>
      <c r="M188" s="364">
        <f>VLOOKUP(I188,CGN2015_001!$A$9:$H$6509,8,0)</f>
        <v>0</v>
      </c>
      <c r="N188" s="360"/>
      <c r="O188" s="351">
        <f>VLOOKUP(I188,'ESF Febrero 2019'!$A$472:$D$579,4,0)</f>
        <v>0</v>
      </c>
      <c r="P188" s="247"/>
      <c r="Q188" s="20"/>
      <c r="R188" s="20"/>
      <c r="S188" s="20"/>
      <c r="T188" s="20"/>
      <c r="U188" s="20"/>
      <c r="V188" s="20"/>
      <c r="W188" s="20"/>
      <c r="X188" s="20"/>
    </row>
    <row r="189" spans="1:24" s="35" customFormat="1" ht="27" customHeight="1" x14ac:dyDescent="0.2">
      <c r="A189" s="230">
        <f t="shared" si="4"/>
        <v>191500</v>
      </c>
      <c r="B189" s="148">
        <v>1915</v>
      </c>
      <c r="C189" s="148" t="s">
        <v>400</v>
      </c>
      <c r="D189" s="322"/>
      <c r="E189" s="351">
        <f>VLOOKUP(A189,CGN2015_001!$A$9:$H$6509,7,0)</f>
        <v>0</v>
      </c>
      <c r="F189" s="353"/>
      <c r="G189" s="351">
        <f>VLOOKUP(A189,'ESF Febrero 2019'!$A$1:$D$637,4,0)</f>
        <v>0</v>
      </c>
      <c r="H189" s="81"/>
      <c r="I189" s="327">
        <f t="shared" si="5"/>
        <v>242800</v>
      </c>
      <c r="J189" s="148">
        <v>2428</v>
      </c>
      <c r="K189" s="148" t="s">
        <v>2294</v>
      </c>
      <c r="L189" s="322"/>
      <c r="M189" s="364">
        <f>VLOOKUP(I189,CGN2015_001!$A$9:$H$6509,8,0)</f>
        <v>0</v>
      </c>
      <c r="N189" s="360"/>
      <c r="O189" s="351">
        <f>VLOOKUP(I189,'ESF Febrero 2019'!$A$472:$D$579,4,0)</f>
        <v>0</v>
      </c>
      <c r="P189" s="247"/>
      <c r="Q189" s="20"/>
      <c r="R189" s="20"/>
      <c r="S189" s="20"/>
      <c r="T189" s="20"/>
      <c r="U189" s="20"/>
      <c r="V189" s="20"/>
      <c r="W189" s="20"/>
      <c r="X189" s="20"/>
    </row>
    <row r="190" spans="1:24" s="35" customFormat="1" ht="27" customHeight="1" x14ac:dyDescent="0.2">
      <c r="A190" s="230">
        <f t="shared" si="4"/>
        <v>192000</v>
      </c>
      <c r="B190" s="148">
        <v>1920</v>
      </c>
      <c r="C190" s="148" t="s">
        <v>402</v>
      </c>
      <c r="D190" s="322"/>
      <c r="E190" s="351">
        <f>VLOOKUP(A190,CGN2015_001!$A$9:$H$6509,7,0)</f>
        <v>0</v>
      </c>
      <c r="F190" s="353"/>
      <c r="G190" s="351">
        <f>VLOOKUP(A190,'ESF Febrero 2019'!$A$1:$D$637,4,0)</f>
        <v>0</v>
      </c>
      <c r="H190" s="81"/>
      <c r="I190" s="327">
        <f t="shared" si="5"/>
        <v>243000</v>
      </c>
      <c r="J190" s="148">
        <v>2430</v>
      </c>
      <c r="K190" s="148" t="s">
        <v>422</v>
      </c>
      <c r="L190" s="322"/>
      <c r="M190" s="364">
        <f>VLOOKUP(I190,CGN2015_001!$A$9:$H$6509,8,0)</f>
        <v>0</v>
      </c>
      <c r="N190" s="360"/>
      <c r="O190" s="351">
        <f>VLOOKUP(I190,'ESF Febrero 2019'!$A$472:$D$579,4,0)</f>
        <v>0</v>
      </c>
      <c r="P190" s="247"/>
      <c r="Q190" s="20"/>
      <c r="R190" s="20"/>
      <c r="S190" s="20"/>
      <c r="T190" s="20"/>
      <c r="U190" s="20"/>
      <c r="V190" s="20"/>
      <c r="W190" s="20"/>
      <c r="X190" s="20"/>
    </row>
    <row r="191" spans="1:24" s="35" customFormat="1" ht="27" customHeight="1" x14ac:dyDescent="0.2">
      <c r="A191" s="230">
        <f t="shared" si="4"/>
        <v>192200</v>
      </c>
      <c r="B191" s="148">
        <v>1922</v>
      </c>
      <c r="C191" s="148" t="s">
        <v>948</v>
      </c>
      <c r="D191" s="322"/>
      <c r="E191" s="351">
        <f>VLOOKUP(A191,CGN2015_001!$A$9:$H$6509,7,0)</f>
        <v>0</v>
      </c>
      <c r="F191" s="353"/>
      <c r="G191" s="351">
        <f>VLOOKUP(A191,'ESF Febrero 2019'!$A$1:$D$637,4,0)</f>
        <v>0</v>
      </c>
      <c r="H191" s="81"/>
      <c r="I191" s="327">
        <f t="shared" si="5"/>
        <v>243600</v>
      </c>
      <c r="J191" s="148">
        <v>2436</v>
      </c>
      <c r="K191" s="148" t="s">
        <v>433</v>
      </c>
      <c r="L191" s="322"/>
      <c r="M191" s="364">
        <f>VLOOKUP(I191,CGN2015_001!$A$9:$H$6509,8,0)</f>
        <v>0</v>
      </c>
      <c r="N191" s="360"/>
      <c r="O191" s="351">
        <f>VLOOKUP(I191,'ESF Febrero 2019'!$A$472:$D$579,4,0)</f>
        <v>0</v>
      </c>
      <c r="P191" s="247"/>
      <c r="Q191" s="20"/>
      <c r="R191" s="20"/>
      <c r="S191" s="20"/>
      <c r="T191" s="20"/>
      <c r="U191" s="20"/>
      <c r="V191" s="20"/>
      <c r="W191" s="20"/>
      <c r="X191" s="20"/>
    </row>
    <row r="192" spans="1:24" s="35" customFormat="1" ht="27" customHeight="1" x14ac:dyDescent="0.2">
      <c r="A192" s="230">
        <f t="shared" si="4"/>
        <v>192500</v>
      </c>
      <c r="B192" s="148">
        <v>1925</v>
      </c>
      <c r="C192" s="148" t="s">
        <v>30</v>
      </c>
      <c r="D192" s="322"/>
      <c r="E192" s="351">
        <f>VLOOKUP(A192,CGN2015_001!$A$9:$H$6509,7,0)</f>
        <v>0</v>
      </c>
      <c r="F192" s="353"/>
      <c r="G192" s="351">
        <f>VLOOKUP(A192,'ESF Febrero 2019'!$A$1:$D$637,4,0)</f>
        <v>0</v>
      </c>
      <c r="H192" s="81"/>
      <c r="I192" s="327">
        <f t="shared" si="5"/>
        <v>244000</v>
      </c>
      <c r="J192" s="148">
        <v>2440</v>
      </c>
      <c r="K192" s="148" t="s">
        <v>751</v>
      </c>
      <c r="L192" s="322"/>
      <c r="M192" s="364">
        <f>VLOOKUP(I192,CGN2015_001!$A$9:$H$6509,8,0)</f>
        <v>0</v>
      </c>
      <c r="N192" s="360"/>
      <c r="O192" s="351">
        <f>VLOOKUP(I192,'ESF Febrero 2019'!$A$472:$D$579,4,0)</f>
        <v>0</v>
      </c>
      <c r="P192" s="247"/>
      <c r="Q192" s="20"/>
      <c r="R192" s="20"/>
      <c r="S192" s="20"/>
      <c r="T192" s="20"/>
      <c r="U192" s="20"/>
      <c r="V192" s="20"/>
      <c r="W192" s="20"/>
      <c r="X192" s="20"/>
    </row>
    <row r="193" spans="1:24" s="35" customFormat="1" ht="27" customHeight="1" x14ac:dyDescent="0.2">
      <c r="A193" s="230">
        <f t="shared" si="4"/>
        <v>192600</v>
      </c>
      <c r="B193" s="148">
        <v>1926</v>
      </c>
      <c r="C193" s="148" t="s">
        <v>2202</v>
      </c>
      <c r="D193" s="322"/>
      <c r="E193" s="351">
        <f>VLOOKUP(A193,CGN2015_001!$A$9:$H$6509,7,0)</f>
        <v>0</v>
      </c>
      <c r="F193" s="348"/>
      <c r="G193" s="351">
        <f>VLOOKUP(A193,'ESF Febrero 2019'!$A$1:$D$637,4,0)</f>
        <v>0</v>
      </c>
      <c r="H193" s="81"/>
      <c r="I193" s="327">
        <f t="shared" si="5"/>
        <v>244500</v>
      </c>
      <c r="J193" s="148">
        <v>2445</v>
      </c>
      <c r="K193" s="148" t="s">
        <v>566</v>
      </c>
      <c r="L193" s="322"/>
      <c r="M193" s="364">
        <f>VLOOKUP(I193,CGN2015_001!$A$9:$H$6509,8,0)</f>
        <v>0</v>
      </c>
      <c r="N193" s="360"/>
      <c r="O193" s="351">
        <f>VLOOKUP(I193,'ESF Febrero 2019'!$A$472:$D$579,4,0)</f>
        <v>0</v>
      </c>
      <c r="P193" s="247"/>
      <c r="Q193" s="20"/>
      <c r="R193" s="20"/>
      <c r="S193" s="20"/>
      <c r="T193" s="20"/>
      <c r="U193" s="20"/>
      <c r="V193" s="20"/>
      <c r="W193" s="20"/>
      <c r="X193" s="20"/>
    </row>
    <row r="194" spans="1:24" s="35" customFormat="1" ht="27" customHeight="1" x14ac:dyDescent="0.2">
      <c r="A194" s="230">
        <f t="shared" si="4"/>
        <v>193000</v>
      </c>
      <c r="B194" s="148">
        <v>1930</v>
      </c>
      <c r="C194" s="148" t="s">
        <v>32</v>
      </c>
      <c r="D194" s="322"/>
      <c r="E194" s="351">
        <f>VLOOKUP(A194,CGN2015_001!$A$9:$H$6509,7,0)</f>
        <v>0</v>
      </c>
      <c r="F194" s="348"/>
      <c r="G194" s="351">
        <f>VLOOKUP(A194,'ESF Febrero 2019'!$A$1:$D$637,4,0)</f>
        <v>0</v>
      </c>
      <c r="H194" s="81"/>
      <c r="I194" s="327">
        <f t="shared" si="5"/>
        <v>245000</v>
      </c>
      <c r="J194" s="148">
        <v>2450</v>
      </c>
      <c r="K194" s="148" t="s">
        <v>570</v>
      </c>
      <c r="L194" s="322"/>
      <c r="M194" s="364">
        <f>VLOOKUP(I194,CGN2015_001!$A$9:$H$6509,8,0)</f>
        <v>0</v>
      </c>
      <c r="N194" s="360"/>
      <c r="O194" s="351">
        <f>VLOOKUP(I194,'ESF Febrero 2019'!$A$472:$D$579,4,0)</f>
        <v>0</v>
      </c>
      <c r="P194" s="247"/>
      <c r="Q194" s="20"/>
      <c r="R194" s="20"/>
      <c r="S194" s="20"/>
      <c r="T194" s="20"/>
      <c r="U194" s="20"/>
      <c r="V194" s="20"/>
      <c r="W194" s="20"/>
      <c r="X194" s="20"/>
    </row>
    <row r="195" spans="1:24" s="35" customFormat="1" ht="27" customHeight="1" x14ac:dyDescent="0.2">
      <c r="A195" s="230">
        <f t="shared" si="4"/>
        <v>193500</v>
      </c>
      <c r="B195" s="148">
        <v>1935</v>
      </c>
      <c r="C195" s="148" t="s">
        <v>38</v>
      </c>
      <c r="D195" s="322"/>
      <c r="E195" s="351">
        <f>VLOOKUP(A195,CGN2015_001!$A$9:$H$6509,7,0)</f>
        <v>0</v>
      </c>
      <c r="F195" s="348"/>
      <c r="G195" s="351">
        <f>VLOOKUP(A195,'ESF Febrero 2019'!$A$1:$D$637,4,0)</f>
        <v>0</v>
      </c>
      <c r="H195" s="81"/>
      <c r="I195" s="327">
        <f t="shared" si="5"/>
        <v>245300</v>
      </c>
      <c r="J195" s="148">
        <v>2453</v>
      </c>
      <c r="K195" s="148" t="s">
        <v>574</v>
      </c>
      <c r="L195" s="322"/>
      <c r="M195" s="364">
        <f>VLOOKUP(I195,CGN2015_001!$A$9:$H$6509,8,0)</f>
        <v>0</v>
      </c>
      <c r="N195" s="360"/>
      <c r="O195" s="351">
        <f>VLOOKUP(I195,'ESF Febrero 2019'!$A$472:$D$579,4,0)</f>
        <v>0</v>
      </c>
      <c r="P195" s="247"/>
      <c r="Q195" s="20"/>
      <c r="R195" s="20"/>
      <c r="S195" s="20"/>
      <c r="T195" s="20"/>
      <c r="U195" s="20"/>
      <c r="V195" s="20"/>
      <c r="W195" s="20"/>
      <c r="X195" s="20"/>
    </row>
    <row r="196" spans="1:24" s="35" customFormat="1" ht="27" customHeight="1" x14ac:dyDescent="0.2">
      <c r="A196" s="230">
        <f t="shared" si="4"/>
        <v>194000</v>
      </c>
      <c r="B196" s="148">
        <v>1940</v>
      </c>
      <c r="C196" s="148" t="s">
        <v>39</v>
      </c>
      <c r="D196" s="322"/>
      <c r="E196" s="351">
        <f>VLOOKUP(A196,CGN2015_001!$A$9:$H$6509,7,0)</f>
        <v>0</v>
      </c>
      <c r="F196" s="348"/>
      <c r="G196" s="351">
        <f>VLOOKUP(A196,'ESF Febrero 2019'!$A$1:$D$637,4,0)</f>
        <v>0</v>
      </c>
      <c r="H196" s="81"/>
      <c r="I196" s="327">
        <f t="shared" si="5"/>
        <v>245500</v>
      </c>
      <c r="J196" s="148">
        <v>2455</v>
      </c>
      <c r="K196" s="148" t="s">
        <v>575</v>
      </c>
      <c r="L196" s="322"/>
      <c r="M196" s="364">
        <f>VLOOKUP(I196,CGN2015_001!$A$9:$H$6509,8,0)</f>
        <v>0</v>
      </c>
      <c r="N196" s="360"/>
      <c r="O196" s="351">
        <f>VLOOKUP(I196,'ESF Febrero 2019'!$A$472:$D$579,4,0)</f>
        <v>0</v>
      </c>
      <c r="P196" s="247"/>
      <c r="Q196" s="20"/>
      <c r="R196" s="20"/>
      <c r="S196" s="20"/>
      <c r="T196" s="20"/>
      <c r="U196" s="20"/>
      <c r="V196" s="20"/>
      <c r="W196" s="20"/>
      <c r="X196" s="20"/>
    </row>
    <row r="197" spans="1:24" s="35" customFormat="1" ht="27" customHeight="1" x14ac:dyDescent="0.2">
      <c r="A197" s="230">
        <f t="shared" si="4"/>
        <v>194100</v>
      </c>
      <c r="B197" s="148">
        <v>1941</v>
      </c>
      <c r="C197" s="148" t="s">
        <v>44</v>
      </c>
      <c r="D197" s="322"/>
      <c r="E197" s="351">
        <f>VLOOKUP(A197,CGN2015_001!$A$9:$H$6509,7,0)</f>
        <v>0</v>
      </c>
      <c r="F197" s="348"/>
      <c r="G197" s="351">
        <f>VLOOKUP(A197,'ESF Febrero 2019'!$A$1:$D$637,4,0)</f>
        <v>0</v>
      </c>
      <c r="H197" s="81"/>
      <c r="I197" s="327">
        <f t="shared" si="5"/>
        <v>245700</v>
      </c>
      <c r="J197" s="148">
        <v>2457</v>
      </c>
      <c r="K197" s="148" t="s">
        <v>577</v>
      </c>
      <c r="L197" s="322"/>
      <c r="M197" s="364">
        <f>VLOOKUP(I197,CGN2015_001!$A$9:$H$6509,8,0)</f>
        <v>0</v>
      </c>
      <c r="N197" s="360"/>
      <c r="O197" s="351">
        <f>VLOOKUP(I197,'ESF Febrero 2019'!$A$472:$D$579,4,0)</f>
        <v>0</v>
      </c>
      <c r="P197" s="247"/>
      <c r="Q197" s="20"/>
      <c r="R197" s="20"/>
      <c r="S197" s="20"/>
      <c r="T197" s="20"/>
      <c r="U197" s="20"/>
      <c r="V197" s="20"/>
      <c r="W197" s="20"/>
      <c r="X197" s="20"/>
    </row>
    <row r="198" spans="1:24" s="35" customFormat="1" ht="27" customHeight="1" x14ac:dyDescent="0.2">
      <c r="A198" s="230">
        <f t="shared" si="4"/>
        <v>194200</v>
      </c>
      <c r="B198" s="148">
        <v>1942</v>
      </c>
      <c r="C198" s="148" t="s">
        <v>47</v>
      </c>
      <c r="D198" s="322"/>
      <c r="E198" s="351">
        <f>VLOOKUP(A198,CGN2015_001!$A$9:$H$6509,7,0)</f>
        <v>0</v>
      </c>
      <c r="F198" s="348"/>
      <c r="G198" s="351">
        <f>VLOOKUP(A198,'ESF Febrero 2019'!$A$1:$D$637,4,0)</f>
        <v>0</v>
      </c>
      <c r="H198" s="81"/>
      <c r="I198" s="327">
        <f t="shared" si="5"/>
        <v>246000</v>
      </c>
      <c r="J198" s="148">
        <v>2460</v>
      </c>
      <c r="K198" s="148" t="s">
        <v>581</v>
      </c>
      <c r="L198" s="322"/>
      <c r="M198" s="364">
        <f>VLOOKUP(I198,CGN2015_001!$A$9:$H$6509,8,0)</f>
        <v>0</v>
      </c>
      <c r="N198" s="360"/>
      <c r="O198" s="351">
        <f>VLOOKUP(I198,'ESF Febrero 2019'!$A$472:$D$579,4,0)</f>
        <v>0</v>
      </c>
      <c r="P198" s="247"/>
      <c r="Q198" s="20"/>
      <c r="R198" s="20"/>
      <c r="S198" s="20"/>
      <c r="T198" s="20"/>
      <c r="U198" s="20"/>
      <c r="V198" s="20"/>
      <c r="W198" s="20"/>
      <c r="X198" s="20"/>
    </row>
    <row r="199" spans="1:24" s="35" customFormat="1" ht="27" customHeight="1" x14ac:dyDescent="0.2">
      <c r="A199" s="230">
        <f t="shared" si="4"/>
        <v>195100</v>
      </c>
      <c r="B199" s="148">
        <v>1951</v>
      </c>
      <c r="C199" s="148" t="s">
        <v>998</v>
      </c>
      <c r="D199" s="322"/>
      <c r="E199" s="351">
        <f>VLOOKUP(A199,CGN2015_001!$A$9:$H$6509,7,0)</f>
        <v>0</v>
      </c>
      <c r="F199" s="348"/>
      <c r="G199" s="351">
        <f>VLOOKUP(A199,'ESF Febrero 2019'!$A$1:$D$637,4,0)</f>
        <v>0</v>
      </c>
      <c r="H199" s="81"/>
      <c r="I199" s="327">
        <f t="shared" si="5"/>
        <v>246500</v>
      </c>
      <c r="J199" s="148">
        <v>2465</v>
      </c>
      <c r="K199" s="148" t="s">
        <v>583</v>
      </c>
      <c r="L199" s="322"/>
      <c r="M199" s="364">
        <f>VLOOKUP(I199,CGN2015_001!$A$9:$H$6509,8,0)</f>
        <v>0</v>
      </c>
      <c r="N199" s="360"/>
      <c r="O199" s="351">
        <f>VLOOKUP(I199,'ESF Febrero 2019'!$A$472:$D$579,4,0)</f>
        <v>0</v>
      </c>
      <c r="P199" s="247"/>
      <c r="Q199" s="20"/>
      <c r="R199" s="20"/>
      <c r="S199" s="20"/>
      <c r="T199" s="20"/>
      <c r="U199" s="20"/>
      <c r="V199" s="20"/>
      <c r="W199" s="20"/>
      <c r="X199" s="20"/>
    </row>
    <row r="200" spans="1:24" s="35" customFormat="1" ht="27" customHeight="1" x14ac:dyDescent="0.2">
      <c r="A200" s="230">
        <f t="shared" si="4"/>
        <v>195200</v>
      </c>
      <c r="B200" s="148">
        <v>1952</v>
      </c>
      <c r="C200" s="148" t="s">
        <v>2203</v>
      </c>
      <c r="D200" s="322"/>
      <c r="E200" s="351">
        <f>VLOOKUP(A200,CGN2015_001!$A$9:$H$6509,7,0)</f>
        <v>0</v>
      </c>
      <c r="F200" s="348"/>
      <c r="G200" s="351">
        <f>VLOOKUP(A200,'ESF Febrero 2019'!$A$1:$D$637,4,0)</f>
        <v>0</v>
      </c>
      <c r="H200" s="81"/>
      <c r="I200" s="327">
        <f t="shared" si="5"/>
        <v>246600</v>
      </c>
      <c r="J200" s="148">
        <v>2466</v>
      </c>
      <c r="K200" s="148" t="s">
        <v>1984</v>
      </c>
      <c r="L200" s="322"/>
      <c r="M200" s="364">
        <f>VLOOKUP(I200,CGN2015_001!$A$9:$H$6509,8,0)</f>
        <v>0</v>
      </c>
      <c r="N200" s="360"/>
      <c r="O200" s="351">
        <f>VLOOKUP(I200,'ESF Febrero 2019'!$A$472:$D$579,4,0)</f>
        <v>0</v>
      </c>
      <c r="P200" s="247"/>
      <c r="Q200" s="20"/>
      <c r="R200" s="20"/>
      <c r="S200" s="20"/>
      <c r="T200" s="20"/>
      <c r="U200" s="20"/>
      <c r="V200" s="20"/>
      <c r="W200" s="20"/>
      <c r="X200" s="20"/>
    </row>
    <row r="201" spans="1:24" s="35" customFormat="1" ht="27" customHeight="1" x14ac:dyDescent="0.2">
      <c r="A201" s="230">
        <f t="shared" si="4"/>
        <v>195300</v>
      </c>
      <c r="B201" s="148">
        <v>1953</v>
      </c>
      <c r="C201" s="148" t="s">
        <v>2204</v>
      </c>
      <c r="D201" s="322"/>
      <c r="E201" s="351">
        <f>VLOOKUP(A201,CGN2015_001!$A$9:$H$6509,7,0)</f>
        <v>0</v>
      </c>
      <c r="F201" s="348"/>
      <c r="G201" s="351">
        <f>VLOOKUP(A201,'ESF Febrero 2019'!$A$1:$D$637,4,0)</f>
        <v>0</v>
      </c>
      <c r="H201" s="81"/>
      <c r="I201" s="327">
        <f t="shared" si="5"/>
        <v>247000</v>
      </c>
      <c r="J201" s="148">
        <v>2470</v>
      </c>
      <c r="K201" s="148" t="s">
        <v>2311</v>
      </c>
      <c r="L201" s="322"/>
      <c r="M201" s="364">
        <f>VLOOKUP(I201,CGN2015_001!$A$9:$H$6509,8,0)</f>
        <v>0</v>
      </c>
      <c r="N201" s="360"/>
      <c r="O201" s="351">
        <f>VLOOKUP(I201,'ESF Febrero 2019'!$A$472:$D$579,4,0)</f>
        <v>0</v>
      </c>
      <c r="P201" s="247"/>
      <c r="Q201" s="20"/>
      <c r="R201" s="20"/>
      <c r="S201" s="20"/>
      <c r="T201" s="20"/>
      <c r="U201" s="20"/>
      <c r="V201" s="20"/>
      <c r="W201" s="20"/>
      <c r="X201" s="20"/>
    </row>
    <row r="202" spans="1:24" s="35" customFormat="1" ht="27" customHeight="1" x14ac:dyDescent="0.2">
      <c r="A202" s="230">
        <f t="shared" si="4"/>
        <v>196000</v>
      </c>
      <c r="B202" s="148">
        <v>1960</v>
      </c>
      <c r="C202" s="148" t="s">
        <v>48</v>
      </c>
      <c r="D202" s="322"/>
      <c r="E202" s="351">
        <f>VLOOKUP(A202,CGN2015_001!$A$9:$H$6509,7,0)</f>
        <v>0</v>
      </c>
      <c r="F202" s="348"/>
      <c r="G202" s="351">
        <f>VLOOKUP(A202,'ESF Febrero 2019'!$A$1:$D$637,4,0)</f>
        <v>0</v>
      </c>
      <c r="H202" s="81"/>
      <c r="I202" s="327">
        <f t="shared" si="5"/>
        <v>247500</v>
      </c>
      <c r="J202" s="148">
        <v>2475</v>
      </c>
      <c r="K202" s="148" t="s">
        <v>654</v>
      </c>
      <c r="L202" s="322"/>
      <c r="M202" s="364">
        <f>VLOOKUP(I202,CGN2015_001!$A$9:$H$6509,8,0)</f>
        <v>0</v>
      </c>
      <c r="N202" s="360"/>
      <c r="O202" s="351">
        <f>VLOOKUP(I202,'ESF Febrero 2019'!$A$472:$D$579,4,0)</f>
        <v>0</v>
      </c>
      <c r="P202" s="247"/>
      <c r="Q202" s="20"/>
      <c r="R202" s="20"/>
      <c r="S202" s="20"/>
      <c r="T202" s="20"/>
      <c r="U202" s="20"/>
      <c r="V202" s="20"/>
      <c r="W202" s="20"/>
      <c r="X202" s="20"/>
    </row>
    <row r="203" spans="1:24" s="35" customFormat="1" ht="27" customHeight="1" x14ac:dyDescent="0.2">
      <c r="A203" s="230">
        <f t="shared" si="4"/>
        <v>197000</v>
      </c>
      <c r="B203" s="214">
        <v>1970</v>
      </c>
      <c r="C203" s="148" t="s">
        <v>1771</v>
      </c>
      <c r="D203" s="322"/>
      <c r="E203" s="351">
        <f>VLOOKUP(A203,CGN2015_001!$A$9:$H$6509,7,0)</f>
        <v>0</v>
      </c>
      <c r="F203" s="348"/>
      <c r="G203" s="351">
        <f>VLOOKUP(A203,'ESF Febrero 2019'!$A$1:$D$637,4,0)</f>
        <v>0</v>
      </c>
      <c r="H203" s="81"/>
      <c r="I203" s="327">
        <f t="shared" si="5"/>
        <v>248000</v>
      </c>
      <c r="J203" s="148">
        <v>2480</v>
      </c>
      <c r="K203" s="148" t="s">
        <v>659</v>
      </c>
      <c r="L203" s="322"/>
      <c r="M203" s="364">
        <f>VLOOKUP(I203,CGN2015_001!$A$9:$H$6509,8,0)</f>
        <v>0</v>
      </c>
      <c r="N203" s="360"/>
      <c r="O203" s="351">
        <f>VLOOKUP(I203,'ESF Febrero 2019'!$A$472:$D$579,4,0)</f>
        <v>0</v>
      </c>
      <c r="P203" s="141"/>
      <c r="Q203" s="2"/>
      <c r="R203" s="2"/>
      <c r="S203" s="2"/>
      <c r="T203" s="2"/>
      <c r="U203" s="2"/>
      <c r="V203" s="2"/>
      <c r="W203" s="2"/>
      <c r="X203" s="2"/>
    </row>
    <row r="204" spans="1:24" s="35" customFormat="1" ht="27" customHeight="1" x14ac:dyDescent="0.2">
      <c r="A204" s="230">
        <f t="shared" si="4"/>
        <v>197500</v>
      </c>
      <c r="B204" s="214">
        <v>1975</v>
      </c>
      <c r="C204" s="148" t="s">
        <v>2209</v>
      </c>
      <c r="D204" s="322"/>
      <c r="E204" s="351">
        <f>VLOOKUP(A204,CGN2015_001!$A$9:$H$6509,7,0)</f>
        <v>0</v>
      </c>
      <c r="F204" s="348"/>
      <c r="G204" s="351">
        <f>VLOOKUP(A204,'ESF Febrero 2019'!$A$1:$D$637,4,0)</f>
        <v>0</v>
      </c>
      <c r="H204" s="81"/>
      <c r="I204" s="327">
        <f t="shared" si="5"/>
        <v>248100</v>
      </c>
      <c r="J204" s="148">
        <v>2481</v>
      </c>
      <c r="K204" s="148" t="s">
        <v>702</v>
      </c>
      <c r="L204" s="322"/>
      <c r="M204" s="364">
        <f>VLOOKUP(I204,CGN2015_001!$A$9:$H$6509,8,0)</f>
        <v>0</v>
      </c>
      <c r="N204" s="360"/>
      <c r="O204" s="351">
        <f>VLOOKUP(I204,'ESF Febrero 2019'!$A$472:$D$579,4,0)</f>
        <v>0</v>
      </c>
      <c r="P204" s="141"/>
      <c r="Q204" s="2"/>
      <c r="R204" s="2"/>
      <c r="S204" s="2"/>
      <c r="T204" s="2"/>
      <c r="U204" s="2"/>
      <c r="V204" s="2"/>
      <c r="W204" s="2"/>
      <c r="X204" s="2"/>
    </row>
    <row r="205" spans="1:24" s="35" customFormat="1" ht="27" customHeight="1" x14ac:dyDescent="0.2">
      <c r="A205" s="230">
        <f t="shared" si="4"/>
        <v>197600</v>
      </c>
      <c r="B205" s="214">
        <v>1976</v>
      </c>
      <c r="C205" s="148" t="s">
        <v>2210</v>
      </c>
      <c r="D205" s="322"/>
      <c r="E205" s="351">
        <f>VLOOKUP(A205,CGN2015_001!$A$9:$H$6509,7,0)</f>
        <v>0</v>
      </c>
      <c r="F205" s="348"/>
      <c r="G205" s="351">
        <f>VLOOKUP(A205,'ESF Febrero 2019'!$A$1:$D$637,4,0)</f>
        <v>0</v>
      </c>
      <c r="H205" s="81"/>
      <c r="I205" s="327">
        <f t="shared" si="5"/>
        <v>248300</v>
      </c>
      <c r="J205" s="148">
        <v>2483</v>
      </c>
      <c r="K205" s="148" t="s">
        <v>2320</v>
      </c>
      <c r="L205" s="322"/>
      <c r="M205" s="364">
        <f>VLOOKUP(I205,CGN2015_001!$A$9:$H$6509,8,0)</f>
        <v>0</v>
      </c>
      <c r="N205" s="360"/>
      <c r="O205" s="351">
        <f>VLOOKUP(I205,'ESF Febrero 2019'!$A$472:$D$579,4,0)</f>
        <v>0</v>
      </c>
      <c r="P205" s="141"/>
      <c r="Q205" s="2"/>
      <c r="R205" s="2"/>
      <c r="S205" s="2"/>
      <c r="T205" s="2"/>
      <c r="U205" s="2"/>
      <c r="V205" s="2"/>
      <c r="W205" s="2"/>
      <c r="X205" s="2"/>
    </row>
    <row r="206" spans="1:24" s="35" customFormat="1" ht="27" customHeight="1" x14ac:dyDescent="0.2">
      <c r="A206" s="230">
        <f t="shared" si="4"/>
        <v>198000</v>
      </c>
      <c r="B206" s="214">
        <v>1980</v>
      </c>
      <c r="C206" s="148" t="s">
        <v>2211</v>
      </c>
      <c r="D206" s="322"/>
      <c r="E206" s="351">
        <f>VLOOKUP(A206,CGN2015_001!$A$9:$H$6509,7,0)</f>
        <v>0</v>
      </c>
      <c r="F206" s="348"/>
      <c r="G206" s="351">
        <f>VLOOKUP(A206,'ESF Febrero 2019'!$A$1:$D$637,4,0)</f>
        <v>0</v>
      </c>
      <c r="H206" s="81"/>
      <c r="I206" s="327">
        <f t="shared" si="5"/>
        <v>249000</v>
      </c>
      <c r="J206" s="148">
        <v>2490</v>
      </c>
      <c r="K206" s="148" t="s">
        <v>184</v>
      </c>
      <c r="L206" s="322"/>
      <c r="M206" s="364">
        <f>VLOOKUP(I206,CGN2015_001!$A$9:$H$6509,8,0)</f>
        <v>0</v>
      </c>
      <c r="N206" s="360"/>
      <c r="O206" s="351">
        <f>VLOOKUP(I206,'ESF Febrero 2019'!$A$472:$D$579,4,0)</f>
        <v>0</v>
      </c>
      <c r="P206" s="141"/>
      <c r="Q206" s="2"/>
      <c r="R206" s="2"/>
      <c r="S206" s="2"/>
      <c r="T206" s="2"/>
      <c r="U206" s="2"/>
      <c r="V206" s="2"/>
      <c r="W206" s="2"/>
      <c r="X206" s="2"/>
    </row>
    <row r="207" spans="1:24" s="35" customFormat="1" ht="27" customHeight="1" x14ac:dyDescent="0.2">
      <c r="A207" s="230">
        <f t="shared" si="4"/>
        <v>198100</v>
      </c>
      <c r="B207" s="214">
        <v>1981</v>
      </c>
      <c r="C207" s="148" t="s">
        <v>2216</v>
      </c>
      <c r="D207" s="322"/>
      <c r="E207" s="351">
        <f>VLOOKUP(A207,CGN2015_001!$A$9:$H$6509,7,0)</f>
        <v>0</v>
      </c>
      <c r="F207" s="348"/>
      <c r="G207" s="351">
        <f>VLOOKUP(A207,'ESF Febrero 2019'!$A$1:$D$637,4,0)</f>
        <v>0</v>
      </c>
      <c r="H207" s="81"/>
      <c r="I207" s="327">
        <f t="shared" si="5"/>
        <v>249500</v>
      </c>
      <c r="J207" s="148">
        <v>2495</v>
      </c>
      <c r="K207" s="148" t="s">
        <v>2339</v>
      </c>
      <c r="L207" s="322"/>
      <c r="M207" s="366">
        <f>VLOOKUP(I207,CGN2015_001!$A$9:$H$6509,8,0)</f>
        <v>0</v>
      </c>
      <c r="N207" s="360"/>
      <c r="O207" s="352">
        <f>VLOOKUP(I207,'ESF Febrero 2019'!$A$472:$D$579,4,0)</f>
        <v>0</v>
      </c>
      <c r="P207" s="141"/>
      <c r="Q207" s="2"/>
      <c r="R207" s="20"/>
      <c r="S207" s="20"/>
      <c r="T207" s="20"/>
      <c r="U207" s="20"/>
      <c r="V207" s="20"/>
      <c r="W207" s="20"/>
      <c r="X207" s="20"/>
    </row>
    <row r="208" spans="1:24" s="35" customFormat="1" ht="27" customHeight="1" x14ac:dyDescent="0.2">
      <c r="A208" s="230">
        <f t="shared" si="4"/>
        <v>198200</v>
      </c>
      <c r="B208" s="214">
        <v>1982</v>
      </c>
      <c r="C208" s="148" t="s">
        <v>2217</v>
      </c>
      <c r="D208" s="322"/>
      <c r="E208" s="351">
        <f>VLOOKUP(A208,CGN2015_001!$A$9:$H$6509,7,0)</f>
        <v>0</v>
      </c>
      <c r="F208" s="348"/>
      <c r="G208" s="351">
        <f>VLOOKUP(A208,'ESF Febrero 2019'!$A$1:$D$637,4,0)</f>
        <v>0</v>
      </c>
      <c r="H208" s="81"/>
      <c r="I208" s="327"/>
      <c r="J208" s="79"/>
      <c r="K208" s="79"/>
      <c r="L208" s="119"/>
      <c r="M208" s="368"/>
      <c r="N208" s="360"/>
      <c r="O208" s="368"/>
      <c r="P208" s="247"/>
      <c r="Q208" s="20"/>
      <c r="R208" s="20"/>
      <c r="S208" s="20"/>
      <c r="T208" s="20"/>
      <c r="U208" s="20"/>
      <c r="V208" s="20"/>
      <c r="W208" s="20"/>
      <c r="X208" s="20"/>
    </row>
    <row r="209" spans="1:24" s="35" customFormat="1" ht="27" customHeight="1" x14ac:dyDescent="0.2">
      <c r="A209" s="230">
        <f t="shared" si="4"/>
        <v>198300</v>
      </c>
      <c r="B209" s="214">
        <v>1983</v>
      </c>
      <c r="C209" s="148" t="s">
        <v>2218</v>
      </c>
      <c r="D209" s="322"/>
      <c r="E209" s="351">
        <f>VLOOKUP(A209,CGN2015_001!$A$9:$H$6509,7,0)</f>
        <v>0</v>
      </c>
      <c r="F209" s="348"/>
      <c r="G209" s="351">
        <f>VLOOKUP(A209,'ESF Febrero 2019'!$A$1:$D$637,4,0)</f>
        <v>0</v>
      </c>
      <c r="H209" s="81"/>
      <c r="I209" s="327"/>
      <c r="J209" s="305">
        <v>25</v>
      </c>
      <c r="K209" s="305" t="s">
        <v>2343</v>
      </c>
      <c r="L209" s="323"/>
      <c r="M209" s="362">
        <f>SUM(M211:M220)</f>
        <v>766480431</v>
      </c>
      <c r="N209" s="360"/>
      <c r="O209" s="362">
        <f>SUM(O211:O220)</f>
        <v>708339203</v>
      </c>
      <c r="P209" s="247"/>
      <c r="Q209" s="20"/>
      <c r="R209" s="20"/>
      <c r="S209" s="20"/>
      <c r="T209" s="20"/>
      <c r="U209" s="20"/>
      <c r="V209" s="20"/>
      <c r="W209" s="20"/>
      <c r="X209" s="20"/>
    </row>
    <row r="210" spans="1:24" s="35" customFormat="1" ht="27" customHeight="1" x14ac:dyDescent="0.2">
      <c r="A210" s="230">
        <f t="shared" ref="A210:A273" si="6">CONCATENATE(B210,"00")*1</f>
        <v>198400</v>
      </c>
      <c r="B210" s="214">
        <v>1984</v>
      </c>
      <c r="C210" s="148" t="s">
        <v>2219</v>
      </c>
      <c r="D210" s="322"/>
      <c r="E210" s="351">
        <f>VLOOKUP(A210,CGN2015_001!$A$9:$H$6509,7,0)</f>
        <v>0</v>
      </c>
      <c r="F210" s="348"/>
      <c r="G210" s="351">
        <f>VLOOKUP(A210,'ESF Febrero 2019'!$A$1:$D$637,4,0)</f>
        <v>0</v>
      </c>
      <c r="H210" s="81"/>
      <c r="I210" s="327"/>
      <c r="J210" s="311"/>
      <c r="K210" s="311"/>
      <c r="L210" s="323"/>
      <c r="M210" s="370"/>
      <c r="N210" s="360"/>
      <c r="O210" s="370"/>
      <c r="P210" s="247"/>
      <c r="Q210" s="20"/>
      <c r="R210" s="20"/>
      <c r="S210" s="20"/>
      <c r="T210" s="20"/>
      <c r="U210" s="20"/>
      <c r="V210" s="20"/>
      <c r="W210" s="20"/>
      <c r="X210" s="20"/>
    </row>
    <row r="211" spans="1:24" s="35" customFormat="1" ht="27" customHeight="1" x14ac:dyDescent="0.2">
      <c r="A211" s="230">
        <f t="shared" si="6"/>
        <v>198500</v>
      </c>
      <c r="B211" s="214">
        <v>1985</v>
      </c>
      <c r="C211" s="148" t="s">
        <v>2220</v>
      </c>
      <c r="D211" s="322"/>
      <c r="E211" s="351">
        <f>VLOOKUP(A211,CGN2015_001!$A$9:$H$6509,7,0)</f>
        <v>0</v>
      </c>
      <c r="F211" s="348"/>
      <c r="G211" s="351">
        <f>VLOOKUP(A211,'ESF Febrero 2019'!$A$1:$D$637,4,0)</f>
        <v>0</v>
      </c>
      <c r="H211" s="81"/>
      <c r="I211" s="327">
        <f t="shared" ref="I211:I272" si="7">CONCATENATE(J211,"00")*1</f>
        <v>250500</v>
      </c>
      <c r="J211" s="148">
        <v>2505</v>
      </c>
      <c r="K211" s="148" t="s">
        <v>685</v>
      </c>
      <c r="L211" s="322"/>
      <c r="M211" s="364">
        <f>VLOOKUP(I211,CGN2015_001!$A$9:$H$6509,8,0)</f>
        <v>0</v>
      </c>
      <c r="N211" s="360"/>
      <c r="O211" s="351">
        <f>VLOOKUP(I211,'ESF Febrero 2019'!$A$472:$D$579,4,0)</f>
        <v>0</v>
      </c>
      <c r="P211" s="247"/>
      <c r="Q211" s="20"/>
      <c r="R211" s="20"/>
      <c r="S211" s="20"/>
      <c r="T211" s="20"/>
      <c r="U211" s="20"/>
      <c r="V211" s="20"/>
      <c r="W211" s="20"/>
      <c r="X211" s="20"/>
    </row>
    <row r="212" spans="1:24" s="35" customFormat="1" ht="27" customHeight="1" x14ac:dyDescent="0.2">
      <c r="A212" s="230">
        <f t="shared" si="6"/>
        <v>198600</v>
      </c>
      <c r="B212" s="214">
        <v>1986</v>
      </c>
      <c r="C212" s="148" t="s">
        <v>2230</v>
      </c>
      <c r="D212" s="322"/>
      <c r="E212" s="351">
        <f>VLOOKUP(A212,CGN2015_001!$A$9:$H$6509,7,0)</f>
        <v>0</v>
      </c>
      <c r="F212" s="348"/>
      <c r="G212" s="351">
        <f>VLOOKUP(A212,'ESF Febrero 2019'!$A$1:$D$637,4,0)</f>
        <v>0</v>
      </c>
      <c r="H212" s="81"/>
      <c r="I212" s="327">
        <f t="shared" si="7"/>
        <v>251000</v>
      </c>
      <c r="J212" s="148">
        <v>2510</v>
      </c>
      <c r="K212" s="148" t="s">
        <v>2344</v>
      </c>
      <c r="L212" s="322"/>
      <c r="M212" s="364">
        <f>VLOOKUP(I212,CGN2015_001!$A$9:$H$6509,8,0)</f>
        <v>0</v>
      </c>
      <c r="N212" s="360"/>
      <c r="O212" s="351">
        <f>VLOOKUP(I212,'ESF Febrero 2019'!$A$472:$D$579,4,0)</f>
        <v>0</v>
      </c>
      <c r="P212" s="247"/>
      <c r="Q212" s="20"/>
      <c r="R212" s="20"/>
      <c r="S212" s="20"/>
      <c r="T212" s="20"/>
      <c r="U212" s="20"/>
      <c r="V212" s="20"/>
      <c r="W212" s="20"/>
      <c r="X212" s="20"/>
    </row>
    <row r="213" spans="1:24" s="35" customFormat="1" ht="27" customHeight="1" x14ac:dyDescent="0.2">
      <c r="A213" s="230">
        <f t="shared" si="6"/>
        <v>199900</v>
      </c>
      <c r="B213" s="214">
        <v>1999</v>
      </c>
      <c r="C213" s="148" t="s">
        <v>63</v>
      </c>
      <c r="D213" s="322"/>
      <c r="E213" s="352">
        <f>VLOOKUP(A213,CGN2015_001!$A$9:$H$6509,7,0)</f>
        <v>0</v>
      </c>
      <c r="F213" s="348"/>
      <c r="G213" s="352">
        <f>VLOOKUP(A213,'ESF Febrero 2019'!$A$1:$D$637,4,0)</f>
        <v>0</v>
      </c>
      <c r="H213" s="81"/>
      <c r="I213" s="327">
        <f t="shared" si="7"/>
        <v>251100</v>
      </c>
      <c r="J213" s="148">
        <v>2511</v>
      </c>
      <c r="K213" s="148" t="s">
        <v>2345</v>
      </c>
      <c r="L213" s="79"/>
      <c r="M213" s="364">
        <f>VLOOKUP(I213,CGN2015_001!$A$9:$H$6509,8,0)</f>
        <v>0</v>
      </c>
      <c r="N213" s="360"/>
      <c r="O213" s="351">
        <f>VLOOKUP(I213,'ESF Febrero 2019'!$A$472:$D$579,4,0)</f>
        <v>0</v>
      </c>
      <c r="P213" s="247"/>
      <c r="Q213" s="20"/>
      <c r="R213" s="20"/>
      <c r="S213" s="20"/>
      <c r="T213" s="20"/>
      <c r="U213" s="20"/>
      <c r="V213" s="20"/>
      <c r="W213" s="20"/>
      <c r="X213" s="20"/>
    </row>
    <row r="214" spans="1:24" s="35" customFormat="1" ht="27" customHeight="1" x14ac:dyDescent="0.2">
      <c r="A214" s="230"/>
      <c r="B214" s="63"/>
      <c r="C214" s="63"/>
      <c r="D214" s="79"/>
      <c r="E214" s="353"/>
      <c r="F214" s="348"/>
      <c r="G214" s="353"/>
      <c r="H214" s="81"/>
      <c r="I214" s="327">
        <f t="shared" si="7"/>
        <v>251200</v>
      </c>
      <c r="J214" s="148">
        <v>2512</v>
      </c>
      <c r="K214" s="148" t="s">
        <v>2352</v>
      </c>
      <c r="L214" s="79"/>
      <c r="M214" s="364">
        <f>VLOOKUP(I214,CGN2015_001!$A$9:$H$6509,8,0)</f>
        <v>766480431</v>
      </c>
      <c r="N214" s="360"/>
      <c r="O214" s="351">
        <f>VLOOKUP(I214,'ESF Febrero 2019'!$A$472:$D$579,4,0)</f>
        <v>708339203</v>
      </c>
      <c r="P214" s="247"/>
      <c r="Q214" s="20"/>
      <c r="R214" s="20"/>
      <c r="S214" s="20"/>
      <c r="T214" s="20"/>
      <c r="U214" s="20"/>
      <c r="V214" s="20"/>
      <c r="W214" s="20"/>
      <c r="X214" s="20"/>
    </row>
    <row r="215" spans="1:24" s="35" customFormat="1" ht="27" customHeight="1" x14ac:dyDescent="0.2">
      <c r="A215" s="230"/>
      <c r="B215" s="211"/>
      <c r="C215" s="40" t="s">
        <v>265</v>
      </c>
      <c r="D215" s="323"/>
      <c r="E215" s="347">
        <f>+E217+E244+E268+E299+E315+E344+E359+E366</f>
        <v>630959457577.33008</v>
      </c>
      <c r="F215" s="348"/>
      <c r="G215" s="347">
        <f>+G217+G244+G268+G299+G315+G344+G359+G366</f>
        <v>534342583770.33002</v>
      </c>
      <c r="H215" s="81"/>
      <c r="I215" s="327">
        <f t="shared" si="7"/>
        <v>251300</v>
      </c>
      <c r="J215" s="148">
        <v>2513</v>
      </c>
      <c r="K215" s="148" t="s">
        <v>2356</v>
      </c>
      <c r="L215" s="79"/>
      <c r="M215" s="364">
        <f>VLOOKUP(I215,CGN2015_001!$A$9:$H$6509,8,0)</f>
        <v>0</v>
      </c>
      <c r="N215" s="360"/>
      <c r="O215" s="351">
        <f>VLOOKUP(I215,'ESF Febrero 2019'!$A$472:$D$579,4,0)</f>
        <v>0</v>
      </c>
      <c r="P215" s="247"/>
      <c r="Q215" s="20"/>
      <c r="R215" s="20"/>
      <c r="S215" s="20"/>
      <c r="T215" s="20"/>
      <c r="U215" s="20"/>
      <c r="V215" s="20"/>
      <c r="W215" s="20"/>
      <c r="X215" s="20"/>
    </row>
    <row r="216" spans="1:24" s="35" customFormat="1" ht="27" customHeight="1" x14ac:dyDescent="0.2">
      <c r="A216" s="230"/>
      <c r="B216" s="213"/>
      <c r="C216" s="48"/>
      <c r="D216" s="323"/>
      <c r="E216" s="351"/>
      <c r="F216" s="348"/>
      <c r="G216" s="351"/>
      <c r="H216" s="81"/>
      <c r="I216" s="327">
        <f t="shared" si="7"/>
        <v>251400</v>
      </c>
      <c r="J216" s="148">
        <v>2514</v>
      </c>
      <c r="K216" s="148" t="s">
        <v>2358</v>
      </c>
      <c r="L216" s="322"/>
      <c r="M216" s="364">
        <f>VLOOKUP(I216,CGN2015_001!$A$9:$H$6509,8,0)</f>
        <v>0</v>
      </c>
      <c r="N216" s="360"/>
      <c r="O216" s="351">
        <f>VLOOKUP(I216,'ESF Febrero 2019'!$A$472:$D$579,4,0)</f>
        <v>0</v>
      </c>
      <c r="P216" s="247"/>
      <c r="Q216" s="20"/>
      <c r="R216" s="20"/>
      <c r="S216" s="20"/>
      <c r="T216" s="20"/>
      <c r="U216" s="20"/>
      <c r="V216" s="20"/>
      <c r="W216" s="20"/>
      <c r="X216" s="20"/>
    </row>
    <row r="217" spans="1:24" s="35" customFormat="1" ht="27" customHeight="1" x14ac:dyDescent="0.2">
      <c r="A217" s="230"/>
      <c r="B217" s="50">
        <v>12</v>
      </c>
      <c r="C217" s="50" t="s">
        <v>1800</v>
      </c>
      <c r="D217" s="323"/>
      <c r="E217" s="350">
        <f>SUM(E219:E242)</f>
        <v>0</v>
      </c>
      <c r="F217" s="348"/>
      <c r="G217" s="350">
        <f>SUM(G219:G242)</f>
        <v>0</v>
      </c>
      <c r="H217" s="81"/>
      <c r="I217" s="327">
        <f t="shared" si="7"/>
        <v>251500</v>
      </c>
      <c r="J217" s="148">
        <v>2515</v>
      </c>
      <c r="K217" s="148" t="s">
        <v>2360</v>
      </c>
      <c r="L217" s="119"/>
      <c r="M217" s="364">
        <f>VLOOKUP(I217,CGN2015_001!$A$9:$H$6509,8,0)</f>
        <v>0</v>
      </c>
      <c r="N217" s="360"/>
      <c r="O217" s="351">
        <f>VLOOKUP(I217,'ESF Febrero 2019'!$A$472:$D$579,4,0)</f>
        <v>0</v>
      </c>
      <c r="P217" s="247"/>
      <c r="Q217" s="20"/>
      <c r="R217" s="20"/>
      <c r="S217" s="20"/>
      <c r="T217" s="20"/>
      <c r="U217" s="20"/>
      <c r="V217" s="20"/>
      <c r="W217" s="20"/>
      <c r="X217" s="20"/>
    </row>
    <row r="218" spans="1:24" s="35" customFormat="1" ht="27" customHeight="1" x14ac:dyDescent="0.2">
      <c r="A218" s="230"/>
      <c r="B218" s="50"/>
      <c r="C218" s="50"/>
      <c r="D218" s="323"/>
      <c r="E218" s="350"/>
      <c r="F218" s="348"/>
      <c r="G218" s="350"/>
      <c r="H218" s="81"/>
      <c r="I218" s="327">
        <f t="shared" si="7"/>
        <v>255000</v>
      </c>
      <c r="J218" s="148">
        <v>2550</v>
      </c>
      <c r="K218" s="148" t="s">
        <v>702</v>
      </c>
      <c r="L218" s="322"/>
      <c r="M218" s="364">
        <f>VLOOKUP(I218,CGN2015_001!$A$9:$H$6509,8,0)</f>
        <v>0</v>
      </c>
      <c r="N218" s="360"/>
      <c r="O218" s="351">
        <f>VLOOKUP(I218,'ESF Febrero 2019'!$A$472:$D$579,4,0)</f>
        <v>0</v>
      </c>
      <c r="P218" s="247"/>
      <c r="Q218" s="20"/>
      <c r="R218" s="20"/>
      <c r="S218" s="20"/>
      <c r="T218" s="20"/>
      <c r="U218" s="20"/>
      <c r="V218" s="20"/>
      <c r="W218" s="20"/>
      <c r="X218" s="20"/>
    </row>
    <row r="219" spans="1:24" s="35" customFormat="1" ht="27" customHeight="1" x14ac:dyDescent="0.2">
      <c r="A219" s="230">
        <f t="shared" si="6"/>
        <v>120100</v>
      </c>
      <c r="B219" s="53">
        <v>1201</v>
      </c>
      <c r="C219" s="53" t="s">
        <v>1309</v>
      </c>
      <c r="D219" s="322"/>
      <c r="E219" s="351">
        <f>VLOOKUP(A219,CGN2015_001!$A$9:$H$6509,8,0)</f>
        <v>0</v>
      </c>
      <c r="F219" s="348"/>
      <c r="G219" s="351">
        <f>VLOOKUP(A219,'ESF Febrero 2019'!$A$186:$D$357,4,0)</f>
        <v>0</v>
      </c>
      <c r="H219" s="81"/>
      <c r="I219" s="327">
        <f t="shared" si="7"/>
        <v>256000</v>
      </c>
      <c r="J219" s="148">
        <v>2560</v>
      </c>
      <c r="K219" s="148" t="s">
        <v>906</v>
      </c>
      <c r="L219" s="322"/>
      <c r="M219" s="364">
        <f>VLOOKUP(I219,CGN2015_001!$A$9:$H$6509,8,0)</f>
        <v>0</v>
      </c>
      <c r="N219" s="360"/>
      <c r="O219" s="351">
        <f>VLOOKUP(I219,'ESF Febrero 2019'!$A$472:$D$579,4,0)</f>
        <v>0</v>
      </c>
      <c r="P219" s="247"/>
      <c r="Q219" s="20"/>
      <c r="R219" s="20"/>
      <c r="S219" s="20"/>
      <c r="T219" s="20"/>
      <c r="U219" s="20"/>
      <c r="V219" s="20"/>
      <c r="W219" s="20"/>
      <c r="X219" s="20"/>
    </row>
    <row r="220" spans="1:24" s="35" customFormat="1" ht="27" customHeight="1" x14ac:dyDescent="0.2">
      <c r="A220" s="230">
        <f t="shared" si="6"/>
        <v>120200</v>
      </c>
      <c r="B220" s="53">
        <v>1202</v>
      </c>
      <c r="C220" s="53" t="s">
        <v>1320</v>
      </c>
      <c r="D220" s="322"/>
      <c r="E220" s="351">
        <f>VLOOKUP(A220,CGN2015_001!$A$9:$H$6509,8,0)</f>
        <v>0</v>
      </c>
      <c r="F220" s="348"/>
      <c r="G220" s="351">
        <f>VLOOKUP(A220,'ESF Febrero 2019'!$A$186:$D$357,4,0)</f>
        <v>0</v>
      </c>
      <c r="H220" s="81"/>
      <c r="I220" s="327">
        <f t="shared" si="7"/>
        <v>257000</v>
      </c>
      <c r="J220" s="148">
        <v>2570</v>
      </c>
      <c r="K220" s="148" t="s">
        <v>2320</v>
      </c>
      <c r="L220" s="322"/>
      <c r="M220" s="366">
        <f>VLOOKUP(I220,CGN2015_001!$A$9:$H$6509,8,0)</f>
        <v>0</v>
      </c>
      <c r="N220" s="360"/>
      <c r="O220" s="352">
        <f>VLOOKUP(I220,'ESF Febrero 2019'!$A$472:$D$579,4,0)</f>
        <v>0</v>
      </c>
      <c r="P220" s="247"/>
      <c r="Q220" s="20"/>
      <c r="R220" s="20"/>
      <c r="S220" s="20"/>
      <c r="T220" s="20"/>
      <c r="U220" s="20"/>
      <c r="V220" s="20"/>
      <c r="W220" s="20"/>
      <c r="X220" s="20"/>
    </row>
    <row r="221" spans="1:24" s="35" customFormat="1" ht="27" customHeight="1" x14ac:dyDescent="0.2">
      <c r="A221" s="230">
        <f t="shared" si="6"/>
        <v>120300</v>
      </c>
      <c r="B221" s="53">
        <v>1203</v>
      </c>
      <c r="C221" s="53" t="s">
        <v>1325</v>
      </c>
      <c r="D221" s="322"/>
      <c r="E221" s="351">
        <f>VLOOKUP(A221,CGN2015_001!$A$9:$H$6509,8,0)</f>
        <v>0</v>
      </c>
      <c r="F221" s="348"/>
      <c r="G221" s="351">
        <f>VLOOKUP(A221,'ESF Febrero 2019'!$A$186:$D$357,4,0)</f>
        <v>0</v>
      </c>
      <c r="H221" s="81"/>
      <c r="I221" s="327"/>
      <c r="J221" s="79"/>
      <c r="K221" s="79"/>
      <c r="L221" s="322"/>
      <c r="M221" s="365"/>
      <c r="N221" s="360"/>
      <c r="O221" s="365"/>
      <c r="P221" s="247"/>
      <c r="Q221" s="20"/>
      <c r="R221" s="20"/>
      <c r="S221" s="20"/>
      <c r="T221" s="20"/>
      <c r="U221" s="20"/>
      <c r="V221" s="20"/>
      <c r="W221" s="20"/>
      <c r="X221" s="20"/>
    </row>
    <row r="222" spans="1:24" s="35" customFormat="1" ht="27" customHeight="1" x14ac:dyDescent="0.2">
      <c r="A222" s="230">
        <f t="shared" si="6"/>
        <v>120400</v>
      </c>
      <c r="B222" s="53">
        <v>1204</v>
      </c>
      <c r="C222" s="53" t="s">
        <v>1329</v>
      </c>
      <c r="D222" s="322"/>
      <c r="E222" s="351">
        <f>VLOOKUP(A222,CGN2015_001!$A$9:$H$6509,8,0)</f>
        <v>0</v>
      </c>
      <c r="F222" s="348"/>
      <c r="G222" s="351">
        <f>VLOOKUP(A222,'ESF Febrero 2019'!$A$186:$D$357,4,0)</f>
        <v>0</v>
      </c>
      <c r="H222" s="81"/>
      <c r="I222" s="327"/>
      <c r="J222" s="305">
        <v>26</v>
      </c>
      <c r="K222" s="305" t="s">
        <v>2362</v>
      </c>
      <c r="L222" s="323"/>
      <c r="M222" s="362">
        <f>SUM(M224:M230)</f>
        <v>0</v>
      </c>
      <c r="N222" s="360"/>
      <c r="O222" s="362">
        <f>SUM(O224:O230)</f>
        <v>0</v>
      </c>
      <c r="P222" s="247"/>
      <c r="Q222" s="20"/>
      <c r="R222" s="20"/>
      <c r="S222" s="20"/>
      <c r="T222" s="20"/>
      <c r="U222" s="20"/>
      <c r="V222" s="20"/>
      <c r="W222" s="20"/>
      <c r="X222" s="20"/>
    </row>
    <row r="223" spans="1:24" s="35" customFormat="1" ht="27" customHeight="1" x14ac:dyDescent="0.2">
      <c r="A223" s="230">
        <f t="shared" si="6"/>
        <v>120700</v>
      </c>
      <c r="B223" s="53">
        <v>1207</v>
      </c>
      <c r="C223" s="53" t="s">
        <v>1665</v>
      </c>
      <c r="D223" s="322"/>
      <c r="E223" s="351">
        <f>VLOOKUP(A223,CGN2015_001!$A$9:$H$6509,8,0)</f>
        <v>0</v>
      </c>
      <c r="F223" s="348"/>
      <c r="G223" s="351">
        <f>VLOOKUP(A223,'ESF Febrero 2019'!$A$186:$D$357,4,0)</f>
        <v>0</v>
      </c>
      <c r="H223" s="81"/>
      <c r="I223" s="327"/>
      <c r="J223" s="79"/>
      <c r="K223" s="79"/>
      <c r="L223" s="119"/>
      <c r="M223" s="368"/>
      <c r="N223" s="360"/>
      <c r="O223" s="368"/>
      <c r="P223" s="247"/>
      <c r="Q223" s="20"/>
      <c r="R223" s="20"/>
      <c r="S223" s="20"/>
      <c r="T223" s="20"/>
      <c r="U223" s="20"/>
      <c r="V223" s="20"/>
      <c r="W223" s="20"/>
      <c r="X223" s="20"/>
    </row>
    <row r="224" spans="1:24" s="35" customFormat="1" ht="27" customHeight="1" x14ac:dyDescent="0.2">
      <c r="A224" s="230">
        <f t="shared" si="6"/>
        <v>120800</v>
      </c>
      <c r="B224" s="53">
        <v>1208</v>
      </c>
      <c r="C224" s="53" t="s">
        <v>1672</v>
      </c>
      <c r="D224" s="322"/>
      <c r="E224" s="351">
        <f>VLOOKUP(A224,CGN2015_001!$A$9:$H$6509,8,0)</f>
        <v>0</v>
      </c>
      <c r="F224" s="348"/>
      <c r="G224" s="351">
        <f>VLOOKUP(A224,'ESF Febrero 2019'!$A$186:$D$357,4,0)</f>
        <v>0</v>
      </c>
      <c r="H224" s="81"/>
      <c r="I224" s="327">
        <f t="shared" si="7"/>
        <v>260100</v>
      </c>
      <c r="J224" s="148">
        <v>2601</v>
      </c>
      <c r="K224" s="148" t="s">
        <v>1856</v>
      </c>
      <c r="L224" s="322"/>
      <c r="M224" s="364">
        <f>VLOOKUP(I224,CGN2015_001!$A$9:$H$6509,8,0)</f>
        <v>0</v>
      </c>
      <c r="N224" s="360"/>
      <c r="O224" s="351">
        <f>VLOOKUP(I224,'ESF Febrero 2019'!$A$472:$D$579,4,0)</f>
        <v>0</v>
      </c>
      <c r="P224" s="247"/>
      <c r="Q224" s="20"/>
      <c r="R224" s="20"/>
      <c r="S224" s="20"/>
      <c r="T224" s="20"/>
      <c r="U224" s="20"/>
      <c r="V224" s="20"/>
      <c r="W224" s="20"/>
      <c r="X224" s="20"/>
    </row>
    <row r="225" spans="1:24" s="35" customFormat="1" ht="27" customHeight="1" x14ac:dyDescent="0.2">
      <c r="A225" s="230">
        <f t="shared" si="6"/>
        <v>121100</v>
      </c>
      <c r="B225" s="53">
        <v>1211</v>
      </c>
      <c r="C225" s="53" t="s">
        <v>1673</v>
      </c>
      <c r="D225" s="322"/>
      <c r="E225" s="351">
        <f>VLOOKUP(A225,CGN2015_001!$A$9:$H$6509,8,0)</f>
        <v>0</v>
      </c>
      <c r="F225" s="348"/>
      <c r="G225" s="351">
        <f>VLOOKUP(A225,'ESF Febrero 2019'!$A$186:$D$357,4,0)</f>
        <v>0</v>
      </c>
      <c r="H225" s="81"/>
      <c r="I225" s="327">
        <f t="shared" si="7"/>
        <v>260200</v>
      </c>
      <c r="J225" s="148">
        <v>2602</v>
      </c>
      <c r="K225" s="148" t="s">
        <v>1867</v>
      </c>
      <c r="L225" s="119"/>
      <c r="M225" s="364">
        <f>VLOOKUP(I225,CGN2015_001!$A$9:$H$6509,8,0)</f>
        <v>0</v>
      </c>
      <c r="N225" s="360"/>
      <c r="O225" s="351">
        <f>VLOOKUP(I225,'ESF Febrero 2019'!$A$472:$D$579,4,0)</f>
        <v>0</v>
      </c>
      <c r="P225" s="247"/>
      <c r="Q225" s="20"/>
      <c r="R225" s="20"/>
      <c r="S225" s="20"/>
      <c r="T225" s="20"/>
      <c r="U225" s="20"/>
      <c r="V225" s="20"/>
      <c r="W225" s="20"/>
      <c r="X225" s="20"/>
    </row>
    <row r="226" spans="1:24" s="35" customFormat="1" ht="27" customHeight="1" x14ac:dyDescent="0.2">
      <c r="A226" s="230">
        <f t="shared" si="6"/>
        <v>121200</v>
      </c>
      <c r="B226" s="148">
        <v>1212</v>
      </c>
      <c r="C226" s="148" t="s">
        <v>1674</v>
      </c>
      <c r="D226" s="322"/>
      <c r="E226" s="351">
        <f>VLOOKUP(A226,CGN2015_001!$A$9:$H$6509,8,0)</f>
        <v>0</v>
      </c>
      <c r="F226" s="348"/>
      <c r="G226" s="351">
        <f>VLOOKUP(A226,'ESF Febrero 2019'!$A$186:$D$357,4,0)</f>
        <v>0</v>
      </c>
      <c r="H226" s="81"/>
      <c r="I226" s="327">
        <f t="shared" si="7"/>
        <v>260300</v>
      </c>
      <c r="J226" s="148">
        <v>2603</v>
      </c>
      <c r="K226" s="148" t="s">
        <v>1868</v>
      </c>
      <c r="L226" s="322"/>
      <c r="M226" s="364">
        <f>VLOOKUP(I226,CGN2015_001!$A$9:$H$6509,8,0)</f>
        <v>0</v>
      </c>
      <c r="N226" s="360"/>
      <c r="O226" s="351">
        <f>VLOOKUP(I226,'ESF Febrero 2019'!$A$472:$D$579,4,0)</f>
        <v>0</v>
      </c>
      <c r="P226" s="247"/>
      <c r="Q226" s="20"/>
      <c r="R226" s="20"/>
      <c r="S226" s="20"/>
      <c r="T226" s="20"/>
      <c r="U226" s="20"/>
      <c r="V226" s="20"/>
      <c r="W226" s="20"/>
      <c r="X226" s="20"/>
    </row>
    <row r="227" spans="1:24" s="35" customFormat="1" ht="27" customHeight="1" x14ac:dyDescent="0.2">
      <c r="A227" s="230">
        <f t="shared" si="6"/>
        <v>121600</v>
      </c>
      <c r="B227" s="148">
        <v>1216</v>
      </c>
      <c r="C227" s="217" t="s">
        <v>1832</v>
      </c>
      <c r="D227" s="322"/>
      <c r="E227" s="351">
        <f>VLOOKUP(A227,CGN2015_001!$A$9:$H$6509,8,0)</f>
        <v>0</v>
      </c>
      <c r="F227" s="348"/>
      <c r="G227" s="351">
        <f>VLOOKUP(A227,'ESF Febrero 2019'!$A$186:$D$357,4,0)</f>
        <v>0</v>
      </c>
      <c r="H227" s="90"/>
      <c r="I227" s="327">
        <f t="shared" si="7"/>
        <v>260500</v>
      </c>
      <c r="J227" s="148">
        <v>2605</v>
      </c>
      <c r="K227" s="148" t="s">
        <v>2372</v>
      </c>
      <c r="L227" s="322"/>
      <c r="M227" s="364">
        <f>VLOOKUP(I227,CGN2015_001!$A$9:$H$6509,8,0)</f>
        <v>0</v>
      </c>
      <c r="N227" s="360"/>
      <c r="O227" s="351">
        <f>VLOOKUP(I227,'ESF Febrero 2019'!$A$472:$D$579,4,0)</f>
        <v>0</v>
      </c>
      <c r="P227" s="247"/>
      <c r="Q227" s="20"/>
      <c r="R227" s="20"/>
      <c r="S227" s="20"/>
      <c r="T227" s="20"/>
      <c r="U227" s="20"/>
      <c r="V227" s="20"/>
      <c r="W227" s="20"/>
      <c r="X227" s="20"/>
    </row>
    <row r="228" spans="1:24" s="35" customFormat="1" ht="27" customHeight="1" x14ac:dyDescent="0.2">
      <c r="A228" s="230">
        <f t="shared" si="6"/>
        <v>121700</v>
      </c>
      <c r="B228" s="148">
        <v>1217</v>
      </c>
      <c r="C228" s="148" t="s">
        <v>587</v>
      </c>
      <c r="D228" s="322"/>
      <c r="E228" s="351">
        <f>VLOOKUP(A228,CGN2015_001!$A$9:$H$6509,8,0)</f>
        <v>0</v>
      </c>
      <c r="F228" s="348"/>
      <c r="G228" s="351">
        <f>VLOOKUP(A228,'ESF Febrero 2019'!$A$186:$D$357,4,0)</f>
        <v>0</v>
      </c>
      <c r="H228" s="87"/>
      <c r="I228" s="327">
        <f t="shared" si="7"/>
        <v>260600</v>
      </c>
      <c r="J228" s="148">
        <v>2606</v>
      </c>
      <c r="K228" s="148" t="s">
        <v>2373</v>
      </c>
      <c r="L228" s="322"/>
      <c r="M228" s="364">
        <f>VLOOKUP(I228,CGN2015_001!$A$9:$H$6509,8,0)</f>
        <v>0</v>
      </c>
      <c r="N228" s="360"/>
      <c r="O228" s="351">
        <f>VLOOKUP(I228,'ESF Febrero 2019'!$A$472:$D$579,4,0)</f>
        <v>0</v>
      </c>
      <c r="P228" s="247"/>
      <c r="Q228" s="20"/>
      <c r="R228" s="20"/>
      <c r="S228" s="20"/>
      <c r="T228" s="20"/>
      <c r="U228" s="20"/>
      <c r="V228" s="20"/>
      <c r="W228" s="20"/>
      <c r="X228" s="20"/>
    </row>
    <row r="229" spans="1:24" s="35" customFormat="1" ht="27" customHeight="1" x14ac:dyDescent="0.2">
      <c r="A229" s="230">
        <f t="shared" si="6"/>
        <v>122000</v>
      </c>
      <c r="B229" s="148">
        <v>1220</v>
      </c>
      <c r="C229" s="148" t="s">
        <v>588</v>
      </c>
      <c r="D229" s="322"/>
      <c r="E229" s="351">
        <f>VLOOKUP(A229,CGN2015_001!$A$9:$H$6509,8,0)</f>
        <v>0</v>
      </c>
      <c r="F229" s="348"/>
      <c r="G229" s="351">
        <f>VLOOKUP(A229,'ESF Febrero 2019'!$A$186:$D$357,4,0)</f>
        <v>0</v>
      </c>
      <c r="H229" s="75"/>
      <c r="I229" s="327">
        <f t="shared" si="7"/>
        <v>262500</v>
      </c>
      <c r="J229" s="148">
        <v>2625</v>
      </c>
      <c r="K229" s="148" t="s">
        <v>1235</v>
      </c>
      <c r="L229" s="322"/>
      <c r="M229" s="364">
        <f>VLOOKUP(I229,CGN2015_001!$A$9:$H$6509,8,0)</f>
        <v>0</v>
      </c>
      <c r="N229" s="360"/>
      <c r="O229" s="351">
        <f>VLOOKUP(I229,'ESF Febrero 2019'!$A$472:$D$579,4,0)</f>
        <v>0</v>
      </c>
      <c r="P229" s="247"/>
      <c r="Q229" s="20"/>
      <c r="R229" s="20"/>
      <c r="S229" s="20"/>
      <c r="T229" s="20"/>
      <c r="U229" s="20"/>
      <c r="V229" s="20"/>
      <c r="W229" s="20"/>
      <c r="X229" s="20"/>
    </row>
    <row r="230" spans="1:24" s="35" customFormat="1" ht="27" customHeight="1" x14ac:dyDescent="0.2">
      <c r="A230" s="230">
        <f t="shared" si="6"/>
        <v>122100</v>
      </c>
      <c r="B230" s="148">
        <v>1221</v>
      </c>
      <c r="C230" s="148" t="s">
        <v>1838</v>
      </c>
      <c r="D230" s="322"/>
      <c r="E230" s="351">
        <f>VLOOKUP(A230,CGN2015_001!$A$9:$H$6509,8,0)</f>
        <v>0</v>
      </c>
      <c r="F230" s="348"/>
      <c r="G230" s="351">
        <f>VLOOKUP(A230,'ESF Febrero 2019'!$A$186:$D$357,4,0)</f>
        <v>0</v>
      </c>
      <c r="H230" s="89"/>
      <c r="I230" s="327">
        <f t="shared" si="7"/>
        <v>263000</v>
      </c>
      <c r="J230" s="148">
        <v>2630</v>
      </c>
      <c r="K230" s="148" t="s">
        <v>630</v>
      </c>
      <c r="L230" s="322"/>
      <c r="M230" s="366">
        <f>VLOOKUP(I230,CGN2015_001!$A$9:$H$6509,8,0)</f>
        <v>0</v>
      </c>
      <c r="N230" s="360"/>
      <c r="O230" s="352">
        <f>VLOOKUP(I230,'ESF Febrero 2019'!$A$472:$D$579,4,0)</f>
        <v>0</v>
      </c>
      <c r="P230" s="247"/>
      <c r="Q230" s="20"/>
      <c r="R230" s="20"/>
      <c r="S230" s="20"/>
      <c r="T230" s="20"/>
      <c r="U230" s="20"/>
      <c r="V230" s="20"/>
      <c r="W230" s="20"/>
      <c r="X230" s="20"/>
    </row>
    <row r="231" spans="1:24" s="35" customFormat="1" ht="27" customHeight="1" x14ac:dyDescent="0.2">
      <c r="A231" s="230">
        <f t="shared" si="6"/>
        <v>122200</v>
      </c>
      <c r="B231" s="148">
        <v>1222</v>
      </c>
      <c r="C231" s="148" t="s">
        <v>1841</v>
      </c>
      <c r="D231" s="322"/>
      <c r="E231" s="351">
        <f>VLOOKUP(A231,CGN2015_001!$A$9:$H$6509,8,0)</f>
        <v>0</v>
      </c>
      <c r="F231" s="348"/>
      <c r="G231" s="351">
        <f>VLOOKUP(A231,'ESF Febrero 2019'!$A$186:$D$357,4,0)</f>
        <v>0</v>
      </c>
      <c r="H231" s="89"/>
      <c r="I231" s="327"/>
      <c r="J231" s="79"/>
      <c r="K231" s="79"/>
      <c r="L231" s="119"/>
      <c r="M231" s="368"/>
      <c r="N231" s="360"/>
      <c r="O231" s="368"/>
      <c r="P231" s="247"/>
      <c r="Q231" s="20"/>
      <c r="R231" s="20"/>
      <c r="S231" s="20"/>
      <c r="T231" s="20"/>
      <c r="U231" s="20"/>
      <c r="V231" s="20"/>
      <c r="W231" s="20"/>
      <c r="X231" s="20"/>
    </row>
    <row r="232" spans="1:24" s="35" customFormat="1" ht="27" customHeight="1" x14ac:dyDescent="0.2">
      <c r="A232" s="230">
        <f t="shared" si="6"/>
        <v>122300</v>
      </c>
      <c r="B232" s="148">
        <v>1223</v>
      </c>
      <c r="C232" s="148" t="s">
        <v>1848</v>
      </c>
      <c r="D232" s="322"/>
      <c r="E232" s="351">
        <f>VLOOKUP(A232,CGN2015_001!$A$9:$H$6509,8,0)</f>
        <v>0</v>
      </c>
      <c r="F232" s="348"/>
      <c r="G232" s="351">
        <f>VLOOKUP(A232,'ESF Febrero 2019'!$A$186:$D$357,4,0)</f>
        <v>0</v>
      </c>
      <c r="H232" s="75"/>
      <c r="I232" s="327"/>
      <c r="J232" s="305">
        <v>27</v>
      </c>
      <c r="K232" s="305" t="s">
        <v>1772</v>
      </c>
      <c r="L232" s="323"/>
      <c r="M232" s="362">
        <f>SUM(M234:M243)</f>
        <v>0</v>
      </c>
      <c r="N232" s="360"/>
      <c r="O232" s="362">
        <f>SUM(O234:O243)</f>
        <v>0</v>
      </c>
      <c r="P232" s="247"/>
      <c r="Q232" s="20"/>
      <c r="R232" s="20"/>
      <c r="S232" s="20"/>
      <c r="T232" s="20"/>
      <c r="U232" s="20"/>
      <c r="V232" s="20"/>
      <c r="W232" s="20"/>
      <c r="X232" s="20"/>
    </row>
    <row r="233" spans="1:24" s="35" customFormat="1" ht="27" customHeight="1" x14ac:dyDescent="0.2">
      <c r="A233" s="230">
        <f t="shared" si="6"/>
        <v>122400</v>
      </c>
      <c r="B233" s="148">
        <v>1224</v>
      </c>
      <c r="C233" s="148" t="s">
        <v>1850</v>
      </c>
      <c r="D233" s="322"/>
      <c r="E233" s="351">
        <f>VLOOKUP(A233,CGN2015_001!$A$9:$H$6509,8,0)</f>
        <v>0</v>
      </c>
      <c r="F233" s="348"/>
      <c r="G233" s="351">
        <f>VLOOKUP(A233,'ESF Febrero 2019'!$A$186:$D$357,4,0)</f>
        <v>0</v>
      </c>
      <c r="H233" s="75"/>
      <c r="I233" s="327"/>
      <c r="J233" s="79"/>
      <c r="K233" s="79"/>
      <c r="L233" s="322"/>
      <c r="M233" s="369"/>
      <c r="N233" s="360"/>
      <c r="O233" s="369"/>
      <c r="P233" s="247"/>
      <c r="Q233" s="20"/>
      <c r="R233" s="20"/>
      <c r="S233" s="20"/>
      <c r="T233" s="20"/>
      <c r="U233" s="20"/>
      <c r="V233" s="20"/>
      <c r="W233" s="20"/>
      <c r="X233" s="20"/>
    </row>
    <row r="234" spans="1:24" s="35" customFormat="1" ht="27" customHeight="1" x14ac:dyDescent="0.2">
      <c r="A234" s="230">
        <f t="shared" si="6"/>
        <v>122700</v>
      </c>
      <c r="B234" s="148">
        <v>1227</v>
      </c>
      <c r="C234" s="148" t="s">
        <v>1853</v>
      </c>
      <c r="D234" s="322"/>
      <c r="E234" s="351">
        <f>VLOOKUP(A234,CGN2015_001!$A$9:$H$6509,8,0)</f>
        <v>0</v>
      </c>
      <c r="F234" s="348"/>
      <c r="G234" s="351">
        <f>VLOOKUP(A234,'ESF Febrero 2019'!$A$186:$D$357,4,0)</f>
        <v>0</v>
      </c>
      <c r="H234" s="75"/>
      <c r="I234" s="327">
        <f t="shared" si="7"/>
        <v>270100</v>
      </c>
      <c r="J234" s="148">
        <v>2701</v>
      </c>
      <c r="K234" s="148" t="s">
        <v>2376</v>
      </c>
      <c r="L234" s="119"/>
      <c r="M234" s="364">
        <f>VLOOKUP(I234,CGN2015_001!$A$9:$H$6509,8,0)</f>
        <v>0</v>
      </c>
      <c r="N234" s="360"/>
      <c r="O234" s="351">
        <f>VLOOKUP(I234,'ESF Febrero 2019'!$A$472:$D$579,4,0)</f>
        <v>0</v>
      </c>
      <c r="P234" s="141"/>
      <c r="Q234" s="20"/>
      <c r="R234" s="20"/>
      <c r="S234" s="20"/>
      <c r="T234" s="20"/>
      <c r="U234" s="20"/>
      <c r="V234" s="20"/>
      <c r="W234" s="20"/>
      <c r="X234" s="20"/>
    </row>
    <row r="235" spans="1:24" s="35" customFormat="1" ht="27" customHeight="1" x14ac:dyDescent="0.2">
      <c r="A235" s="230">
        <f t="shared" si="6"/>
        <v>123000</v>
      </c>
      <c r="B235" s="148">
        <v>1230</v>
      </c>
      <c r="C235" s="148" t="s">
        <v>1854</v>
      </c>
      <c r="D235" s="322"/>
      <c r="E235" s="351">
        <f>VLOOKUP(A235,CGN2015_001!$A$9:$H$6509,8,0)</f>
        <v>0</v>
      </c>
      <c r="F235" s="348"/>
      <c r="G235" s="351">
        <f>VLOOKUP(A235,'ESF Febrero 2019'!$A$186:$D$357,4,0)</f>
        <v>0</v>
      </c>
      <c r="H235" s="75"/>
      <c r="I235" s="327">
        <f t="shared" si="7"/>
        <v>270500</v>
      </c>
      <c r="J235" s="148">
        <v>2705</v>
      </c>
      <c r="K235" s="148" t="s">
        <v>633</v>
      </c>
      <c r="L235" s="322"/>
      <c r="M235" s="364">
        <f>VLOOKUP(I235,CGN2015_001!$A$9:$H$6509,8,0)</f>
        <v>0</v>
      </c>
      <c r="N235" s="360"/>
      <c r="O235" s="351">
        <f>VLOOKUP(I235,'ESF Febrero 2019'!$A$472:$D$579,4,0)</f>
        <v>0</v>
      </c>
      <c r="P235" s="141"/>
      <c r="Q235" s="20"/>
      <c r="R235" s="56"/>
      <c r="S235" s="56"/>
      <c r="T235" s="56"/>
      <c r="U235" s="56"/>
      <c r="V235" s="56"/>
      <c r="W235" s="56"/>
      <c r="X235" s="56"/>
    </row>
    <row r="236" spans="1:24" s="35" customFormat="1" ht="27" customHeight="1" x14ac:dyDescent="0.2">
      <c r="A236" s="230">
        <f t="shared" si="6"/>
        <v>123300</v>
      </c>
      <c r="B236" s="148">
        <v>1233</v>
      </c>
      <c r="C236" s="148" t="s">
        <v>1855</v>
      </c>
      <c r="D236" s="322"/>
      <c r="E236" s="351">
        <f>VLOOKUP(A236,CGN2015_001!$A$9:$H$6509,8,0)</f>
        <v>0</v>
      </c>
      <c r="F236" s="348"/>
      <c r="G236" s="351">
        <f>VLOOKUP(A236,'ESF Febrero 2019'!$A$186:$D$357,4,0)</f>
        <v>0</v>
      </c>
      <c r="H236" s="75"/>
      <c r="I236" s="327">
        <f t="shared" si="7"/>
        <v>270700</v>
      </c>
      <c r="J236" s="148">
        <v>2707</v>
      </c>
      <c r="K236" s="148" t="s">
        <v>2380</v>
      </c>
      <c r="L236" s="322"/>
      <c r="M236" s="364">
        <f>VLOOKUP(I236,CGN2015_001!$A$9:$H$6509,8,0)</f>
        <v>0</v>
      </c>
      <c r="N236" s="360"/>
      <c r="O236" s="351">
        <f>VLOOKUP(I236,'ESF Febrero 2019'!$A$472:$D$579,4,0)</f>
        <v>0</v>
      </c>
      <c r="P236" s="141"/>
      <c r="Q236" s="56"/>
      <c r="R236" s="20"/>
      <c r="S236" s="20"/>
      <c r="T236" s="20"/>
      <c r="U236" s="20"/>
      <c r="V236" s="20"/>
      <c r="W236" s="20"/>
      <c r="X236" s="20"/>
    </row>
    <row r="237" spans="1:24" s="35" customFormat="1" ht="27" customHeight="1" x14ac:dyDescent="0.2">
      <c r="A237" s="230">
        <f t="shared" si="6"/>
        <v>123400</v>
      </c>
      <c r="B237" s="148">
        <v>1234</v>
      </c>
      <c r="C237" s="148" t="s">
        <v>1856</v>
      </c>
      <c r="D237" s="322"/>
      <c r="E237" s="351">
        <f>VLOOKUP(A237,CGN2015_001!$A$9:$H$6509,8,0)</f>
        <v>0</v>
      </c>
      <c r="F237" s="348"/>
      <c r="G237" s="351">
        <f>VLOOKUP(A237,'ESF Febrero 2019'!$A$186:$D$357,4,0)</f>
        <v>0</v>
      </c>
      <c r="H237" s="75"/>
      <c r="I237" s="327">
        <f t="shared" si="7"/>
        <v>271000</v>
      </c>
      <c r="J237" s="148">
        <v>2710</v>
      </c>
      <c r="K237" s="148" t="s">
        <v>635</v>
      </c>
      <c r="L237" s="322"/>
      <c r="M237" s="364">
        <f>VLOOKUP(I237,CGN2015_001!$A$9:$H$6509,8,0)</f>
        <v>0</v>
      </c>
      <c r="N237" s="360"/>
      <c r="O237" s="351">
        <f>VLOOKUP(I237,'ESF Febrero 2019'!$A$472:$D$579,4,0)</f>
        <v>0</v>
      </c>
      <c r="P237" s="141"/>
      <c r="Q237" s="20"/>
      <c r="R237" s="20"/>
      <c r="S237" s="20"/>
      <c r="T237" s="20"/>
      <c r="U237" s="20"/>
      <c r="V237" s="20"/>
      <c r="W237" s="20"/>
      <c r="X237" s="20"/>
    </row>
    <row r="238" spans="1:24" s="35" customFormat="1" ht="27" customHeight="1" x14ac:dyDescent="0.2">
      <c r="A238" s="230">
        <f t="shared" si="6"/>
        <v>123500</v>
      </c>
      <c r="B238" s="148">
        <v>1235</v>
      </c>
      <c r="C238" s="148" t="s">
        <v>1867</v>
      </c>
      <c r="D238" s="322"/>
      <c r="E238" s="351">
        <f>VLOOKUP(A238,CGN2015_001!$A$9:$H$6509,8,0)</f>
        <v>0</v>
      </c>
      <c r="F238" s="348"/>
      <c r="G238" s="351">
        <f>VLOOKUP(A238,'ESF Febrero 2019'!$A$186:$D$357,4,0)</f>
        <v>0</v>
      </c>
      <c r="H238" s="75"/>
      <c r="I238" s="327">
        <f t="shared" si="7"/>
        <v>271500</v>
      </c>
      <c r="J238" s="148">
        <v>2715</v>
      </c>
      <c r="K238" s="148" t="s">
        <v>643</v>
      </c>
      <c r="L238" s="322"/>
      <c r="M238" s="364">
        <f>VLOOKUP(I238,CGN2015_001!$A$9:$H$6509,8,0)</f>
        <v>0</v>
      </c>
      <c r="N238" s="360"/>
      <c r="O238" s="351">
        <f>VLOOKUP(I238,'ESF Febrero 2019'!$A$472:$D$579,4,0)</f>
        <v>0</v>
      </c>
      <c r="P238" s="141"/>
      <c r="Q238" s="20"/>
      <c r="R238" s="20"/>
      <c r="S238" s="20"/>
      <c r="T238" s="20"/>
      <c r="U238" s="20"/>
      <c r="V238" s="20"/>
      <c r="W238" s="20"/>
      <c r="X238" s="20"/>
    </row>
    <row r="239" spans="1:24" s="35" customFormat="1" ht="27" customHeight="1" x14ac:dyDescent="0.2">
      <c r="A239" s="230">
        <f t="shared" si="6"/>
        <v>123600</v>
      </c>
      <c r="B239" s="148">
        <v>1236</v>
      </c>
      <c r="C239" s="148" t="s">
        <v>1868</v>
      </c>
      <c r="D239" s="322"/>
      <c r="E239" s="351">
        <f>VLOOKUP(A239,CGN2015_001!$A$9:$H$6509,8,0)</f>
        <v>0</v>
      </c>
      <c r="F239" s="348"/>
      <c r="G239" s="351">
        <f>VLOOKUP(A239,'ESF Febrero 2019'!$A$186:$D$357,4,0)</f>
        <v>0</v>
      </c>
      <c r="H239" s="75"/>
      <c r="I239" s="327">
        <f t="shared" si="7"/>
        <v>272000</v>
      </c>
      <c r="J239" s="148">
        <v>2720</v>
      </c>
      <c r="K239" s="148" t="s">
        <v>645</v>
      </c>
      <c r="L239" s="322"/>
      <c r="M239" s="364">
        <f>VLOOKUP(I239,CGN2015_001!$A$9:$H$6509,8,0)</f>
        <v>0</v>
      </c>
      <c r="N239" s="360"/>
      <c r="O239" s="351">
        <f>VLOOKUP(I239,'ESF Febrero 2019'!$A$472:$D$579,4,0)</f>
        <v>0</v>
      </c>
      <c r="P239" s="141"/>
      <c r="Q239" s="20"/>
      <c r="R239" s="20"/>
      <c r="S239" s="20"/>
      <c r="T239" s="20"/>
      <c r="U239" s="20"/>
      <c r="V239" s="20"/>
      <c r="W239" s="20"/>
      <c r="X239" s="20"/>
    </row>
    <row r="240" spans="1:24" s="35" customFormat="1" ht="27" customHeight="1" x14ac:dyDescent="0.2">
      <c r="A240" s="230">
        <f t="shared" si="6"/>
        <v>123800</v>
      </c>
      <c r="B240" s="148">
        <v>1238</v>
      </c>
      <c r="C240" s="148" t="s">
        <v>1869</v>
      </c>
      <c r="D240" s="322"/>
      <c r="E240" s="351">
        <f>VLOOKUP(A240,CGN2015_001!$A$9:$H$6509,8,0)</f>
        <v>0</v>
      </c>
      <c r="F240" s="348"/>
      <c r="G240" s="351">
        <f>VLOOKUP(A240,'ESF Febrero 2019'!$A$186:$D$357,4,0)</f>
        <v>0</v>
      </c>
      <c r="H240" s="75"/>
      <c r="I240" s="327">
        <f t="shared" si="7"/>
        <v>272200</v>
      </c>
      <c r="J240" s="148">
        <v>2722</v>
      </c>
      <c r="K240" s="148" t="s">
        <v>0</v>
      </c>
      <c r="L240" s="322"/>
      <c r="M240" s="364">
        <f>VLOOKUP(I240,CGN2015_001!$A$9:$H$6509,8,0)</f>
        <v>0</v>
      </c>
      <c r="N240" s="360"/>
      <c r="O240" s="351">
        <f>VLOOKUP(I240,'ESF Febrero 2019'!$A$472:$D$579,4,0)</f>
        <v>0</v>
      </c>
      <c r="P240" s="141"/>
      <c r="Q240" s="20"/>
      <c r="R240" s="20"/>
      <c r="S240" s="20"/>
      <c r="T240" s="20"/>
      <c r="U240" s="20"/>
      <c r="V240" s="20"/>
      <c r="W240" s="20"/>
      <c r="X240" s="20"/>
    </row>
    <row r="241" spans="1:24" s="35" customFormat="1" ht="27" customHeight="1" x14ac:dyDescent="0.2">
      <c r="A241" s="230">
        <f t="shared" si="6"/>
        <v>123900</v>
      </c>
      <c r="B241" s="148">
        <v>1239</v>
      </c>
      <c r="C241" s="148" t="s">
        <v>1873</v>
      </c>
      <c r="D241" s="322"/>
      <c r="E241" s="351">
        <f>VLOOKUP(A241,CGN2015_001!$A$9:$H$6509,8,0)</f>
        <v>0</v>
      </c>
      <c r="F241" s="348"/>
      <c r="G241" s="351">
        <f>VLOOKUP(A241,'ESF Febrero 2019'!$A$186:$D$357,4,0)</f>
        <v>0</v>
      </c>
      <c r="H241" s="75"/>
      <c r="I241" s="327">
        <f t="shared" si="7"/>
        <v>272500</v>
      </c>
      <c r="J241" s="148">
        <v>2725</v>
      </c>
      <c r="K241" s="148" t="s">
        <v>1</v>
      </c>
      <c r="L241" s="322"/>
      <c r="M241" s="364">
        <f>VLOOKUP(I241,CGN2015_001!$A$9:$H$6509,8,0)</f>
        <v>0</v>
      </c>
      <c r="N241" s="360"/>
      <c r="O241" s="351">
        <f>VLOOKUP(I241,'ESF Febrero 2019'!$A$472:$D$579,4,0)</f>
        <v>0</v>
      </c>
      <c r="P241" s="247"/>
      <c r="Q241" s="20"/>
      <c r="R241" s="20"/>
      <c r="S241" s="20"/>
      <c r="T241" s="20"/>
      <c r="U241" s="20"/>
      <c r="V241" s="20"/>
      <c r="W241" s="20"/>
      <c r="X241" s="20"/>
    </row>
    <row r="242" spans="1:24" s="35" customFormat="1" ht="27" customHeight="1" x14ac:dyDescent="0.2">
      <c r="A242" s="230">
        <f t="shared" si="6"/>
        <v>128000</v>
      </c>
      <c r="B242" s="148">
        <v>1280</v>
      </c>
      <c r="C242" s="148" t="s">
        <v>1876</v>
      </c>
      <c r="D242" s="322"/>
      <c r="E242" s="352">
        <f>VLOOKUP(A242,CGN2015_001!$A$9:$H$6509,8,0)</f>
        <v>0</v>
      </c>
      <c r="F242" s="348"/>
      <c r="G242" s="352">
        <f>VLOOKUP(A242,'ESF Febrero 2019'!$A$186:$D$357,4,0)</f>
        <v>0</v>
      </c>
      <c r="H242" s="75"/>
      <c r="I242" s="327">
        <f t="shared" si="7"/>
        <v>273000</v>
      </c>
      <c r="J242" s="148">
        <v>2730</v>
      </c>
      <c r="K242" s="148" t="s">
        <v>2388</v>
      </c>
      <c r="L242" s="79"/>
      <c r="M242" s="364">
        <f>VLOOKUP(I242,CGN2015_001!$A$9:$H$6509,8,0)</f>
        <v>0</v>
      </c>
      <c r="N242" s="360"/>
      <c r="O242" s="351">
        <f>VLOOKUP(I242,'ESF Febrero 2019'!$A$472:$D$579,4,0)</f>
        <v>0</v>
      </c>
      <c r="P242" s="247"/>
      <c r="Q242" s="20"/>
      <c r="R242" s="20"/>
      <c r="S242" s="20"/>
      <c r="T242" s="20"/>
      <c r="U242" s="20"/>
      <c r="V242" s="20"/>
      <c r="W242" s="20"/>
      <c r="X242" s="20"/>
    </row>
    <row r="243" spans="1:24" s="35" customFormat="1" ht="27" customHeight="1" x14ac:dyDescent="0.2">
      <c r="A243" s="230"/>
      <c r="B243" s="21"/>
      <c r="C243" s="20"/>
      <c r="D243" s="322"/>
      <c r="E243" s="348"/>
      <c r="F243" s="348"/>
      <c r="G243" s="348"/>
      <c r="H243" s="75"/>
      <c r="I243" s="327">
        <f t="shared" si="7"/>
        <v>279000</v>
      </c>
      <c r="J243" s="148">
        <v>2790</v>
      </c>
      <c r="K243" s="148" t="s">
        <v>11</v>
      </c>
      <c r="L243" s="322"/>
      <c r="M243" s="366">
        <f>VLOOKUP(I243,CGN2015_001!$A$9:$H$6509,8,0)</f>
        <v>0</v>
      </c>
      <c r="N243" s="360"/>
      <c r="O243" s="352">
        <f>VLOOKUP(I243,'ESF Febrero 2019'!$A$472:$D$579,4,0)</f>
        <v>0</v>
      </c>
      <c r="P243" s="247"/>
      <c r="Q243" s="20"/>
      <c r="R243" s="20"/>
      <c r="S243" s="20"/>
      <c r="T243" s="20"/>
      <c r="U243" s="20"/>
      <c r="V243" s="20"/>
      <c r="W243" s="20"/>
      <c r="X243" s="20"/>
    </row>
    <row r="244" spans="1:24" s="35" customFormat="1" ht="27" customHeight="1" x14ac:dyDescent="0.2">
      <c r="A244" s="230"/>
      <c r="B244" s="50">
        <v>13</v>
      </c>
      <c r="C244" s="50" t="s">
        <v>1770</v>
      </c>
      <c r="D244" s="323"/>
      <c r="E244" s="350">
        <f>SUM(E246:E266)</f>
        <v>228711662564.33002</v>
      </c>
      <c r="F244" s="348"/>
      <c r="G244" s="350">
        <f>SUM(G246:G266)</f>
        <v>155253272328.33002</v>
      </c>
      <c r="H244" s="75"/>
      <c r="I244" s="327"/>
      <c r="J244" s="79"/>
      <c r="K244" s="79"/>
      <c r="L244" s="119"/>
      <c r="M244" s="368"/>
      <c r="N244" s="360"/>
      <c r="O244" s="368"/>
      <c r="P244" s="247"/>
      <c r="Q244" s="20"/>
      <c r="R244" s="20"/>
      <c r="S244" s="20"/>
      <c r="T244" s="20"/>
      <c r="U244" s="20"/>
      <c r="V244" s="20"/>
      <c r="W244" s="20"/>
      <c r="X244" s="20"/>
    </row>
    <row r="245" spans="1:24" s="35" customFormat="1" ht="27" customHeight="1" x14ac:dyDescent="0.2">
      <c r="A245" s="230"/>
      <c r="B245" s="50"/>
      <c r="C245" s="50"/>
      <c r="D245" s="323"/>
      <c r="E245" s="350"/>
      <c r="F245" s="348"/>
      <c r="G245" s="350"/>
      <c r="H245" s="75"/>
      <c r="I245" s="327"/>
      <c r="J245" s="305">
        <v>29</v>
      </c>
      <c r="K245" s="305" t="s">
        <v>15</v>
      </c>
      <c r="L245" s="323"/>
      <c r="M245" s="362">
        <f>SUM(M247:M259)</f>
        <v>0</v>
      </c>
      <c r="N245" s="360"/>
      <c r="O245" s="362">
        <f>SUM(O247:O259)</f>
        <v>0</v>
      </c>
      <c r="P245" s="247"/>
      <c r="Q245" s="20"/>
      <c r="R245" s="20"/>
      <c r="S245" s="20"/>
      <c r="T245" s="20"/>
      <c r="U245" s="20"/>
      <c r="V245" s="20"/>
      <c r="W245" s="20"/>
      <c r="X245" s="20"/>
    </row>
    <row r="246" spans="1:24" s="35" customFormat="1" ht="27" customHeight="1" x14ac:dyDescent="0.2">
      <c r="A246" s="230">
        <f t="shared" si="6"/>
        <v>130500</v>
      </c>
      <c r="B246" s="148">
        <v>1305</v>
      </c>
      <c r="C246" s="148" t="s">
        <v>1880</v>
      </c>
      <c r="D246" s="322"/>
      <c r="E246" s="351">
        <f>VLOOKUP(A246,CGN2015_001!$A$9:$H$6509,8,0)</f>
        <v>0</v>
      </c>
      <c r="F246" s="348"/>
      <c r="G246" s="351">
        <f>VLOOKUP(A246,'ESF Febrero 2019'!$A$186:$D$357,4,0)</f>
        <v>0</v>
      </c>
      <c r="H246" s="75"/>
      <c r="I246" s="327"/>
      <c r="J246" s="148"/>
      <c r="K246" s="148"/>
      <c r="L246" s="322"/>
      <c r="M246" s="365"/>
      <c r="N246" s="360"/>
      <c r="O246" s="365"/>
      <c r="P246" s="247"/>
      <c r="Q246" s="20"/>
      <c r="R246" s="20"/>
      <c r="S246" s="20"/>
      <c r="T246" s="20"/>
      <c r="U246" s="20"/>
      <c r="V246" s="20"/>
      <c r="W246" s="20"/>
      <c r="X246" s="20"/>
    </row>
    <row r="247" spans="1:24" s="35" customFormat="1" ht="27" customHeight="1" x14ac:dyDescent="0.2">
      <c r="A247" s="230">
        <f t="shared" si="6"/>
        <v>131000</v>
      </c>
      <c r="B247" s="148">
        <v>1310</v>
      </c>
      <c r="C247" s="148" t="s">
        <v>1903</v>
      </c>
      <c r="D247" s="322"/>
      <c r="E247" s="351">
        <f>VLOOKUP(A247,CGN2015_001!$A$9:$H$6509,8,0)</f>
        <v>0</v>
      </c>
      <c r="F247" s="348"/>
      <c r="G247" s="351">
        <f>VLOOKUP(A247,'ESF Febrero 2019'!$A$186:$D$357,4,0)</f>
        <v>0</v>
      </c>
      <c r="H247" s="75"/>
      <c r="I247" s="327">
        <f t="shared" si="7"/>
        <v>290100</v>
      </c>
      <c r="J247" s="148">
        <v>2901</v>
      </c>
      <c r="K247" s="148" t="s">
        <v>570</v>
      </c>
      <c r="L247" s="322"/>
      <c r="M247" s="364">
        <f>VLOOKUP(I247,CGN2015_001!$A$9:$H$6509,8,0)</f>
        <v>0</v>
      </c>
      <c r="N247" s="360"/>
      <c r="O247" s="351">
        <f>VLOOKUP(I247,'ESF Febrero 2019'!$A$472:$D$579,4,0)</f>
        <v>0</v>
      </c>
      <c r="P247" s="247"/>
      <c r="Q247" s="20"/>
      <c r="R247" s="20"/>
      <c r="S247" s="20"/>
      <c r="T247" s="20"/>
      <c r="U247" s="20"/>
      <c r="V247" s="20"/>
      <c r="W247" s="20"/>
      <c r="X247" s="20"/>
    </row>
    <row r="248" spans="1:24" s="35" customFormat="1" ht="27" customHeight="1" x14ac:dyDescent="0.2">
      <c r="A248" s="230">
        <f t="shared" si="6"/>
        <v>131100</v>
      </c>
      <c r="B248" s="148">
        <v>1311</v>
      </c>
      <c r="C248" s="148" t="s">
        <v>1904</v>
      </c>
      <c r="D248" s="322"/>
      <c r="E248" s="351">
        <f>VLOOKUP(A248,CGN2015_001!$A$9:$H$6509,8,0)</f>
        <v>1343672853</v>
      </c>
      <c r="F248" s="348"/>
      <c r="G248" s="351">
        <f>VLOOKUP(A248,'ESF Febrero 2019'!$A$186:$D$357,4,0)</f>
        <v>551099871</v>
      </c>
      <c r="H248" s="75"/>
      <c r="I248" s="327">
        <f t="shared" si="7"/>
        <v>290200</v>
      </c>
      <c r="J248" s="148">
        <v>2902</v>
      </c>
      <c r="K248" s="148" t="s">
        <v>574</v>
      </c>
      <c r="L248" s="322"/>
      <c r="M248" s="364">
        <f>VLOOKUP(I248,CGN2015_001!$A$9:$H$6509,8,0)</f>
        <v>0</v>
      </c>
      <c r="N248" s="360"/>
      <c r="O248" s="351">
        <f>VLOOKUP(I248,'ESF Febrero 2019'!$A$472:$D$579,4,0)</f>
        <v>0</v>
      </c>
      <c r="P248" s="247"/>
      <c r="Q248" s="20"/>
      <c r="R248" s="20"/>
      <c r="S248" s="20"/>
      <c r="T248" s="20"/>
      <c r="U248" s="20"/>
      <c r="V248" s="20"/>
      <c r="W248" s="20"/>
      <c r="X248" s="20"/>
    </row>
    <row r="249" spans="1:24" s="35" customFormat="1" ht="27" customHeight="1" x14ac:dyDescent="0.2">
      <c r="A249" s="230">
        <f t="shared" si="6"/>
        <v>131200</v>
      </c>
      <c r="B249" s="148">
        <v>1312</v>
      </c>
      <c r="C249" s="148" t="s">
        <v>612</v>
      </c>
      <c r="D249" s="322"/>
      <c r="E249" s="351">
        <f>VLOOKUP(A249,CGN2015_001!$A$9:$H$6509,8,0)</f>
        <v>0</v>
      </c>
      <c r="F249" s="348"/>
      <c r="G249" s="351">
        <f>VLOOKUP(A249,'ESF Febrero 2019'!$A$186:$D$357,4,0)</f>
        <v>0</v>
      </c>
      <c r="H249" s="75"/>
      <c r="I249" s="327">
        <f t="shared" si="7"/>
        <v>290300</v>
      </c>
      <c r="J249" s="148">
        <v>2903</v>
      </c>
      <c r="K249" s="148" t="s">
        <v>575</v>
      </c>
      <c r="L249" s="322"/>
      <c r="M249" s="364">
        <f>VLOOKUP(I249,CGN2015_001!$A$9:$H$6509,8,0)</f>
        <v>0</v>
      </c>
      <c r="N249" s="360"/>
      <c r="O249" s="351">
        <f>VLOOKUP(I249,'ESF Febrero 2019'!$A$472:$D$579,4,0)</f>
        <v>0</v>
      </c>
      <c r="P249" s="247"/>
      <c r="Q249" s="20"/>
      <c r="R249" s="20"/>
      <c r="S249" s="20"/>
      <c r="T249" s="20"/>
      <c r="U249" s="20"/>
      <c r="V249" s="20"/>
      <c r="W249" s="20"/>
      <c r="X249" s="20"/>
    </row>
    <row r="250" spans="1:24" s="35" customFormat="1" ht="27" customHeight="1" x14ac:dyDescent="0.2">
      <c r="A250" s="230">
        <f t="shared" si="6"/>
        <v>131300</v>
      </c>
      <c r="B250" s="148">
        <v>1313</v>
      </c>
      <c r="C250" s="148" t="s">
        <v>932</v>
      </c>
      <c r="D250" s="322"/>
      <c r="E250" s="351">
        <f>VLOOKUP(A250,CGN2015_001!$A$9:$H$6509,8,0)</f>
        <v>0</v>
      </c>
      <c r="F250" s="348"/>
      <c r="G250" s="351">
        <f>VLOOKUP(A250,'ESF Febrero 2019'!$A$186:$D$357,4,0)</f>
        <v>0</v>
      </c>
      <c r="H250" s="75"/>
      <c r="I250" s="327">
        <f t="shared" si="7"/>
        <v>290400</v>
      </c>
      <c r="J250" s="148">
        <v>2904</v>
      </c>
      <c r="K250" s="148" t="s">
        <v>2400</v>
      </c>
      <c r="L250" s="322"/>
      <c r="M250" s="364">
        <f>VLOOKUP(I250,CGN2015_001!$A$9:$H$6509,8,0)</f>
        <v>0</v>
      </c>
      <c r="N250" s="360"/>
      <c r="O250" s="351">
        <f>VLOOKUP(I250,'ESF Febrero 2019'!$A$472:$D$579,4,0)</f>
        <v>0</v>
      </c>
      <c r="P250" s="247"/>
      <c r="Q250" s="20"/>
      <c r="R250" s="20"/>
      <c r="S250" s="20"/>
      <c r="T250" s="20"/>
      <c r="U250" s="20"/>
      <c r="V250" s="20"/>
      <c r="W250" s="20"/>
      <c r="X250" s="20"/>
    </row>
    <row r="251" spans="1:24" s="35" customFormat="1" ht="27" customHeight="1" x14ac:dyDescent="0.2">
      <c r="A251" s="230">
        <f t="shared" si="6"/>
        <v>131400</v>
      </c>
      <c r="B251" s="148">
        <v>1314</v>
      </c>
      <c r="C251" s="148" t="s">
        <v>1915</v>
      </c>
      <c r="D251" s="322"/>
      <c r="E251" s="351">
        <f>VLOOKUP(A251,CGN2015_001!$A$9:$H$6509,8,0)</f>
        <v>0</v>
      </c>
      <c r="F251" s="348"/>
      <c r="G251" s="351">
        <f>VLOOKUP(A251,'ESF Febrero 2019'!$A$186:$D$357,4,0)</f>
        <v>0</v>
      </c>
      <c r="H251" s="75"/>
      <c r="I251" s="327">
        <f t="shared" si="7"/>
        <v>290500</v>
      </c>
      <c r="J251" s="148">
        <v>2905</v>
      </c>
      <c r="K251" s="148" t="s">
        <v>16</v>
      </c>
      <c r="L251" s="322"/>
      <c r="M251" s="364">
        <f>VLOOKUP(I251,CGN2015_001!$A$9:$H$6509,8,0)</f>
        <v>0</v>
      </c>
      <c r="N251" s="360"/>
      <c r="O251" s="351">
        <f>VLOOKUP(I251,'ESF Febrero 2019'!$A$472:$D$579,4,0)</f>
        <v>0</v>
      </c>
      <c r="P251" s="247"/>
      <c r="Q251" s="20"/>
      <c r="R251" s="20"/>
      <c r="S251" s="20"/>
      <c r="T251" s="20"/>
      <c r="U251" s="20"/>
      <c r="V251" s="20"/>
      <c r="W251" s="20"/>
      <c r="X251" s="20"/>
    </row>
    <row r="252" spans="1:24" s="35" customFormat="1" ht="27" customHeight="1" x14ac:dyDescent="0.2">
      <c r="A252" s="230">
        <f t="shared" si="6"/>
        <v>131600</v>
      </c>
      <c r="B252" s="148">
        <v>1316</v>
      </c>
      <c r="C252" s="148" t="s">
        <v>937</v>
      </c>
      <c r="D252" s="322"/>
      <c r="E252" s="351">
        <f>VLOOKUP(A252,CGN2015_001!$A$9:$H$6509,8,0)</f>
        <v>0</v>
      </c>
      <c r="F252" s="348"/>
      <c r="G252" s="351">
        <f>VLOOKUP(A252,'ESF Febrero 2019'!$A$186:$D$357,4,0)</f>
        <v>0</v>
      </c>
      <c r="H252" s="75"/>
      <c r="I252" s="327">
        <f t="shared" si="7"/>
        <v>291000</v>
      </c>
      <c r="J252" s="148">
        <v>2910</v>
      </c>
      <c r="K252" s="148" t="s">
        <v>463</v>
      </c>
      <c r="L252" s="322"/>
      <c r="M252" s="364">
        <f>VLOOKUP(I252,CGN2015_001!$A$9:$H$6509,8,0)</f>
        <v>0</v>
      </c>
      <c r="N252" s="360"/>
      <c r="O252" s="351">
        <f>VLOOKUP(I252,'ESF Febrero 2019'!$A$472:$D$579,4,0)</f>
        <v>0</v>
      </c>
      <c r="P252" s="247"/>
      <c r="Q252" s="20"/>
      <c r="R252" s="20"/>
      <c r="S252" s="20"/>
      <c r="T252" s="20"/>
      <c r="U252" s="20"/>
      <c r="V252" s="20"/>
      <c r="W252" s="20"/>
      <c r="X252" s="20"/>
    </row>
    <row r="253" spans="1:24" s="35" customFormat="1" ht="27" customHeight="1" x14ac:dyDescent="0.2">
      <c r="A253" s="230">
        <f t="shared" si="6"/>
        <v>131700</v>
      </c>
      <c r="B253" s="148">
        <v>1317</v>
      </c>
      <c r="C253" s="148" t="s">
        <v>1133</v>
      </c>
      <c r="D253" s="322"/>
      <c r="E253" s="351">
        <f>VLOOKUP(A253,CGN2015_001!$A$9:$H$6509,8,0)</f>
        <v>0</v>
      </c>
      <c r="F253" s="348"/>
      <c r="G253" s="351">
        <f>VLOOKUP(A253,'ESF Febrero 2019'!$A$186:$D$357,4,0)</f>
        <v>0</v>
      </c>
      <c r="H253" s="75"/>
      <c r="I253" s="327">
        <f t="shared" si="7"/>
        <v>291500</v>
      </c>
      <c r="J253" s="148">
        <v>2915</v>
      </c>
      <c r="K253" s="148" t="s">
        <v>2408</v>
      </c>
      <c r="L253" s="322"/>
      <c r="M253" s="364">
        <f>VLOOKUP(I253,CGN2015_001!$A$9:$H$6509,8,0)</f>
        <v>0</v>
      </c>
      <c r="N253" s="360"/>
      <c r="O253" s="351">
        <f>VLOOKUP(I253,'ESF Febrero 2019'!$A$472:$D$579,4,0)</f>
        <v>0</v>
      </c>
      <c r="P253" s="247"/>
      <c r="Q253" s="20"/>
      <c r="R253" s="20"/>
      <c r="S253" s="20"/>
      <c r="T253" s="20"/>
      <c r="U253" s="20"/>
      <c r="V253" s="20"/>
      <c r="W253" s="20"/>
      <c r="X253" s="20"/>
    </row>
    <row r="254" spans="1:24" s="35" customFormat="1" ht="27" customHeight="1" x14ac:dyDescent="0.2">
      <c r="A254" s="230">
        <f t="shared" si="6"/>
        <v>131800</v>
      </c>
      <c r="B254" s="148">
        <v>1318</v>
      </c>
      <c r="C254" s="148" t="s">
        <v>1920</v>
      </c>
      <c r="D254" s="322"/>
      <c r="E254" s="351">
        <f>VLOOKUP(A254,CGN2015_001!$A$9:$H$6509,8,0)</f>
        <v>0</v>
      </c>
      <c r="F254" s="348"/>
      <c r="G254" s="351">
        <f>VLOOKUP(A254,'ESF Febrero 2019'!$A$186:$D$357,4,0)</f>
        <v>0</v>
      </c>
      <c r="H254" s="75"/>
      <c r="I254" s="327">
        <f t="shared" si="7"/>
        <v>291700</v>
      </c>
      <c r="J254" s="148">
        <v>2917</v>
      </c>
      <c r="K254" s="148" t="s">
        <v>2417</v>
      </c>
      <c r="L254" s="322"/>
      <c r="M254" s="364">
        <f>VLOOKUP(I254,CGN2015_001!$A$9:$H$6509,8,0)</f>
        <v>0</v>
      </c>
      <c r="N254" s="360"/>
      <c r="O254" s="351">
        <f>VLOOKUP(I254,'ESF Febrero 2019'!$A$472:$D$579,4,0)</f>
        <v>0</v>
      </c>
      <c r="P254" s="247"/>
      <c r="Q254" s="20"/>
      <c r="R254" s="20"/>
      <c r="S254" s="20"/>
      <c r="T254" s="20"/>
      <c r="U254" s="20"/>
      <c r="V254" s="20"/>
      <c r="W254" s="20"/>
      <c r="X254" s="20"/>
    </row>
    <row r="255" spans="1:24" s="35" customFormat="1" ht="27" customHeight="1" x14ac:dyDescent="0.2">
      <c r="A255" s="230">
        <f t="shared" si="6"/>
        <v>131900</v>
      </c>
      <c r="B255" s="148">
        <v>1319</v>
      </c>
      <c r="C255" s="148" t="s">
        <v>1921</v>
      </c>
      <c r="D255" s="322"/>
      <c r="E255" s="351">
        <f>VLOOKUP(A255,CGN2015_001!$A$9:$H$6509,8,0)</f>
        <v>0</v>
      </c>
      <c r="F255" s="348"/>
      <c r="G255" s="351">
        <f>VLOOKUP(A255,'ESF Febrero 2019'!$A$186:$D$357,4,0)</f>
        <v>0</v>
      </c>
      <c r="H255" s="75"/>
      <c r="I255" s="327">
        <f t="shared" si="7"/>
        <v>291800</v>
      </c>
      <c r="J255" s="148">
        <v>2918</v>
      </c>
      <c r="K255" s="148" t="s">
        <v>2425</v>
      </c>
      <c r="L255" s="322"/>
      <c r="M255" s="364">
        <f>VLOOKUP(I255,CGN2015_001!$A$9:$H$6509,8,0)</f>
        <v>0</v>
      </c>
      <c r="N255" s="360"/>
      <c r="O255" s="351">
        <f>VLOOKUP(I255,'ESF Febrero 2019'!$A$472:$D$579,4,0)</f>
        <v>0</v>
      </c>
      <c r="P255" s="247"/>
      <c r="Q255" s="20"/>
      <c r="R255" s="20"/>
      <c r="S255" s="20"/>
      <c r="T255" s="20"/>
      <c r="U255" s="20"/>
      <c r="V255" s="20"/>
      <c r="W255" s="20"/>
      <c r="X255" s="20"/>
    </row>
    <row r="256" spans="1:24" s="35" customFormat="1" ht="27" customHeight="1" x14ac:dyDescent="0.2">
      <c r="A256" s="230">
        <f t="shared" si="6"/>
        <v>132100</v>
      </c>
      <c r="B256" s="148">
        <v>1321</v>
      </c>
      <c r="C256" s="148" t="s">
        <v>1951</v>
      </c>
      <c r="D256" s="322"/>
      <c r="E256" s="351">
        <f>VLOOKUP(A256,CGN2015_001!$A$9:$H$6509,8,0)</f>
        <v>0</v>
      </c>
      <c r="F256" s="348"/>
      <c r="G256" s="351">
        <f>VLOOKUP(A256,'ESF Febrero 2019'!$A$186:$D$357,4,0)</f>
        <v>0</v>
      </c>
      <c r="H256" s="90"/>
      <c r="I256" s="327">
        <f t="shared" si="7"/>
        <v>291900</v>
      </c>
      <c r="J256" s="148">
        <v>2919</v>
      </c>
      <c r="K256" s="148" t="s">
        <v>1235</v>
      </c>
      <c r="L256" s="322"/>
      <c r="M256" s="364">
        <f>VLOOKUP(I256,CGN2015_001!$A$9:$H$6509,8,0)</f>
        <v>0</v>
      </c>
      <c r="N256" s="360"/>
      <c r="O256" s="351">
        <f>VLOOKUP(I256,'ESF Febrero 2019'!$A$472:$D$579,4,0)</f>
        <v>0</v>
      </c>
      <c r="P256" s="247"/>
      <c r="Q256" s="20"/>
      <c r="R256" s="20"/>
      <c r="S256" s="20"/>
      <c r="T256" s="20"/>
      <c r="U256" s="20"/>
      <c r="V256" s="20"/>
      <c r="W256" s="20"/>
      <c r="X256" s="20"/>
    </row>
    <row r="257" spans="1:24" s="35" customFormat="1" ht="27" customHeight="1" x14ac:dyDescent="0.2">
      <c r="A257" s="230">
        <f t="shared" si="6"/>
        <v>132200</v>
      </c>
      <c r="B257" s="148">
        <v>1322</v>
      </c>
      <c r="C257" s="148" t="s">
        <v>1709</v>
      </c>
      <c r="D257" s="322"/>
      <c r="E257" s="351">
        <f>VLOOKUP(A257,CGN2015_001!$A$9:$H$6509,8,0)</f>
        <v>0</v>
      </c>
      <c r="F257" s="348"/>
      <c r="G257" s="351">
        <f>VLOOKUP(A257,'ESF Febrero 2019'!$A$186:$D$357,4,0)</f>
        <v>0</v>
      </c>
      <c r="H257" s="89"/>
      <c r="I257" s="327">
        <f t="shared" si="7"/>
        <v>292100</v>
      </c>
      <c r="J257" s="148">
        <v>2921</v>
      </c>
      <c r="K257" s="148" t="s">
        <v>2087</v>
      </c>
      <c r="L257" s="322"/>
      <c r="M257" s="364">
        <f>VLOOKUP(I257,CGN2015_001!$A$9:$H$6509,8,0)</f>
        <v>0</v>
      </c>
      <c r="N257" s="360"/>
      <c r="O257" s="351">
        <f>VLOOKUP(I257,'ESF Febrero 2019'!$A$472:$D$579,4,0)</f>
        <v>0</v>
      </c>
      <c r="P257" s="247"/>
      <c r="Q257" s="20"/>
      <c r="R257" s="20"/>
      <c r="S257" s="20"/>
      <c r="T257" s="20"/>
      <c r="U257" s="20"/>
      <c r="V257" s="20"/>
      <c r="W257" s="20"/>
      <c r="X257" s="20"/>
    </row>
    <row r="258" spans="1:24" s="35" customFormat="1" ht="27" customHeight="1" x14ac:dyDescent="0.2">
      <c r="A258" s="230">
        <f t="shared" si="6"/>
        <v>132300</v>
      </c>
      <c r="B258" s="148">
        <v>1323</v>
      </c>
      <c r="C258" s="148" t="s">
        <v>1974</v>
      </c>
      <c r="D258" s="322"/>
      <c r="E258" s="351">
        <f>VLOOKUP(A258,CGN2015_001!$A$9:$H$6509,8,0)</f>
        <v>0</v>
      </c>
      <c r="F258" s="348"/>
      <c r="G258" s="351">
        <f>VLOOKUP(A258,'ESF Febrero 2019'!$A$186:$D$357,4,0)</f>
        <v>0</v>
      </c>
      <c r="H258" s="89"/>
      <c r="I258" s="327">
        <f t="shared" si="7"/>
        <v>292500</v>
      </c>
      <c r="J258" s="148">
        <v>2925</v>
      </c>
      <c r="K258" s="148" t="s">
        <v>2426</v>
      </c>
      <c r="L258" s="119"/>
      <c r="M258" s="364">
        <f>VLOOKUP(I258,CGN2015_001!$A$9:$H$6509,8,0)</f>
        <v>0</v>
      </c>
      <c r="N258" s="360"/>
      <c r="O258" s="351">
        <f>VLOOKUP(I258,'ESF Febrero 2019'!$A$472:$D$579,4,0)</f>
        <v>0</v>
      </c>
      <c r="P258" s="247"/>
      <c r="Q258" s="20"/>
      <c r="R258" s="20"/>
      <c r="S258" s="20"/>
      <c r="T258" s="20"/>
      <c r="U258" s="20"/>
      <c r="V258" s="20"/>
      <c r="W258" s="20"/>
      <c r="X258" s="20"/>
    </row>
    <row r="259" spans="1:24" s="35" customFormat="1" ht="27" customHeight="1" x14ac:dyDescent="0.2">
      <c r="A259" s="230">
        <f t="shared" si="6"/>
        <v>132500</v>
      </c>
      <c r="B259" s="148">
        <v>1325</v>
      </c>
      <c r="C259" s="148" t="s">
        <v>1977</v>
      </c>
      <c r="D259" s="322"/>
      <c r="E259" s="351">
        <f>VLOOKUP(A259,CGN2015_001!$A$9:$H$6509,8,0)</f>
        <v>0</v>
      </c>
      <c r="F259" s="348"/>
      <c r="G259" s="351">
        <f>VLOOKUP(A259,'ESF Febrero 2019'!$A$186:$D$357,4,0)</f>
        <v>0</v>
      </c>
      <c r="H259" s="75"/>
      <c r="I259" s="327">
        <f t="shared" si="7"/>
        <v>299000</v>
      </c>
      <c r="J259" s="148">
        <v>2990</v>
      </c>
      <c r="K259" s="148" t="s">
        <v>2436</v>
      </c>
      <c r="L259" s="119"/>
      <c r="M259" s="366">
        <f>VLOOKUP(I259,CGN2015_001!$A$9:$H$6509,8,0)</f>
        <v>0</v>
      </c>
      <c r="N259" s="360"/>
      <c r="O259" s="352">
        <f>VLOOKUP(I259,'ESF Febrero 2019'!$A$472:$D$579,4,0)</f>
        <v>0</v>
      </c>
      <c r="P259" s="247"/>
      <c r="Q259" s="20"/>
      <c r="R259" s="20"/>
      <c r="S259" s="20"/>
      <c r="T259" s="20"/>
      <c r="U259" s="20"/>
      <c r="V259" s="20"/>
      <c r="W259" s="20"/>
      <c r="X259" s="20"/>
    </row>
    <row r="260" spans="1:24" s="35" customFormat="1" ht="27" customHeight="1" x14ac:dyDescent="0.2">
      <c r="A260" s="230">
        <f t="shared" si="6"/>
        <v>133200</v>
      </c>
      <c r="B260" s="148">
        <v>1332</v>
      </c>
      <c r="C260" s="148" t="s">
        <v>815</v>
      </c>
      <c r="D260" s="322"/>
      <c r="E260" s="351">
        <f>VLOOKUP(A260,CGN2015_001!$A$9:$H$6509,8,0)</f>
        <v>0</v>
      </c>
      <c r="F260" s="348"/>
      <c r="G260" s="351">
        <f>VLOOKUP(A260,'ESF Febrero 2019'!$A$186:$D$357,4,0)</f>
        <v>0</v>
      </c>
      <c r="H260" s="75"/>
      <c r="I260" s="327"/>
      <c r="J260" s="79"/>
      <c r="K260" s="79"/>
      <c r="L260" s="79"/>
      <c r="M260" s="368"/>
      <c r="N260" s="360"/>
      <c r="O260" s="368"/>
      <c r="P260" s="247"/>
      <c r="Q260" s="20"/>
      <c r="R260" s="20"/>
      <c r="S260" s="20"/>
      <c r="T260" s="20"/>
      <c r="U260" s="20"/>
      <c r="V260" s="20"/>
      <c r="W260" s="20"/>
      <c r="X260" s="20"/>
    </row>
    <row r="261" spans="1:24" s="35" customFormat="1" ht="27" customHeight="1" x14ac:dyDescent="0.2">
      <c r="A261" s="230">
        <f t="shared" si="6"/>
        <v>133300</v>
      </c>
      <c r="B261" s="148">
        <v>1333</v>
      </c>
      <c r="C261" s="148" t="s">
        <v>1982</v>
      </c>
      <c r="D261" s="322"/>
      <c r="E261" s="351">
        <f>VLOOKUP(A261,CGN2015_001!$A$9:$H$6509,8,0)</f>
        <v>0</v>
      </c>
      <c r="F261" s="348"/>
      <c r="G261" s="351">
        <f>VLOOKUP(A261,'ESF Febrero 2019'!$A$186:$D$357,4,0)</f>
        <v>0</v>
      </c>
      <c r="H261" s="75"/>
      <c r="I261" s="327"/>
      <c r="J261" s="79"/>
      <c r="K261" s="397" t="s">
        <v>2932</v>
      </c>
      <c r="L261" s="323"/>
      <c r="M261" s="359">
        <f>+M13+M137</f>
        <v>310606173535.32996</v>
      </c>
      <c r="N261" s="360"/>
      <c r="O261" s="359">
        <f>+O13+O137</f>
        <v>192615177400.32999</v>
      </c>
      <c r="P261" s="247"/>
      <c r="Q261" s="20"/>
      <c r="R261" s="20"/>
      <c r="S261" s="20"/>
      <c r="T261" s="20"/>
      <c r="U261" s="20"/>
      <c r="V261" s="20"/>
      <c r="W261" s="20"/>
      <c r="X261" s="20"/>
    </row>
    <row r="262" spans="1:24" s="35" customFormat="1" ht="27" customHeight="1" x14ac:dyDescent="0.2">
      <c r="A262" s="230">
        <f t="shared" si="6"/>
        <v>133600</v>
      </c>
      <c r="B262" s="148">
        <v>1336</v>
      </c>
      <c r="C262" s="148" t="s">
        <v>1984</v>
      </c>
      <c r="D262" s="322"/>
      <c r="E262" s="351">
        <f>VLOOKUP(A262,CGN2015_001!$A$9:$H$6509,8,0)</f>
        <v>0</v>
      </c>
      <c r="F262" s="348"/>
      <c r="G262" s="351">
        <f>VLOOKUP(A262,'ESF Febrero 2019'!$A$186:$D$357,4,0)</f>
        <v>0</v>
      </c>
      <c r="H262" s="75"/>
      <c r="I262" s="327"/>
      <c r="J262" s="79"/>
      <c r="K262" s="79"/>
      <c r="L262" s="79"/>
      <c r="M262" s="368"/>
      <c r="N262" s="360"/>
      <c r="O262" s="368"/>
      <c r="P262" s="247"/>
      <c r="Q262" s="20"/>
      <c r="R262" s="20"/>
      <c r="S262" s="20"/>
      <c r="T262" s="20"/>
      <c r="U262" s="20"/>
      <c r="V262" s="20"/>
      <c r="W262" s="20"/>
      <c r="X262" s="20"/>
    </row>
    <row r="263" spans="1:24" s="35" customFormat="1" ht="27" customHeight="1" x14ac:dyDescent="0.2">
      <c r="A263" s="230">
        <f t="shared" si="6"/>
        <v>133700</v>
      </c>
      <c r="B263" s="148">
        <v>1337</v>
      </c>
      <c r="C263" s="148" t="s">
        <v>480</v>
      </c>
      <c r="D263" s="322"/>
      <c r="E263" s="351">
        <f>VLOOKUP(A263,CGN2015_001!$A$9:$H$6509,8,0)</f>
        <v>0</v>
      </c>
      <c r="F263" s="348"/>
      <c r="G263" s="351">
        <f>VLOOKUP(A263,'ESF Febrero 2019'!$A$186:$D$357,4,0)</f>
        <v>0</v>
      </c>
      <c r="H263" s="75"/>
      <c r="I263" s="327"/>
      <c r="J263" s="79"/>
      <c r="K263" s="79"/>
      <c r="L263" s="79"/>
      <c r="M263" s="368"/>
      <c r="N263" s="360"/>
      <c r="O263" s="368"/>
      <c r="P263" s="247"/>
      <c r="Q263" s="20"/>
      <c r="R263" s="20"/>
      <c r="S263" s="20"/>
      <c r="T263" s="20"/>
      <c r="U263" s="20"/>
      <c r="V263" s="20"/>
      <c r="W263" s="20"/>
      <c r="X263" s="20"/>
    </row>
    <row r="264" spans="1:24" s="35" customFormat="1" ht="27" customHeight="1" x14ac:dyDescent="0.2">
      <c r="A264" s="230">
        <f t="shared" si="6"/>
        <v>138400</v>
      </c>
      <c r="B264" s="148">
        <v>1384</v>
      </c>
      <c r="C264" s="148" t="s">
        <v>1769</v>
      </c>
      <c r="D264" s="322"/>
      <c r="E264" s="351">
        <f>VLOOKUP(A264,CGN2015_001!$A$9:$H$6509,8,0)</f>
        <v>227367989711.33002</v>
      </c>
      <c r="F264" s="348"/>
      <c r="G264" s="351">
        <f>VLOOKUP(A264,'ESF Febrero 2019'!$A$186:$D$357,4,0)</f>
        <v>154702172457.33002</v>
      </c>
      <c r="H264" s="75"/>
      <c r="I264" s="327"/>
      <c r="J264" s="313">
        <v>3</v>
      </c>
      <c r="K264" s="313" t="s">
        <v>1366</v>
      </c>
      <c r="L264" s="322"/>
      <c r="M264" s="371"/>
      <c r="N264" s="360"/>
      <c r="O264" s="371"/>
      <c r="P264" s="247"/>
      <c r="Q264" s="20"/>
      <c r="R264" s="20"/>
      <c r="S264" s="20"/>
      <c r="T264" s="20"/>
      <c r="U264" s="20"/>
      <c r="V264" s="20"/>
      <c r="W264" s="20"/>
      <c r="X264" s="20"/>
    </row>
    <row r="265" spans="1:24" s="35" customFormat="1" ht="27" customHeight="1" x14ac:dyDescent="0.2">
      <c r="A265" s="230">
        <f t="shared" si="6"/>
        <v>138500</v>
      </c>
      <c r="B265" s="148">
        <v>1385</v>
      </c>
      <c r="C265" s="148" t="s">
        <v>2016</v>
      </c>
      <c r="D265" s="322"/>
      <c r="E265" s="351">
        <f>VLOOKUP(A265,CGN2015_001!$A$9:$H$6509,8,0)</f>
        <v>0</v>
      </c>
      <c r="F265" s="348"/>
      <c r="G265" s="351">
        <f>VLOOKUP(A265,'ESF Febrero 2019'!$A$186:$D$357,4,0)</f>
        <v>0</v>
      </c>
      <c r="H265" s="75"/>
      <c r="I265" s="327"/>
      <c r="J265" s="93"/>
      <c r="K265" s="93"/>
      <c r="L265" s="322"/>
      <c r="M265" s="371"/>
      <c r="N265" s="360"/>
      <c r="O265" s="371"/>
      <c r="P265" s="247"/>
      <c r="Q265" s="20"/>
      <c r="R265" s="20"/>
      <c r="S265" s="20"/>
      <c r="T265" s="20"/>
      <c r="U265" s="20"/>
      <c r="V265" s="20"/>
      <c r="W265" s="20"/>
      <c r="X265" s="20"/>
    </row>
    <row r="266" spans="1:24" s="35" customFormat="1" ht="27" customHeight="1" x14ac:dyDescent="0.2">
      <c r="A266" s="230">
        <f t="shared" si="6"/>
        <v>138600</v>
      </c>
      <c r="B266" s="148">
        <v>1386</v>
      </c>
      <c r="C266" s="148" t="s">
        <v>2022</v>
      </c>
      <c r="D266" s="322"/>
      <c r="E266" s="352">
        <f>VLOOKUP(A266,CGN2015_001!$A$9:$H$6509,8,0)</f>
        <v>0</v>
      </c>
      <c r="F266" s="348"/>
      <c r="G266" s="352">
        <f>VLOOKUP(A266,'ESF Febrero 2019'!$A$186:$D$357,4,0)</f>
        <v>0</v>
      </c>
      <c r="H266" s="75"/>
      <c r="I266" s="327"/>
      <c r="J266" s="305">
        <v>31</v>
      </c>
      <c r="K266" s="305" t="s">
        <v>2441</v>
      </c>
      <c r="L266" s="323"/>
      <c r="M266" s="372">
        <f>SUM(M268:M292)</f>
        <v>536784023330</v>
      </c>
      <c r="N266" s="360"/>
      <c r="O266" s="372">
        <f>SUM(O268:O292)</f>
        <v>633463287530</v>
      </c>
      <c r="P266" s="247"/>
      <c r="Q266" s="20"/>
      <c r="R266" s="20"/>
      <c r="S266" s="20"/>
      <c r="T266" s="20"/>
      <c r="U266" s="20"/>
      <c r="V266" s="20"/>
      <c r="W266" s="20"/>
      <c r="X266" s="20"/>
    </row>
    <row r="267" spans="1:24" s="35" customFormat="1" ht="27" customHeight="1" x14ac:dyDescent="0.2">
      <c r="A267" s="230"/>
      <c r="B267" s="63"/>
      <c r="C267" s="63"/>
      <c r="D267" s="79"/>
      <c r="E267" s="353"/>
      <c r="F267" s="348"/>
      <c r="G267" s="353"/>
      <c r="H267" s="75"/>
      <c r="I267" s="327"/>
      <c r="J267" s="79"/>
      <c r="K267" s="79"/>
      <c r="L267" s="322"/>
      <c r="M267" s="369"/>
      <c r="N267" s="360"/>
      <c r="O267" s="369"/>
      <c r="P267" s="247"/>
      <c r="Q267" s="20"/>
      <c r="R267" s="20"/>
      <c r="S267" s="20"/>
      <c r="T267" s="20"/>
      <c r="U267" s="20"/>
      <c r="V267" s="20"/>
      <c r="W267" s="20"/>
      <c r="X267" s="20"/>
    </row>
    <row r="268" spans="1:24" s="35" customFormat="1" ht="27" customHeight="1" x14ac:dyDescent="0.2">
      <c r="A268" s="230"/>
      <c r="B268" s="50">
        <v>14</v>
      </c>
      <c r="C268" s="50" t="s">
        <v>2023</v>
      </c>
      <c r="D268" s="323"/>
      <c r="E268" s="350">
        <f>SUM(E270:E297)</f>
        <v>0</v>
      </c>
      <c r="F268" s="348"/>
      <c r="G268" s="350">
        <f>SUM(G270:G297)</f>
        <v>0</v>
      </c>
      <c r="H268" s="75"/>
      <c r="I268" s="327">
        <f t="shared" si="7"/>
        <v>310500</v>
      </c>
      <c r="J268" s="148">
        <v>3105</v>
      </c>
      <c r="K268" s="148" t="s">
        <v>1367</v>
      </c>
      <c r="L268" s="322"/>
      <c r="M268" s="364">
        <f>VLOOKUP(I268,CGN2015_001!$A$9:$H$6509,8,0)</f>
        <v>259224071960</v>
      </c>
      <c r="N268" s="360"/>
      <c r="O268" s="351">
        <f>VLOOKUP(I268,'ESF Febrero 2019'!$A$1:$D$637,4,0)</f>
        <v>259224071960</v>
      </c>
      <c r="P268" s="247"/>
      <c r="Q268" s="20"/>
      <c r="R268" s="20"/>
      <c r="S268" s="20"/>
      <c r="T268" s="20"/>
      <c r="U268" s="20"/>
      <c r="V268" s="20"/>
      <c r="W268" s="20"/>
      <c r="X268" s="20"/>
    </row>
    <row r="269" spans="1:24" s="35" customFormat="1" ht="27" customHeight="1" x14ac:dyDescent="0.2">
      <c r="A269" s="230"/>
      <c r="B269" s="50"/>
      <c r="C269" s="50"/>
      <c r="D269" s="323"/>
      <c r="E269" s="350"/>
      <c r="F269" s="348"/>
      <c r="G269" s="350"/>
      <c r="H269" s="75"/>
      <c r="I269" s="327">
        <f t="shared" si="7"/>
        <v>310600</v>
      </c>
      <c r="J269" s="148">
        <v>3106</v>
      </c>
      <c r="K269" s="148" t="s">
        <v>2445</v>
      </c>
      <c r="L269" s="322"/>
      <c r="M269" s="364">
        <f>VLOOKUP(I269,CGN2015_001!$A$9:$H$6509,8,0)</f>
        <v>0</v>
      </c>
      <c r="N269" s="360"/>
      <c r="O269" s="351">
        <f>VLOOKUP(I269,'ESF Febrero 2019'!$A$1:$D$637,4,0)</f>
        <v>0</v>
      </c>
      <c r="P269" s="247"/>
      <c r="Q269" s="20"/>
      <c r="R269" s="20"/>
      <c r="S269" s="20"/>
      <c r="T269" s="20"/>
      <c r="U269" s="20"/>
      <c r="V269" s="20"/>
      <c r="W269" s="20"/>
      <c r="X269" s="20"/>
    </row>
    <row r="270" spans="1:24" s="35" customFormat="1" ht="27" customHeight="1" x14ac:dyDescent="0.2">
      <c r="A270" s="230">
        <f t="shared" si="6"/>
        <v>140100</v>
      </c>
      <c r="B270" s="53">
        <v>1401</v>
      </c>
      <c r="C270" s="53" t="s">
        <v>531</v>
      </c>
      <c r="D270" s="322"/>
      <c r="E270" s="351">
        <f>VLOOKUP(A270,CGN2015_001!$A$9:$H$6509,8,0)</f>
        <v>0</v>
      </c>
      <c r="F270" s="348"/>
      <c r="G270" s="351">
        <f>VLOOKUP(A270,'ESF Febrero 2019'!$A$186:$D$357,4,0)</f>
        <v>0</v>
      </c>
      <c r="H270" s="75"/>
      <c r="I270" s="327">
        <f t="shared" si="7"/>
        <v>310700</v>
      </c>
      <c r="J270" s="148">
        <v>3107</v>
      </c>
      <c r="K270" s="148" t="s">
        <v>1725</v>
      </c>
      <c r="L270" s="322"/>
      <c r="M270" s="364">
        <f>VLOOKUP(I270,CGN2015_001!$A$9:$H$6509,8,0)</f>
        <v>0</v>
      </c>
      <c r="N270" s="360"/>
      <c r="O270" s="351">
        <f>VLOOKUP(I270,'ESF Febrero 2019'!$A$1:$D$637,4,0)</f>
        <v>0</v>
      </c>
      <c r="P270" s="247"/>
      <c r="Q270" s="20"/>
      <c r="R270" s="20"/>
      <c r="S270" s="20"/>
      <c r="T270" s="20"/>
      <c r="U270" s="20"/>
      <c r="V270" s="20"/>
      <c r="W270" s="20"/>
      <c r="X270" s="20"/>
    </row>
    <row r="271" spans="1:24" s="35" customFormat="1" ht="27" customHeight="1" x14ac:dyDescent="0.2">
      <c r="A271" s="230">
        <f t="shared" si="6"/>
        <v>140200</v>
      </c>
      <c r="B271" s="148">
        <v>1402</v>
      </c>
      <c r="C271" s="148" t="s">
        <v>612</v>
      </c>
      <c r="D271" s="322"/>
      <c r="E271" s="351">
        <f>VLOOKUP(A271,CGN2015_001!$A$9:$H$6509,8,0)</f>
        <v>0</v>
      </c>
      <c r="F271" s="348"/>
      <c r="G271" s="351">
        <f>VLOOKUP(A271,'ESF Febrero 2019'!$A$186:$D$357,4,0)</f>
        <v>0</v>
      </c>
      <c r="H271" s="75"/>
      <c r="I271" s="327">
        <f t="shared" si="7"/>
        <v>310800</v>
      </c>
      <c r="J271" s="148">
        <v>3108</v>
      </c>
      <c r="K271" s="148" t="s">
        <v>1726</v>
      </c>
      <c r="L271" s="322"/>
      <c r="M271" s="364">
        <f>VLOOKUP(I271,CGN2015_001!$A$9:$H$6509,8,0)</f>
        <v>0</v>
      </c>
      <c r="N271" s="360"/>
      <c r="O271" s="351">
        <f>VLOOKUP(I271,'ESF Febrero 2019'!$A$1:$D$637,4,0)</f>
        <v>0</v>
      </c>
      <c r="P271" s="247"/>
      <c r="Q271" s="20"/>
      <c r="R271" s="20"/>
      <c r="S271" s="20"/>
      <c r="T271" s="20"/>
      <c r="U271" s="20"/>
      <c r="V271" s="20"/>
      <c r="W271" s="20"/>
      <c r="X271" s="20"/>
    </row>
    <row r="272" spans="1:24" s="35" customFormat="1" ht="27" customHeight="1" x14ac:dyDescent="0.2">
      <c r="A272" s="230">
        <f t="shared" si="6"/>
        <v>140300</v>
      </c>
      <c r="B272" s="148">
        <v>1403</v>
      </c>
      <c r="C272" s="148" t="s">
        <v>932</v>
      </c>
      <c r="D272" s="322"/>
      <c r="E272" s="351">
        <f>VLOOKUP(A272,CGN2015_001!$A$9:$H$6509,8,0)</f>
        <v>0</v>
      </c>
      <c r="F272" s="348"/>
      <c r="G272" s="351">
        <f>VLOOKUP(A272,'ESF Febrero 2019'!$A$186:$D$357,4,0)</f>
        <v>0</v>
      </c>
      <c r="H272" s="75"/>
      <c r="I272" s="327">
        <f t="shared" si="7"/>
        <v>310900</v>
      </c>
      <c r="J272" s="148">
        <v>3109</v>
      </c>
      <c r="K272" s="148" t="s">
        <v>1625</v>
      </c>
      <c r="L272" s="322"/>
      <c r="M272" s="364">
        <f>VLOOKUP(I272,CGN2015_001!$A$9:$H$6509,8,0)</f>
        <v>277882404384</v>
      </c>
      <c r="N272" s="360"/>
      <c r="O272" s="351">
        <f>VLOOKUP(I272,'ESF Febrero 2019'!$A$1:$D$637,4,0)</f>
        <v>385570319536</v>
      </c>
      <c r="P272" s="247"/>
      <c r="Q272" s="20"/>
      <c r="R272" s="20"/>
      <c r="S272" s="20"/>
      <c r="T272" s="20"/>
      <c r="U272" s="20"/>
      <c r="V272" s="20"/>
      <c r="W272" s="20"/>
      <c r="X272" s="20"/>
    </row>
    <row r="273" spans="1:24" s="35" customFormat="1" ht="27" customHeight="1" x14ac:dyDescent="0.2">
      <c r="A273" s="230">
        <f t="shared" si="6"/>
        <v>140500</v>
      </c>
      <c r="B273" s="148">
        <v>1405</v>
      </c>
      <c r="C273" s="148" t="s">
        <v>1915</v>
      </c>
      <c r="D273" s="322"/>
      <c r="E273" s="351">
        <f>VLOOKUP(A273,CGN2015_001!$A$9:$H$6509,8,0)</f>
        <v>0</v>
      </c>
      <c r="F273" s="348"/>
      <c r="G273" s="351">
        <f>VLOOKUP(A273,'ESF Febrero 2019'!$A$186:$D$357,4,0)</f>
        <v>0</v>
      </c>
      <c r="H273" s="75"/>
      <c r="I273" s="327">
        <f t="shared" ref="I273:I318" si="8">CONCATENATE(J273,"00")*1</f>
        <v>311000</v>
      </c>
      <c r="J273" s="148">
        <v>3110</v>
      </c>
      <c r="K273" s="148" t="s">
        <v>2454</v>
      </c>
      <c r="L273" s="322"/>
      <c r="M273" s="364">
        <f>'ESTADO DE RESULTADOS'!F302</f>
        <v>-322453014</v>
      </c>
      <c r="N273" s="360"/>
      <c r="O273" s="351">
        <f>VLOOKUP(I273,'ESF Febrero 2019'!$A$1:$D$637,4,0)</f>
        <v>-11331103966</v>
      </c>
      <c r="P273" s="247"/>
      <c r="Q273" s="58"/>
      <c r="R273" s="20"/>
      <c r="S273" s="20"/>
      <c r="T273" s="20"/>
      <c r="U273" s="20"/>
      <c r="V273" s="20"/>
      <c r="W273" s="20"/>
      <c r="X273" s="20"/>
    </row>
    <row r="274" spans="1:24" s="35" customFormat="1" ht="27" customHeight="1" x14ac:dyDescent="0.2">
      <c r="A274" s="230">
        <f t="shared" ref="A274:A337" si="9">CONCATENATE(B274,"00")*1</f>
        <v>140600</v>
      </c>
      <c r="B274" s="148">
        <v>1406</v>
      </c>
      <c r="C274" s="217" t="s">
        <v>937</v>
      </c>
      <c r="D274" s="322"/>
      <c r="E274" s="351">
        <f>VLOOKUP(A274,CGN2015_001!$A$9:$H$6509,8,0)</f>
        <v>0</v>
      </c>
      <c r="F274" s="348"/>
      <c r="G274" s="351">
        <f>VLOOKUP(A274,'ESF Febrero 2019'!$A$186:$D$357,4,0)</f>
        <v>0</v>
      </c>
      <c r="H274" s="75"/>
      <c r="I274" s="327">
        <f t="shared" si="8"/>
        <v>311100</v>
      </c>
      <c r="J274" s="148">
        <v>3111</v>
      </c>
      <c r="K274" s="148" t="s">
        <v>2455</v>
      </c>
      <c r="L274" s="322"/>
      <c r="M274" s="364">
        <f>VLOOKUP(I274,CGN2015_001!$A$9:$H$6509,8,0)</f>
        <v>0</v>
      </c>
      <c r="N274" s="360"/>
      <c r="O274" s="351">
        <f>VLOOKUP(I274,'ESF Febrero 2019'!$A$1:$D$637,4,0)</f>
        <v>0</v>
      </c>
      <c r="P274" s="247"/>
      <c r="Q274" s="20"/>
      <c r="R274" s="20"/>
      <c r="S274" s="20"/>
      <c r="T274" s="20"/>
      <c r="U274" s="20"/>
      <c r="V274" s="20"/>
      <c r="W274" s="20"/>
      <c r="X274" s="20"/>
    </row>
    <row r="275" spans="1:24" s="35" customFormat="1" ht="27" customHeight="1" x14ac:dyDescent="0.2">
      <c r="A275" s="230">
        <f t="shared" si="9"/>
        <v>140700</v>
      </c>
      <c r="B275" s="148">
        <v>1407</v>
      </c>
      <c r="C275" s="148" t="s">
        <v>1133</v>
      </c>
      <c r="D275" s="322"/>
      <c r="E275" s="351">
        <f>VLOOKUP(A275,CGN2015_001!$A$9:$H$6509,8,0)</f>
        <v>0</v>
      </c>
      <c r="F275" s="348"/>
      <c r="G275" s="351">
        <f>VLOOKUP(A275,'ESF Febrero 2019'!$A$186:$D$357,4,0)</f>
        <v>0</v>
      </c>
      <c r="H275" s="75"/>
      <c r="I275" s="327">
        <f t="shared" si="8"/>
        <v>311300</v>
      </c>
      <c r="J275" s="148">
        <v>3113</v>
      </c>
      <c r="K275" s="148" t="s">
        <v>481</v>
      </c>
      <c r="L275" s="322"/>
      <c r="M275" s="364">
        <f>VLOOKUP(I275,CGN2015_001!$A$9:$H$6509,8,0)</f>
        <v>0</v>
      </c>
      <c r="N275" s="360"/>
      <c r="O275" s="351">
        <f>VLOOKUP(I275,'ESF Febrero 2019'!$A$1:$D$637,4,0)</f>
        <v>0</v>
      </c>
      <c r="P275" s="247"/>
      <c r="Q275" s="20"/>
      <c r="R275" s="20"/>
      <c r="S275" s="20"/>
      <c r="T275" s="20"/>
      <c r="U275" s="20"/>
      <c r="V275" s="20"/>
      <c r="W275" s="20"/>
      <c r="X275" s="20"/>
    </row>
    <row r="276" spans="1:24" s="35" customFormat="1" ht="27" customHeight="1" x14ac:dyDescent="0.2">
      <c r="A276" s="230">
        <f t="shared" si="9"/>
        <v>140800</v>
      </c>
      <c r="B276" s="148">
        <v>1408</v>
      </c>
      <c r="C276" s="148" t="s">
        <v>891</v>
      </c>
      <c r="D276" s="322"/>
      <c r="E276" s="351">
        <f>VLOOKUP(A276,CGN2015_001!$A$9:$H$6509,8,0)</f>
        <v>0</v>
      </c>
      <c r="F276" s="348"/>
      <c r="G276" s="351">
        <f>VLOOKUP(A276,'ESF Febrero 2019'!$A$186:$D$357,4,0)</f>
        <v>0</v>
      </c>
      <c r="H276" s="75"/>
      <c r="I276" s="327">
        <f t="shared" si="8"/>
        <v>311400</v>
      </c>
      <c r="J276" s="148">
        <v>3114</v>
      </c>
      <c r="K276" s="148" t="s">
        <v>2460</v>
      </c>
      <c r="L276" s="322"/>
      <c r="M276" s="364">
        <f>VLOOKUP(I276,CGN2015_001!$A$9:$H$6509,8,0)</f>
        <v>0</v>
      </c>
      <c r="N276" s="360"/>
      <c r="O276" s="351">
        <f>VLOOKUP(I276,'ESF Febrero 2019'!$A$1:$D$637,4,0)</f>
        <v>0</v>
      </c>
      <c r="P276" s="247"/>
      <c r="Q276" s="20"/>
      <c r="R276" s="20"/>
      <c r="S276" s="20"/>
      <c r="T276" s="20"/>
      <c r="U276" s="20"/>
      <c r="V276" s="20"/>
      <c r="W276" s="20"/>
      <c r="X276" s="20"/>
    </row>
    <row r="277" spans="1:24" s="35" customFormat="1" ht="27" customHeight="1" x14ac:dyDescent="0.2">
      <c r="A277" s="230">
        <f t="shared" si="9"/>
        <v>140900</v>
      </c>
      <c r="B277" s="148">
        <v>1409</v>
      </c>
      <c r="C277" s="148" t="s">
        <v>89</v>
      </c>
      <c r="D277" s="322"/>
      <c r="E277" s="351">
        <f>VLOOKUP(A277,CGN2015_001!$A$9:$H$6509,8,0)</f>
        <v>0</v>
      </c>
      <c r="F277" s="348"/>
      <c r="G277" s="351">
        <f>VLOOKUP(A277,'ESF Febrero 2019'!$A$186:$D$357,4,0)</f>
        <v>0</v>
      </c>
      <c r="H277" s="75"/>
      <c r="I277" s="327">
        <f t="shared" si="8"/>
        <v>311500</v>
      </c>
      <c r="J277" s="148">
        <v>3115</v>
      </c>
      <c r="K277" s="148" t="s">
        <v>1579</v>
      </c>
      <c r="L277" s="322"/>
      <c r="M277" s="364">
        <f>VLOOKUP(I277,CGN2015_001!$A$9:$H$6509,8,0)</f>
        <v>0</v>
      </c>
      <c r="N277" s="360"/>
      <c r="O277" s="351">
        <f>VLOOKUP(I277,'ESF Febrero 2019'!$A$1:$D$637,4,0)</f>
        <v>0</v>
      </c>
      <c r="P277" s="247"/>
      <c r="Q277" s="20"/>
      <c r="R277" s="20"/>
      <c r="S277" s="20"/>
      <c r="T277" s="20"/>
      <c r="U277" s="20"/>
      <c r="V277" s="20"/>
      <c r="W277" s="20"/>
      <c r="X277" s="20"/>
    </row>
    <row r="278" spans="1:24" s="35" customFormat="1" ht="27" customHeight="1" x14ac:dyDescent="0.2">
      <c r="A278" s="230">
        <f t="shared" si="9"/>
        <v>141000</v>
      </c>
      <c r="B278" s="148">
        <v>1410</v>
      </c>
      <c r="C278" s="148" t="s">
        <v>1598</v>
      </c>
      <c r="D278" s="322"/>
      <c r="E278" s="351">
        <f>VLOOKUP(A278,CGN2015_001!$A$9:$H$6509,8,0)</f>
        <v>0</v>
      </c>
      <c r="F278" s="348"/>
      <c r="G278" s="351">
        <f>VLOOKUP(A278,'ESF Febrero 2019'!$A$186:$D$357,4,0)</f>
        <v>0</v>
      </c>
      <c r="H278" s="75"/>
      <c r="I278" s="327">
        <f t="shared" si="8"/>
        <v>311600</v>
      </c>
      <c r="J278" s="148">
        <v>3116</v>
      </c>
      <c r="K278" s="148" t="s">
        <v>490</v>
      </c>
      <c r="L278" s="322"/>
      <c r="M278" s="364">
        <f>VLOOKUP(I278,CGN2015_001!$A$9:$H$6509,8,0)</f>
        <v>0</v>
      </c>
      <c r="N278" s="360"/>
      <c r="O278" s="351">
        <f>VLOOKUP(I278,'ESF Febrero 2019'!$A$1:$D$637,4,0)</f>
        <v>0</v>
      </c>
      <c r="P278" s="247"/>
      <c r="Q278" s="20"/>
      <c r="R278" s="20"/>
      <c r="S278" s="20"/>
      <c r="T278" s="20"/>
      <c r="U278" s="20"/>
      <c r="V278" s="20"/>
      <c r="W278" s="20"/>
      <c r="X278" s="20"/>
    </row>
    <row r="279" spans="1:24" s="35" customFormat="1" ht="27" customHeight="1" x14ac:dyDescent="0.2">
      <c r="A279" s="230">
        <f t="shared" si="9"/>
        <v>141100</v>
      </c>
      <c r="B279" s="148">
        <v>1411</v>
      </c>
      <c r="C279" s="148" t="s">
        <v>1709</v>
      </c>
      <c r="D279" s="322"/>
      <c r="E279" s="351">
        <f>VLOOKUP(A279,CGN2015_001!$A$9:$H$6509,8,0)</f>
        <v>0</v>
      </c>
      <c r="F279" s="348"/>
      <c r="G279" s="351">
        <f>VLOOKUP(A279,'ESF Febrero 2019'!$A$186:$D$357,4,0)</f>
        <v>0</v>
      </c>
      <c r="H279" s="75"/>
      <c r="I279" s="327">
        <f t="shared" si="8"/>
        <v>311700</v>
      </c>
      <c r="J279" s="148">
        <v>3117</v>
      </c>
      <c r="K279" s="148" t="s">
        <v>1580</v>
      </c>
      <c r="L279" s="322"/>
      <c r="M279" s="364">
        <f>VLOOKUP(I279,CGN2015_001!$A$9:$H$6509,8,0)</f>
        <v>0</v>
      </c>
      <c r="N279" s="360"/>
      <c r="O279" s="351">
        <f>VLOOKUP(I279,'ESF Febrero 2019'!$A$1:$D$637,4,0)</f>
        <v>0</v>
      </c>
      <c r="P279" s="247"/>
      <c r="Q279" s="20"/>
      <c r="R279" s="20"/>
      <c r="S279" s="20"/>
      <c r="T279" s="20"/>
      <c r="U279" s="20"/>
      <c r="V279" s="20"/>
      <c r="W279" s="20"/>
      <c r="X279" s="20"/>
    </row>
    <row r="280" spans="1:24" s="35" customFormat="1" ht="27" customHeight="1" x14ac:dyDescent="0.2">
      <c r="A280" s="230">
        <f t="shared" si="9"/>
        <v>141300</v>
      </c>
      <c r="B280" s="148">
        <v>1413</v>
      </c>
      <c r="C280" s="148" t="s">
        <v>480</v>
      </c>
      <c r="D280" s="322"/>
      <c r="E280" s="351">
        <f>VLOOKUP(A280,CGN2015_001!$A$9:$H$6509,8,0)</f>
        <v>0</v>
      </c>
      <c r="F280" s="348"/>
      <c r="G280" s="351">
        <f>VLOOKUP(A280,'ESF Febrero 2019'!$A$186:$D$357,4,0)</f>
        <v>0</v>
      </c>
      <c r="H280" s="90"/>
      <c r="I280" s="327">
        <f t="shared" si="8"/>
        <v>311800</v>
      </c>
      <c r="J280" s="148">
        <v>3118</v>
      </c>
      <c r="K280" s="148" t="s">
        <v>1728</v>
      </c>
      <c r="L280" s="322"/>
      <c r="M280" s="364">
        <f>VLOOKUP(I280,CGN2015_001!$A$9:$H$6509,8,0)</f>
        <v>0</v>
      </c>
      <c r="N280" s="360"/>
      <c r="O280" s="351">
        <f>VLOOKUP(I280,'ESF Febrero 2019'!$A$1:$D$637,4,0)</f>
        <v>0</v>
      </c>
      <c r="P280" s="247"/>
      <c r="Q280" s="20"/>
      <c r="R280" s="20"/>
      <c r="S280" s="20"/>
      <c r="T280" s="20"/>
      <c r="U280" s="20"/>
      <c r="V280" s="20"/>
      <c r="W280" s="20"/>
      <c r="X280" s="20"/>
    </row>
    <row r="281" spans="1:24" s="35" customFormat="1" ht="27" customHeight="1" x14ac:dyDescent="0.2">
      <c r="A281" s="230">
        <f t="shared" si="9"/>
        <v>141500</v>
      </c>
      <c r="B281" s="148">
        <v>1415</v>
      </c>
      <c r="C281" s="148" t="s">
        <v>1475</v>
      </c>
      <c r="D281" s="322"/>
      <c r="E281" s="351">
        <f>VLOOKUP(A281,CGN2015_001!$A$9:$H$6509,8,0)</f>
        <v>0</v>
      </c>
      <c r="F281" s="348"/>
      <c r="G281" s="351">
        <f>VLOOKUP(A281,'ESF Febrero 2019'!$A$186:$D$357,4,0)</f>
        <v>0</v>
      </c>
      <c r="H281" s="89"/>
      <c r="I281" s="327">
        <f t="shared" si="8"/>
        <v>312000</v>
      </c>
      <c r="J281" s="148">
        <v>3120</v>
      </c>
      <c r="K281" s="148" t="s">
        <v>1581</v>
      </c>
      <c r="L281" s="322"/>
      <c r="M281" s="364">
        <f>VLOOKUP(I281,CGN2015_001!$A$9:$H$6509,8,0)</f>
        <v>0</v>
      </c>
      <c r="N281" s="360"/>
      <c r="O281" s="351">
        <f>VLOOKUP(I281,'ESF Febrero 2019'!$A$1:$D$637,4,0)</f>
        <v>0</v>
      </c>
      <c r="P281" s="247"/>
      <c r="Q281" s="20"/>
      <c r="R281" s="20"/>
      <c r="S281" s="20"/>
      <c r="T281" s="20"/>
      <c r="U281" s="20"/>
      <c r="V281" s="20"/>
      <c r="W281" s="20"/>
      <c r="X281" s="20"/>
    </row>
    <row r="282" spans="1:24" s="35" customFormat="1" ht="27" customHeight="1" x14ac:dyDescent="0.2">
      <c r="A282" s="230">
        <f t="shared" si="9"/>
        <v>141600</v>
      </c>
      <c r="B282" s="148">
        <v>1416</v>
      </c>
      <c r="C282" s="148" t="s">
        <v>1533</v>
      </c>
      <c r="D282" s="322"/>
      <c r="E282" s="351">
        <f>VLOOKUP(A282,CGN2015_001!$A$9:$H$6509,8,0)</f>
        <v>0</v>
      </c>
      <c r="F282" s="348"/>
      <c r="G282" s="351">
        <f>VLOOKUP(A282,'ESF Febrero 2019'!$A$186:$D$357,4,0)</f>
        <v>0</v>
      </c>
      <c r="H282" s="89"/>
      <c r="I282" s="327">
        <f t="shared" si="8"/>
        <v>312500</v>
      </c>
      <c r="J282" s="148">
        <v>3125</v>
      </c>
      <c r="K282" s="148" t="s">
        <v>2465</v>
      </c>
      <c r="L282" s="322"/>
      <c r="M282" s="364">
        <f>VLOOKUP(I282,CGN2015_001!$A$9:$H$6509,8,0)</f>
        <v>0</v>
      </c>
      <c r="N282" s="360"/>
      <c r="O282" s="351">
        <f>VLOOKUP(I282,'ESF Febrero 2019'!$A$1:$D$637,4,0)</f>
        <v>0</v>
      </c>
      <c r="P282" s="247"/>
      <c r="Q282" s="20"/>
      <c r="R282" s="20"/>
      <c r="S282" s="20"/>
      <c r="T282" s="20"/>
      <c r="U282" s="20"/>
      <c r="V282" s="20"/>
      <c r="W282" s="20"/>
      <c r="X282" s="20"/>
    </row>
    <row r="283" spans="1:24" s="35" customFormat="1" ht="27" customHeight="1" x14ac:dyDescent="0.2">
      <c r="A283" s="230">
        <f t="shared" si="9"/>
        <v>141700</v>
      </c>
      <c r="B283" s="148">
        <v>1417</v>
      </c>
      <c r="C283" s="148" t="s">
        <v>1977</v>
      </c>
      <c r="D283" s="322"/>
      <c r="E283" s="351">
        <f>VLOOKUP(A283,CGN2015_001!$A$9:$H$6509,8,0)</f>
        <v>0</v>
      </c>
      <c r="F283" s="348"/>
      <c r="G283" s="351">
        <f>VLOOKUP(A283,'ESF Febrero 2019'!$A$186:$D$357,4,0)</f>
        <v>0</v>
      </c>
      <c r="H283" s="75"/>
      <c r="I283" s="327">
        <f t="shared" si="8"/>
        <v>312800</v>
      </c>
      <c r="J283" s="148">
        <v>3128</v>
      </c>
      <c r="K283" s="148" t="s">
        <v>2466</v>
      </c>
      <c r="L283" s="322"/>
      <c r="M283" s="364">
        <f>VLOOKUP(I283,CGN2015_001!$A$9:$H$6509,8,0)</f>
        <v>0</v>
      </c>
      <c r="N283" s="360"/>
      <c r="O283" s="351">
        <f>VLOOKUP(I283,'ESF Febrero 2019'!$A$1:$D$637,4,0)</f>
        <v>0</v>
      </c>
      <c r="P283" s="247"/>
      <c r="Q283" s="20"/>
      <c r="R283" s="20"/>
      <c r="S283" s="20"/>
      <c r="T283" s="20"/>
      <c r="U283" s="20"/>
      <c r="V283" s="20"/>
      <c r="W283" s="20"/>
      <c r="X283" s="20"/>
    </row>
    <row r="284" spans="1:24" s="35" customFormat="1" ht="27" customHeight="1" x14ac:dyDescent="0.2">
      <c r="A284" s="230">
        <f t="shared" si="9"/>
        <v>141800</v>
      </c>
      <c r="B284" s="53">
        <v>1418</v>
      </c>
      <c r="C284" s="53" t="s">
        <v>1543</v>
      </c>
      <c r="D284" s="322"/>
      <c r="E284" s="351">
        <f>VLOOKUP(A284,CGN2015_001!$A$9:$H$6509,8,0)</f>
        <v>0</v>
      </c>
      <c r="F284" s="348"/>
      <c r="G284" s="351">
        <f>VLOOKUP(A284,'ESF Febrero 2019'!$A$186:$D$357,4,0)</f>
        <v>0</v>
      </c>
      <c r="H284" s="75"/>
      <c r="I284" s="327">
        <f t="shared" si="8"/>
        <v>314000</v>
      </c>
      <c r="J284" s="148">
        <v>3140</v>
      </c>
      <c r="K284" s="148" t="s">
        <v>1178</v>
      </c>
      <c r="L284" s="322"/>
      <c r="M284" s="364">
        <f>VLOOKUP(I284,CGN2015_001!$A$9:$H$6509,8,0)</f>
        <v>0</v>
      </c>
      <c r="N284" s="360"/>
      <c r="O284" s="351">
        <f>VLOOKUP(I284,'ESF Febrero 2019'!$A$1:$D$637,4,0)</f>
        <v>0</v>
      </c>
      <c r="P284" s="247"/>
      <c r="Q284" s="20"/>
      <c r="R284" s="20"/>
      <c r="S284" s="20"/>
      <c r="T284" s="20"/>
      <c r="U284" s="20"/>
      <c r="V284" s="20"/>
      <c r="W284" s="20"/>
      <c r="X284" s="20"/>
    </row>
    <row r="285" spans="1:24" s="35" customFormat="1" ht="27" customHeight="1" x14ac:dyDescent="0.2">
      <c r="A285" s="230">
        <f t="shared" si="9"/>
        <v>142000</v>
      </c>
      <c r="B285" s="53">
        <v>1420</v>
      </c>
      <c r="C285" s="53" t="s">
        <v>1545</v>
      </c>
      <c r="D285" s="322"/>
      <c r="E285" s="351">
        <f>VLOOKUP(A285,CGN2015_001!$A$9:$H$6509,8,0)</f>
        <v>0</v>
      </c>
      <c r="F285" s="348"/>
      <c r="G285" s="351">
        <f>VLOOKUP(A285,'ESF Febrero 2019'!$A$186:$D$357,4,0)</f>
        <v>0</v>
      </c>
      <c r="H285" s="75"/>
      <c r="I285" s="327">
        <f t="shared" si="8"/>
        <v>314500</v>
      </c>
      <c r="J285" s="148">
        <v>3145</v>
      </c>
      <c r="K285" s="148" t="s">
        <v>2470</v>
      </c>
      <c r="L285" s="322"/>
      <c r="M285" s="364">
        <f>VLOOKUP(I285,CGN2015_001!$A$9:$H$6509,8,0)</f>
        <v>0</v>
      </c>
      <c r="N285" s="360"/>
      <c r="O285" s="351">
        <f>VLOOKUP(I285,'ESF Febrero 2019'!$A$1:$D$637,4,0)</f>
        <v>0</v>
      </c>
      <c r="P285" s="247"/>
      <c r="Q285" s="20"/>
      <c r="R285" s="20"/>
      <c r="S285" s="20"/>
      <c r="T285" s="20"/>
      <c r="U285" s="20"/>
      <c r="V285" s="20"/>
      <c r="W285" s="20"/>
      <c r="X285" s="20"/>
    </row>
    <row r="286" spans="1:24" s="35" customFormat="1" ht="27" customHeight="1" x14ac:dyDescent="0.2">
      <c r="A286" s="230">
        <f t="shared" si="9"/>
        <v>142200</v>
      </c>
      <c r="B286" s="53">
        <v>1422</v>
      </c>
      <c r="C286" s="53" t="s">
        <v>1384</v>
      </c>
      <c r="D286" s="322"/>
      <c r="E286" s="351">
        <f>VLOOKUP(A286,CGN2015_001!$A$9:$H$6509,8,0)</f>
        <v>0</v>
      </c>
      <c r="F286" s="348"/>
      <c r="G286" s="351">
        <f>VLOOKUP(A286,'ESF Febrero 2019'!$A$186:$D$357,4,0)</f>
        <v>0</v>
      </c>
      <c r="H286" s="75"/>
      <c r="I286" s="327">
        <f t="shared" si="8"/>
        <v>314600</v>
      </c>
      <c r="J286" s="148">
        <v>3146</v>
      </c>
      <c r="K286" s="148" t="s">
        <v>2473</v>
      </c>
      <c r="L286" s="322"/>
      <c r="M286" s="364">
        <f>VLOOKUP(I286,CGN2015_001!$A$9:$H$6509,8,0)</f>
        <v>0</v>
      </c>
      <c r="N286" s="360"/>
      <c r="O286" s="351">
        <f>VLOOKUP(I286,'ESF Febrero 2019'!$A$1:$D$637,4,0)</f>
        <v>0</v>
      </c>
      <c r="P286" s="247"/>
      <c r="Q286" s="20"/>
      <c r="R286" s="20"/>
      <c r="S286" s="20"/>
      <c r="T286" s="20"/>
      <c r="U286" s="20"/>
      <c r="V286" s="20"/>
      <c r="W286" s="20"/>
      <c r="X286" s="20"/>
    </row>
    <row r="287" spans="1:24" s="35" customFormat="1" ht="27" customHeight="1" x14ac:dyDescent="0.2">
      <c r="A287" s="230">
        <f t="shared" si="9"/>
        <v>142400</v>
      </c>
      <c r="B287" s="53">
        <v>1424</v>
      </c>
      <c r="C287" s="53" t="s">
        <v>1391</v>
      </c>
      <c r="D287" s="322"/>
      <c r="E287" s="351">
        <f>VLOOKUP(A287,CGN2015_001!$A$9:$H$6509,8,0)</f>
        <v>0</v>
      </c>
      <c r="F287" s="348"/>
      <c r="G287" s="351">
        <f>VLOOKUP(A287,'ESF Febrero 2019'!$A$186:$D$357,4,0)</f>
        <v>0</v>
      </c>
      <c r="H287" s="75"/>
      <c r="I287" s="327">
        <f t="shared" si="8"/>
        <v>314700</v>
      </c>
      <c r="J287" s="148">
        <v>3147</v>
      </c>
      <c r="K287" s="148" t="s">
        <v>2475</v>
      </c>
      <c r="L287" s="322"/>
      <c r="M287" s="364">
        <f>VLOOKUP(I287,CGN2015_001!$A$9:$H$6509,8,0)</f>
        <v>0</v>
      </c>
      <c r="N287" s="360"/>
      <c r="O287" s="351">
        <f>VLOOKUP(I287,'ESF Febrero 2019'!$A$1:$D$637,4,0)</f>
        <v>0</v>
      </c>
      <c r="P287" s="247"/>
      <c r="Q287" s="20"/>
      <c r="R287" s="20"/>
      <c r="S287" s="20"/>
      <c r="T287" s="20"/>
      <c r="U287" s="20"/>
      <c r="V287" s="20"/>
      <c r="W287" s="20"/>
      <c r="X287" s="20"/>
    </row>
    <row r="288" spans="1:24" s="35" customFormat="1" ht="27" customHeight="1" x14ac:dyDescent="0.2">
      <c r="A288" s="230">
        <f t="shared" si="9"/>
        <v>142500</v>
      </c>
      <c r="B288" s="53">
        <v>1425</v>
      </c>
      <c r="C288" s="53" t="s">
        <v>20</v>
      </c>
      <c r="D288" s="322"/>
      <c r="E288" s="351">
        <f>VLOOKUP(A288,CGN2015_001!$A$9:$H$6509,8,0)</f>
        <v>0</v>
      </c>
      <c r="F288" s="348"/>
      <c r="G288" s="351">
        <f>VLOOKUP(A288,'ESF Febrero 2019'!$A$186:$D$357,4,0)</f>
        <v>0</v>
      </c>
      <c r="H288" s="75"/>
      <c r="I288" s="327">
        <f t="shared" si="8"/>
        <v>314800</v>
      </c>
      <c r="J288" s="148">
        <v>3148</v>
      </c>
      <c r="K288" s="148" t="s">
        <v>2477</v>
      </c>
      <c r="L288" s="322"/>
      <c r="M288" s="364">
        <f>VLOOKUP(I288,CGN2015_001!$A$9:$H$6509,8,0)</f>
        <v>0</v>
      </c>
      <c r="N288" s="360"/>
      <c r="O288" s="351">
        <f>VLOOKUP(I288,'ESF Febrero 2019'!$A$1:$D$637,4,0)</f>
        <v>0</v>
      </c>
      <c r="P288" s="247"/>
      <c r="Q288" s="20"/>
      <c r="R288" s="20"/>
      <c r="S288" s="20"/>
      <c r="T288" s="20"/>
      <c r="U288" s="20"/>
      <c r="V288" s="20"/>
      <c r="W288" s="20"/>
      <c r="X288" s="20"/>
    </row>
    <row r="289" spans="1:24" s="35" customFormat="1" ht="27" customHeight="1" x14ac:dyDescent="0.2">
      <c r="A289" s="230">
        <f t="shared" si="9"/>
        <v>142600</v>
      </c>
      <c r="B289" s="53">
        <v>1426</v>
      </c>
      <c r="C289" s="53" t="s">
        <v>815</v>
      </c>
      <c r="D289" s="322"/>
      <c r="E289" s="351">
        <f>VLOOKUP(A289,CGN2015_001!$A$9:$H$6509,8,0)</f>
        <v>0</v>
      </c>
      <c r="F289" s="348"/>
      <c r="G289" s="351">
        <f>VLOOKUP(A289,'ESF Febrero 2019'!$A$186:$D$357,4,0)</f>
        <v>0</v>
      </c>
      <c r="H289" s="75"/>
      <c r="I289" s="327">
        <f t="shared" si="8"/>
        <v>314900</v>
      </c>
      <c r="J289" s="148">
        <v>3149</v>
      </c>
      <c r="K289" s="148" t="s">
        <v>2479</v>
      </c>
      <c r="L289" s="322"/>
      <c r="M289" s="364">
        <f>VLOOKUP(I289,CGN2015_001!$A$9:$H$6509,8,0)</f>
        <v>0</v>
      </c>
      <c r="N289" s="360"/>
      <c r="O289" s="351">
        <f>VLOOKUP(I289,'ESF Febrero 2019'!$A$1:$D$637,4,0)</f>
        <v>0</v>
      </c>
      <c r="P289" s="247"/>
      <c r="Q289" s="20"/>
      <c r="R289" s="20"/>
      <c r="S289" s="20"/>
      <c r="T289" s="20"/>
      <c r="U289" s="20"/>
      <c r="V289" s="20"/>
      <c r="W289" s="20"/>
      <c r="X289" s="20"/>
    </row>
    <row r="290" spans="1:24" s="35" customFormat="1" ht="27" customHeight="1" x14ac:dyDescent="0.2">
      <c r="A290" s="230">
        <f t="shared" si="9"/>
        <v>142700</v>
      </c>
      <c r="B290" s="148">
        <v>1427</v>
      </c>
      <c r="C290" s="148" t="s">
        <v>2085</v>
      </c>
      <c r="D290" s="322"/>
      <c r="E290" s="351">
        <f>VLOOKUP(A290,CGN2015_001!$A$9:$H$6509,8,0)</f>
        <v>0</v>
      </c>
      <c r="F290" s="348"/>
      <c r="G290" s="351">
        <f>VLOOKUP(A290,'ESF Febrero 2019'!$A$186:$D$357,4,0)</f>
        <v>0</v>
      </c>
      <c r="H290" s="75"/>
      <c r="I290" s="327">
        <f t="shared" si="8"/>
        <v>315000</v>
      </c>
      <c r="J290" s="148">
        <v>3150</v>
      </c>
      <c r="K290" s="148" t="s">
        <v>2480</v>
      </c>
      <c r="L290" s="322"/>
      <c r="M290" s="364">
        <f>VLOOKUP(I290,CGN2015_001!$A$9:$H$6509,8,0)</f>
        <v>0</v>
      </c>
      <c r="N290" s="360"/>
      <c r="O290" s="351">
        <f>VLOOKUP(I290,'ESF Febrero 2019'!$A$1:$D$637,4,0)</f>
        <v>0</v>
      </c>
      <c r="P290" s="247"/>
      <c r="Q290" s="20"/>
      <c r="R290" s="20"/>
      <c r="S290" s="20"/>
      <c r="T290" s="20"/>
      <c r="U290" s="20"/>
      <c r="V290" s="20"/>
      <c r="W290" s="20"/>
      <c r="X290" s="20"/>
    </row>
    <row r="291" spans="1:24" s="35" customFormat="1" ht="27" customHeight="1" x14ac:dyDescent="0.2">
      <c r="A291" s="230">
        <f t="shared" si="9"/>
        <v>142800</v>
      </c>
      <c r="B291" s="148">
        <v>1428</v>
      </c>
      <c r="C291" s="148" t="s">
        <v>820</v>
      </c>
      <c r="D291" s="322"/>
      <c r="E291" s="351">
        <f>VLOOKUP(A291,CGN2015_001!$A$9:$H$6509,8,0)</f>
        <v>0</v>
      </c>
      <c r="F291" s="348"/>
      <c r="G291" s="351">
        <f>VLOOKUP(A291,'ESF Febrero 2019'!$A$186:$D$357,4,0)</f>
        <v>0</v>
      </c>
      <c r="H291" s="75"/>
      <c r="I291" s="327">
        <f t="shared" si="8"/>
        <v>315100</v>
      </c>
      <c r="J291" s="148">
        <v>3151</v>
      </c>
      <c r="K291" s="148" t="s">
        <v>2481</v>
      </c>
      <c r="L291" s="322"/>
      <c r="M291" s="364">
        <f>VLOOKUP(I291,CGN2015_001!$A$9:$H$6509,8,0)</f>
        <v>0</v>
      </c>
      <c r="N291" s="360"/>
      <c r="O291" s="351">
        <f>VLOOKUP(I291,'ESF Febrero 2019'!$A$1:$D$637,4,0)</f>
        <v>0</v>
      </c>
      <c r="P291" s="247"/>
      <c r="Q291" s="20"/>
      <c r="R291" s="20"/>
      <c r="S291" s="20"/>
      <c r="T291" s="20"/>
      <c r="U291" s="20"/>
      <c r="V291" s="20"/>
      <c r="W291" s="20"/>
      <c r="X291" s="20"/>
    </row>
    <row r="292" spans="1:24" s="35" customFormat="1" ht="27" customHeight="1" x14ac:dyDescent="0.2">
      <c r="A292" s="230">
        <f t="shared" si="9"/>
        <v>143500</v>
      </c>
      <c r="B292" s="148">
        <v>1435</v>
      </c>
      <c r="C292" s="148" t="s">
        <v>1984</v>
      </c>
      <c r="D292" s="322"/>
      <c r="E292" s="351">
        <f>VLOOKUP(A292,CGN2015_001!$A$9:$H$6509,8,0)</f>
        <v>0</v>
      </c>
      <c r="F292" s="348"/>
      <c r="G292" s="351">
        <f>VLOOKUP(A292,'ESF Febrero 2019'!$A$186:$D$357,4,0)</f>
        <v>0</v>
      </c>
      <c r="H292" s="75"/>
      <c r="I292" s="327">
        <f t="shared" si="8"/>
        <v>315200</v>
      </c>
      <c r="J292" s="148">
        <v>3152</v>
      </c>
      <c r="K292" s="148" t="s">
        <v>2484</v>
      </c>
      <c r="L292" s="322"/>
      <c r="M292" s="366">
        <f>VLOOKUP(I292,CGN2015_001!$A$9:$H$6509,8,0)</f>
        <v>0</v>
      </c>
      <c r="N292" s="360"/>
      <c r="O292" s="352">
        <f>VLOOKUP(I292,'ESF Febrero 2019'!$A$1:$D$637,4,0)</f>
        <v>0</v>
      </c>
      <c r="P292" s="247"/>
      <c r="Q292" s="20"/>
      <c r="R292" s="20"/>
      <c r="S292" s="20"/>
      <c r="T292" s="20"/>
      <c r="U292" s="20"/>
      <c r="V292" s="20"/>
      <c r="W292" s="20"/>
      <c r="X292" s="20"/>
    </row>
    <row r="293" spans="1:24" s="35" customFormat="1" ht="27" customHeight="1" x14ac:dyDescent="0.2">
      <c r="A293" s="230">
        <f t="shared" si="9"/>
        <v>147000</v>
      </c>
      <c r="B293" s="148">
        <v>1470</v>
      </c>
      <c r="C293" s="148" t="s">
        <v>1285</v>
      </c>
      <c r="D293" s="322"/>
      <c r="E293" s="351">
        <f>VLOOKUP(A293,CGN2015_001!$A$9:$H$6509,8,0)</f>
        <v>0</v>
      </c>
      <c r="F293" s="348"/>
      <c r="G293" s="351">
        <f>VLOOKUP(A293,'ESF Febrero 2019'!$A$186:$D$357,4,0)</f>
        <v>0</v>
      </c>
      <c r="H293" s="75"/>
      <c r="I293" s="327"/>
      <c r="J293" s="79"/>
      <c r="K293" s="79"/>
      <c r="L293" s="79"/>
      <c r="M293" s="368"/>
      <c r="N293" s="360"/>
      <c r="O293" s="368"/>
      <c r="P293" s="247"/>
      <c r="Q293" s="20"/>
      <c r="R293" s="20"/>
      <c r="S293" s="20"/>
      <c r="T293" s="20"/>
      <c r="U293" s="20"/>
      <c r="V293" s="20"/>
      <c r="W293" s="20"/>
      <c r="X293" s="20"/>
    </row>
    <row r="294" spans="1:24" s="35" customFormat="1" ht="27" customHeight="1" x14ac:dyDescent="0.2">
      <c r="A294" s="230">
        <f t="shared" si="9"/>
        <v>147500</v>
      </c>
      <c r="B294" s="148">
        <v>1475</v>
      </c>
      <c r="C294" s="148" t="s">
        <v>1513</v>
      </c>
      <c r="D294" s="322"/>
      <c r="E294" s="351">
        <f>VLOOKUP(A294,CGN2015_001!$A$9:$H$6509,8,0)</f>
        <v>0</v>
      </c>
      <c r="F294" s="348"/>
      <c r="G294" s="351">
        <f>VLOOKUP(A294,'ESF Febrero 2019'!$A$186:$D$357,4,0)</f>
        <v>0</v>
      </c>
      <c r="H294" s="75"/>
      <c r="I294" s="327"/>
      <c r="J294" s="305">
        <v>32</v>
      </c>
      <c r="K294" s="305" t="s">
        <v>887</v>
      </c>
      <c r="L294" s="323"/>
      <c r="M294" s="372">
        <f>SUM(M296:M318)</f>
        <v>0</v>
      </c>
      <c r="N294" s="360"/>
      <c r="O294" s="372">
        <f>SUM(O296:O318)</f>
        <v>0</v>
      </c>
      <c r="P294" s="247"/>
      <c r="Q294" s="20"/>
      <c r="R294" s="20"/>
      <c r="S294" s="20"/>
      <c r="T294" s="20"/>
      <c r="U294" s="20"/>
      <c r="V294" s="20"/>
      <c r="W294" s="20"/>
      <c r="X294" s="20"/>
    </row>
    <row r="295" spans="1:24" s="35" customFormat="1" ht="27" customHeight="1" x14ac:dyDescent="0.2">
      <c r="A295" s="230">
        <f t="shared" si="9"/>
        <v>147600</v>
      </c>
      <c r="B295" s="148">
        <v>1476</v>
      </c>
      <c r="C295" s="217" t="s">
        <v>2089</v>
      </c>
      <c r="D295" s="322"/>
      <c r="E295" s="351">
        <f>VLOOKUP(A295,CGN2015_001!$A$9:$H$6509,8,0)</f>
        <v>0</v>
      </c>
      <c r="F295" s="348"/>
      <c r="G295" s="351">
        <f>VLOOKUP(A295,'ESF Febrero 2019'!$A$186:$D$357,4,0)</f>
        <v>0</v>
      </c>
      <c r="H295" s="75"/>
      <c r="I295" s="327"/>
      <c r="J295" s="79"/>
      <c r="K295" s="79"/>
      <c r="L295" s="322"/>
      <c r="M295" s="369"/>
      <c r="N295" s="360"/>
      <c r="O295" s="369"/>
      <c r="P295" s="247"/>
      <c r="Q295" s="20"/>
      <c r="R295" s="20"/>
      <c r="S295" s="20"/>
      <c r="T295" s="20"/>
      <c r="U295" s="20"/>
      <c r="V295" s="20"/>
      <c r="W295" s="20"/>
      <c r="X295" s="20"/>
    </row>
    <row r="296" spans="1:24" s="35" customFormat="1" ht="27" customHeight="1" x14ac:dyDescent="0.2">
      <c r="A296" s="230">
        <f t="shared" si="9"/>
        <v>147700</v>
      </c>
      <c r="B296" s="148">
        <v>1477</v>
      </c>
      <c r="C296" s="148" t="s">
        <v>2090</v>
      </c>
      <c r="D296" s="322"/>
      <c r="E296" s="351">
        <f>VLOOKUP(A296,CGN2015_001!$A$9:$H$6509,8,0)</f>
        <v>0</v>
      </c>
      <c r="F296" s="348"/>
      <c r="G296" s="351">
        <f>VLOOKUP(A296,'ESF Febrero 2019'!$A$186:$D$357,4,0)</f>
        <v>0</v>
      </c>
      <c r="H296" s="75"/>
      <c r="I296" s="327">
        <f t="shared" si="8"/>
        <v>320300</v>
      </c>
      <c r="J296" s="148">
        <v>3203</v>
      </c>
      <c r="K296" s="148" t="s">
        <v>1725</v>
      </c>
      <c r="L296" s="322"/>
      <c r="M296" s="364">
        <f>VLOOKUP(I296,CGN2015_001!$A$9:$H$6509,8,0)</f>
        <v>0</v>
      </c>
      <c r="N296" s="360"/>
      <c r="O296" s="351">
        <f>VLOOKUP(I296,'ESF Febrero 2019'!$A$1:$D$637,4,0)</f>
        <v>0</v>
      </c>
      <c r="P296" s="247"/>
      <c r="Q296" s="20"/>
      <c r="R296" s="20"/>
      <c r="S296" s="20"/>
      <c r="T296" s="20"/>
      <c r="U296" s="20"/>
      <c r="V296" s="20"/>
      <c r="W296" s="20"/>
      <c r="X296" s="20"/>
    </row>
    <row r="297" spans="1:24" s="35" customFormat="1" ht="27" customHeight="1" x14ac:dyDescent="0.2">
      <c r="A297" s="230">
        <f t="shared" si="9"/>
        <v>148000</v>
      </c>
      <c r="B297" s="148">
        <v>1480</v>
      </c>
      <c r="C297" s="148" t="s">
        <v>2092</v>
      </c>
      <c r="D297" s="322"/>
      <c r="E297" s="352">
        <f>VLOOKUP(A297,CGN2015_001!$A$9:$H$6509,8,0)</f>
        <v>0</v>
      </c>
      <c r="F297" s="348"/>
      <c r="G297" s="352">
        <f>VLOOKUP(A297,'ESF Febrero 2019'!$A$186:$D$357,4,0)</f>
        <v>0</v>
      </c>
      <c r="H297" s="75"/>
      <c r="I297" s="327">
        <f t="shared" si="8"/>
        <v>320400</v>
      </c>
      <c r="J297" s="148">
        <v>3204</v>
      </c>
      <c r="K297" s="148" t="s">
        <v>1726</v>
      </c>
      <c r="L297" s="322"/>
      <c r="M297" s="364">
        <f>VLOOKUP(I297,CGN2015_001!$A$9:$H$6509,8,0)</f>
        <v>0</v>
      </c>
      <c r="N297" s="360"/>
      <c r="O297" s="351">
        <f>VLOOKUP(I297,'ESF Febrero 2019'!$A$1:$D$637,4,0)</f>
        <v>0</v>
      </c>
      <c r="P297" s="247"/>
      <c r="Q297" s="20"/>
      <c r="R297" s="20"/>
      <c r="S297" s="20"/>
      <c r="T297" s="20"/>
      <c r="U297" s="20"/>
      <c r="V297" s="20"/>
      <c r="W297" s="20"/>
      <c r="X297" s="20"/>
    </row>
    <row r="298" spans="1:24" s="35" customFormat="1" ht="27" customHeight="1" x14ac:dyDescent="0.2">
      <c r="A298" s="230"/>
      <c r="B298" s="79"/>
      <c r="C298" s="79"/>
      <c r="D298" s="79"/>
      <c r="E298" s="353"/>
      <c r="F298" s="348"/>
      <c r="G298" s="353"/>
      <c r="H298" s="75"/>
      <c r="I298" s="327">
        <f t="shared" si="8"/>
        <v>320600</v>
      </c>
      <c r="J298" s="148">
        <v>3206</v>
      </c>
      <c r="K298" s="148" t="s">
        <v>1728</v>
      </c>
      <c r="L298" s="322"/>
      <c r="M298" s="364">
        <f>VLOOKUP(I298,CGN2015_001!$A$9:$H$6509,8,0)</f>
        <v>0</v>
      </c>
      <c r="N298" s="360"/>
      <c r="O298" s="351">
        <f>VLOOKUP(I298,'ESF Febrero 2019'!$A$1:$D$637,4,0)</f>
        <v>0</v>
      </c>
      <c r="P298" s="247"/>
      <c r="Q298" s="20"/>
      <c r="R298" s="20"/>
      <c r="S298" s="20"/>
      <c r="T298" s="20"/>
      <c r="U298" s="20"/>
      <c r="V298" s="20"/>
      <c r="W298" s="20"/>
      <c r="X298" s="20"/>
    </row>
    <row r="299" spans="1:24" s="35" customFormat="1" ht="27" customHeight="1" x14ac:dyDescent="0.2">
      <c r="A299" s="230"/>
      <c r="B299" s="305">
        <v>15</v>
      </c>
      <c r="C299" s="305" t="s">
        <v>1521</v>
      </c>
      <c r="D299" s="323"/>
      <c r="E299" s="350">
        <f>SUM(E301:E313)</f>
        <v>0</v>
      </c>
      <c r="F299" s="348"/>
      <c r="G299" s="350">
        <f>SUM(G301:G313)</f>
        <v>0</v>
      </c>
      <c r="H299" s="75"/>
      <c r="I299" s="327">
        <f t="shared" si="8"/>
        <v>320700</v>
      </c>
      <c r="J299" s="148">
        <v>3207</v>
      </c>
      <c r="K299" s="148" t="s">
        <v>2445</v>
      </c>
      <c r="L299" s="322"/>
      <c r="M299" s="364">
        <f>VLOOKUP(I299,CGN2015_001!$A$9:$H$6509,8,0)</f>
        <v>0</v>
      </c>
      <c r="N299" s="360"/>
      <c r="O299" s="351">
        <f>VLOOKUP(I299,'ESF Febrero 2019'!$A$1:$D$637,4,0)</f>
        <v>0</v>
      </c>
      <c r="P299" s="247"/>
      <c r="Q299" s="20"/>
      <c r="R299" s="20"/>
      <c r="S299" s="20"/>
      <c r="T299" s="20"/>
      <c r="U299" s="20"/>
      <c r="V299" s="20"/>
      <c r="W299" s="20"/>
      <c r="X299" s="20"/>
    </row>
    <row r="300" spans="1:24" s="35" customFormat="1" ht="27" customHeight="1" x14ac:dyDescent="0.2">
      <c r="A300" s="230"/>
      <c r="B300" s="305"/>
      <c r="C300" s="305"/>
      <c r="D300" s="323"/>
      <c r="E300" s="350"/>
      <c r="F300" s="348"/>
      <c r="G300" s="350"/>
      <c r="H300" s="75"/>
      <c r="I300" s="327">
        <f t="shared" si="8"/>
        <v>320800</v>
      </c>
      <c r="J300" s="148">
        <v>3208</v>
      </c>
      <c r="K300" s="148" t="s">
        <v>1367</v>
      </c>
      <c r="L300" s="322"/>
      <c r="M300" s="364">
        <f>VLOOKUP(I300,CGN2015_001!$A$9:$H$6509,8,0)</f>
        <v>0</v>
      </c>
      <c r="N300" s="360"/>
      <c r="O300" s="351">
        <f>VLOOKUP(I300,'ESF Febrero 2019'!$A$1:$D$637,4,0)</f>
        <v>0</v>
      </c>
      <c r="P300" s="247"/>
      <c r="Q300" s="20"/>
      <c r="R300" s="20"/>
      <c r="S300" s="20"/>
      <c r="T300" s="20"/>
      <c r="U300" s="20"/>
      <c r="V300" s="20"/>
      <c r="W300" s="20"/>
      <c r="X300" s="20"/>
    </row>
    <row r="301" spans="1:24" s="35" customFormat="1" ht="27" customHeight="1" x14ac:dyDescent="0.2">
      <c r="A301" s="230">
        <f t="shared" si="9"/>
        <v>150500</v>
      </c>
      <c r="B301" s="148">
        <v>1505</v>
      </c>
      <c r="C301" s="148" t="s">
        <v>1522</v>
      </c>
      <c r="D301" s="322"/>
      <c r="E301" s="351">
        <f>VLOOKUP(A301,CGN2015_001!$A$9:$H$6509,8,0)</f>
        <v>0</v>
      </c>
      <c r="F301" s="348"/>
      <c r="G301" s="351">
        <f>VLOOKUP(A301,'ESF Febrero 2019'!$A$186:$D$357,4,0)</f>
        <v>0</v>
      </c>
      <c r="H301" s="75"/>
      <c r="I301" s="327">
        <f t="shared" si="8"/>
        <v>321000</v>
      </c>
      <c r="J301" s="148">
        <v>3210</v>
      </c>
      <c r="K301" s="148" t="s">
        <v>481</v>
      </c>
      <c r="L301" s="322"/>
      <c r="M301" s="364">
        <f>VLOOKUP(I301,CGN2015_001!$A$9:$H$6509,8,0)</f>
        <v>0</v>
      </c>
      <c r="N301" s="360"/>
      <c r="O301" s="351">
        <f>VLOOKUP(I301,'ESF Febrero 2019'!$A$1:$D$637,4,0)</f>
        <v>0</v>
      </c>
      <c r="P301" s="247"/>
      <c r="Q301" s="20"/>
      <c r="R301" s="20"/>
      <c r="S301" s="20"/>
      <c r="T301" s="20"/>
      <c r="U301" s="20"/>
      <c r="V301" s="20"/>
      <c r="W301" s="20"/>
      <c r="X301" s="20"/>
    </row>
    <row r="302" spans="1:24" s="35" customFormat="1" ht="27" customHeight="1" x14ac:dyDescent="0.2">
      <c r="A302" s="230">
        <f t="shared" si="9"/>
        <v>151000</v>
      </c>
      <c r="B302" s="148">
        <v>1510</v>
      </c>
      <c r="C302" s="148" t="s">
        <v>720</v>
      </c>
      <c r="D302" s="322"/>
      <c r="E302" s="351">
        <f>VLOOKUP(A302,CGN2015_001!$A$9:$H$6509,8,0)</f>
        <v>0</v>
      </c>
      <c r="F302" s="348"/>
      <c r="G302" s="351">
        <f>VLOOKUP(A302,'ESF Febrero 2019'!$A$186:$D$357,4,0)</f>
        <v>0</v>
      </c>
      <c r="H302" s="75"/>
      <c r="I302" s="327">
        <f t="shared" si="8"/>
        <v>321500</v>
      </c>
      <c r="J302" s="148">
        <v>3215</v>
      </c>
      <c r="K302" s="148" t="s">
        <v>2460</v>
      </c>
      <c r="L302" s="322"/>
      <c r="M302" s="364">
        <f>VLOOKUP(I302,CGN2015_001!$A$9:$H$6509,8,0)</f>
        <v>0</v>
      </c>
      <c r="N302" s="360"/>
      <c r="O302" s="351">
        <f>VLOOKUP(I302,'ESF Febrero 2019'!$A$1:$D$637,4,0)</f>
        <v>0</v>
      </c>
      <c r="P302" s="247"/>
      <c r="Q302" s="20"/>
      <c r="R302" s="20"/>
      <c r="S302" s="20"/>
      <c r="T302" s="20"/>
      <c r="U302" s="20"/>
      <c r="V302" s="20"/>
      <c r="W302" s="20"/>
      <c r="X302" s="20"/>
    </row>
    <row r="303" spans="1:24" s="35" customFormat="1" ht="27" customHeight="1" x14ac:dyDescent="0.2">
      <c r="A303" s="230">
        <f t="shared" si="9"/>
        <v>151100</v>
      </c>
      <c r="B303" s="148">
        <v>1511</v>
      </c>
      <c r="C303" s="148" t="s">
        <v>2097</v>
      </c>
      <c r="D303" s="322"/>
      <c r="E303" s="351">
        <f>VLOOKUP(A303,CGN2015_001!$A$9:$H$6509,8,0)</f>
        <v>0</v>
      </c>
      <c r="F303" s="348"/>
      <c r="G303" s="351">
        <f>VLOOKUP(A303,'ESF Febrero 2019'!$A$186:$D$357,4,0)</f>
        <v>0</v>
      </c>
      <c r="H303" s="75"/>
      <c r="I303" s="327">
        <f t="shared" si="8"/>
        <v>322000</v>
      </c>
      <c r="J303" s="148">
        <v>3220</v>
      </c>
      <c r="K303" s="148" t="s">
        <v>490</v>
      </c>
      <c r="L303" s="322"/>
      <c r="M303" s="364">
        <f>VLOOKUP(I303,CGN2015_001!$A$9:$H$6509,8,0)</f>
        <v>0</v>
      </c>
      <c r="N303" s="360"/>
      <c r="O303" s="351">
        <f>VLOOKUP(I303,'ESF Febrero 2019'!$A$1:$D$637,4,0)</f>
        <v>0</v>
      </c>
      <c r="P303" s="247"/>
      <c r="Q303" s="20"/>
      <c r="R303" s="20"/>
      <c r="S303" s="20"/>
      <c r="T303" s="20"/>
      <c r="U303" s="20"/>
      <c r="V303" s="20"/>
      <c r="W303" s="20"/>
      <c r="X303" s="20"/>
    </row>
    <row r="304" spans="1:24" s="35" customFormat="1" ht="27" customHeight="1" x14ac:dyDescent="0.2">
      <c r="A304" s="230">
        <f t="shared" si="9"/>
        <v>151200</v>
      </c>
      <c r="B304" s="148">
        <v>1512</v>
      </c>
      <c r="C304" s="148" t="s">
        <v>222</v>
      </c>
      <c r="D304" s="322"/>
      <c r="E304" s="351">
        <f>VLOOKUP(A304,CGN2015_001!$A$9:$H$6509,8,0)</f>
        <v>0</v>
      </c>
      <c r="F304" s="348"/>
      <c r="G304" s="351">
        <f>VLOOKUP(A304,'ESF Febrero 2019'!$A$186:$D$357,4,0)</f>
        <v>0</v>
      </c>
      <c r="H304" s="75"/>
      <c r="I304" s="327">
        <f t="shared" si="8"/>
        <v>322500</v>
      </c>
      <c r="J304" s="148">
        <v>3225</v>
      </c>
      <c r="K304" s="148" t="s">
        <v>1625</v>
      </c>
      <c r="L304" s="322"/>
      <c r="M304" s="364">
        <f>VLOOKUP(I304,CGN2015_001!$A$9:$H$6509,8,0)</f>
        <v>0</v>
      </c>
      <c r="N304" s="360"/>
      <c r="O304" s="351">
        <f>VLOOKUP(I304,'ESF Febrero 2019'!$A$1:$D$637,4,0)</f>
        <v>0</v>
      </c>
      <c r="P304" s="247"/>
      <c r="Q304" s="20"/>
      <c r="R304" s="20"/>
      <c r="S304" s="20"/>
      <c r="T304" s="20"/>
      <c r="U304" s="20"/>
      <c r="V304" s="20"/>
      <c r="W304" s="20"/>
      <c r="X304" s="20"/>
    </row>
    <row r="305" spans="1:24" s="35" customFormat="1" ht="27" customHeight="1" x14ac:dyDescent="0.2">
      <c r="A305" s="230">
        <f t="shared" si="9"/>
        <v>151400</v>
      </c>
      <c r="B305" s="148">
        <v>1514</v>
      </c>
      <c r="C305" s="148" t="s">
        <v>1755</v>
      </c>
      <c r="D305" s="322"/>
      <c r="E305" s="351">
        <f>VLOOKUP(A305,CGN2015_001!$A$9:$H$6509,8,0)</f>
        <v>0</v>
      </c>
      <c r="F305" s="348"/>
      <c r="G305" s="351">
        <f>VLOOKUP(A305,'ESF Febrero 2019'!$A$186:$D$357,4,0)</f>
        <v>0</v>
      </c>
      <c r="H305" s="75"/>
      <c r="I305" s="327">
        <f t="shared" si="8"/>
        <v>323000</v>
      </c>
      <c r="J305" s="148">
        <v>3230</v>
      </c>
      <c r="K305" s="148" t="s">
        <v>1746</v>
      </c>
      <c r="L305" s="322"/>
      <c r="M305" s="364">
        <f>VLOOKUP(I305,CGN2015_001!$A$9:$H$6509,8,0)</f>
        <v>0</v>
      </c>
      <c r="N305" s="360"/>
      <c r="O305" s="351">
        <f>VLOOKUP(I305,'ESF Febrero 2019'!$A$1:$D$637,4,0)</f>
        <v>0</v>
      </c>
      <c r="P305" s="247"/>
      <c r="Q305" s="20"/>
      <c r="R305" s="20"/>
      <c r="S305" s="20"/>
      <c r="T305" s="20"/>
      <c r="U305" s="20"/>
      <c r="V305" s="20"/>
      <c r="W305" s="20"/>
      <c r="X305" s="20"/>
    </row>
    <row r="306" spans="1:24" s="35" customFormat="1" ht="27" customHeight="1" x14ac:dyDescent="0.2">
      <c r="A306" s="230">
        <f t="shared" si="9"/>
        <v>151600</v>
      </c>
      <c r="B306" s="148">
        <v>1516</v>
      </c>
      <c r="C306" s="148" t="s">
        <v>224</v>
      </c>
      <c r="D306" s="322"/>
      <c r="E306" s="351">
        <f>VLOOKUP(A306,CGN2015_001!$A$9:$H$6509,8,0)</f>
        <v>0</v>
      </c>
      <c r="F306" s="348"/>
      <c r="G306" s="351">
        <f>VLOOKUP(A306,'ESF Febrero 2019'!$A$186:$D$357,4,0)</f>
        <v>0</v>
      </c>
      <c r="H306" s="75"/>
      <c r="I306" s="327">
        <f t="shared" si="8"/>
        <v>323300</v>
      </c>
      <c r="J306" s="148">
        <v>3233</v>
      </c>
      <c r="K306" s="148" t="s">
        <v>2455</v>
      </c>
      <c r="L306" s="322"/>
      <c r="M306" s="364">
        <f>VLOOKUP(I306,CGN2015_001!$A$9:$H$6509,8,0)</f>
        <v>0</v>
      </c>
      <c r="N306" s="360"/>
      <c r="O306" s="351">
        <f>VLOOKUP(I306,'ESF Febrero 2019'!$A$1:$D$637,4,0)</f>
        <v>0</v>
      </c>
      <c r="P306" s="247"/>
      <c r="Q306" s="20"/>
      <c r="R306" s="20"/>
      <c r="S306" s="20"/>
      <c r="T306" s="20"/>
      <c r="U306" s="20"/>
      <c r="V306" s="20"/>
      <c r="W306" s="20"/>
      <c r="X306" s="20"/>
    </row>
    <row r="307" spans="1:24" s="35" customFormat="1" ht="27" customHeight="1" x14ac:dyDescent="0.2">
      <c r="A307" s="230">
        <f t="shared" si="9"/>
        <v>151700</v>
      </c>
      <c r="B307" s="148">
        <v>1517</v>
      </c>
      <c r="C307" s="148" t="s">
        <v>226</v>
      </c>
      <c r="D307" s="322"/>
      <c r="E307" s="351">
        <f>VLOOKUP(A307,CGN2015_001!$A$9:$H$6509,8,0)</f>
        <v>0</v>
      </c>
      <c r="F307" s="348"/>
      <c r="G307" s="351">
        <f>VLOOKUP(A307,'ESF Febrero 2019'!$A$186:$D$357,4,0)</f>
        <v>0</v>
      </c>
      <c r="H307" s="75"/>
      <c r="I307" s="327">
        <f t="shared" si="8"/>
        <v>323500</v>
      </c>
      <c r="J307" s="148">
        <v>3235</v>
      </c>
      <c r="K307" s="148" t="s">
        <v>1581</v>
      </c>
      <c r="L307" s="322"/>
      <c r="M307" s="364">
        <f>VLOOKUP(I307,CGN2015_001!$A$9:$H$6509,8,0)</f>
        <v>0</v>
      </c>
      <c r="N307" s="360"/>
      <c r="O307" s="351">
        <f>VLOOKUP(I307,'ESF Febrero 2019'!$A$1:$D$637,4,0)</f>
        <v>0</v>
      </c>
      <c r="P307" s="247"/>
      <c r="Q307" s="20"/>
      <c r="R307" s="20"/>
      <c r="S307" s="20"/>
      <c r="T307" s="20"/>
      <c r="U307" s="20"/>
      <c r="V307" s="20"/>
      <c r="W307" s="20"/>
      <c r="X307" s="20"/>
    </row>
    <row r="308" spans="1:24" s="35" customFormat="1" ht="27" customHeight="1" x14ac:dyDescent="0.2">
      <c r="A308" s="230">
        <f t="shared" si="9"/>
        <v>151800</v>
      </c>
      <c r="B308" s="53">
        <v>1518</v>
      </c>
      <c r="C308" s="53" t="s">
        <v>228</v>
      </c>
      <c r="D308" s="322"/>
      <c r="E308" s="351">
        <f>VLOOKUP(A308,CGN2015_001!$A$9:$H$6509,8,0)</f>
        <v>0</v>
      </c>
      <c r="F308" s="348"/>
      <c r="G308" s="351">
        <f>VLOOKUP(A308,'ESF Febrero 2019'!$A$186:$D$357,4,0)</f>
        <v>0</v>
      </c>
      <c r="H308" s="75"/>
      <c r="I308" s="327">
        <f t="shared" si="8"/>
        <v>323700</v>
      </c>
      <c r="J308" s="148">
        <v>3237</v>
      </c>
      <c r="K308" s="148" t="s">
        <v>1158</v>
      </c>
      <c r="L308" s="322"/>
      <c r="M308" s="364">
        <f>VLOOKUP(I308,CGN2015_001!$A$9:$H$6509,8,0)</f>
        <v>0</v>
      </c>
      <c r="N308" s="360"/>
      <c r="O308" s="351">
        <f>VLOOKUP(I308,'ESF Febrero 2019'!$A$1:$D$637,4,0)</f>
        <v>0</v>
      </c>
      <c r="P308" s="247"/>
      <c r="Q308" s="20"/>
      <c r="R308" s="20"/>
      <c r="S308" s="20"/>
      <c r="T308" s="20"/>
      <c r="U308" s="20"/>
      <c r="V308" s="20"/>
      <c r="W308" s="20"/>
      <c r="X308" s="20"/>
    </row>
    <row r="309" spans="1:24" s="35" customFormat="1" ht="27" customHeight="1" x14ac:dyDescent="0.2">
      <c r="A309" s="230">
        <f t="shared" si="9"/>
        <v>151900</v>
      </c>
      <c r="B309" s="53">
        <v>1519</v>
      </c>
      <c r="C309" s="53" t="s">
        <v>261</v>
      </c>
      <c r="D309" s="322"/>
      <c r="E309" s="351">
        <f>VLOOKUP(A309,CGN2015_001!$A$9:$H$6509,8,0)</f>
        <v>0</v>
      </c>
      <c r="F309" s="348"/>
      <c r="G309" s="351">
        <f>VLOOKUP(A309,'ESF Febrero 2019'!$A$186:$D$357,4,0)</f>
        <v>0</v>
      </c>
      <c r="H309" s="75"/>
      <c r="I309" s="327">
        <f t="shared" si="8"/>
        <v>324000</v>
      </c>
      <c r="J309" s="148">
        <v>3240</v>
      </c>
      <c r="K309" s="148" t="s">
        <v>1579</v>
      </c>
      <c r="L309" s="322"/>
      <c r="M309" s="364">
        <f>VLOOKUP(I309,CGN2015_001!$A$9:$H$6509,8,0)</f>
        <v>0</v>
      </c>
      <c r="N309" s="360"/>
      <c r="O309" s="351">
        <f>VLOOKUP(I309,'ESF Febrero 2019'!$A$1:$D$637,4,0)</f>
        <v>0</v>
      </c>
      <c r="P309" s="247"/>
      <c r="Q309" s="20"/>
      <c r="R309" s="20"/>
      <c r="S309" s="20"/>
      <c r="T309" s="20"/>
      <c r="U309" s="20"/>
      <c r="V309" s="20"/>
      <c r="W309" s="20"/>
      <c r="X309" s="20"/>
    </row>
    <row r="310" spans="1:24" s="35" customFormat="1" ht="27" customHeight="1" x14ac:dyDescent="0.2">
      <c r="A310" s="230">
        <f t="shared" si="9"/>
        <v>152000</v>
      </c>
      <c r="B310" s="53">
        <v>1520</v>
      </c>
      <c r="C310" s="53" t="s">
        <v>923</v>
      </c>
      <c r="D310" s="322"/>
      <c r="E310" s="351">
        <f>VLOOKUP(A310,CGN2015_001!$A$9:$H$6509,8,0)</f>
        <v>0</v>
      </c>
      <c r="F310" s="348"/>
      <c r="G310" s="351">
        <f>VLOOKUP(A310,'ESF Febrero 2019'!$A$186:$D$357,4,0)</f>
        <v>0</v>
      </c>
      <c r="H310" s="75"/>
      <c r="I310" s="327">
        <f t="shared" si="8"/>
        <v>324200</v>
      </c>
      <c r="J310" s="148">
        <v>3242</v>
      </c>
      <c r="K310" s="148" t="s">
        <v>1160</v>
      </c>
      <c r="L310" s="322"/>
      <c r="M310" s="364">
        <f>VLOOKUP(I310,CGN2015_001!$A$9:$H$6509,8,0)</f>
        <v>0</v>
      </c>
      <c r="N310" s="360"/>
      <c r="O310" s="351">
        <f>VLOOKUP(I310,'ESF Febrero 2019'!$A$1:$D$637,4,0)</f>
        <v>0</v>
      </c>
      <c r="P310" s="247"/>
      <c r="Q310" s="20"/>
      <c r="R310" s="20"/>
      <c r="S310" s="20"/>
      <c r="T310" s="20"/>
      <c r="U310" s="20"/>
      <c r="V310" s="20"/>
      <c r="W310" s="20"/>
      <c r="X310" s="20"/>
    </row>
    <row r="311" spans="1:24" s="35" customFormat="1" ht="27" customHeight="1" x14ac:dyDescent="0.2">
      <c r="A311" s="230">
        <f t="shared" si="9"/>
        <v>152500</v>
      </c>
      <c r="B311" s="53">
        <v>1525</v>
      </c>
      <c r="C311" s="53" t="s">
        <v>100</v>
      </c>
      <c r="D311" s="322"/>
      <c r="E311" s="351">
        <f>VLOOKUP(A311,CGN2015_001!$A$9:$H$6509,8,0)</f>
        <v>0</v>
      </c>
      <c r="F311" s="348"/>
      <c r="G311" s="351">
        <f>VLOOKUP(A311,'ESF Febrero 2019'!$A$186:$D$357,4,0)</f>
        <v>0</v>
      </c>
      <c r="H311" s="75"/>
      <c r="I311" s="327">
        <f t="shared" si="8"/>
        <v>324300</v>
      </c>
      <c r="J311" s="148">
        <v>3243</v>
      </c>
      <c r="K311" s="148" t="s">
        <v>1580</v>
      </c>
      <c r="L311" s="322"/>
      <c r="M311" s="364">
        <f>VLOOKUP(I311,CGN2015_001!$A$9:$H$6509,8,0)</f>
        <v>0</v>
      </c>
      <c r="N311" s="360"/>
      <c r="O311" s="351">
        <f>VLOOKUP(I311,'ESF Febrero 2019'!$A$1:$D$637,4,0)</f>
        <v>0</v>
      </c>
      <c r="P311" s="247"/>
      <c r="Q311" s="20"/>
      <c r="R311" s="20"/>
      <c r="S311" s="20"/>
      <c r="T311" s="20"/>
      <c r="U311" s="20"/>
      <c r="V311" s="20"/>
      <c r="W311" s="20"/>
      <c r="X311" s="20"/>
    </row>
    <row r="312" spans="1:24" s="35" customFormat="1" ht="27" customHeight="1" x14ac:dyDescent="0.2">
      <c r="A312" s="230">
        <f t="shared" si="9"/>
        <v>153000</v>
      </c>
      <c r="B312" s="53">
        <v>1530</v>
      </c>
      <c r="C312" s="53" t="s">
        <v>105</v>
      </c>
      <c r="D312" s="322"/>
      <c r="E312" s="351">
        <f>VLOOKUP(A312,CGN2015_001!$A$9:$H$6509,8,0)</f>
        <v>0</v>
      </c>
      <c r="F312" s="348"/>
      <c r="G312" s="351">
        <f>VLOOKUP(A312,'ESF Febrero 2019'!$A$186:$D$357,4,0)</f>
        <v>0</v>
      </c>
      <c r="H312" s="75"/>
      <c r="I312" s="327">
        <f t="shared" si="8"/>
        <v>324500</v>
      </c>
      <c r="J312" s="148">
        <v>3245</v>
      </c>
      <c r="K312" s="148" t="s">
        <v>1164</v>
      </c>
      <c r="L312" s="322"/>
      <c r="M312" s="364">
        <f>VLOOKUP(I312,CGN2015_001!$A$9:$H$6509,8,0)</f>
        <v>0</v>
      </c>
      <c r="N312" s="360"/>
      <c r="O312" s="351">
        <f>VLOOKUP(I312,'ESF Febrero 2019'!$A$1:$D$637,4,0)</f>
        <v>0</v>
      </c>
      <c r="P312" s="247"/>
      <c r="Q312" s="20"/>
      <c r="R312" s="20"/>
      <c r="S312" s="20"/>
      <c r="T312" s="20"/>
      <c r="U312" s="20"/>
      <c r="V312" s="20"/>
      <c r="W312" s="20"/>
      <c r="X312" s="20"/>
    </row>
    <row r="313" spans="1:24" s="35" customFormat="1" ht="27" customHeight="1" x14ac:dyDescent="0.2">
      <c r="A313" s="230">
        <f t="shared" si="9"/>
        <v>158000</v>
      </c>
      <c r="B313" s="53">
        <v>1580</v>
      </c>
      <c r="C313" s="148" t="s">
        <v>2109</v>
      </c>
      <c r="D313" s="322"/>
      <c r="E313" s="352">
        <f>VLOOKUP(A313,CGN2015_001!$A$9:$H$6509,8,0)</f>
        <v>0</v>
      </c>
      <c r="F313" s="348"/>
      <c r="G313" s="352">
        <f>VLOOKUP(A313,'ESF Febrero 2019'!$A$186:$D$357,4,0)</f>
        <v>0</v>
      </c>
      <c r="H313" s="75"/>
      <c r="I313" s="327">
        <f t="shared" si="8"/>
        <v>325500</v>
      </c>
      <c r="J313" s="148">
        <v>3255</v>
      </c>
      <c r="K313" s="148" t="s">
        <v>1173</v>
      </c>
      <c r="L313" s="329"/>
      <c r="M313" s="364">
        <f>VLOOKUP(I313,CGN2015_001!$A$9:$H$6509,8,0)</f>
        <v>0</v>
      </c>
      <c r="N313" s="360"/>
      <c r="O313" s="351">
        <f>VLOOKUP(I313,'ESF Febrero 2019'!$A$1:$D$637,4,0)</f>
        <v>0</v>
      </c>
      <c r="P313" s="247"/>
      <c r="Q313" s="20"/>
      <c r="R313" s="20"/>
      <c r="S313" s="20"/>
      <c r="T313" s="20"/>
      <c r="U313" s="20"/>
      <c r="V313" s="20"/>
      <c r="W313" s="20"/>
      <c r="X313" s="20"/>
    </row>
    <row r="314" spans="1:24" s="35" customFormat="1" ht="27" customHeight="1" x14ac:dyDescent="0.2">
      <c r="A314" s="230"/>
      <c r="B314" s="63"/>
      <c r="C314" s="63"/>
      <c r="D314" s="79"/>
      <c r="E314" s="353"/>
      <c r="F314" s="348"/>
      <c r="G314" s="353"/>
      <c r="H314" s="75"/>
      <c r="I314" s="327">
        <f t="shared" si="8"/>
        <v>325800</v>
      </c>
      <c r="J314" s="148">
        <v>3258</v>
      </c>
      <c r="K314" s="148" t="s">
        <v>2489</v>
      </c>
      <c r="L314" s="322"/>
      <c r="M314" s="364">
        <f>VLOOKUP(I314,CGN2015_001!$A$9:$H$6509,8,0)</f>
        <v>0</v>
      </c>
      <c r="N314" s="360"/>
      <c r="O314" s="351">
        <f>VLOOKUP(I314,'ESF Febrero 2019'!$A$1:$D$637,4,0)</f>
        <v>0</v>
      </c>
      <c r="P314" s="247"/>
      <c r="Q314" s="20"/>
      <c r="R314" s="20"/>
      <c r="S314" s="20"/>
      <c r="T314" s="20"/>
      <c r="U314" s="20"/>
      <c r="V314" s="20"/>
      <c r="W314" s="20"/>
      <c r="X314" s="20"/>
    </row>
    <row r="315" spans="1:24" s="35" customFormat="1" ht="27" customHeight="1" x14ac:dyDescent="0.2">
      <c r="A315" s="230"/>
      <c r="B315" s="50">
        <v>16</v>
      </c>
      <c r="C315" s="50" t="s">
        <v>111</v>
      </c>
      <c r="D315" s="322"/>
      <c r="E315" s="350">
        <f>SUM(E317:E342)</f>
        <v>197473904807</v>
      </c>
      <c r="F315" s="348"/>
      <c r="G315" s="350">
        <f>SUM(G317:G342)</f>
        <v>174101366652</v>
      </c>
      <c r="H315" s="75"/>
      <c r="I315" s="327">
        <f t="shared" si="8"/>
        <v>325900</v>
      </c>
      <c r="J315" s="148">
        <v>3259</v>
      </c>
      <c r="K315" s="148" t="s">
        <v>1567</v>
      </c>
      <c r="L315" s="322"/>
      <c r="M315" s="364">
        <f>VLOOKUP(I315,CGN2015_001!$A$9:$H$6509,8,0)</f>
        <v>0</v>
      </c>
      <c r="N315" s="360"/>
      <c r="O315" s="351">
        <f>VLOOKUP(I315,'ESF Febrero 2019'!$A$1:$D$637,4,0)</f>
        <v>0</v>
      </c>
      <c r="P315" s="247"/>
      <c r="Q315" s="20"/>
      <c r="R315" s="20"/>
      <c r="S315" s="20"/>
      <c r="T315" s="20"/>
      <c r="U315" s="20"/>
      <c r="V315" s="20"/>
      <c r="W315" s="20"/>
      <c r="X315" s="20"/>
    </row>
    <row r="316" spans="1:24" s="35" customFormat="1" ht="27" customHeight="1" x14ac:dyDescent="0.2">
      <c r="A316" s="230"/>
      <c r="B316" s="50"/>
      <c r="C316" s="50"/>
      <c r="D316" s="323"/>
      <c r="E316" s="350"/>
      <c r="F316" s="348"/>
      <c r="G316" s="350"/>
      <c r="H316" s="75"/>
      <c r="I316" s="327">
        <f t="shared" si="8"/>
        <v>326000</v>
      </c>
      <c r="J316" s="148">
        <v>3260</v>
      </c>
      <c r="K316" s="148" t="s">
        <v>1178</v>
      </c>
      <c r="L316" s="322"/>
      <c r="M316" s="364">
        <f>VLOOKUP(I316,CGN2015_001!$A$9:$H$6509,8,0)</f>
        <v>0</v>
      </c>
      <c r="N316" s="360"/>
      <c r="O316" s="351">
        <f>VLOOKUP(I316,'ESF Febrero 2019'!$A$1:$D$637,4,0)</f>
        <v>0</v>
      </c>
      <c r="P316" s="247"/>
      <c r="Q316" s="20"/>
      <c r="R316" s="20"/>
      <c r="S316" s="20"/>
      <c r="T316" s="20"/>
      <c r="U316" s="20"/>
      <c r="V316" s="20"/>
      <c r="W316" s="20"/>
      <c r="X316" s="20"/>
    </row>
    <row r="317" spans="1:24" s="35" customFormat="1" ht="27" customHeight="1" x14ac:dyDescent="0.2">
      <c r="A317" s="230">
        <f t="shared" si="9"/>
        <v>160500</v>
      </c>
      <c r="B317" s="53">
        <v>1605</v>
      </c>
      <c r="C317" s="148" t="s">
        <v>112</v>
      </c>
      <c r="D317" s="322"/>
      <c r="E317" s="351">
        <f>VLOOKUP(A317,CGN2015_001!$A$9:$H$6509,8,0)</f>
        <v>42856744000</v>
      </c>
      <c r="F317" s="348"/>
      <c r="G317" s="351">
        <f>VLOOKUP(A317,'ESF Febrero 2019'!$A$186:$D$357,4,0)</f>
        <v>42856744000</v>
      </c>
      <c r="H317" s="75"/>
      <c r="I317" s="327">
        <f t="shared" si="8"/>
        <v>326500</v>
      </c>
      <c r="J317" s="148">
        <v>3265</v>
      </c>
      <c r="K317" s="148" t="s">
        <v>2493</v>
      </c>
      <c r="L317" s="322"/>
      <c r="M317" s="364">
        <f>VLOOKUP(I317,CGN2015_001!$A$9:$H$6509,8,0)</f>
        <v>0</v>
      </c>
      <c r="N317" s="360"/>
      <c r="O317" s="351">
        <f>VLOOKUP(I317,'ESF Febrero 2019'!$A$1:$D$637,4,0)</f>
        <v>0</v>
      </c>
      <c r="P317" s="247"/>
      <c r="Q317" s="20"/>
      <c r="R317" s="20"/>
      <c r="S317" s="20"/>
      <c r="T317" s="20"/>
      <c r="U317" s="20"/>
      <c r="V317" s="20"/>
      <c r="W317" s="20"/>
      <c r="X317" s="20"/>
    </row>
    <row r="318" spans="1:24" s="35" customFormat="1" ht="27" customHeight="1" x14ac:dyDescent="0.2">
      <c r="A318" s="230">
        <f t="shared" si="9"/>
        <v>161000</v>
      </c>
      <c r="B318" s="53">
        <v>1610</v>
      </c>
      <c r="C318" s="148" t="s">
        <v>2115</v>
      </c>
      <c r="D318" s="322"/>
      <c r="E318" s="351">
        <f>VLOOKUP(A318,CGN2015_001!$A$9:$H$6509,8,0)</f>
        <v>0</v>
      </c>
      <c r="F318" s="348"/>
      <c r="G318" s="351">
        <f>VLOOKUP(A318,'ESF Febrero 2019'!$A$186:$D$357,4,0)</f>
        <v>0</v>
      </c>
      <c r="H318" s="75"/>
      <c r="I318" s="327">
        <f t="shared" si="8"/>
        <v>327000</v>
      </c>
      <c r="J318" s="148">
        <v>3270</v>
      </c>
      <c r="K318" s="148" t="s">
        <v>1179</v>
      </c>
      <c r="L318" s="322"/>
      <c r="M318" s="366">
        <f>VLOOKUP(I318,CGN2015_001!$A$9:$H$6509,8,0)</f>
        <v>0</v>
      </c>
      <c r="N318" s="360"/>
      <c r="O318" s="352">
        <f>VLOOKUP(I318,'ESF Febrero 2019'!$A$1:$D$637,4,0)</f>
        <v>0</v>
      </c>
      <c r="P318" s="247"/>
      <c r="Q318" s="20"/>
      <c r="R318" s="20"/>
      <c r="S318" s="20"/>
      <c r="T318" s="20"/>
      <c r="U318" s="20"/>
      <c r="V318" s="20"/>
      <c r="W318" s="20"/>
      <c r="X318" s="20"/>
    </row>
    <row r="319" spans="1:24" s="35" customFormat="1" ht="27" customHeight="1" x14ac:dyDescent="0.2">
      <c r="A319" s="230">
        <f t="shared" si="9"/>
        <v>161200</v>
      </c>
      <c r="B319" s="53">
        <v>1612</v>
      </c>
      <c r="C319" s="148" t="s">
        <v>2121</v>
      </c>
      <c r="D319" s="322"/>
      <c r="E319" s="351">
        <f>VLOOKUP(A319,CGN2015_001!$A$9:$H$6509,8,0)</f>
        <v>0</v>
      </c>
      <c r="F319" s="348"/>
      <c r="G319" s="351">
        <f>VLOOKUP(A319,'ESF Febrero 2019'!$A$186:$D$357,4,0)</f>
        <v>0</v>
      </c>
      <c r="H319" s="75"/>
      <c r="I319" s="324"/>
      <c r="J319" s="79"/>
      <c r="K319" s="79"/>
      <c r="L319" s="79"/>
      <c r="M319" s="368"/>
      <c r="N319" s="360"/>
      <c r="O319" s="368"/>
      <c r="P319" s="247"/>
      <c r="Q319" s="20"/>
      <c r="R319" s="20"/>
      <c r="S319" s="20"/>
      <c r="T319" s="20"/>
      <c r="U319" s="20"/>
      <c r="V319" s="20"/>
      <c r="W319" s="20"/>
      <c r="X319" s="20"/>
    </row>
    <row r="320" spans="1:24" s="35" customFormat="1" ht="27" customHeight="1" x14ac:dyDescent="0.2">
      <c r="A320" s="230">
        <f t="shared" si="9"/>
        <v>161500</v>
      </c>
      <c r="B320" s="53">
        <v>1615</v>
      </c>
      <c r="C320" s="148" t="s">
        <v>122</v>
      </c>
      <c r="D320" s="322"/>
      <c r="E320" s="351">
        <f>VLOOKUP(A320,CGN2015_001!$A$9:$H$6509,8,0)</f>
        <v>0</v>
      </c>
      <c r="F320" s="348"/>
      <c r="G320" s="351">
        <f>VLOOKUP(A320,'ESF Febrero 2019'!$A$186:$D$357,4,0)</f>
        <v>0</v>
      </c>
      <c r="H320" s="75"/>
      <c r="I320" s="324"/>
      <c r="J320" s="79"/>
      <c r="K320" s="79"/>
      <c r="L320" s="79"/>
      <c r="M320" s="368"/>
      <c r="N320" s="360"/>
      <c r="O320" s="368"/>
      <c r="P320" s="247"/>
      <c r="Q320" s="20"/>
      <c r="R320" s="20"/>
      <c r="S320" s="20"/>
      <c r="T320" s="20"/>
      <c r="U320" s="20"/>
      <c r="V320" s="20"/>
      <c r="W320" s="20"/>
      <c r="X320" s="20"/>
    </row>
    <row r="321" spans="1:24" s="35" customFormat="1" ht="27" customHeight="1" x14ac:dyDescent="0.2">
      <c r="A321" s="230">
        <f t="shared" si="9"/>
        <v>162000</v>
      </c>
      <c r="B321" s="53">
        <v>1620</v>
      </c>
      <c r="C321" s="148" t="s">
        <v>127</v>
      </c>
      <c r="D321" s="322"/>
      <c r="E321" s="351">
        <f>VLOOKUP(A321,CGN2015_001!$A$9:$H$6509,8,0)</f>
        <v>0</v>
      </c>
      <c r="F321" s="348"/>
      <c r="G321" s="351">
        <f>VLOOKUP(A321,'ESF Febrero 2019'!$A$186:$D$357,4,0)</f>
        <v>0</v>
      </c>
      <c r="H321" s="75"/>
      <c r="I321" s="324"/>
      <c r="J321" s="79"/>
      <c r="K321" s="79"/>
      <c r="L321" s="79"/>
      <c r="M321" s="368"/>
      <c r="N321" s="360"/>
      <c r="O321" s="368"/>
      <c r="P321" s="247"/>
      <c r="Q321" s="20"/>
      <c r="R321" s="20"/>
      <c r="S321" s="20"/>
      <c r="T321" s="20"/>
      <c r="U321" s="20"/>
      <c r="V321" s="20"/>
      <c r="W321" s="20"/>
      <c r="X321" s="20"/>
    </row>
    <row r="322" spans="1:24" s="35" customFormat="1" ht="27" customHeight="1" x14ac:dyDescent="0.2">
      <c r="A322" s="230">
        <f t="shared" si="9"/>
        <v>162500</v>
      </c>
      <c r="B322" s="53">
        <v>1625</v>
      </c>
      <c r="C322" s="53" t="s">
        <v>133</v>
      </c>
      <c r="D322" s="322"/>
      <c r="E322" s="351">
        <f>VLOOKUP(A322,CGN2015_001!$A$9:$H$6509,8,0)</f>
        <v>0</v>
      </c>
      <c r="F322" s="348"/>
      <c r="G322" s="351">
        <f>VLOOKUP(A322,'ESF Febrero 2019'!$A$186:$D$357,4,0)</f>
        <v>0</v>
      </c>
      <c r="H322" s="75"/>
      <c r="I322" s="324"/>
      <c r="J322" s="79"/>
      <c r="K322" s="79"/>
      <c r="L322" s="79"/>
      <c r="M322" s="368"/>
      <c r="N322" s="360"/>
      <c r="O322" s="368"/>
      <c r="P322" s="247"/>
      <c r="Q322" s="20"/>
      <c r="R322" s="20"/>
      <c r="S322" s="20"/>
      <c r="T322" s="20"/>
      <c r="U322" s="20"/>
      <c r="V322" s="20"/>
      <c r="W322" s="20"/>
      <c r="X322" s="20"/>
    </row>
    <row r="323" spans="1:24" s="35" customFormat="1" ht="27" customHeight="1" x14ac:dyDescent="0.2">
      <c r="A323" s="230">
        <f t="shared" si="9"/>
        <v>163500</v>
      </c>
      <c r="B323" s="53">
        <v>1635</v>
      </c>
      <c r="C323" s="53" t="s">
        <v>138</v>
      </c>
      <c r="D323" s="322"/>
      <c r="E323" s="351">
        <f>VLOOKUP(A323,CGN2015_001!$A$9:$H$6509,8,0)</f>
        <v>1424293752</v>
      </c>
      <c r="F323" s="348"/>
      <c r="G323" s="351">
        <f>VLOOKUP(A323,'ESF Febrero 2019'!$A$186:$D$357,4,0)</f>
        <v>1415121393</v>
      </c>
      <c r="H323" s="75"/>
      <c r="I323" s="324"/>
      <c r="J323" s="79"/>
      <c r="K323" s="79"/>
      <c r="L323" s="79"/>
      <c r="M323" s="368"/>
      <c r="N323" s="360"/>
      <c r="O323" s="368"/>
      <c r="P323" s="247"/>
      <c r="Q323" s="20"/>
      <c r="R323" s="20"/>
      <c r="S323" s="20"/>
      <c r="T323" s="20"/>
      <c r="U323" s="20"/>
      <c r="V323" s="20"/>
      <c r="W323" s="20"/>
      <c r="X323" s="20"/>
    </row>
    <row r="324" spans="1:24" s="35" customFormat="1" ht="27" customHeight="1" x14ac:dyDescent="0.2">
      <c r="A324" s="230">
        <f t="shared" si="9"/>
        <v>163600</v>
      </c>
      <c r="B324" s="53">
        <v>1636</v>
      </c>
      <c r="C324" s="53" t="s">
        <v>141</v>
      </c>
      <c r="D324" s="322"/>
      <c r="E324" s="351">
        <f>VLOOKUP(A324,CGN2015_001!$A$9:$H$6509,8,0)</f>
        <v>0</v>
      </c>
      <c r="F324" s="348"/>
      <c r="G324" s="351">
        <f>VLOOKUP(A324,'ESF Febrero 2019'!$A$186:$D$357,4,0)</f>
        <v>0</v>
      </c>
      <c r="H324" s="75"/>
      <c r="I324" s="324"/>
      <c r="J324" s="79"/>
      <c r="K324" s="79"/>
      <c r="L324" s="79"/>
      <c r="M324" s="368"/>
      <c r="N324" s="360"/>
      <c r="O324" s="368"/>
      <c r="P324" s="247"/>
      <c r="Q324" s="20"/>
      <c r="R324" s="20"/>
      <c r="S324" s="20"/>
      <c r="T324" s="20"/>
      <c r="U324" s="20"/>
      <c r="V324" s="20"/>
      <c r="W324" s="20"/>
      <c r="X324" s="20"/>
    </row>
    <row r="325" spans="1:24" s="35" customFormat="1" ht="27" customHeight="1" x14ac:dyDescent="0.2">
      <c r="A325" s="230">
        <f t="shared" si="9"/>
        <v>163700</v>
      </c>
      <c r="B325" s="148">
        <v>1637</v>
      </c>
      <c r="C325" s="148" t="s">
        <v>142</v>
      </c>
      <c r="D325" s="322"/>
      <c r="E325" s="351">
        <f>VLOOKUP(A325,CGN2015_001!$A$9:$H$6509,8,0)</f>
        <v>6889812</v>
      </c>
      <c r="F325" s="348"/>
      <c r="G325" s="351">
        <f>VLOOKUP(A325,'ESF Febrero 2019'!$A$186:$D$357,4,0)</f>
        <v>0</v>
      </c>
      <c r="H325" s="75"/>
      <c r="I325" s="324"/>
      <c r="J325" s="79"/>
      <c r="K325" s="79"/>
      <c r="L325" s="79"/>
      <c r="M325" s="368"/>
      <c r="N325" s="360"/>
      <c r="O325" s="368"/>
      <c r="P325" s="247"/>
      <c r="Q325" s="20"/>
      <c r="R325" s="20"/>
      <c r="S325" s="20"/>
      <c r="T325" s="20"/>
      <c r="U325" s="20"/>
      <c r="V325" s="20"/>
      <c r="W325" s="20"/>
      <c r="X325" s="20"/>
    </row>
    <row r="326" spans="1:24" s="35" customFormat="1" ht="27" customHeight="1" x14ac:dyDescent="0.2">
      <c r="A326" s="230">
        <f t="shared" si="9"/>
        <v>164000</v>
      </c>
      <c r="B326" s="148">
        <v>1640</v>
      </c>
      <c r="C326" s="148" t="s">
        <v>145</v>
      </c>
      <c r="D326" s="322"/>
      <c r="E326" s="351">
        <f>VLOOKUP(A326,CGN2015_001!$A$9:$H$6509,8,0)</f>
        <v>16889635325</v>
      </c>
      <c r="F326" s="348"/>
      <c r="G326" s="351">
        <f>VLOOKUP(A326,'ESF Febrero 2019'!$A$186:$D$357,4,0)</f>
        <v>16889635325</v>
      </c>
      <c r="H326" s="90"/>
      <c r="I326" s="324"/>
      <c r="J326" s="79"/>
      <c r="K326" s="79"/>
      <c r="L326" s="79"/>
      <c r="M326" s="368"/>
      <c r="N326" s="360"/>
      <c r="O326" s="368"/>
      <c r="P326" s="247"/>
      <c r="Q326" s="20"/>
      <c r="R326" s="58"/>
      <c r="S326" s="58"/>
      <c r="T326" s="58"/>
      <c r="U326" s="58"/>
      <c r="V326" s="58"/>
      <c r="W326" s="58"/>
      <c r="X326" s="58"/>
    </row>
    <row r="327" spans="1:24" s="35" customFormat="1" ht="27" customHeight="1" x14ac:dyDescent="0.2">
      <c r="A327" s="230">
        <f t="shared" si="9"/>
        <v>164200</v>
      </c>
      <c r="B327" s="148">
        <v>1642</v>
      </c>
      <c r="C327" s="148" t="s">
        <v>2128</v>
      </c>
      <c r="D327" s="322"/>
      <c r="E327" s="351">
        <f>VLOOKUP(A327,CGN2015_001!$A$9:$H$6509,8,0)</f>
        <v>0</v>
      </c>
      <c r="F327" s="348"/>
      <c r="G327" s="351">
        <f>VLOOKUP(A327,'ESF Febrero 2019'!$A$186:$D$357,4,0)</f>
        <v>0</v>
      </c>
      <c r="H327" s="92"/>
      <c r="I327" s="324"/>
      <c r="J327" s="79"/>
      <c r="K327" s="79"/>
      <c r="L327" s="79"/>
      <c r="M327" s="368"/>
      <c r="N327" s="360"/>
      <c r="O327" s="368"/>
      <c r="P327" s="209"/>
      <c r="Q327" s="58"/>
      <c r="R327" s="20"/>
      <c r="S327" s="20"/>
      <c r="T327" s="20"/>
      <c r="U327" s="20"/>
      <c r="V327" s="20"/>
      <c r="W327" s="20"/>
      <c r="X327" s="20"/>
    </row>
    <row r="328" spans="1:24" s="35" customFormat="1" ht="27" customHeight="1" x14ac:dyDescent="0.2">
      <c r="A328" s="230">
        <f t="shared" si="9"/>
        <v>164500</v>
      </c>
      <c r="B328" s="148">
        <v>1645</v>
      </c>
      <c r="C328" s="148" t="s">
        <v>1334</v>
      </c>
      <c r="D328" s="322"/>
      <c r="E328" s="351">
        <f>VLOOKUP(A328,CGN2015_001!$A$9:$H$6509,8,0)</f>
        <v>0</v>
      </c>
      <c r="F328" s="348"/>
      <c r="G328" s="351">
        <f>VLOOKUP(A328,'ESF Febrero 2019'!$A$186:$D$357,4,0)</f>
        <v>0</v>
      </c>
      <c r="H328" s="89"/>
      <c r="I328" s="324"/>
      <c r="J328" s="79"/>
      <c r="K328" s="79"/>
      <c r="L328" s="79"/>
      <c r="M328" s="368"/>
      <c r="N328" s="360"/>
      <c r="O328" s="368"/>
      <c r="P328" s="247"/>
      <c r="Q328" s="20"/>
      <c r="R328" s="20"/>
      <c r="S328" s="20"/>
      <c r="T328" s="20"/>
      <c r="U328" s="20"/>
      <c r="V328" s="20"/>
      <c r="W328" s="20"/>
      <c r="X328" s="20"/>
    </row>
    <row r="329" spans="1:24" s="35" customFormat="1" ht="27" customHeight="1" x14ac:dyDescent="0.2">
      <c r="A329" s="230">
        <f t="shared" si="9"/>
        <v>165000</v>
      </c>
      <c r="B329" s="148">
        <v>1650</v>
      </c>
      <c r="C329" s="148" t="s">
        <v>1351</v>
      </c>
      <c r="D329" s="322"/>
      <c r="E329" s="351">
        <f>VLOOKUP(A329,CGN2015_001!$A$9:$H$6509,8,0)</f>
        <v>1042760616</v>
      </c>
      <c r="F329" s="348"/>
      <c r="G329" s="351">
        <f>VLOOKUP(A329,'ESF Febrero 2019'!$A$186:$D$357,4,0)</f>
        <v>1042760616</v>
      </c>
      <c r="H329" s="89"/>
      <c r="I329" s="324"/>
      <c r="J329" s="79"/>
      <c r="K329" s="79"/>
      <c r="L329" s="79"/>
      <c r="M329" s="368"/>
      <c r="N329" s="360"/>
      <c r="O329" s="368"/>
      <c r="P329" s="247"/>
      <c r="Q329" s="20"/>
      <c r="R329" s="20"/>
      <c r="S329" s="20"/>
      <c r="T329" s="20"/>
      <c r="U329" s="20"/>
      <c r="V329" s="20"/>
      <c r="W329" s="20"/>
      <c r="X329" s="20"/>
    </row>
    <row r="330" spans="1:24" s="35" customFormat="1" ht="27" customHeight="1" x14ac:dyDescent="0.2">
      <c r="A330" s="230">
        <f t="shared" si="9"/>
        <v>165500</v>
      </c>
      <c r="B330" s="148">
        <v>1655</v>
      </c>
      <c r="C330" s="148" t="s">
        <v>1550</v>
      </c>
      <c r="D330" s="322"/>
      <c r="E330" s="351">
        <f>VLOOKUP(A330,CGN2015_001!$A$9:$H$6509,8,0)</f>
        <v>1002367222</v>
      </c>
      <c r="F330" s="348"/>
      <c r="G330" s="351">
        <f>VLOOKUP(A330,'ESF Febrero 2019'!$A$186:$D$357,4,0)</f>
        <v>1002367222</v>
      </c>
      <c r="H330" s="75"/>
      <c r="I330" s="324"/>
      <c r="J330" s="79"/>
      <c r="K330" s="79"/>
      <c r="L330" s="79"/>
      <c r="M330" s="368"/>
      <c r="N330" s="360"/>
      <c r="O330" s="368"/>
      <c r="P330" s="247"/>
      <c r="Q330" s="20"/>
      <c r="R330" s="59"/>
      <c r="S330" s="59"/>
      <c r="T330" s="59"/>
      <c r="U330" s="59"/>
      <c r="V330" s="59"/>
      <c r="W330" s="59"/>
      <c r="X330" s="59"/>
    </row>
    <row r="331" spans="1:24" s="35" customFormat="1" ht="27" customHeight="1" x14ac:dyDescent="0.2">
      <c r="A331" s="230">
        <f t="shared" si="9"/>
        <v>166000</v>
      </c>
      <c r="B331" s="148">
        <v>1660</v>
      </c>
      <c r="C331" s="148" t="s">
        <v>175</v>
      </c>
      <c r="D331" s="322"/>
      <c r="E331" s="351">
        <f>VLOOKUP(A331,CGN2015_001!$A$9:$H$6509,8,0)</f>
        <v>0</v>
      </c>
      <c r="F331" s="348"/>
      <c r="G331" s="351">
        <f>VLOOKUP(A331,'ESF Febrero 2019'!$A$186:$D$357,4,0)</f>
        <v>0</v>
      </c>
      <c r="H331" s="75"/>
      <c r="I331" s="324"/>
      <c r="J331" s="79"/>
      <c r="K331" s="79"/>
      <c r="L331" s="79"/>
      <c r="M331" s="368"/>
      <c r="N331" s="360"/>
      <c r="O331" s="368"/>
      <c r="P331" s="248"/>
      <c r="Q331" s="59"/>
      <c r="R331" s="20"/>
      <c r="S331" s="20"/>
      <c r="T331" s="20"/>
      <c r="U331" s="20"/>
      <c r="V331" s="20"/>
      <c r="W331" s="20"/>
      <c r="X331" s="20"/>
    </row>
    <row r="332" spans="1:24" s="35" customFormat="1" ht="27" customHeight="1" x14ac:dyDescent="0.2">
      <c r="A332" s="230">
        <f t="shared" si="9"/>
        <v>166500</v>
      </c>
      <c r="B332" s="148">
        <v>1665</v>
      </c>
      <c r="C332" s="148" t="s">
        <v>1636</v>
      </c>
      <c r="D332" s="322"/>
      <c r="E332" s="351">
        <f>VLOOKUP(A332,CGN2015_001!$A$9:$H$6509,8,0)</f>
        <v>395656714</v>
      </c>
      <c r="F332" s="348"/>
      <c r="G332" s="351">
        <f>VLOOKUP(A332,'ESF Febrero 2019'!$A$186:$D$357,4,0)</f>
        <v>395656714</v>
      </c>
      <c r="H332" s="75"/>
      <c r="I332" s="324"/>
      <c r="J332" s="79"/>
      <c r="K332" s="79"/>
      <c r="L332" s="79"/>
      <c r="M332" s="368"/>
      <c r="N332" s="360"/>
      <c r="O332" s="368"/>
      <c r="P332" s="247"/>
      <c r="Q332" s="20"/>
      <c r="R332" s="20"/>
      <c r="S332" s="20"/>
      <c r="T332" s="20"/>
      <c r="U332" s="20"/>
      <c r="V332" s="20"/>
      <c r="W332" s="20"/>
      <c r="X332" s="20"/>
    </row>
    <row r="333" spans="1:24" s="35" customFormat="1" ht="27" customHeight="1" x14ac:dyDescent="0.2">
      <c r="A333" s="230">
        <f t="shared" si="9"/>
        <v>167000</v>
      </c>
      <c r="B333" s="148">
        <v>1670</v>
      </c>
      <c r="C333" s="148" t="s">
        <v>975</v>
      </c>
      <c r="D333" s="322"/>
      <c r="E333" s="351">
        <f>VLOOKUP(A333,CGN2015_001!$A$9:$H$6509,8,0)</f>
        <v>2113332802</v>
      </c>
      <c r="F333" s="348"/>
      <c r="G333" s="351">
        <f>VLOOKUP(A333,'ESF Febrero 2019'!$A$186:$D$357,4,0)</f>
        <v>1908987309</v>
      </c>
      <c r="H333" s="75"/>
      <c r="I333" s="324"/>
      <c r="J333" s="79"/>
      <c r="K333" s="79"/>
      <c r="L333" s="79"/>
      <c r="M333" s="368"/>
      <c r="N333" s="360"/>
      <c r="O333" s="368"/>
      <c r="P333" s="247"/>
      <c r="Q333" s="20"/>
      <c r="R333" s="19"/>
      <c r="S333" s="19"/>
      <c r="T333" s="19"/>
      <c r="U333" s="19"/>
      <c r="V333" s="19"/>
      <c r="W333" s="19"/>
      <c r="X333" s="19"/>
    </row>
    <row r="334" spans="1:24" s="35" customFormat="1" ht="27" customHeight="1" x14ac:dyDescent="0.2">
      <c r="A334" s="230">
        <f t="shared" si="9"/>
        <v>167500</v>
      </c>
      <c r="B334" s="148">
        <v>1675</v>
      </c>
      <c r="C334" s="148" t="s">
        <v>982</v>
      </c>
      <c r="D334" s="322"/>
      <c r="E334" s="351">
        <f>VLOOKUP(A334,CGN2015_001!$A$9:$H$6509,8,0)</f>
        <v>573575521</v>
      </c>
      <c r="F334" s="348"/>
      <c r="G334" s="351">
        <f>VLOOKUP(A334,'ESF Febrero 2019'!$A$186:$D$357,4,0)</f>
        <v>573575521</v>
      </c>
      <c r="H334" s="75"/>
      <c r="I334" s="324"/>
      <c r="J334" s="79"/>
      <c r="K334" s="79"/>
      <c r="L334" s="79"/>
      <c r="M334" s="368"/>
      <c r="N334" s="360"/>
      <c r="O334" s="368"/>
      <c r="P334" s="249"/>
      <c r="Q334" s="19"/>
      <c r="R334" s="19"/>
      <c r="S334" s="19"/>
      <c r="T334" s="19"/>
      <c r="U334" s="19"/>
      <c r="V334" s="19"/>
      <c r="W334" s="19"/>
      <c r="X334" s="19"/>
    </row>
    <row r="335" spans="1:24" s="35" customFormat="1" ht="27" customHeight="1" x14ac:dyDescent="0.2">
      <c r="A335" s="230">
        <f t="shared" si="9"/>
        <v>168000</v>
      </c>
      <c r="B335" s="148">
        <v>1680</v>
      </c>
      <c r="C335" s="148" t="s">
        <v>991</v>
      </c>
      <c r="D335" s="322"/>
      <c r="E335" s="351">
        <f>VLOOKUP(A335,CGN2015_001!$A$9:$H$6509,8,0)</f>
        <v>3909900</v>
      </c>
      <c r="F335" s="348"/>
      <c r="G335" s="351">
        <f>VLOOKUP(A335,'ESF Febrero 2019'!$A$186:$D$357,4,0)</f>
        <v>3909900</v>
      </c>
      <c r="H335" s="75"/>
      <c r="I335" s="324"/>
      <c r="J335" s="79"/>
      <c r="K335" s="79"/>
      <c r="L335" s="79"/>
      <c r="M335" s="368"/>
      <c r="N335" s="360"/>
      <c r="O335" s="368"/>
      <c r="P335" s="249"/>
      <c r="Q335" s="19"/>
      <c r="R335" s="19"/>
      <c r="S335" s="19"/>
      <c r="T335" s="19"/>
      <c r="U335" s="19"/>
      <c r="V335" s="19"/>
      <c r="W335" s="19"/>
      <c r="X335" s="19"/>
    </row>
    <row r="336" spans="1:24" s="35" customFormat="1" ht="27" customHeight="1" x14ac:dyDescent="0.2">
      <c r="A336" s="230">
        <f t="shared" si="9"/>
        <v>168100</v>
      </c>
      <c r="B336" s="148">
        <v>1681</v>
      </c>
      <c r="C336" s="148" t="s">
        <v>48</v>
      </c>
      <c r="D336" s="322"/>
      <c r="E336" s="351">
        <f>VLOOKUP(A336,CGN2015_001!$A$9:$H$6509,8,0)</f>
        <v>0</v>
      </c>
      <c r="F336" s="348"/>
      <c r="G336" s="351">
        <f>VLOOKUP(A336,'ESF Febrero 2019'!$A$186:$D$357,4,0)</f>
        <v>0</v>
      </c>
      <c r="H336" s="75"/>
      <c r="I336" s="324"/>
      <c r="J336" s="79"/>
      <c r="K336" s="79"/>
      <c r="L336" s="79"/>
      <c r="M336" s="368"/>
      <c r="N336" s="360"/>
      <c r="O336" s="368"/>
      <c r="P336" s="249"/>
      <c r="Q336" s="19"/>
      <c r="R336" s="19"/>
      <c r="S336" s="19"/>
      <c r="T336" s="19"/>
      <c r="U336" s="19"/>
      <c r="V336" s="19"/>
      <c r="W336" s="19"/>
      <c r="X336" s="19"/>
    </row>
    <row r="337" spans="1:24" s="35" customFormat="1" ht="27" customHeight="1" x14ac:dyDescent="0.2">
      <c r="A337" s="230">
        <f t="shared" si="9"/>
        <v>168200</v>
      </c>
      <c r="B337" s="148">
        <v>1682</v>
      </c>
      <c r="C337" s="148" t="s">
        <v>998</v>
      </c>
      <c r="D337" s="322"/>
      <c r="E337" s="351">
        <f>VLOOKUP(A337,CGN2015_001!$A$9:$H$6509,8,0)</f>
        <v>0</v>
      </c>
      <c r="F337" s="348"/>
      <c r="G337" s="351">
        <f>VLOOKUP(A337,'ESF Febrero 2019'!$A$186:$D$357,4,0)</f>
        <v>0</v>
      </c>
      <c r="H337" s="75"/>
      <c r="I337" s="324"/>
      <c r="J337" s="148"/>
      <c r="K337" s="148"/>
      <c r="L337" s="322"/>
      <c r="M337" s="373"/>
      <c r="N337" s="374"/>
      <c r="O337" s="373"/>
      <c r="P337" s="249"/>
      <c r="Q337" s="19"/>
      <c r="R337" s="60"/>
      <c r="S337" s="60"/>
      <c r="T337" s="60"/>
      <c r="U337" s="60"/>
      <c r="V337" s="60"/>
      <c r="W337" s="60"/>
      <c r="X337" s="60"/>
    </row>
    <row r="338" spans="1:24" s="35" customFormat="1" ht="27" customHeight="1" x14ac:dyDescent="0.2">
      <c r="A338" s="230">
        <f t="shared" ref="A338:A400" si="10">CONCATENATE(B338,"00")*1</f>
        <v>168300</v>
      </c>
      <c r="B338" s="148">
        <v>1683</v>
      </c>
      <c r="C338" s="148" t="s">
        <v>2141</v>
      </c>
      <c r="D338" s="322"/>
      <c r="E338" s="351">
        <f>VLOOKUP(A338,CGN2015_001!$A$9:$H$6509,8,0)</f>
        <v>221794912199</v>
      </c>
      <c r="F338" s="348"/>
      <c r="G338" s="351">
        <f>VLOOKUP(A338,'ESF Febrero 2019'!$A$186:$D$357,4,0)</f>
        <v>157354476514</v>
      </c>
      <c r="H338" s="75"/>
      <c r="I338" s="324"/>
      <c r="J338" s="148"/>
      <c r="K338" s="148"/>
      <c r="L338" s="322"/>
      <c r="M338" s="373"/>
      <c r="N338" s="374"/>
      <c r="O338" s="373"/>
      <c r="P338" s="250"/>
      <c r="Q338" s="60"/>
      <c r="R338" s="19"/>
      <c r="S338" s="19"/>
      <c r="T338" s="19"/>
      <c r="U338" s="19"/>
      <c r="V338" s="19"/>
      <c r="W338" s="19"/>
      <c r="X338" s="19"/>
    </row>
    <row r="339" spans="1:24" s="35" customFormat="1" ht="27" customHeight="1" x14ac:dyDescent="0.2">
      <c r="A339" s="230">
        <f t="shared" si="10"/>
        <v>168500</v>
      </c>
      <c r="B339" s="148">
        <v>1685</v>
      </c>
      <c r="C339" s="148" t="s">
        <v>2144</v>
      </c>
      <c r="D339" s="322"/>
      <c r="E339" s="351">
        <f>VLOOKUP(A339,CGN2015_001!$A$9:$H$6509,8,0)</f>
        <v>-90630173056</v>
      </c>
      <c r="F339" s="348"/>
      <c r="G339" s="351">
        <f>VLOOKUP(A339,'ESF Febrero 2019'!$A$186:$D$357,4,0)</f>
        <v>-49341867862</v>
      </c>
      <c r="H339" s="75"/>
      <c r="I339" s="324"/>
      <c r="J339" s="93"/>
      <c r="K339" s="93"/>
      <c r="L339" s="322"/>
      <c r="M339" s="375"/>
      <c r="N339" s="374"/>
      <c r="O339" s="375"/>
      <c r="P339" s="249"/>
      <c r="Q339" s="19"/>
      <c r="R339" s="19"/>
      <c r="S339" s="19"/>
      <c r="T339" s="19"/>
      <c r="U339" s="19"/>
      <c r="V339" s="19"/>
      <c r="W339" s="19"/>
      <c r="X339" s="19"/>
    </row>
    <row r="340" spans="1:24" s="35" customFormat="1" ht="27" customHeight="1" x14ac:dyDescent="0.2">
      <c r="A340" s="230">
        <f t="shared" si="10"/>
        <v>168600</v>
      </c>
      <c r="B340" s="53">
        <v>1686</v>
      </c>
      <c r="C340" s="53" t="s">
        <v>1000</v>
      </c>
      <c r="D340" s="322"/>
      <c r="E340" s="351">
        <f>VLOOKUP(A340,CGN2015_001!$A$9:$H$6509,8,0)</f>
        <v>0</v>
      </c>
      <c r="F340" s="348"/>
      <c r="G340" s="351">
        <f>VLOOKUP(A340,'ESF Febrero 2019'!$A$186:$D$357,4,0)</f>
        <v>0</v>
      </c>
      <c r="H340" s="75"/>
      <c r="I340" s="324"/>
      <c r="J340" s="93"/>
      <c r="K340" s="93"/>
      <c r="L340" s="322"/>
      <c r="M340" s="375"/>
      <c r="N340" s="374"/>
      <c r="O340" s="375"/>
      <c r="P340" s="249"/>
      <c r="Q340" s="19"/>
      <c r="R340" s="19"/>
      <c r="S340" s="19"/>
      <c r="T340" s="19"/>
      <c r="U340" s="19"/>
      <c r="V340" s="19"/>
      <c r="W340" s="19"/>
      <c r="X340" s="19"/>
    </row>
    <row r="341" spans="1:24" s="35" customFormat="1" ht="27" customHeight="1" x14ac:dyDescent="0.2">
      <c r="A341" s="230">
        <f t="shared" si="10"/>
        <v>169000</v>
      </c>
      <c r="B341" s="53">
        <v>1690</v>
      </c>
      <c r="C341" s="53" t="s">
        <v>1001</v>
      </c>
      <c r="D341" s="322"/>
      <c r="E341" s="351">
        <f>VLOOKUP(A341,CGN2015_001!$A$9:$H$6509,8,0)</f>
        <v>0</v>
      </c>
      <c r="F341" s="348"/>
      <c r="G341" s="351">
        <f>VLOOKUP(A341,'ESF Febrero 2019'!$A$186:$D$357,4,0)</f>
        <v>0</v>
      </c>
      <c r="H341" s="75"/>
      <c r="I341" s="324"/>
      <c r="J341" s="93"/>
      <c r="K341" s="93"/>
      <c r="L341" s="322"/>
      <c r="M341" s="375"/>
      <c r="N341" s="374"/>
      <c r="O341" s="375"/>
      <c r="P341" s="249"/>
      <c r="Q341" s="19"/>
      <c r="R341" s="19"/>
      <c r="S341" s="19"/>
      <c r="T341" s="19"/>
      <c r="U341" s="19"/>
      <c r="V341" s="19"/>
      <c r="W341" s="19"/>
      <c r="X341" s="19"/>
    </row>
    <row r="342" spans="1:24" s="35" customFormat="1" ht="27" customHeight="1" x14ac:dyDescent="0.2">
      <c r="A342" s="230">
        <f t="shared" si="10"/>
        <v>169500</v>
      </c>
      <c r="B342" s="53">
        <v>1695</v>
      </c>
      <c r="C342" s="148" t="s">
        <v>2154</v>
      </c>
      <c r="D342" s="322"/>
      <c r="E342" s="352">
        <f>VLOOKUP(A342,CGN2015_001!$A$9:$H$6509,8,0)</f>
        <v>0</v>
      </c>
      <c r="F342" s="348"/>
      <c r="G342" s="352">
        <f>VLOOKUP(A342,'ESF Febrero 2019'!$A$186:$D$357,4,0)</f>
        <v>0</v>
      </c>
      <c r="H342" s="75"/>
      <c r="I342" s="324"/>
      <c r="J342" s="305"/>
      <c r="K342" s="305"/>
      <c r="L342" s="323"/>
      <c r="M342" s="376"/>
      <c r="N342" s="374"/>
      <c r="O342" s="376"/>
      <c r="P342" s="249"/>
      <c r="Q342" s="19"/>
      <c r="R342" s="19"/>
      <c r="S342" s="19"/>
      <c r="T342" s="19"/>
      <c r="U342" s="19"/>
      <c r="V342" s="19"/>
      <c r="W342" s="19"/>
      <c r="X342" s="19"/>
    </row>
    <row r="343" spans="1:24" s="35" customFormat="1" ht="27" customHeight="1" x14ac:dyDescent="0.2">
      <c r="A343" s="230"/>
      <c r="B343" s="63"/>
      <c r="C343" s="63"/>
      <c r="D343" s="79"/>
      <c r="E343" s="353"/>
      <c r="F343" s="348"/>
      <c r="G343" s="353"/>
      <c r="H343" s="75"/>
      <c r="I343" s="324"/>
      <c r="J343" s="79"/>
      <c r="K343" s="79"/>
      <c r="L343" s="322"/>
      <c r="M343" s="369"/>
      <c r="N343" s="360"/>
      <c r="O343" s="369"/>
      <c r="P343" s="249"/>
      <c r="Q343" s="19"/>
      <c r="R343" s="19"/>
      <c r="S343" s="19"/>
      <c r="T343" s="19"/>
      <c r="U343" s="19"/>
      <c r="V343" s="19"/>
      <c r="W343" s="19"/>
      <c r="X343" s="19"/>
    </row>
    <row r="344" spans="1:24" s="35" customFormat="1" ht="27" customHeight="1" x14ac:dyDescent="0.2">
      <c r="A344" s="230"/>
      <c r="B344" s="50">
        <v>17</v>
      </c>
      <c r="C344" s="50" t="s">
        <v>2157</v>
      </c>
      <c r="D344" s="322"/>
      <c r="E344" s="350">
        <f>SUM(E346:E357)</f>
        <v>203265516468</v>
      </c>
      <c r="F344" s="348"/>
      <c r="G344" s="350">
        <f>SUM(G346:G357)</f>
        <v>203747090976</v>
      </c>
      <c r="H344" s="75"/>
      <c r="I344" s="324"/>
      <c r="J344" s="148"/>
      <c r="K344" s="148"/>
      <c r="L344" s="322"/>
      <c r="M344" s="365"/>
      <c r="N344" s="360"/>
      <c r="O344" s="365"/>
      <c r="P344" s="249"/>
      <c r="Q344" s="19"/>
      <c r="R344" s="19"/>
      <c r="S344" s="19"/>
      <c r="T344" s="19"/>
      <c r="U344" s="19"/>
      <c r="V344" s="19"/>
      <c r="W344" s="19"/>
      <c r="X344" s="19"/>
    </row>
    <row r="345" spans="1:24" s="35" customFormat="1" ht="27" customHeight="1" x14ac:dyDescent="0.2">
      <c r="A345" s="230"/>
      <c r="B345" s="50"/>
      <c r="C345" s="50"/>
      <c r="D345" s="323"/>
      <c r="E345" s="350"/>
      <c r="F345" s="348"/>
      <c r="G345" s="350"/>
      <c r="H345" s="75"/>
      <c r="I345" s="324"/>
      <c r="J345" s="148"/>
      <c r="K345" s="148"/>
      <c r="L345" s="322"/>
      <c r="M345" s="365"/>
      <c r="N345" s="360"/>
      <c r="O345" s="365"/>
      <c r="P345" s="249"/>
      <c r="Q345" s="19"/>
      <c r="R345" s="61"/>
      <c r="S345" s="61"/>
      <c r="T345" s="61"/>
      <c r="U345" s="61"/>
      <c r="V345" s="61"/>
      <c r="W345" s="61"/>
      <c r="X345" s="61"/>
    </row>
    <row r="346" spans="1:24" s="35" customFormat="1" ht="27" customHeight="1" x14ac:dyDescent="0.2">
      <c r="A346" s="230">
        <f t="shared" si="10"/>
        <v>170300</v>
      </c>
      <c r="B346" s="53">
        <v>1703</v>
      </c>
      <c r="C346" s="53" t="s">
        <v>1004</v>
      </c>
      <c r="D346" s="322"/>
      <c r="E346" s="351">
        <f>VLOOKUP(A346,CGN2015_001!$A$9:$H$6509,8,0)</f>
        <v>0</v>
      </c>
      <c r="F346" s="348"/>
      <c r="G346" s="351">
        <f>VLOOKUP(A346,'ESF Febrero 2019'!$A$186:$D$357,4,0)</f>
        <v>0</v>
      </c>
      <c r="H346" s="75"/>
      <c r="I346" s="324"/>
      <c r="J346" s="148"/>
      <c r="K346" s="148"/>
      <c r="L346" s="322"/>
      <c r="M346" s="365"/>
      <c r="N346" s="360"/>
      <c r="O346" s="365"/>
      <c r="P346" s="251"/>
      <c r="Q346" s="61"/>
      <c r="R346" s="19"/>
      <c r="S346" s="19"/>
      <c r="T346" s="19"/>
      <c r="U346" s="19"/>
      <c r="V346" s="19"/>
      <c r="W346" s="19"/>
      <c r="X346" s="19"/>
    </row>
    <row r="347" spans="1:24" s="35" customFormat="1" ht="27" customHeight="1" x14ac:dyDescent="0.2">
      <c r="A347" s="230">
        <f t="shared" si="10"/>
        <v>170400</v>
      </c>
      <c r="B347" s="53">
        <v>1704</v>
      </c>
      <c r="C347" s="148" t="s">
        <v>1005</v>
      </c>
      <c r="D347" s="322"/>
      <c r="E347" s="351">
        <f>VLOOKUP(A347,CGN2015_001!$A$9:$H$6509,8,0)</f>
        <v>0</v>
      </c>
      <c r="F347" s="348"/>
      <c r="G347" s="351">
        <f>VLOOKUP(A347,'ESF Febrero 2019'!$A$186:$D$357,4,0)</f>
        <v>0</v>
      </c>
      <c r="H347" s="75"/>
      <c r="I347" s="324"/>
      <c r="J347" s="148"/>
      <c r="K347" s="148"/>
      <c r="L347" s="322"/>
      <c r="M347" s="365"/>
      <c r="N347" s="360"/>
      <c r="O347" s="365"/>
      <c r="P347" s="249"/>
      <c r="Q347" s="19"/>
      <c r="R347" s="19"/>
      <c r="S347" s="19"/>
      <c r="T347" s="19"/>
      <c r="U347" s="19"/>
      <c r="V347" s="19"/>
      <c r="W347" s="19"/>
      <c r="X347" s="19"/>
    </row>
    <row r="348" spans="1:24" s="35" customFormat="1" ht="27" customHeight="1" x14ac:dyDescent="0.2">
      <c r="A348" s="230">
        <f t="shared" si="10"/>
        <v>170500</v>
      </c>
      <c r="B348" s="53">
        <v>1705</v>
      </c>
      <c r="C348" s="148" t="s">
        <v>2160</v>
      </c>
      <c r="D348" s="322"/>
      <c r="E348" s="351">
        <f>VLOOKUP(A348,CGN2015_001!$A$9:$H$6509,8,0)</f>
        <v>0</v>
      </c>
      <c r="F348" s="348"/>
      <c r="G348" s="351">
        <f>VLOOKUP(A348,'ESF Febrero 2019'!$A$186:$D$357,4,0)</f>
        <v>0</v>
      </c>
      <c r="H348" s="75"/>
      <c r="I348" s="330"/>
      <c r="J348" s="148"/>
      <c r="K348" s="148"/>
      <c r="L348" s="322"/>
      <c r="M348" s="365"/>
      <c r="N348" s="360"/>
      <c r="O348" s="365"/>
      <c r="P348" s="249"/>
      <c r="Q348" s="19"/>
      <c r="R348" s="62"/>
      <c r="S348" s="62"/>
      <c r="T348" s="62"/>
      <c r="U348" s="62"/>
      <c r="V348" s="62"/>
      <c r="W348" s="62"/>
      <c r="X348" s="62"/>
    </row>
    <row r="349" spans="1:24" s="35" customFormat="1" ht="27" customHeight="1" x14ac:dyDescent="0.2">
      <c r="A349" s="230">
        <f t="shared" si="10"/>
        <v>170600</v>
      </c>
      <c r="B349" s="53">
        <v>1706</v>
      </c>
      <c r="C349" s="148" t="s">
        <v>2166</v>
      </c>
      <c r="D349" s="322"/>
      <c r="E349" s="351">
        <f>VLOOKUP(A349,CGN2015_001!$A$9:$H$6509,8,0)</f>
        <v>0</v>
      </c>
      <c r="F349" s="348"/>
      <c r="G349" s="351">
        <f>VLOOKUP(A349,'ESF Febrero 2019'!$A$186:$D$357,4,0)</f>
        <v>0</v>
      </c>
      <c r="H349" s="75"/>
      <c r="I349" s="330"/>
      <c r="J349" s="148"/>
      <c r="K349" s="148"/>
      <c r="L349" s="322"/>
      <c r="M349" s="365"/>
      <c r="N349" s="360"/>
      <c r="O349" s="365"/>
      <c r="P349" s="249"/>
      <c r="Q349" s="19"/>
      <c r="R349" s="62"/>
      <c r="S349" s="62"/>
      <c r="T349" s="62"/>
      <c r="U349" s="62"/>
      <c r="V349" s="62"/>
      <c r="W349" s="62"/>
      <c r="X349" s="62"/>
    </row>
    <row r="350" spans="1:24" s="35" customFormat="1" ht="27" customHeight="1" x14ac:dyDescent="0.2">
      <c r="A350" s="230">
        <f t="shared" si="10"/>
        <v>171000</v>
      </c>
      <c r="B350" s="53">
        <v>1710</v>
      </c>
      <c r="C350" s="148" t="s">
        <v>1741</v>
      </c>
      <c r="D350" s="322"/>
      <c r="E350" s="351">
        <f>VLOOKUP(A350,CGN2015_001!$A$9:$H$6509,8,0)</f>
        <v>0</v>
      </c>
      <c r="F350" s="348"/>
      <c r="G350" s="351">
        <f>VLOOKUP(A350,'ESF Febrero 2019'!$A$186:$D$357,4,0)</f>
        <v>0</v>
      </c>
      <c r="H350" s="75"/>
      <c r="I350" s="330"/>
      <c r="J350" s="148"/>
      <c r="K350" s="148"/>
      <c r="L350" s="322"/>
      <c r="M350" s="365"/>
      <c r="N350" s="360"/>
      <c r="O350" s="365"/>
      <c r="P350" s="252"/>
      <c r="Q350" s="62"/>
      <c r="R350" s="62"/>
      <c r="S350" s="62"/>
      <c r="T350" s="62"/>
      <c r="U350" s="62"/>
      <c r="V350" s="62"/>
      <c r="W350" s="62"/>
      <c r="X350" s="62"/>
    </row>
    <row r="351" spans="1:24" s="35" customFormat="1" ht="27" customHeight="1" x14ac:dyDescent="0.2">
      <c r="A351" s="230">
        <f t="shared" si="10"/>
        <v>171100</v>
      </c>
      <c r="B351" s="53">
        <v>1711</v>
      </c>
      <c r="C351" s="148" t="s">
        <v>2168</v>
      </c>
      <c r="D351" s="322"/>
      <c r="E351" s="351">
        <f>VLOOKUP(A351,CGN2015_001!$A$9:$H$6509,8,0)</f>
        <v>204477291152</v>
      </c>
      <c r="F351" s="348"/>
      <c r="G351" s="351">
        <f>VLOOKUP(A351,'ESF Febrero 2019'!$A$186:$D$357,4,0)</f>
        <v>204477291152</v>
      </c>
      <c r="H351" s="75"/>
      <c r="I351" s="330"/>
      <c r="J351" s="148"/>
      <c r="K351" s="148"/>
      <c r="L351" s="322"/>
      <c r="M351" s="365"/>
      <c r="N351" s="360"/>
      <c r="O351" s="365"/>
      <c r="P351" s="252"/>
      <c r="Q351" s="62"/>
      <c r="R351" s="62"/>
      <c r="S351" s="62"/>
      <c r="T351" s="62"/>
      <c r="U351" s="62"/>
      <c r="V351" s="62"/>
      <c r="W351" s="62"/>
      <c r="X351" s="62"/>
    </row>
    <row r="352" spans="1:24" s="35" customFormat="1" ht="27" customHeight="1" x14ac:dyDescent="0.2">
      <c r="A352" s="230">
        <f t="shared" si="10"/>
        <v>171500</v>
      </c>
      <c r="B352" s="148">
        <v>1715</v>
      </c>
      <c r="C352" s="148" t="s">
        <v>968</v>
      </c>
      <c r="D352" s="322"/>
      <c r="E352" s="351">
        <f>VLOOKUP(A352,CGN2015_001!$A$9:$H$6509,8,0)</f>
        <v>0</v>
      </c>
      <c r="F352" s="348"/>
      <c r="G352" s="351">
        <f>VLOOKUP(A352,'ESF Febrero 2019'!$A$186:$D$357,4,0)</f>
        <v>0</v>
      </c>
      <c r="H352" s="75"/>
      <c r="I352" s="331"/>
      <c r="J352" s="148"/>
      <c r="K352" s="148"/>
      <c r="L352" s="322"/>
      <c r="M352" s="365"/>
      <c r="N352" s="360"/>
      <c r="O352" s="365"/>
      <c r="P352" s="252"/>
      <c r="Q352" s="62"/>
      <c r="R352" s="57"/>
      <c r="S352" s="57"/>
      <c r="T352" s="57"/>
      <c r="U352" s="57"/>
      <c r="V352" s="57"/>
      <c r="W352" s="57"/>
      <c r="X352" s="57"/>
    </row>
    <row r="353" spans="1:24" s="35" customFormat="1" ht="27" customHeight="1" x14ac:dyDescent="0.2">
      <c r="A353" s="230">
        <f t="shared" si="10"/>
        <v>172000</v>
      </c>
      <c r="B353" s="148">
        <v>1720</v>
      </c>
      <c r="C353" s="148" t="s">
        <v>2173</v>
      </c>
      <c r="D353" s="322"/>
      <c r="E353" s="351">
        <f>VLOOKUP(A353,CGN2015_001!$A$9:$H$6509,8,0)</f>
        <v>0</v>
      </c>
      <c r="F353" s="348"/>
      <c r="G353" s="351">
        <f>VLOOKUP(A353,'ESF Febrero 2019'!$A$186:$D$357,4,0)</f>
        <v>0</v>
      </c>
      <c r="H353" s="75"/>
      <c r="I353" s="91"/>
      <c r="J353" s="148"/>
      <c r="K353" s="148"/>
      <c r="L353" s="322"/>
      <c r="M353" s="365"/>
      <c r="N353" s="360"/>
      <c r="O353" s="365"/>
      <c r="P353" s="253"/>
      <c r="Q353" s="57"/>
      <c r="R353" s="5"/>
      <c r="S353" s="5"/>
      <c r="T353" s="5"/>
      <c r="U353" s="5"/>
      <c r="V353" s="5"/>
      <c r="W353" s="5"/>
      <c r="X353" s="5"/>
    </row>
    <row r="354" spans="1:24" s="35" customFormat="1" ht="27" customHeight="1" x14ac:dyDescent="0.2">
      <c r="A354" s="230">
        <f t="shared" si="10"/>
        <v>172100</v>
      </c>
      <c r="B354" s="148">
        <v>1721</v>
      </c>
      <c r="C354" s="148" t="s">
        <v>2175</v>
      </c>
      <c r="D354" s="322"/>
      <c r="E354" s="351">
        <f>VLOOKUP(A354,CGN2015_001!$A$9:$H$6509,8,0)</f>
        <v>0</v>
      </c>
      <c r="F354" s="348"/>
      <c r="G354" s="351">
        <f>VLOOKUP(A354,'ESF Febrero 2019'!$A$186:$D$357,4,0)</f>
        <v>0</v>
      </c>
      <c r="H354" s="75"/>
      <c r="I354" s="91"/>
      <c r="J354" s="148"/>
      <c r="K354" s="148"/>
      <c r="L354" s="322"/>
      <c r="M354" s="365"/>
      <c r="N354" s="360"/>
      <c r="O354" s="365"/>
      <c r="P354" s="128"/>
      <c r="Q354" s="5"/>
      <c r="R354" s="5"/>
      <c r="S354" s="5"/>
      <c r="T354" s="5"/>
      <c r="U354" s="5"/>
      <c r="V354" s="5"/>
      <c r="W354" s="5"/>
      <c r="X354" s="5"/>
    </row>
    <row r="355" spans="1:24" s="35" customFormat="1" ht="27" customHeight="1" x14ac:dyDescent="0.2">
      <c r="A355" s="230">
        <f t="shared" si="10"/>
        <v>178500</v>
      </c>
      <c r="B355" s="148">
        <v>1785</v>
      </c>
      <c r="C355" s="217" t="s">
        <v>2930</v>
      </c>
      <c r="D355" s="322"/>
      <c r="E355" s="351">
        <f>VLOOKUP(A355,CGN2015_001!$A$9:$H$6509,8,0)</f>
        <v>-1211774684</v>
      </c>
      <c r="F355" s="348"/>
      <c r="G355" s="351">
        <f>VLOOKUP(A355,'ESF Febrero 2019'!$A$186:$D$357,4,0)</f>
        <v>-730200176</v>
      </c>
      <c r="H355" s="75"/>
      <c r="I355" s="91"/>
      <c r="J355" s="79"/>
      <c r="K355" s="79"/>
      <c r="L355" s="322"/>
      <c r="M355" s="369"/>
      <c r="N355" s="360"/>
      <c r="O355" s="369"/>
      <c r="P355" s="128"/>
      <c r="Q355" s="5"/>
      <c r="R355" s="5"/>
      <c r="S355" s="5"/>
      <c r="T355" s="5"/>
      <c r="U355" s="5"/>
      <c r="V355" s="5"/>
      <c r="W355" s="5"/>
      <c r="X355" s="5"/>
    </row>
    <row r="356" spans="1:24" s="35" customFormat="1" ht="27" customHeight="1" x14ac:dyDescent="0.2">
      <c r="A356" s="230">
        <f t="shared" si="10"/>
        <v>178600</v>
      </c>
      <c r="B356" s="148">
        <v>1786</v>
      </c>
      <c r="C356" s="148" t="s">
        <v>2178</v>
      </c>
      <c r="D356" s="322"/>
      <c r="E356" s="351">
        <f>VLOOKUP(A356,CGN2015_001!$A$9:$H$6509,8,0)</f>
        <v>0</v>
      </c>
      <c r="F356" s="348"/>
      <c r="G356" s="351">
        <f>VLOOKUP(A356,'ESF Febrero 2019'!$A$186:$D$357,4,0)</f>
        <v>0</v>
      </c>
      <c r="H356" s="93"/>
      <c r="I356" s="91"/>
      <c r="J356" s="305"/>
      <c r="K356" s="305"/>
      <c r="L356" s="323"/>
      <c r="M356" s="362"/>
      <c r="N356" s="360"/>
      <c r="O356" s="362"/>
      <c r="P356" s="128"/>
      <c r="Q356" s="5"/>
      <c r="R356" s="5"/>
      <c r="S356" s="5"/>
      <c r="T356" s="5"/>
      <c r="U356" s="5"/>
      <c r="V356" s="5"/>
      <c r="W356" s="5"/>
      <c r="X356" s="5"/>
    </row>
    <row r="357" spans="1:24" s="35" customFormat="1" ht="27" customHeight="1" x14ac:dyDescent="0.2">
      <c r="A357" s="230">
        <f t="shared" si="10"/>
        <v>179000</v>
      </c>
      <c r="B357" s="148">
        <v>1790</v>
      </c>
      <c r="C357" s="148" t="s">
        <v>2179</v>
      </c>
      <c r="D357" s="322"/>
      <c r="E357" s="352">
        <f>VLOOKUP(A357,CGN2015_001!$A$9:$H$6509,8,0)</f>
        <v>0</v>
      </c>
      <c r="F357" s="348"/>
      <c r="G357" s="352">
        <f>VLOOKUP(A357,'ESF Febrero 2019'!$A$186:$D$357,4,0)</f>
        <v>0</v>
      </c>
      <c r="H357" s="89"/>
      <c r="I357" s="91"/>
      <c r="J357" s="79"/>
      <c r="K357" s="79"/>
      <c r="L357" s="322"/>
      <c r="M357" s="369"/>
      <c r="N357" s="360"/>
      <c r="O357" s="369"/>
      <c r="P357" s="128"/>
      <c r="Q357" s="5"/>
      <c r="R357" s="5"/>
      <c r="S357" s="5"/>
      <c r="T357" s="5"/>
      <c r="U357" s="5"/>
      <c r="V357" s="5"/>
      <c r="W357" s="5"/>
      <c r="X357" s="5"/>
    </row>
    <row r="358" spans="1:24" s="35" customFormat="1" ht="27" customHeight="1" x14ac:dyDescent="0.2">
      <c r="A358" s="230"/>
      <c r="B358" s="79"/>
      <c r="C358" s="79"/>
      <c r="D358" s="79"/>
      <c r="E358" s="353"/>
      <c r="F358" s="348"/>
      <c r="G358" s="353"/>
      <c r="H358" s="89"/>
      <c r="I358" s="91"/>
      <c r="J358" s="148"/>
      <c r="K358" s="148"/>
      <c r="L358" s="322"/>
      <c r="M358" s="365"/>
      <c r="N358" s="360"/>
      <c r="O358" s="365"/>
      <c r="P358" s="128"/>
      <c r="Q358" s="5"/>
      <c r="R358" s="5"/>
      <c r="S358" s="5"/>
      <c r="T358" s="5"/>
      <c r="U358" s="5"/>
      <c r="V358" s="5"/>
      <c r="W358" s="5"/>
      <c r="X358" s="5"/>
    </row>
    <row r="359" spans="1:24" s="35" customFormat="1" ht="27" customHeight="1" x14ac:dyDescent="0.2">
      <c r="A359" s="230"/>
      <c r="B359" s="305">
        <v>18</v>
      </c>
      <c r="C359" s="305" t="s">
        <v>1586</v>
      </c>
      <c r="D359" s="323"/>
      <c r="E359" s="350">
        <f>SUM(E361:E364)</f>
        <v>0</v>
      </c>
      <c r="F359" s="348"/>
      <c r="G359" s="350">
        <f>SUM(G361:G364)</f>
        <v>0</v>
      </c>
      <c r="H359" s="75"/>
      <c r="I359" s="91"/>
      <c r="J359" s="148"/>
      <c r="K359" s="148"/>
      <c r="L359" s="322"/>
      <c r="M359" s="365"/>
      <c r="N359" s="360"/>
      <c r="O359" s="365"/>
      <c r="P359" s="128"/>
      <c r="Q359" s="5"/>
      <c r="R359" s="5"/>
      <c r="S359" s="5"/>
      <c r="T359" s="5"/>
      <c r="U359" s="5"/>
      <c r="V359" s="5"/>
      <c r="W359" s="5"/>
      <c r="X359" s="5"/>
    </row>
    <row r="360" spans="1:24" s="35" customFormat="1" ht="27" customHeight="1" x14ac:dyDescent="0.2">
      <c r="A360" s="230"/>
      <c r="B360" s="94"/>
      <c r="C360" s="94"/>
      <c r="D360" s="323"/>
      <c r="E360" s="350"/>
      <c r="F360" s="348"/>
      <c r="G360" s="350"/>
      <c r="H360" s="75"/>
      <c r="I360" s="91"/>
      <c r="J360" s="148"/>
      <c r="K360" s="148"/>
      <c r="L360" s="322"/>
      <c r="M360" s="365"/>
      <c r="N360" s="360"/>
      <c r="O360" s="365"/>
      <c r="P360" s="128"/>
      <c r="Q360" s="5"/>
      <c r="R360" s="5"/>
      <c r="S360" s="5"/>
      <c r="T360" s="5"/>
      <c r="U360" s="5"/>
      <c r="V360" s="5"/>
      <c r="W360" s="5"/>
      <c r="X360" s="5"/>
    </row>
    <row r="361" spans="1:24" s="35" customFormat="1" ht="27" customHeight="1" x14ac:dyDescent="0.2">
      <c r="A361" s="230">
        <f t="shared" si="10"/>
        <v>182000</v>
      </c>
      <c r="B361" s="148">
        <v>1820</v>
      </c>
      <c r="C361" s="148" t="s">
        <v>2180</v>
      </c>
      <c r="D361" s="322"/>
      <c r="E361" s="351">
        <f>VLOOKUP(A361,CGN2015_001!$A$9:$H$6509,8,0)</f>
        <v>0</v>
      </c>
      <c r="F361" s="348"/>
      <c r="G361" s="351">
        <f>VLOOKUP(A361,'ESF Febrero 2019'!$A$186:$D$357,4,0)</f>
        <v>0</v>
      </c>
      <c r="H361" s="75"/>
      <c r="I361" s="91"/>
      <c r="J361" s="148"/>
      <c r="K361" s="148"/>
      <c r="L361" s="322"/>
      <c r="M361" s="365"/>
      <c r="N361" s="360"/>
      <c r="O361" s="365"/>
      <c r="P361" s="128"/>
      <c r="Q361" s="5"/>
      <c r="R361" s="5"/>
      <c r="S361" s="5"/>
      <c r="T361" s="5"/>
      <c r="U361" s="5"/>
      <c r="V361" s="5"/>
      <c r="W361" s="5"/>
      <c r="X361" s="5"/>
    </row>
    <row r="362" spans="1:24" s="35" customFormat="1" ht="27" customHeight="1" x14ac:dyDescent="0.2">
      <c r="A362" s="230">
        <f t="shared" si="10"/>
        <v>182500</v>
      </c>
      <c r="B362" s="148">
        <v>1825</v>
      </c>
      <c r="C362" s="148" t="s">
        <v>2182</v>
      </c>
      <c r="D362" s="322"/>
      <c r="E362" s="351">
        <f>VLOOKUP(A362,CGN2015_001!$A$9:$H$6509,8,0)</f>
        <v>0</v>
      </c>
      <c r="F362" s="348"/>
      <c r="G362" s="351">
        <f>VLOOKUP(A362,'ESF Febrero 2019'!$A$186:$D$357,4,0)</f>
        <v>0</v>
      </c>
      <c r="H362" s="75"/>
      <c r="I362" s="91"/>
      <c r="J362" s="148"/>
      <c r="K362" s="148"/>
      <c r="L362" s="322"/>
      <c r="M362" s="365"/>
      <c r="N362" s="360"/>
      <c r="O362" s="365"/>
      <c r="P362" s="128"/>
      <c r="Q362" s="5"/>
      <c r="R362" s="5"/>
      <c r="S362" s="5"/>
      <c r="T362" s="5"/>
      <c r="U362" s="5"/>
      <c r="V362" s="5"/>
      <c r="W362" s="5"/>
      <c r="X362" s="5"/>
    </row>
    <row r="363" spans="1:24" s="35" customFormat="1" ht="27" customHeight="1" x14ac:dyDescent="0.2">
      <c r="A363" s="230">
        <f t="shared" si="10"/>
        <v>184000</v>
      </c>
      <c r="B363" s="148">
        <v>1840</v>
      </c>
      <c r="C363" s="148" t="s">
        <v>2183</v>
      </c>
      <c r="D363" s="322"/>
      <c r="E363" s="351">
        <f>VLOOKUP(A363,CGN2015_001!$A$9:$H$6509,8,0)</f>
        <v>0</v>
      </c>
      <c r="F363" s="348"/>
      <c r="G363" s="351">
        <f>VLOOKUP(A363,'ESF Febrero 2019'!$A$186:$D$357,4,0)</f>
        <v>0</v>
      </c>
      <c r="H363" s="75"/>
      <c r="I363" s="93"/>
      <c r="J363" s="93"/>
      <c r="K363" s="93"/>
      <c r="L363" s="322"/>
      <c r="M363" s="371"/>
      <c r="N363" s="360"/>
      <c r="O363" s="371"/>
      <c r="P363" s="128"/>
      <c r="Q363" s="5"/>
      <c r="R363" s="5"/>
      <c r="S363" s="5"/>
      <c r="T363" s="5"/>
      <c r="U363" s="5"/>
      <c r="V363" s="5"/>
      <c r="W363" s="5"/>
      <c r="X363" s="5"/>
    </row>
    <row r="364" spans="1:24" s="35" customFormat="1" ht="27" customHeight="1" x14ac:dyDescent="0.2">
      <c r="A364" s="230">
        <f t="shared" si="10"/>
        <v>184500</v>
      </c>
      <c r="B364" s="148">
        <v>1845</v>
      </c>
      <c r="C364" s="148" t="s">
        <v>2184</v>
      </c>
      <c r="D364" s="322"/>
      <c r="E364" s="352">
        <f>VLOOKUP(A364,CGN2015_001!$A$9:$H$6509,8,0)</f>
        <v>0</v>
      </c>
      <c r="F364" s="348"/>
      <c r="G364" s="352">
        <f>VLOOKUP(A364,'ESF Febrero 2019'!$A$186:$D$357,4,0)</f>
        <v>0</v>
      </c>
      <c r="H364" s="75"/>
      <c r="I364" s="91"/>
      <c r="J364" s="79"/>
      <c r="K364" s="79"/>
      <c r="L364" s="79"/>
      <c r="M364" s="368"/>
      <c r="N364" s="360"/>
      <c r="O364" s="368"/>
      <c r="P364" s="128"/>
      <c r="Q364" s="5"/>
      <c r="R364" s="5"/>
      <c r="S364" s="5"/>
      <c r="T364" s="5"/>
      <c r="U364" s="5"/>
      <c r="V364" s="5"/>
      <c r="W364" s="5"/>
      <c r="X364" s="5"/>
    </row>
    <row r="365" spans="1:24" s="35" customFormat="1" ht="27" customHeight="1" x14ac:dyDescent="0.2">
      <c r="A365" s="230"/>
      <c r="B365" s="306"/>
      <c r="C365" s="306"/>
      <c r="D365" s="322"/>
      <c r="E365" s="355"/>
      <c r="F365" s="348"/>
      <c r="G365" s="355"/>
      <c r="H365" s="75"/>
      <c r="I365" s="91"/>
      <c r="J365" s="312"/>
      <c r="K365" s="79"/>
      <c r="L365" s="322"/>
      <c r="M365" s="368"/>
      <c r="N365" s="368"/>
      <c r="O365" s="368"/>
      <c r="P365" s="128"/>
      <c r="Q365" s="5"/>
      <c r="R365" s="5"/>
      <c r="S365" s="5"/>
      <c r="T365" s="5"/>
      <c r="U365" s="5"/>
      <c r="V365" s="5"/>
      <c r="W365" s="5"/>
      <c r="X365" s="5"/>
    </row>
    <row r="366" spans="1:24" s="35" customFormat="1" ht="27" customHeight="1" x14ac:dyDescent="0.2">
      <c r="A366" s="230"/>
      <c r="B366" s="305">
        <v>19</v>
      </c>
      <c r="C366" s="305" t="s">
        <v>1106</v>
      </c>
      <c r="D366" s="323"/>
      <c r="E366" s="350">
        <f>SUM(E368:E402)</f>
        <v>1508373738</v>
      </c>
      <c r="F366" s="348"/>
      <c r="G366" s="350">
        <f>SUM(G368:G402)</f>
        <v>1240853814</v>
      </c>
      <c r="H366" s="75"/>
      <c r="I366" s="91"/>
      <c r="J366" s="312"/>
      <c r="K366" s="79"/>
      <c r="L366" s="322"/>
      <c r="M366" s="368"/>
      <c r="N366" s="368"/>
      <c r="O366" s="368"/>
      <c r="P366" s="128"/>
      <c r="Q366" s="5"/>
      <c r="R366" s="5"/>
      <c r="S366" s="5"/>
      <c r="T366" s="5"/>
      <c r="U366" s="5"/>
      <c r="V366" s="5"/>
      <c r="W366" s="5"/>
      <c r="X366" s="5"/>
    </row>
    <row r="367" spans="1:24" s="35" customFormat="1" ht="27" customHeight="1" x14ac:dyDescent="0.2">
      <c r="A367" s="230"/>
      <c r="B367" s="305"/>
      <c r="C367" s="305"/>
      <c r="D367" s="323"/>
      <c r="E367" s="350"/>
      <c r="F367" s="348"/>
      <c r="G367" s="350"/>
      <c r="H367" s="75"/>
      <c r="I367" s="91"/>
      <c r="J367" s="312"/>
      <c r="K367" s="79"/>
      <c r="L367" s="322"/>
      <c r="M367" s="368"/>
      <c r="N367" s="368"/>
      <c r="O367" s="368"/>
      <c r="P367" s="128"/>
      <c r="Q367" s="5"/>
      <c r="R367" s="5"/>
      <c r="S367" s="5"/>
      <c r="T367" s="5"/>
      <c r="U367" s="5"/>
      <c r="V367" s="5"/>
      <c r="W367" s="5"/>
      <c r="X367" s="5"/>
    </row>
    <row r="368" spans="1:24" s="35" customFormat="1" ht="27" customHeight="1" x14ac:dyDescent="0.2">
      <c r="A368" s="230">
        <f t="shared" si="10"/>
        <v>190100</v>
      </c>
      <c r="B368" s="148">
        <v>1901</v>
      </c>
      <c r="C368" s="148" t="s">
        <v>1107</v>
      </c>
      <c r="D368" s="322"/>
      <c r="E368" s="351">
        <f>VLOOKUP(A368,CGN2015_001!$A$9:$H$6509,8,0)</f>
        <v>0</v>
      </c>
      <c r="F368" s="348"/>
      <c r="G368" s="351">
        <f>VLOOKUP(A368,'ESF Febrero 2019'!$A$186:$D$357,4,0)</f>
        <v>0</v>
      </c>
      <c r="H368" s="75"/>
      <c r="I368" s="91"/>
      <c r="J368" s="312"/>
      <c r="K368" s="79"/>
      <c r="L368" s="322"/>
      <c r="M368" s="368"/>
      <c r="N368" s="368"/>
      <c r="O368" s="368"/>
      <c r="P368" s="128"/>
      <c r="Q368" s="5"/>
      <c r="R368" s="5"/>
      <c r="S368" s="5"/>
      <c r="T368" s="5"/>
      <c r="U368" s="5"/>
      <c r="V368" s="5"/>
      <c r="W368" s="5"/>
      <c r="X368" s="5"/>
    </row>
    <row r="369" spans="1:24" s="35" customFormat="1" ht="27" customHeight="1" x14ac:dyDescent="0.2">
      <c r="A369" s="230">
        <f t="shared" si="10"/>
        <v>190200</v>
      </c>
      <c r="B369" s="148">
        <v>1902</v>
      </c>
      <c r="C369" s="148" t="s">
        <v>2185</v>
      </c>
      <c r="D369" s="322"/>
      <c r="E369" s="351">
        <f>VLOOKUP(A369,CGN2015_001!$A$9:$H$6509,8,0)</f>
        <v>23461805</v>
      </c>
      <c r="F369" s="348"/>
      <c r="G369" s="351">
        <f>VLOOKUP(A369,'ESF Febrero 2019'!$A$186:$D$357,4,0)</f>
        <v>14723346</v>
      </c>
      <c r="H369" s="75"/>
      <c r="I369" s="91"/>
      <c r="J369" s="79"/>
      <c r="K369" s="79"/>
      <c r="L369" s="79"/>
      <c r="M369" s="368"/>
      <c r="N369" s="360"/>
      <c r="O369" s="368"/>
      <c r="P369" s="128"/>
      <c r="Q369" s="5"/>
      <c r="R369" s="5"/>
      <c r="S369" s="5"/>
      <c r="T369" s="5"/>
      <c r="U369" s="5"/>
      <c r="V369" s="5"/>
      <c r="W369" s="5"/>
      <c r="X369" s="5"/>
    </row>
    <row r="370" spans="1:24" s="35" customFormat="1" ht="27" customHeight="1" x14ac:dyDescent="0.2">
      <c r="A370" s="230">
        <f t="shared" si="10"/>
        <v>190300</v>
      </c>
      <c r="B370" s="148">
        <v>1903</v>
      </c>
      <c r="C370" s="148" t="s">
        <v>2188</v>
      </c>
      <c r="D370" s="322"/>
      <c r="E370" s="351">
        <f>VLOOKUP(A370,CGN2015_001!$A$9:$H$6509,8,0)</f>
        <v>0</v>
      </c>
      <c r="F370" s="348"/>
      <c r="G370" s="351">
        <f>VLOOKUP(A370,'ESF Febrero 2019'!$A$186:$D$357,4,0)</f>
        <v>0</v>
      </c>
      <c r="H370" s="94"/>
      <c r="I370" s="91"/>
      <c r="J370" s="79"/>
      <c r="K370" s="79"/>
      <c r="L370" s="79"/>
      <c r="M370" s="368"/>
      <c r="N370" s="360"/>
      <c r="O370" s="368"/>
      <c r="P370" s="128"/>
      <c r="Q370" s="5"/>
      <c r="R370" s="64"/>
      <c r="S370" s="64"/>
      <c r="T370" s="64"/>
      <c r="U370" s="64"/>
      <c r="V370" s="64"/>
      <c r="W370" s="64"/>
      <c r="X370" s="64"/>
    </row>
    <row r="371" spans="1:24" s="35" customFormat="1" ht="27" customHeight="1" x14ac:dyDescent="0.2">
      <c r="A371" s="230">
        <f t="shared" si="10"/>
        <v>190400</v>
      </c>
      <c r="B371" s="148">
        <v>1904</v>
      </c>
      <c r="C371" s="148" t="s">
        <v>2189</v>
      </c>
      <c r="D371" s="322"/>
      <c r="E371" s="351">
        <f>VLOOKUP(A371,CGN2015_001!$A$9:$H$6509,8,0)</f>
        <v>0</v>
      </c>
      <c r="F371" s="348"/>
      <c r="G371" s="351">
        <f>VLOOKUP(A371,'ESF Febrero 2019'!$A$186:$D$357,4,0)</f>
        <v>0</v>
      </c>
      <c r="H371" s="94"/>
      <c r="I371" s="91"/>
      <c r="J371" s="79"/>
      <c r="K371" s="79"/>
      <c r="L371" s="79"/>
      <c r="M371" s="368"/>
      <c r="N371" s="360"/>
      <c r="O371" s="368"/>
      <c r="P371" s="128"/>
      <c r="Q371" s="5"/>
      <c r="R371" s="64"/>
      <c r="S371" s="64"/>
      <c r="T371" s="64"/>
      <c r="U371" s="64"/>
      <c r="V371" s="64"/>
      <c r="W371" s="64"/>
      <c r="X371" s="64"/>
    </row>
    <row r="372" spans="1:24" s="35" customFormat="1" ht="27" customHeight="1" x14ac:dyDescent="0.2">
      <c r="A372" s="230">
        <f t="shared" si="10"/>
        <v>190500</v>
      </c>
      <c r="B372" s="148">
        <v>1905</v>
      </c>
      <c r="C372" s="148" t="s">
        <v>2193</v>
      </c>
      <c r="D372" s="322"/>
      <c r="E372" s="351">
        <f>VLOOKUP(A372,CGN2015_001!$A$9:$H$6509,8,0)</f>
        <v>0</v>
      </c>
      <c r="F372" s="348"/>
      <c r="G372" s="351">
        <f>VLOOKUP(A372,'ESF Febrero 2019'!$A$186:$D$357,4,0)</f>
        <v>0</v>
      </c>
      <c r="H372" s="94"/>
      <c r="I372" s="91"/>
      <c r="J372" s="79"/>
      <c r="K372" s="79"/>
      <c r="L372" s="79"/>
      <c r="M372" s="368"/>
      <c r="N372" s="360"/>
      <c r="O372" s="368"/>
      <c r="P372" s="128"/>
      <c r="Q372" s="5"/>
      <c r="R372" s="64"/>
      <c r="S372" s="64"/>
      <c r="T372" s="64"/>
      <c r="U372" s="64"/>
      <c r="V372" s="64"/>
      <c r="W372" s="64"/>
      <c r="X372" s="64"/>
    </row>
    <row r="373" spans="1:24" s="35" customFormat="1" ht="27" customHeight="1" x14ac:dyDescent="0.2">
      <c r="A373" s="230">
        <f t="shared" si="10"/>
        <v>190600</v>
      </c>
      <c r="B373" s="148">
        <v>1906</v>
      </c>
      <c r="C373" s="148" t="s">
        <v>1545</v>
      </c>
      <c r="D373" s="322"/>
      <c r="E373" s="351">
        <f>VLOOKUP(A373,CGN2015_001!$A$9:$H$6509,8,0)</f>
        <v>0</v>
      </c>
      <c r="F373" s="348"/>
      <c r="G373" s="351">
        <f>VLOOKUP(A373,'ESF Febrero 2019'!$A$186:$D$357,4,0)</f>
        <v>0</v>
      </c>
      <c r="H373" s="94"/>
      <c r="I373" s="91"/>
      <c r="J373" s="79"/>
      <c r="K373" s="79"/>
      <c r="L373" s="79"/>
      <c r="M373" s="368"/>
      <c r="N373" s="360"/>
      <c r="O373" s="368"/>
      <c r="P373" s="128"/>
      <c r="Q373" s="5"/>
      <c r="R373" s="64"/>
      <c r="S373" s="64"/>
      <c r="T373" s="64"/>
      <c r="U373" s="64"/>
      <c r="V373" s="64"/>
      <c r="W373" s="64"/>
      <c r="X373" s="64"/>
    </row>
    <row r="374" spans="1:24" s="35" customFormat="1" ht="27" customHeight="1" x14ac:dyDescent="0.2">
      <c r="A374" s="230">
        <f t="shared" si="10"/>
        <v>190700</v>
      </c>
      <c r="B374" s="148">
        <v>1907</v>
      </c>
      <c r="C374" s="148" t="s">
        <v>2197</v>
      </c>
      <c r="D374" s="322"/>
      <c r="E374" s="351">
        <f>VLOOKUP(A374,CGN2015_001!$A$9:$H$6509,8,0)</f>
        <v>0</v>
      </c>
      <c r="F374" s="348"/>
      <c r="G374" s="351">
        <f>VLOOKUP(A374,'ESF Febrero 2019'!$A$186:$D$357,4,0)</f>
        <v>0</v>
      </c>
      <c r="H374" s="94"/>
      <c r="I374" s="91"/>
      <c r="J374" s="79"/>
      <c r="K374" s="79"/>
      <c r="L374" s="79"/>
      <c r="M374" s="368"/>
      <c r="N374" s="360"/>
      <c r="O374" s="368"/>
      <c r="P374" s="128"/>
      <c r="Q374" s="5"/>
      <c r="R374" s="64"/>
      <c r="S374" s="64"/>
      <c r="T374" s="64"/>
      <c r="U374" s="64"/>
      <c r="V374" s="64"/>
      <c r="W374" s="64"/>
      <c r="X374" s="64"/>
    </row>
    <row r="375" spans="1:24" s="35" customFormat="1" ht="27" customHeight="1" x14ac:dyDescent="0.2">
      <c r="A375" s="230">
        <f t="shared" si="10"/>
        <v>190800</v>
      </c>
      <c r="B375" s="148">
        <v>1908</v>
      </c>
      <c r="C375" s="148" t="s">
        <v>1391</v>
      </c>
      <c r="D375" s="322"/>
      <c r="E375" s="351">
        <f>VLOOKUP(A375,CGN2015_001!$A$9:$H$6509,8,0)</f>
        <v>0</v>
      </c>
      <c r="F375" s="348"/>
      <c r="G375" s="351">
        <f>VLOOKUP(A375,'ESF Febrero 2019'!$A$186:$D$357,4,0)</f>
        <v>0</v>
      </c>
      <c r="H375" s="94"/>
      <c r="I375" s="91"/>
      <c r="J375" s="79"/>
      <c r="K375" s="79"/>
      <c r="L375" s="79"/>
      <c r="M375" s="368"/>
      <c r="N375" s="360"/>
      <c r="O375" s="368"/>
      <c r="P375" s="128"/>
      <c r="Q375" s="5"/>
      <c r="R375" s="64"/>
      <c r="S375" s="64"/>
      <c r="T375" s="64"/>
      <c r="U375" s="64"/>
      <c r="V375" s="64"/>
      <c r="W375" s="64"/>
      <c r="X375" s="64"/>
    </row>
    <row r="376" spans="1:24" s="35" customFormat="1" ht="27" customHeight="1" x14ac:dyDescent="0.2">
      <c r="A376" s="230">
        <f t="shared" si="10"/>
        <v>190900</v>
      </c>
      <c r="B376" s="148">
        <v>1909</v>
      </c>
      <c r="C376" s="148" t="s">
        <v>20</v>
      </c>
      <c r="D376" s="322"/>
      <c r="E376" s="351">
        <f>VLOOKUP(A376,CGN2015_001!$A$9:$H$6509,8,0)</f>
        <v>251112565</v>
      </c>
      <c r="F376" s="348"/>
      <c r="G376" s="351">
        <f>VLOOKUP(A376,'ESF Febrero 2019'!$A$186:$D$357,4,0)</f>
        <v>251112565</v>
      </c>
      <c r="H376" s="94"/>
      <c r="I376" s="91"/>
      <c r="J376" s="79"/>
      <c r="K376" s="79"/>
      <c r="L376" s="79"/>
      <c r="M376" s="368"/>
      <c r="N376" s="360"/>
      <c r="O376" s="368"/>
      <c r="P376" s="128"/>
      <c r="Q376" s="5"/>
      <c r="R376" s="64"/>
      <c r="S376" s="64"/>
      <c r="T376" s="64"/>
      <c r="U376" s="64"/>
      <c r="V376" s="64"/>
      <c r="W376" s="64"/>
      <c r="X376" s="64"/>
    </row>
    <row r="377" spans="1:24" s="35" customFormat="1" ht="27" customHeight="1" x14ac:dyDescent="0.2">
      <c r="A377" s="230">
        <f t="shared" si="10"/>
        <v>191000</v>
      </c>
      <c r="B377" s="148">
        <v>1910</v>
      </c>
      <c r="C377" s="148" t="s">
        <v>1647</v>
      </c>
      <c r="D377" s="322"/>
      <c r="E377" s="351">
        <f>VLOOKUP(A377,CGN2015_001!$A$9:$H$6509,8,0)</f>
        <v>0</v>
      </c>
      <c r="F377" s="348"/>
      <c r="G377" s="351">
        <f>VLOOKUP(A377,'ESF Febrero 2019'!$A$186:$D$357,4,0)</f>
        <v>0</v>
      </c>
      <c r="H377" s="94"/>
      <c r="I377" s="91"/>
      <c r="J377" s="79"/>
      <c r="K377" s="79"/>
      <c r="L377" s="79"/>
      <c r="M377" s="368"/>
      <c r="N377" s="360"/>
      <c r="O377" s="368"/>
      <c r="P377" s="128"/>
      <c r="Q377" s="5"/>
      <c r="R377" s="64"/>
      <c r="S377" s="64"/>
      <c r="T377" s="64"/>
      <c r="U377" s="64"/>
      <c r="V377" s="64"/>
      <c r="W377" s="64"/>
      <c r="X377" s="64"/>
    </row>
    <row r="378" spans="1:24" s="35" customFormat="1" ht="27" customHeight="1" x14ac:dyDescent="0.2">
      <c r="A378" s="230">
        <f t="shared" si="10"/>
        <v>191500</v>
      </c>
      <c r="B378" s="148">
        <v>1915</v>
      </c>
      <c r="C378" s="148" t="s">
        <v>400</v>
      </c>
      <c r="D378" s="322"/>
      <c r="E378" s="351">
        <f>VLOOKUP(A378,CGN2015_001!$A$9:$H$6509,8,0)</f>
        <v>0</v>
      </c>
      <c r="F378" s="348"/>
      <c r="G378" s="351">
        <f>VLOOKUP(A378,'ESF Febrero 2019'!$A$186:$D$357,4,0)</f>
        <v>0</v>
      </c>
      <c r="H378" s="94"/>
      <c r="I378" s="91"/>
      <c r="J378" s="79"/>
      <c r="K378" s="79"/>
      <c r="L378" s="79"/>
      <c r="M378" s="368"/>
      <c r="N378" s="360"/>
      <c r="O378" s="368"/>
      <c r="P378" s="128"/>
      <c r="Q378" s="5"/>
      <c r="R378" s="64"/>
      <c r="S378" s="64"/>
      <c r="T378" s="64"/>
      <c r="U378" s="64"/>
      <c r="V378" s="64"/>
      <c r="W378" s="64"/>
      <c r="X378" s="64"/>
    </row>
    <row r="379" spans="1:24" s="35" customFormat="1" ht="27" customHeight="1" x14ac:dyDescent="0.2">
      <c r="A379" s="230">
        <f t="shared" si="10"/>
        <v>192000</v>
      </c>
      <c r="B379" s="148">
        <v>1920</v>
      </c>
      <c r="C379" s="148" t="s">
        <v>402</v>
      </c>
      <c r="D379" s="322"/>
      <c r="E379" s="351">
        <f>VLOOKUP(A379,CGN2015_001!$A$9:$H$6509,8,0)</f>
        <v>0</v>
      </c>
      <c r="F379" s="348"/>
      <c r="G379" s="351">
        <f>VLOOKUP(A379,'ESF Febrero 2019'!$A$186:$D$357,4,0)</f>
        <v>0</v>
      </c>
      <c r="H379" s="94"/>
      <c r="I379" s="91"/>
      <c r="J379" s="79"/>
      <c r="K379" s="79"/>
      <c r="L379" s="79"/>
      <c r="M379" s="368"/>
      <c r="N379" s="360"/>
      <c r="O379" s="368"/>
      <c r="P379" s="128"/>
      <c r="Q379" s="5"/>
      <c r="R379" s="64"/>
      <c r="S379" s="64"/>
      <c r="T379" s="64"/>
      <c r="U379" s="64"/>
      <c r="V379" s="64"/>
      <c r="W379" s="64"/>
      <c r="X379" s="64"/>
    </row>
    <row r="380" spans="1:24" s="35" customFormat="1" ht="27" customHeight="1" x14ac:dyDescent="0.2">
      <c r="A380" s="230">
        <f t="shared" si="10"/>
        <v>192200</v>
      </c>
      <c r="B380" s="148">
        <v>1922</v>
      </c>
      <c r="C380" s="148" t="s">
        <v>948</v>
      </c>
      <c r="D380" s="322"/>
      <c r="E380" s="351">
        <f>VLOOKUP(A380,CGN2015_001!$A$9:$H$6509,8,0)</f>
        <v>0</v>
      </c>
      <c r="F380" s="348"/>
      <c r="G380" s="351">
        <f>VLOOKUP(A380,'ESF Febrero 2019'!$A$186:$D$357,4,0)</f>
        <v>0</v>
      </c>
      <c r="H380" s="94"/>
      <c r="I380" s="91"/>
      <c r="J380" s="79"/>
      <c r="K380" s="79"/>
      <c r="L380" s="79"/>
      <c r="M380" s="368"/>
      <c r="N380" s="360"/>
      <c r="O380" s="368"/>
      <c r="P380" s="128"/>
      <c r="Q380" s="5"/>
      <c r="R380" s="64"/>
      <c r="S380" s="64"/>
      <c r="T380" s="64"/>
      <c r="U380" s="64"/>
      <c r="V380" s="64"/>
      <c r="W380" s="64"/>
      <c r="X380" s="64"/>
    </row>
    <row r="381" spans="1:24" s="35" customFormat="1" ht="27" customHeight="1" x14ac:dyDescent="0.2">
      <c r="A381" s="230">
        <f t="shared" si="10"/>
        <v>192500</v>
      </c>
      <c r="B381" s="148">
        <v>1925</v>
      </c>
      <c r="C381" s="148" t="s">
        <v>30</v>
      </c>
      <c r="D381" s="322"/>
      <c r="E381" s="351">
        <f>VLOOKUP(A381,CGN2015_001!$A$9:$H$6509,8,0)</f>
        <v>0</v>
      </c>
      <c r="F381" s="348"/>
      <c r="G381" s="351">
        <f>VLOOKUP(A381,'ESF Febrero 2019'!$A$186:$D$357,4,0)</f>
        <v>0</v>
      </c>
      <c r="H381" s="94"/>
      <c r="I381" s="91"/>
      <c r="J381" s="79"/>
      <c r="K381" s="79"/>
      <c r="L381" s="79"/>
      <c r="M381" s="368"/>
      <c r="N381" s="360"/>
      <c r="O381" s="368"/>
      <c r="P381" s="128"/>
      <c r="Q381" s="5"/>
      <c r="R381" s="64"/>
      <c r="S381" s="64"/>
      <c r="T381" s="64"/>
      <c r="U381" s="64"/>
      <c r="V381" s="64"/>
      <c r="W381" s="64"/>
      <c r="X381" s="64"/>
    </row>
    <row r="382" spans="1:24" s="35" customFormat="1" ht="27" customHeight="1" x14ac:dyDescent="0.2">
      <c r="A382" s="230">
        <f t="shared" si="10"/>
        <v>192600</v>
      </c>
      <c r="B382" s="148">
        <v>1926</v>
      </c>
      <c r="C382" s="148" t="s">
        <v>2202</v>
      </c>
      <c r="D382" s="322"/>
      <c r="E382" s="351">
        <f>VLOOKUP(A382,CGN2015_001!$A$9:$H$6509,8,0)</f>
        <v>0</v>
      </c>
      <c r="F382" s="348"/>
      <c r="G382" s="351">
        <f>VLOOKUP(A382,'ESF Febrero 2019'!$A$186:$D$357,4,0)</f>
        <v>0</v>
      </c>
      <c r="H382" s="94"/>
      <c r="I382" s="91"/>
      <c r="J382" s="79"/>
      <c r="K382" s="79"/>
      <c r="L382" s="79"/>
      <c r="M382" s="368"/>
      <c r="N382" s="360"/>
      <c r="O382" s="368"/>
      <c r="P382" s="128"/>
      <c r="Q382" s="5"/>
      <c r="R382" s="64"/>
      <c r="S382" s="64"/>
      <c r="T382" s="64"/>
      <c r="U382" s="64"/>
      <c r="V382" s="64"/>
      <c r="W382" s="64"/>
      <c r="X382" s="64"/>
    </row>
    <row r="383" spans="1:24" s="35" customFormat="1" ht="27" customHeight="1" x14ac:dyDescent="0.2">
      <c r="A383" s="230">
        <f t="shared" si="10"/>
        <v>193000</v>
      </c>
      <c r="B383" s="148">
        <v>1930</v>
      </c>
      <c r="C383" s="148" t="s">
        <v>32</v>
      </c>
      <c r="D383" s="322"/>
      <c r="E383" s="351">
        <f>VLOOKUP(A383,CGN2015_001!$A$9:$H$6509,8,0)</f>
        <v>0</v>
      </c>
      <c r="F383" s="348"/>
      <c r="G383" s="351">
        <f>VLOOKUP(A383,'ESF Febrero 2019'!$A$186:$D$357,4,0)</f>
        <v>0</v>
      </c>
      <c r="H383" s="94"/>
      <c r="I383" s="91"/>
      <c r="J383" s="79"/>
      <c r="K383" s="79"/>
      <c r="L383" s="79"/>
      <c r="M383" s="368"/>
      <c r="N383" s="360"/>
      <c r="O383" s="368"/>
      <c r="P383" s="128"/>
      <c r="Q383" s="5"/>
      <c r="R383" s="64"/>
      <c r="S383" s="64"/>
      <c r="T383" s="64"/>
      <c r="U383" s="64"/>
      <c r="V383" s="64"/>
      <c r="W383" s="64"/>
      <c r="X383" s="64"/>
    </row>
    <row r="384" spans="1:24" s="35" customFormat="1" ht="27" customHeight="1" x14ac:dyDescent="0.2">
      <c r="A384" s="230">
        <f t="shared" si="10"/>
        <v>193500</v>
      </c>
      <c r="B384" s="148">
        <v>1935</v>
      </c>
      <c r="C384" s="148" t="s">
        <v>38</v>
      </c>
      <c r="D384" s="322"/>
      <c r="E384" s="351">
        <f>VLOOKUP(A384,CGN2015_001!$A$9:$H$6509,8,0)</f>
        <v>0</v>
      </c>
      <c r="F384" s="348"/>
      <c r="G384" s="351">
        <f>VLOOKUP(A384,'ESF Febrero 2019'!$A$186:$D$357,4,0)</f>
        <v>0</v>
      </c>
      <c r="H384" s="94"/>
      <c r="I384" s="91"/>
      <c r="J384" s="79"/>
      <c r="K384" s="79"/>
      <c r="L384" s="79"/>
      <c r="M384" s="368"/>
      <c r="N384" s="360"/>
      <c r="O384" s="368"/>
      <c r="P384" s="128"/>
      <c r="Q384" s="5"/>
      <c r="R384" s="64"/>
      <c r="S384" s="64"/>
      <c r="T384" s="64"/>
      <c r="U384" s="64"/>
      <c r="V384" s="64"/>
      <c r="W384" s="64"/>
      <c r="X384" s="64"/>
    </row>
    <row r="385" spans="1:24" s="35" customFormat="1" ht="27" customHeight="1" x14ac:dyDescent="0.2">
      <c r="A385" s="230">
        <f t="shared" si="10"/>
        <v>194000</v>
      </c>
      <c r="B385" s="148">
        <v>1940</v>
      </c>
      <c r="C385" s="148" t="s">
        <v>39</v>
      </c>
      <c r="D385" s="322"/>
      <c r="E385" s="351">
        <f>VLOOKUP(A385,CGN2015_001!$A$9:$H$6509,8,0)</f>
        <v>0</v>
      </c>
      <c r="F385" s="348"/>
      <c r="G385" s="351">
        <f>VLOOKUP(A385,'ESF Febrero 2019'!$A$186:$D$357,4,0)</f>
        <v>0</v>
      </c>
      <c r="H385" s="94"/>
      <c r="I385" s="91"/>
      <c r="J385" s="79"/>
      <c r="K385" s="79"/>
      <c r="L385" s="79"/>
      <c r="M385" s="368"/>
      <c r="N385" s="360"/>
      <c r="O385" s="368"/>
      <c r="P385" s="128"/>
      <c r="Q385" s="5"/>
      <c r="R385" s="64"/>
      <c r="S385" s="64"/>
      <c r="T385" s="64"/>
      <c r="U385" s="64"/>
      <c r="V385" s="64"/>
      <c r="W385" s="64"/>
      <c r="X385" s="64"/>
    </row>
    <row r="386" spans="1:24" s="35" customFormat="1" ht="27" customHeight="1" x14ac:dyDescent="0.2">
      <c r="A386" s="230">
        <f t="shared" si="10"/>
        <v>194100</v>
      </c>
      <c r="B386" s="148">
        <v>1941</v>
      </c>
      <c r="C386" s="148" t="s">
        <v>44</v>
      </c>
      <c r="D386" s="322"/>
      <c r="E386" s="351">
        <f>VLOOKUP(A386,CGN2015_001!$A$9:$H$6509,8,0)</f>
        <v>0</v>
      </c>
      <c r="F386" s="348"/>
      <c r="G386" s="351">
        <f>VLOOKUP(A386,'ESF Febrero 2019'!$A$186:$D$357,4,0)</f>
        <v>0</v>
      </c>
      <c r="H386" s="94"/>
      <c r="I386" s="91"/>
      <c r="J386" s="79"/>
      <c r="K386" s="79"/>
      <c r="L386" s="79"/>
      <c r="M386" s="368"/>
      <c r="N386" s="360"/>
      <c r="O386" s="368"/>
      <c r="P386" s="128"/>
      <c r="Q386" s="5"/>
      <c r="R386" s="64"/>
      <c r="S386" s="64"/>
      <c r="T386" s="64"/>
      <c r="U386" s="64"/>
      <c r="V386" s="64"/>
      <c r="W386" s="64"/>
      <c r="X386" s="64"/>
    </row>
    <row r="387" spans="1:24" s="35" customFormat="1" ht="27" customHeight="1" x14ac:dyDescent="0.2">
      <c r="A387" s="230">
        <f t="shared" si="10"/>
        <v>194200</v>
      </c>
      <c r="B387" s="148">
        <v>1942</v>
      </c>
      <c r="C387" s="148" t="s">
        <v>47</v>
      </c>
      <c r="D387" s="322"/>
      <c r="E387" s="351">
        <f>VLOOKUP(A387,CGN2015_001!$A$9:$H$6509,8,0)</f>
        <v>0</v>
      </c>
      <c r="F387" s="348"/>
      <c r="G387" s="351">
        <f>VLOOKUP(A387,'ESF Febrero 2019'!$A$186:$D$357,4,0)</f>
        <v>0</v>
      </c>
      <c r="H387" s="94"/>
      <c r="I387" s="91"/>
      <c r="J387" s="79"/>
      <c r="K387" s="79"/>
      <c r="L387" s="79"/>
      <c r="M387" s="368"/>
      <c r="N387" s="360"/>
      <c r="O387" s="368"/>
      <c r="P387" s="128"/>
      <c r="Q387" s="5"/>
      <c r="R387" s="64"/>
      <c r="S387" s="64"/>
      <c r="T387" s="64"/>
      <c r="U387" s="64"/>
      <c r="V387" s="64"/>
      <c r="W387" s="64"/>
      <c r="X387" s="64"/>
    </row>
    <row r="388" spans="1:24" s="35" customFormat="1" ht="27" customHeight="1" x14ac:dyDescent="0.2">
      <c r="A388" s="230">
        <f t="shared" si="10"/>
        <v>195100</v>
      </c>
      <c r="B388" s="148">
        <v>1951</v>
      </c>
      <c r="C388" s="148" t="s">
        <v>998</v>
      </c>
      <c r="D388" s="322"/>
      <c r="E388" s="351">
        <f>VLOOKUP(A388,CGN2015_001!$A$9:$H$6509,8,0)</f>
        <v>0</v>
      </c>
      <c r="F388" s="348"/>
      <c r="G388" s="351">
        <f>VLOOKUP(A388,'ESF Febrero 2019'!$A$186:$D$357,4,0)</f>
        <v>0</v>
      </c>
      <c r="H388" s="94"/>
      <c r="I388" s="91"/>
      <c r="J388" s="79"/>
      <c r="K388" s="79"/>
      <c r="L388" s="79"/>
      <c r="M388" s="368"/>
      <c r="N388" s="360"/>
      <c r="O388" s="368"/>
      <c r="P388" s="128"/>
      <c r="Q388" s="5"/>
      <c r="R388" s="64"/>
      <c r="S388" s="64"/>
      <c r="T388" s="64"/>
      <c r="U388" s="64"/>
      <c r="V388" s="64"/>
      <c r="W388" s="64"/>
      <c r="X388" s="64"/>
    </row>
    <row r="389" spans="1:24" s="35" customFormat="1" ht="27" customHeight="1" x14ac:dyDescent="0.2">
      <c r="A389" s="230">
        <f t="shared" si="10"/>
        <v>195200</v>
      </c>
      <c r="B389" s="148">
        <v>1952</v>
      </c>
      <c r="C389" s="148" t="s">
        <v>2203</v>
      </c>
      <c r="D389" s="322"/>
      <c r="E389" s="351">
        <f>VLOOKUP(A389,CGN2015_001!$A$9:$H$6509,8,0)</f>
        <v>0</v>
      </c>
      <c r="F389" s="348"/>
      <c r="G389" s="351">
        <f>VLOOKUP(A389,'ESF Febrero 2019'!$A$186:$D$357,4,0)</f>
        <v>0</v>
      </c>
      <c r="H389" s="94"/>
      <c r="I389" s="91"/>
      <c r="J389" s="79"/>
      <c r="K389" s="79"/>
      <c r="L389" s="79"/>
      <c r="M389" s="368"/>
      <c r="N389" s="360"/>
      <c r="O389" s="368"/>
      <c r="P389" s="128"/>
      <c r="Q389" s="5"/>
      <c r="R389" s="64"/>
      <c r="S389" s="64"/>
      <c r="T389" s="64"/>
      <c r="U389" s="64"/>
      <c r="V389" s="64"/>
      <c r="W389" s="64"/>
      <c r="X389" s="64"/>
    </row>
    <row r="390" spans="1:24" s="35" customFormat="1" ht="27" customHeight="1" x14ac:dyDescent="0.2">
      <c r="A390" s="230">
        <f t="shared" si="10"/>
        <v>195300</v>
      </c>
      <c r="B390" s="148">
        <v>1953</v>
      </c>
      <c r="C390" s="148" t="s">
        <v>2204</v>
      </c>
      <c r="D390" s="322"/>
      <c r="E390" s="351">
        <f>VLOOKUP(A390,CGN2015_001!$A$9:$H$6509,8,0)</f>
        <v>0</v>
      </c>
      <c r="F390" s="348"/>
      <c r="G390" s="351">
        <f>VLOOKUP(A390,'ESF Febrero 2019'!$A$186:$D$357,4,0)</f>
        <v>0</v>
      </c>
      <c r="H390" s="94"/>
      <c r="I390" s="91"/>
      <c r="J390" s="79"/>
      <c r="K390" s="79"/>
      <c r="L390" s="79"/>
      <c r="M390" s="368"/>
      <c r="N390" s="360"/>
      <c r="O390" s="368"/>
      <c r="P390" s="128"/>
      <c r="Q390" s="5"/>
      <c r="R390" s="64"/>
      <c r="S390" s="64"/>
      <c r="T390" s="64"/>
      <c r="U390" s="64"/>
      <c r="V390" s="64"/>
      <c r="W390" s="64"/>
      <c r="X390" s="64"/>
    </row>
    <row r="391" spans="1:24" s="35" customFormat="1" ht="27" customHeight="1" x14ac:dyDescent="0.2">
      <c r="A391" s="230">
        <f t="shared" si="10"/>
        <v>196000</v>
      </c>
      <c r="B391" s="148">
        <v>1960</v>
      </c>
      <c r="C391" s="148" t="s">
        <v>48</v>
      </c>
      <c r="D391" s="322"/>
      <c r="E391" s="351">
        <f>VLOOKUP(A391,CGN2015_001!$A$9:$H$6509,8,0)</f>
        <v>0</v>
      </c>
      <c r="F391" s="348"/>
      <c r="G391" s="351">
        <f>VLOOKUP(A391,'ESF Febrero 2019'!$A$186:$D$357,4,0)</f>
        <v>0</v>
      </c>
      <c r="H391" s="94"/>
      <c r="I391" s="91"/>
      <c r="J391" s="79"/>
      <c r="K391" s="79"/>
      <c r="L391" s="79"/>
      <c r="M391" s="368"/>
      <c r="N391" s="360"/>
      <c r="O391" s="368"/>
      <c r="P391" s="128"/>
      <c r="Q391" s="5"/>
      <c r="R391" s="64"/>
      <c r="S391" s="64"/>
      <c r="T391" s="64"/>
      <c r="U391" s="64"/>
      <c r="V391" s="64"/>
      <c r="W391" s="64"/>
      <c r="X391" s="64"/>
    </row>
    <row r="392" spans="1:24" s="35" customFormat="1" ht="27" customHeight="1" x14ac:dyDescent="0.2">
      <c r="A392" s="230">
        <f t="shared" si="10"/>
        <v>197000</v>
      </c>
      <c r="B392" s="214">
        <v>1970</v>
      </c>
      <c r="C392" s="148" t="s">
        <v>1771</v>
      </c>
      <c r="D392" s="322"/>
      <c r="E392" s="351">
        <f>VLOOKUP(A392,CGN2015_001!$A$9:$H$6509,8,0)</f>
        <v>1233799368</v>
      </c>
      <c r="F392" s="348"/>
      <c r="G392" s="351">
        <f>VLOOKUP(A392,'ESF Febrero 2019'!$A$186:$D$357,4,0)</f>
        <v>975017903</v>
      </c>
      <c r="H392" s="94"/>
      <c r="I392" s="91"/>
      <c r="J392" s="79"/>
      <c r="K392" s="79"/>
      <c r="L392" s="79"/>
      <c r="M392" s="368"/>
      <c r="N392" s="360"/>
      <c r="O392" s="368"/>
      <c r="P392" s="128"/>
      <c r="Q392" s="5"/>
      <c r="R392" s="64"/>
      <c r="S392" s="64"/>
      <c r="T392" s="64"/>
      <c r="U392" s="64"/>
      <c r="V392" s="64"/>
      <c r="W392" s="64"/>
      <c r="X392" s="64"/>
    </row>
    <row r="393" spans="1:24" s="35" customFormat="1" ht="27" customHeight="1" x14ac:dyDescent="0.2">
      <c r="A393" s="230">
        <f t="shared" si="10"/>
        <v>197500</v>
      </c>
      <c r="B393" s="214">
        <v>1975</v>
      </c>
      <c r="C393" s="148" t="s">
        <v>2209</v>
      </c>
      <c r="D393" s="322"/>
      <c r="E393" s="351">
        <f>VLOOKUP(A393,CGN2015_001!$A$9:$H$6509,8,0)</f>
        <v>0</v>
      </c>
      <c r="F393" s="348"/>
      <c r="G393" s="351">
        <f>VLOOKUP(A393,'ESF Febrero 2019'!$A$186:$D$357,4,0)</f>
        <v>0</v>
      </c>
      <c r="H393" s="94"/>
      <c r="I393" s="91"/>
      <c r="J393" s="79"/>
      <c r="K393" s="79"/>
      <c r="L393" s="79"/>
      <c r="M393" s="368"/>
      <c r="N393" s="360"/>
      <c r="O393" s="368"/>
      <c r="P393" s="128"/>
      <c r="Q393" s="5"/>
      <c r="R393" s="64"/>
      <c r="S393" s="64"/>
      <c r="T393" s="64"/>
      <c r="U393" s="64"/>
      <c r="V393" s="64"/>
      <c r="W393" s="64"/>
      <c r="X393" s="64"/>
    </row>
    <row r="394" spans="1:24" s="35" customFormat="1" ht="27" customHeight="1" x14ac:dyDescent="0.2">
      <c r="A394" s="230">
        <f t="shared" si="10"/>
        <v>197600</v>
      </c>
      <c r="B394" s="214">
        <v>1976</v>
      </c>
      <c r="C394" s="148" t="s">
        <v>2210</v>
      </c>
      <c r="D394" s="322"/>
      <c r="E394" s="351">
        <f>VLOOKUP(A394,CGN2015_001!$A$9:$H$6509,8,0)</f>
        <v>0</v>
      </c>
      <c r="F394" s="348"/>
      <c r="G394" s="351">
        <f>VLOOKUP(A394,'ESF Febrero 2019'!$A$186:$D$357,4,0)</f>
        <v>0</v>
      </c>
      <c r="H394" s="94"/>
      <c r="I394" s="91"/>
      <c r="J394" s="79"/>
      <c r="K394" s="79"/>
      <c r="L394" s="79"/>
      <c r="M394" s="368"/>
      <c r="N394" s="360"/>
      <c r="O394" s="368"/>
      <c r="P394" s="128"/>
      <c r="Q394" s="5"/>
      <c r="R394" s="64"/>
      <c r="S394" s="64"/>
      <c r="T394" s="64"/>
      <c r="U394" s="64"/>
      <c r="V394" s="64"/>
      <c r="W394" s="64"/>
      <c r="X394" s="64"/>
    </row>
    <row r="395" spans="1:24" s="35" customFormat="1" ht="27" customHeight="1" x14ac:dyDescent="0.2">
      <c r="A395" s="230">
        <f t="shared" si="10"/>
        <v>198000</v>
      </c>
      <c r="B395" s="214">
        <v>1980</v>
      </c>
      <c r="C395" s="148" t="s">
        <v>2211</v>
      </c>
      <c r="D395" s="322"/>
      <c r="E395" s="351">
        <f>VLOOKUP(A395,CGN2015_001!$A$9:$H$6509,8,0)</f>
        <v>0</v>
      </c>
      <c r="F395" s="348"/>
      <c r="G395" s="351">
        <f>VLOOKUP(A395,'ESF Febrero 2019'!$A$186:$D$357,4,0)</f>
        <v>0</v>
      </c>
      <c r="H395" s="94"/>
      <c r="I395" s="91"/>
      <c r="J395" s="79"/>
      <c r="K395" s="79"/>
      <c r="L395" s="79"/>
      <c r="M395" s="368"/>
      <c r="N395" s="360"/>
      <c r="O395" s="368"/>
      <c r="P395" s="128"/>
      <c r="Q395" s="5"/>
      <c r="R395" s="64"/>
      <c r="S395" s="64"/>
      <c r="T395" s="64"/>
      <c r="U395" s="64"/>
      <c r="V395" s="64"/>
      <c r="W395" s="64"/>
      <c r="X395" s="64"/>
    </row>
    <row r="396" spans="1:24" s="35" customFormat="1" ht="27" customHeight="1" x14ac:dyDescent="0.2">
      <c r="A396" s="230">
        <f t="shared" si="10"/>
        <v>198100</v>
      </c>
      <c r="B396" s="214">
        <v>1981</v>
      </c>
      <c r="C396" s="148" t="s">
        <v>2216</v>
      </c>
      <c r="D396" s="322"/>
      <c r="E396" s="351">
        <f>VLOOKUP(A396,CGN2015_001!$A$9:$H$6509,8,0)</f>
        <v>0</v>
      </c>
      <c r="F396" s="348"/>
      <c r="G396" s="351">
        <f>VLOOKUP(A396,'ESF Febrero 2019'!$A$186:$D$357,4,0)</f>
        <v>0</v>
      </c>
      <c r="H396" s="94"/>
      <c r="I396" s="91"/>
      <c r="J396" s="79"/>
      <c r="K396" s="79"/>
      <c r="L396" s="79"/>
      <c r="M396" s="368"/>
      <c r="N396" s="360"/>
      <c r="O396" s="368"/>
      <c r="P396" s="128"/>
      <c r="Q396" s="5"/>
      <c r="R396" s="64"/>
      <c r="S396" s="64"/>
      <c r="T396" s="64"/>
      <c r="U396" s="64"/>
      <c r="V396" s="64"/>
      <c r="W396" s="64"/>
      <c r="X396" s="64"/>
    </row>
    <row r="397" spans="1:24" s="35" customFormat="1" ht="27" customHeight="1" x14ac:dyDescent="0.2">
      <c r="A397" s="230">
        <f t="shared" si="10"/>
        <v>198200</v>
      </c>
      <c r="B397" s="214">
        <v>1982</v>
      </c>
      <c r="C397" s="148" t="s">
        <v>2217</v>
      </c>
      <c r="D397" s="322"/>
      <c r="E397" s="351">
        <f>VLOOKUP(A397,CGN2015_001!$A$9:$H$6509,8,0)</f>
        <v>0</v>
      </c>
      <c r="F397" s="348"/>
      <c r="G397" s="351">
        <f>VLOOKUP(A397,'ESF Febrero 2019'!$A$186:$D$357,4,0)</f>
        <v>0</v>
      </c>
      <c r="H397" s="94"/>
      <c r="I397" s="91"/>
      <c r="J397" s="79"/>
      <c r="K397" s="79"/>
      <c r="L397" s="79"/>
      <c r="M397" s="368"/>
      <c r="N397" s="360"/>
      <c r="O397" s="368"/>
      <c r="P397" s="128"/>
      <c r="Q397" s="5"/>
      <c r="R397" s="64"/>
      <c r="S397" s="64"/>
      <c r="T397" s="64"/>
      <c r="U397" s="64"/>
      <c r="V397" s="64"/>
      <c r="W397" s="64"/>
      <c r="X397" s="64"/>
    </row>
    <row r="398" spans="1:24" s="35" customFormat="1" ht="27" customHeight="1" x14ac:dyDescent="0.2">
      <c r="A398" s="230">
        <f t="shared" si="10"/>
        <v>198300</v>
      </c>
      <c r="B398" s="214">
        <v>1983</v>
      </c>
      <c r="C398" s="148" t="s">
        <v>2218</v>
      </c>
      <c r="D398" s="322"/>
      <c r="E398" s="351">
        <f>VLOOKUP(A398,CGN2015_001!$A$9:$H$6509,8,0)</f>
        <v>0</v>
      </c>
      <c r="F398" s="348"/>
      <c r="G398" s="351">
        <f>VLOOKUP(A398,'ESF Febrero 2019'!$A$186:$D$357,4,0)</f>
        <v>0</v>
      </c>
      <c r="H398" s="94"/>
      <c r="I398" s="91"/>
      <c r="J398" s="93"/>
      <c r="K398" s="93"/>
      <c r="L398" s="322"/>
      <c r="M398" s="371"/>
      <c r="N398" s="360"/>
      <c r="O398" s="371"/>
      <c r="P398" s="128"/>
      <c r="Q398" s="5"/>
      <c r="R398" s="64"/>
      <c r="S398" s="64"/>
      <c r="T398" s="64"/>
      <c r="U398" s="64"/>
      <c r="V398" s="64"/>
      <c r="W398" s="64"/>
      <c r="X398" s="64"/>
    </row>
    <row r="399" spans="1:24" s="35" customFormat="1" ht="27" customHeight="1" x14ac:dyDescent="0.2">
      <c r="A399" s="230">
        <f t="shared" si="10"/>
        <v>198400</v>
      </c>
      <c r="B399" s="214">
        <v>1984</v>
      </c>
      <c r="C399" s="148" t="s">
        <v>2219</v>
      </c>
      <c r="D399" s="322"/>
      <c r="E399" s="351">
        <f>VLOOKUP(A399,CGN2015_001!$A$9:$H$6509,8,0)</f>
        <v>0</v>
      </c>
      <c r="F399" s="348"/>
      <c r="G399" s="351">
        <f>VLOOKUP(A399,'ESF Febrero 2019'!$A$186:$D$357,4,0)</f>
        <v>0</v>
      </c>
      <c r="H399" s="94"/>
      <c r="I399" s="91"/>
      <c r="J399" s="93"/>
      <c r="K399" s="93"/>
      <c r="L399" s="322"/>
      <c r="M399" s="371"/>
      <c r="N399" s="360"/>
      <c r="O399" s="371"/>
      <c r="P399" s="128"/>
      <c r="Q399" s="5"/>
      <c r="R399" s="64"/>
      <c r="S399" s="64"/>
      <c r="T399" s="64"/>
      <c r="U399" s="64"/>
      <c r="V399" s="64"/>
      <c r="W399" s="64"/>
      <c r="X399" s="64"/>
    </row>
    <row r="400" spans="1:24" s="35" customFormat="1" ht="27" customHeight="1" x14ac:dyDescent="0.2">
      <c r="A400" s="230">
        <f t="shared" si="10"/>
        <v>198500</v>
      </c>
      <c r="B400" s="214">
        <v>1985</v>
      </c>
      <c r="C400" s="148" t="s">
        <v>2220</v>
      </c>
      <c r="D400" s="322"/>
      <c r="E400" s="351">
        <f>VLOOKUP(A400,CGN2015_001!$A$9:$H$6509,8,0)</f>
        <v>0</v>
      </c>
      <c r="F400" s="348"/>
      <c r="G400" s="351">
        <f>VLOOKUP(A400,'ESF Febrero 2019'!$A$186:$D$357,4,0)</f>
        <v>0</v>
      </c>
      <c r="H400" s="94"/>
      <c r="I400" s="91"/>
      <c r="J400" s="93"/>
      <c r="K400" s="93"/>
      <c r="L400" s="322"/>
      <c r="M400" s="371"/>
      <c r="N400" s="360"/>
      <c r="O400" s="371"/>
      <c r="P400" s="128"/>
      <c r="Q400" s="5"/>
      <c r="R400" s="64"/>
      <c r="S400" s="64"/>
      <c r="T400" s="64"/>
      <c r="U400" s="64"/>
      <c r="V400" s="64"/>
      <c r="W400" s="64"/>
      <c r="X400" s="64"/>
    </row>
    <row r="401" spans="1:24" s="35" customFormat="1" ht="27" customHeight="1" x14ac:dyDescent="0.2">
      <c r="A401" s="230">
        <f t="shared" ref="A401:A402" si="11">CONCATENATE(B401,"00")*1</f>
        <v>198600</v>
      </c>
      <c r="B401" s="214">
        <v>1986</v>
      </c>
      <c r="C401" s="148" t="s">
        <v>2230</v>
      </c>
      <c r="D401" s="322"/>
      <c r="E401" s="351">
        <f>VLOOKUP(A401,CGN2015_001!$A$9:$H$6509,8,0)</f>
        <v>0</v>
      </c>
      <c r="F401" s="348"/>
      <c r="G401" s="351">
        <f>VLOOKUP(A401,'ESF Febrero 2019'!$A$186:$D$357,4,0)</f>
        <v>0</v>
      </c>
      <c r="H401" s="94"/>
      <c r="I401" s="91"/>
      <c r="J401" s="93"/>
      <c r="K401" s="93"/>
      <c r="L401" s="322"/>
      <c r="M401" s="371"/>
      <c r="N401" s="360"/>
      <c r="O401" s="371"/>
      <c r="P401" s="128"/>
      <c r="Q401" s="5"/>
      <c r="R401" s="64"/>
      <c r="S401" s="64"/>
      <c r="T401" s="64"/>
      <c r="U401" s="64"/>
      <c r="V401" s="64"/>
      <c r="W401" s="64"/>
      <c r="X401" s="64"/>
    </row>
    <row r="402" spans="1:24" s="35" customFormat="1" ht="27" customHeight="1" x14ac:dyDescent="0.2">
      <c r="A402" s="230">
        <f t="shared" si="11"/>
        <v>199900</v>
      </c>
      <c r="B402" s="214">
        <v>1999</v>
      </c>
      <c r="C402" s="148" t="s">
        <v>63</v>
      </c>
      <c r="D402" s="322"/>
      <c r="E402" s="352">
        <f>VLOOKUP(A402,CGN2015_001!$A$9:$H$6509,8,0)</f>
        <v>0</v>
      </c>
      <c r="F402" s="348"/>
      <c r="G402" s="352">
        <f>VLOOKUP(A402,'ESF Febrero 2019'!$A$186:$D$357,4,0)</f>
        <v>0</v>
      </c>
      <c r="H402" s="94"/>
      <c r="I402" s="91"/>
      <c r="J402" s="93"/>
      <c r="K402" s="93"/>
      <c r="L402" s="322"/>
      <c r="M402" s="371"/>
      <c r="N402" s="360"/>
      <c r="O402" s="371"/>
      <c r="P402" s="128"/>
      <c r="Q402" s="5"/>
      <c r="R402" s="64"/>
      <c r="S402" s="64"/>
      <c r="T402" s="64"/>
      <c r="U402" s="64"/>
      <c r="V402" s="64"/>
      <c r="W402" s="64"/>
      <c r="X402" s="64"/>
    </row>
    <row r="403" spans="1:24" s="35" customFormat="1" ht="27" customHeight="1" x14ac:dyDescent="0.2">
      <c r="A403" s="230"/>
      <c r="B403" s="79"/>
      <c r="C403" s="79"/>
      <c r="D403" s="79"/>
      <c r="E403" s="353"/>
      <c r="F403" s="348"/>
      <c r="G403" s="353"/>
      <c r="H403" s="94"/>
      <c r="I403" s="91"/>
      <c r="J403" s="93"/>
      <c r="K403" s="93"/>
      <c r="L403" s="322"/>
      <c r="M403" s="371"/>
      <c r="N403" s="360"/>
      <c r="O403" s="371"/>
      <c r="P403" s="128"/>
      <c r="Q403" s="5"/>
      <c r="R403" s="64"/>
      <c r="S403" s="64"/>
      <c r="T403" s="64"/>
      <c r="U403" s="64"/>
      <c r="V403" s="64"/>
      <c r="W403" s="64"/>
      <c r="X403" s="64"/>
    </row>
    <row r="404" spans="1:24" s="35" customFormat="1" ht="27" customHeight="1" x14ac:dyDescent="0.2">
      <c r="A404" s="230"/>
      <c r="B404" s="63"/>
      <c r="C404" s="63"/>
      <c r="D404" s="322"/>
      <c r="E404" s="353"/>
      <c r="F404" s="348"/>
      <c r="G404" s="353"/>
      <c r="H404" s="79"/>
      <c r="I404" s="95"/>
      <c r="J404" s="79"/>
      <c r="K404" s="397" t="s">
        <v>2919</v>
      </c>
      <c r="L404" s="323"/>
      <c r="M404" s="359">
        <f>M266+M294</f>
        <v>536784023330</v>
      </c>
      <c r="N404" s="368"/>
      <c r="O404" s="359">
        <f>O266+O294</f>
        <v>633463287530</v>
      </c>
      <c r="P404" s="254"/>
      <c r="Q404" s="65"/>
      <c r="R404" s="65"/>
      <c r="S404" s="65"/>
      <c r="T404" s="65"/>
      <c r="U404" s="65"/>
      <c r="V404" s="65"/>
      <c r="W404" s="65"/>
      <c r="X404" s="65"/>
    </row>
    <row r="405" spans="1:24" s="35" customFormat="1" ht="27" customHeight="1" x14ac:dyDescent="0.2">
      <c r="A405" s="230"/>
      <c r="B405" s="65"/>
      <c r="C405" s="65"/>
      <c r="D405" s="332"/>
      <c r="E405" s="356"/>
      <c r="F405" s="348"/>
      <c r="G405" s="356"/>
      <c r="H405" s="95"/>
      <c r="I405" s="95"/>
      <c r="J405" s="79"/>
      <c r="K405" s="79"/>
      <c r="L405" s="322"/>
      <c r="M405" s="368"/>
      <c r="N405" s="368"/>
      <c r="O405" s="368"/>
      <c r="P405" s="254"/>
      <c r="Q405" s="65"/>
      <c r="R405" s="65"/>
      <c r="S405" s="65"/>
      <c r="T405" s="65"/>
      <c r="U405" s="65"/>
      <c r="V405" s="65"/>
      <c r="W405" s="65"/>
      <c r="X405" s="65"/>
    </row>
    <row r="406" spans="1:24" s="35" customFormat="1" ht="27" customHeight="1" thickBot="1" x14ac:dyDescent="0.25">
      <c r="A406" s="230"/>
      <c r="B406" s="307"/>
      <c r="C406" s="397" t="s">
        <v>2933</v>
      </c>
      <c r="D406" s="323"/>
      <c r="E406" s="357">
        <f>+E13+E215</f>
        <v>847390196865.33008</v>
      </c>
      <c r="F406" s="348"/>
      <c r="G406" s="357">
        <f>+G13+G215</f>
        <v>826078464930.33008</v>
      </c>
      <c r="H406" s="87"/>
      <c r="I406" s="333"/>
      <c r="J406" s="334"/>
      <c r="K406" s="308" t="s">
        <v>1738</v>
      </c>
      <c r="L406" s="323"/>
      <c r="M406" s="377">
        <f>+M261+M404</f>
        <v>847390196865.32996</v>
      </c>
      <c r="N406" s="378"/>
      <c r="O406" s="377">
        <f>+O261+O404</f>
        <v>826078464930.32996</v>
      </c>
      <c r="P406" s="255"/>
      <c r="Q406" s="263">
        <f>E406-M406</f>
        <v>0</v>
      </c>
      <c r="R406" s="65"/>
      <c r="S406" s="263">
        <f>G406-O406</f>
        <v>0</v>
      </c>
      <c r="T406" s="65"/>
      <c r="U406" s="65"/>
      <c r="V406" s="65"/>
      <c r="W406" s="65"/>
      <c r="X406" s="65"/>
    </row>
    <row r="407" spans="1:24" s="35" customFormat="1" ht="27" customHeight="1" thickTop="1" x14ac:dyDescent="0.2">
      <c r="A407" s="230"/>
      <c r="B407" s="79"/>
      <c r="C407" s="79"/>
      <c r="D407" s="322"/>
      <c r="E407" s="353"/>
      <c r="F407" s="353"/>
      <c r="G407" s="353"/>
      <c r="H407" s="79"/>
      <c r="I407" s="79"/>
      <c r="J407" s="79"/>
      <c r="K407" s="79"/>
      <c r="L407" s="322"/>
      <c r="M407" s="368"/>
      <c r="N407" s="368"/>
      <c r="O407" s="368"/>
      <c r="P407" s="254"/>
      <c r="Q407" s="65"/>
      <c r="R407" s="65"/>
      <c r="S407" s="65"/>
      <c r="T407" s="65"/>
      <c r="U407" s="65"/>
      <c r="V407" s="65"/>
      <c r="W407" s="65"/>
      <c r="X407" s="65"/>
    </row>
    <row r="408" spans="1:24" s="35" customFormat="1" ht="27" customHeight="1" x14ac:dyDescent="0.2">
      <c r="A408" s="230"/>
      <c r="B408" s="307"/>
      <c r="C408" s="308"/>
      <c r="D408" s="323"/>
      <c r="E408" s="347"/>
      <c r="F408" s="348"/>
      <c r="G408" s="347"/>
      <c r="H408" s="87"/>
      <c r="I408" s="333"/>
      <c r="J408" s="334"/>
      <c r="K408" s="308"/>
      <c r="L408" s="323"/>
      <c r="M408" s="359"/>
      <c r="N408" s="360"/>
      <c r="O408" s="359"/>
      <c r="P408" s="254"/>
      <c r="Q408" s="65"/>
      <c r="R408" s="65"/>
      <c r="S408" s="65"/>
      <c r="T408" s="65"/>
      <c r="U408" s="65"/>
      <c r="V408" s="65"/>
      <c r="W408" s="65"/>
      <c r="X408" s="65"/>
    </row>
    <row r="409" spans="1:24" s="35" customFormat="1" ht="27" customHeight="1" x14ac:dyDescent="0.2">
      <c r="A409" s="230"/>
      <c r="B409" s="308">
        <v>8</v>
      </c>
      <c r="C409" s="308" t="s">
        <v>508</v>
      </c>
      <c r="D409" s="323"/>
      <c r="E409" s="350">
        <f>SUM(E410:E413)</f>
        <v>0</v>
      </c>
      <c r="F409" s="348"/>
      <c r="G409" s="350">
        <f>SUM(G410:G413)</f>
        <v>0</v>
      </c>
      <c r="H409" s="89"/>
      <c r="I409" s="98"/>
      <c r="J409" s="308">
        <v>9</v>
      </c>
      <c r="K409" s="308" t="s">
        <v>726</v>
      </c>
      <c r="L409" s="323"/>
      <c r="M409" s="372">
        <f>SUM(M410:M413)</f>
        <v>0</v>
      </c>
      <c r="N409" s="360"/>
      <c r="O409" s="372">
        <f>SUM(O410:O413)</f>
        <v>0</v>
      </c>
      <c r="P409" s="254"/>
      <c r="Q409" s="65"/>
      <c r="R409" s="65"/>
      <c r="S409" s="65"/>
      <c r="T409" s="65"/>
      <c r="U409" s="65"/>
      <c r="V409" s="65"/>
      <c r="W409" s="65"/>
      <c r="X409" s="65"/>
    </row>
    <row r="410" spans="1:24" s="35" customFormat="1" ht="27" customHeight="1" x14ac:dyDescent="0.2">
      <c r="A410" s="230">
        <f>CONCATENATE(B410,"0000")*1</f>
        <v>810000</v>
      </c>
      <c r="B410" s="309">
        <v>81</v>
      </c>
      <c r="C410" s="309" t="s">
        <v>2494</v>
      </c>
      <c r="D410" s="322"/>
      <c r="E410" s="351">
        <f>VLOOKUP(A410,CGN2015_001!$A$9:$H$6509,8,0)</f>
        <v>352879674773</v>
      </c>
      <c r="F410" s="348"/>
      <c r="G410" s="351">
        <f>VLOOKUP(A410,'ESF Febrero 2019'!$A$1:$D$637,4,0)</f>
        <v>230008544354</v>
      </c>
      <c r="H410" s="74"/>
      <c r="I410" s="327">
        <f>CONCATENATE(J410,"0000")*1</f>
        <v>910000</v>
      </c>
      <c r="J410" s="309">
        <v>91</v>
      </c>
      <c r="K410" s="309" t="s">
        <v>2559</v>
      </c>
      <c r="L410" s="322"/>
      <c r="M410" s="364">
        <f>VLOOKUP(I410,CGN2015_001!$A$9:$H$6509,8,0)</f>
        <v>137789387800</v>
      </c>
      <c r="N410" s="360"/>
      <c r="O410" s="351">
        <f>VLOOKUP(I410,'ESF Febrero 2019'!$A$1:$D$637,4,0)</f>
        <v>296442708243</v>
      </c>
      <c r="P410" s="254"/>
      <c r="Q410" s="65"/>
      <c r="R410" s="65"/>
      <c r="S410" s="65"/>
      <c r="T410" s="65"/>
      <c r="U410" s="65"/>
      <c r="V410" s="65"/>
      <c r="W410" s="65"/>
      <c r="X410" s="65"/>
    </row>
    <row r="411" spans="1:24" s="35" customFormat="1" ht="27" customHeight="1" x14ac:dyDescent="0.2">
      <c r="A411" s="230">
        <f t="shared" ref="A411:A413" si="12">CONCATENATE(B411,"0000")*1</f>
        <v>820000</v>
      </c>
      <c r="B411" s="309">
        <v>82</v>
      </c>
      <c r="C411" s="309" t="s">
        <v>1451</v>
      </c>
      <c r="D411" s="322"/>
      <c r="E411" s="351">
        <f>VLOOKUP(A411,CGN2015_001!$A$9:$H$6509,8,0)</f>
        <v>0</v>
      </c>
      <c r="F411" s="348"/>
      <c r="G411" s="351">
        <f>VLOOKUP(A411,'ESF Febrero 2019'!$A$1:$D$637,4,0)</f>
        <v>0</v>
      </c>
      <c r="H411" s="74"/>
      <c r="I411" s="327">
        <f t="shared" ref="I411:I413" si="13">CONCATENATE(J411,"0000")*1</f>
        <v>920000</v>
      </c>
      <c r="J411" s="309">
        <v>92</v>
      </c>
      <c r="K411" s="309" t="s">
        <v>307</v>
      </c>
      <c r="L411" s="322"/>
      <c r="M411" s="364">
        <f>VLOOKUP(I411,CGN2015_001!$A$9:$H$6509,8,0)</f>
        <v>0</v>
      </c>
      <c r="N411" s="360"/>
      <c r="O411" s="351">
        <f>VLOOKUP(I411,'ESF Febrero 2019'!$A$1:$D$637,4,0)</f>
        <v>0</v>
      </c>
      <c r="P411" s="254"/>
      <c r="Q411" s="65"/>
      <c r="R411" s="20"/>
      <c r="S411" s="20"/>
      <c r="T411" s="20"/>
      <c r="U411" s="20"/>
      <c r="V411" s="20"/>
      <c r="W411" s="20"/>
      <c r="X411" s="20"/>
    </row>
    <row r="412" spans="1:24" s="35" customFormat="1" ht="27" customHeight="1" x14ac:dyDescent="0.2">
      <c r="A412" s="230">
        <f t="shared" si="12"/>
        <v>830000</v>
      </c>
      <c r="B412" s="309">
        <v>83</v>
      </c>
      <c r="C412" s="309" t="s">
        <v>1452</v>
      </c>
      <c r="D412" s="322"/>
      <c r="E412" s="351">
        <f>VLOOKUP(A412,CGN2015_001!$A$9:$H$6509,8,0)</f>
        <v>20590592764</v>
      </c>
      <c r="F412" s="348"/>
      <c r="G412" s="351">
        <f>VLOOKUP(A412,'ESF Febrero 2019'!$A$1:$D$637,4,0)</f>
        <v>17523211982</v>
      </c>
      <c r="H412" s="74"/>
      <c r="I412" s="327">
        <f t="shared" si="13"/>
        <v>930000</v>
      </c>
      <c r="J412" s="309">
        <v>93</v>
      </c>
      <c r="K412" s="309" t="s">
        <v>308</v>
      </c>
      <c r="L412" s="322"/>
      <c r="M412" s="364">
        <f>VLOOKUP(I412,CGN2015_001!$A$9:$H$6509,8,0)</f>
        <v>11071001602</v>
      </c>
      <c r="N412" s="360"/>
      <c r="O412" s="351">
        <f>VLOOKUP(I412,'ESF Febrero 2019'!$A$1:$D$637,4,0)</f>
        <v>11304171807</v>
      </c>
      <c r="P412" s="247"/>
      <c r="Q412" s="20"/>
      <c r="R412" s="20"/>
      <c r="S412" s="20"/>
      <c r="T412" s="20"/>
      <c r="U412" s="20"/>
      <c r="V412" s="20"/>
      <c r="W412" s="20"/>
      <c r="X412" s="20"/>
    </row>
    <row r="413" spans="1:24" s="35" customFormat="1" ht="27" customHeight="1" x14ac:dyDescent="0.2">
      <c r="A413" s="230">
        <f t="shared" si="12"/>
        <v>890000</v>
      </c>
      <c r="B413" s="97">
        <v>89</v>
      </c>
      <c r="C413" s="97" t="s">
        <v>1708</v>
      </c>
      <c r="D413" s="322"/>
      <c r="E413" s="352">
        <f>VLOOKUP(A413,CGN2015_001!$A$9:$H$6509,8,0)</f>
        <v>-373470267537</v>
      </c>
      <c r="F413" s="358"/>
      <c r="G413" s="352">
        <f>VLOOKUP(A413,'ESF Febrero 2019'!$A$1:$D$637,4,0)</f>
        <v>-247531756336</v>
      </c>
      <c r="H413" s="335"/>
      <c r="I413" s="327">
        <f t="shared" si="13"/>
        <v>990000</v>
      </c>
      <c r="J413" s="309">
        <v>99</v>
      </c>
      <c r="K413" s="97" t="s">
        <v>1399</v>
      </c>
      <c r="L413" s="322"/>
      <c r="M413" s="366">
        <f>VLOOKUP(I413,CGN2015_001!$A$9:$H$6509,8,0)</f>
        <v>-148860389402</v>
      </c>
      <c r="N413" s="379"/>
      <c r="O413" s="352">
        <f>VLOOKUP(I413,'ESF Febrero 2019'!$A$1:$D$637,4,0)</f>
        <v>-307746880050</v>
      </c>
      <c r="P413" s="247"/>
      <c r="Q413" s="20"/>
      <c r="R413" s="20"/>
      <c r="S413" s="20"/>
      <c r="T413" s="20"/>
      <c r="U413" s="20"/>
      <c r="V413" s="20"/>
      <c r="W413" s="20"/>
      <c r="X413" s="20"/>
    </row>
    <row r="414" spans="1:24" s="35" customFormat="1" ht="27" customHeight="1" x14ac:dyDescent="0.2">
      <c r="A414" s="230"/>
      <c r="B414" s="98"/>
      <c r="C414" s="98"/>
      <c r="D414" s="336"/>
      <c r="E414" s="309"/>
      <c r="F414" s="97"/>
      <c r="G414" s="96"/>
      <c r="H414" s="96"/>
      <c r="I414" s="234"/>
      <c r="J414" s="309"/>
      <c r="K414" s="97"/>
      <c r="L414" s="322"/>
      <c r="M414" s="67"/>
      <c r="N414" s="67"/>
      <c r="O414" s="234"/>
      <c r="P414" s="247"/>
      <c r="Q414" s="20"/>
      <c r="R414" s="20"/>
      <c r="S414" s="20"/>
      <c r="T414" s="20"/>
      <c r="U414" s="20"/>
      <c r="V414" s="20"/>
      <c r="W414" s="20"/>
      <c r="X414" s="20"/>
    </row>
    <row r="415" spans="1:24" s="35" customFormat="1" ht="30" x14ac:dyDescent="0.2">
      <c r="A415" s="230"/>
      <c r="B415" s="98"/>
      <c r="C415" s="98"/>
      <c r="D415" s="336"/>
      <c r="E415" s="333"/>
      <c r="F415" s="309"/>
      <c r="G415" s="97"/>
      <c r="H415" s="97"/>
      <c r="I415" s="234"/>
      <c r="J415" s="309"/>
      <c r="K415" s="97"/>
      <c r="L415" s="322"/>
      <c r="M415" s="67"/>
      <c r="N415" s="67"/>
      <c r="O415" s="234"/>
      <c r="P415" s="247"/>
      <c r="Q415" s="20"/>
      <c r="R415" s="20"/>
      <c r="S415" s="20"/>
      <c r="T415" s="20"/>
      <c r="U415" s="20"/>
      <c r="V415" s="20"/>
      <c r="W415" s="20"/>
      <c r="X415" s="20"/>
    </row>
    <row r="416" spans="1:24" s="35" customFormat="1" ht="30" x14ac:dyDescent="0.2">
      <c r="A416" s="230"/>
      <c r="B416" s="66"/>
      <c r="C416" s="66"/>
      <c r="D416" s="98"/>
      <c r="E416" s="95"/>
      <c r="F416" s="309"/>
      <c r="G416" s="97"/>
      <c r="H416" s="97"/>
      <c r="I416" s="234"/>
      <c r="J416" s="309"/>
      <c r="K416" s="97"/>
      <c r="L416" s="337"/>
      <c r="M416" s="67"/>
      <c r="N416" s="67"/>
      <c r="O416" s="234"/>
      <c r="P416" s="247"/>
      <c r="Q416" s="20"/>
      <c r="R416" s="20"/>
      <c r="S416" s="20"/>
      <c r="T416" s="20"/>
      <c r="U416" s="20"/>
      <c r="V416" s="20"/>
      <c r="W416" s="20"/>
      <c r="X416" s="20"/>
    </row>
    <row r="417" spans="1:24" s="35" customFormat="1" ht="30" x14ac:dyDescent="0.2">
      <c r="A417" s="230"/>
      <c r="B417" s="66"/>
      <c r="C417" s="66"/>
      <c r="D417" s="98"/>
      <c r="E417" s="95"/>
      <c r="F417" s="98"/>
      <c r="G417" s="98"/>
      <c r="H417" s="98"/>
      <c r="I417" s="98"/>
      <c r="J417" s="309"/>
      <c r="K417" s="97"/>
      <c r="L417" s="337"/>
      <c r="M417" s="67"/>
      <c r="N417" s="67"/>
      <c r="O417" s="234"/>
      <c r="P417" s="247"/>
      <c r="Q417" s="20"/>
      <c r="R417" s="20"/>
      <c r="S417" s="20"/>
      <c r="T417" s="20"/>
      <c r="U417" s="20"/>
      <c r="V417" s="20"/>
      <c r="W417" s="20"/>
      <c r="X417" s="20"/>
    </row>
    <row r="418" spans="1:24" s="35" customFormat="1" ht="30" x14ac:dyDescent="0.2">
      <c r="A418" s="230"/>
      <c r="B418" s="66"/>
      <c r="C418" s="66"/>
      <c r="D418" s="98"/>
      <c r="E418" s="95"/>
      <c r="F418" s="98"/>
      <c r="G418" s="98"/>
      <c r="H418" s="98"/>
      <c r="I418" s="98"/>
      <c r="J418" s="309"/>
      <c r="K418" s="97"/>
      <c r="L418" s="337"/>
      <c r="M418" s="67"/>
      <c r="N418" s="67"/>
      <c r="O418" s="234"/>
      <c r="P418" s="247"/>
      <c r="Q418" s="20"/>
      <c r="R418" s="20"/>
      <c r="S418" s="20"/>
      <c r="T418" s="20"/>
      <c r="U418" s="20"/>
      <c r="V418" s="20"/>
      <c r="W418" s="20"/>
      <c r="X418" s="20"/>
    </row>
    <row r="419" spans="1:24" s="411" customFormat="1" ht="30" x14ac:dyDescent="0.2">
      <c r="A419" s="431"/>
      <c r="B419" s="432"/>
      <c r="C419" s="627" t="s">
        <v>2926</v>
      </c>
      <c r="D419" s="627"/>
      <c r="E419" s="627"/>
      <c r="F419" s="627"/>
      <c r="G419" s="433"/>
      <c r="H419" s="433"/>
      <c r="I419" s="434"/>
      <c r="J419" s="435"/>
      <c r="K419" s="628" t="s">
        <v>2929</v>
      </c>
      <c r="L419" s="627"/>
      <c r="M419" s="627"/>
      <c r="N419" s="627"/>
      <c r="O419" s="436"/>
      <c r="P419" s="437"/>
      <c r="Q419" s="438"/>
      <c r="R419" s="438"/>
      <c r="S419" s="438"/>
      <c r="T419" s="438"/>
      <c r="U419" s="438"/>
      <c r="V419" s="438"/>
      <c r="W419" s="438"/>
      <c r="X419" s="438"/>
    </row>
    <row r="420" spans="1:24" s="35" customFormat="1" ht="30" x14ac:dyDescent="0.2">
      <c r="A420" s="230"/>
      <c r="B420" s="69"/>
      <c r="C420" s="627" t="s">
        <v>1758</v>
      </c>
      <c r="D420" s="627"/>
      <c r="E420" s="627"/>
      <c r="F420" s="627"/>
      <c r="G420" s="79"/>
      <c r="H420" s="79"/>
      <c r="I420" s="63"/>
      <c r="J420" s="66"/>
      <c r="K420" s="629" t="s">
        <v>2925</v>
      </c>
      <c r="L420" s="630"/>
      <c r="M420" s="630"/>
      <c r="N420" s="630"/>
      <c r="O420" s="98"/>
      <c r="P420" s="247"/>
      <c r="Q420" s="20"/>
      <c r="R420" s="20"/>
      <c r="S420" s="20"/>
      <c r="T420" s="20"/>
      <c r="U420" s="20"/>
      <c r="V420" s="20"/>
      <c r="W420" s="20"/>
      <c r="X420" s="20"/>
    </row>
    <row r="421" spans="1:24" s="411" customFormat="1" ht="30" x14ac:dyDescent="0.2">
      <c r="A421" s="431"/>
      <c r="B421" s="439"/>
      <c r="C421" s="628" t="s">
        <v>2927</v>
      </c>
      <c r="D421" s="627"/>
      <c r="E421" s="627"/>
      <c r="F421" s="627"/>
      <c r="G421" s="440"/>
      <c r="H421" s="440"/>
      <c r="I421" s="441"/>
      <c r="J421" s="432"/>
      <c r="K421" s="629" t="s">
        <v>2928</v>
      </c>
      <c r="L421" s="630"/>
      <c r="M421" s="630"/>
      <c r="N421" s="630"/>
      <c r="O421" s="442"/>
      <c r="P421" s="437"/>
      <c r="Q421" s="438"/>
      <c r="R421" s="438"/>
      <c r="S421" s="438"/>
      <c r="T421" s="438"/>
      <c r="U421" s="438"/>
      <c r="V421" s="438"/>
      <c r="W421" s="438"/>
      <c r="X421" s="438"/>
    </row>
    <row r="422" spans="1:24" s="35" customFormat="1" ht="30" x14ac:dyDescent="0.2">
      <c r="A422" s="230"/>
      <c r="B422" s="215"/>
      <c r="C422" s="68"/>
      <c r="D422" s="80"/>
      <c r="E422" s="70"/>
      <c r="F422" s="68"/>
      <c r="G422" s="80"/>
      <c r="H422" s="80"/>
      <c r="I422" s="69"/>
      <c r="J422" s="69"/>
      <c r="K422" s="69"/>
      <c r="L422" s="338"/>
      <c r="M422" s="69"/>
      <c r="N422" s="69"/>
      <c r="O422" s="236"/>
      <c r="P422" s="247"/>
      <c r="Q422" s="20"/>
      <c r="R422" s="20"/>
      <c r="S422" s="20"/>
      <c r="T422" s="20"/>
      <c r="U422" s="20"/>
      <c r="V422" s="20"/>
      <c r="W422" s="20"/>
      <c r="X422" s="20"/>
    </row>
    <row r="423" spans="1:24" s="35" customFormat="1" ht="30" x14ac:dyDescent="0.2">
      <c r="A423" s="230"/>
      <c r="B423" s="215"/>
      <c r="C423" s="68"/>
      <c r="D423" s="80"/>
      <c r="E423" s="68"/>
      <c r="F423" s="68"/>
      <c r="G423" s="80"/>
      <c r="H423" s="80"/>
      <c r="I423" s="69"/>
      <c r="J423" s="69"/>
      <c r="K423" s="69"/>
      <c r="L423" s="338"/>
      <c r="M423" s="69"/>
      <c r="N423" s="69"/>
      <c r="O423" s="236"/>
      <c r="P423" s="247"/>
      <c r="Q423" s="20"/>
      <c r="R423" s="20"/>
      <c r="S423" s="20"/>
      <c r="T423" s="20"/>
      <c r="U423" s="20"/>
      <c r="V423" s="20"/>
      <c r="W423" s="20"/>
      <c r="X423" s="20"/>
    </row>
    <row r="424" spans="1:24" s="35" customFormat="1" ht="30" x14ac:dyDescent="0.2">
      <c r="A424" s="230"/>
      <c r="B424" s="216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47"/>
      <c r="Q424" s="20"/>
      <c r="R424" s="20"/>
      <c r="S424" s="20"/>
      <c r="T424" s="20"/>
      <c r="U424" s="20"/>
      <c r="V424" s="20"/>
      <c r="W424" s="20"/>
      <c r="X424" s="20"/>
    </row>
    <row r="425" spans="1:24" s="35" customFormat="1" ht="25.5" x14ac:dyDescent="0.2">
      <c r="A425" s="637" t="s">
        <v>1763</v>
      </c>
      <c r="B425" s="638"/>
      <c r="C425" s="638"/>
      <c r="D425" s="638"/>
      <c r="E425" s="638"/>
      <c r="F425" s="638"/>
      <c r="G425" s="638"/>
      <c r="H425" s="638"/>
      <c r="I425" s="638"/>
      <c r="J425" s="638"/>
      <c r="K425" s="638"/>
      <c r="L425" s="638"/>
      <c r="M425" s="638"/>
      <c r="N425" s="638"/>
      <c r="O425" s="638"/>
      <c r="P425" s="639"/>
      <c r="Q425" s="20"/>
      <c r="R425" s="20"/>
      <c r="S425" s="20"/>
      <c r="T425" s="20"/>
      <c r="U425" s="20"/>
      <c r="V425" s="20"/>
      <c r="W425" s="20"/>
      <c r="X425" s="20"/>
    </row>
    <row r="426" spans="1:24" s="35" customFormat="1" ht="25.5" x14ac:dyDescent="0.2">
      <c r="A426" s="637" t="s">
        <v>1761</v>
      </c>
      <c r="B426" s="638"/>
      <c r="C426" s="638"/>
      <c r="D426" s="638"/>
      <c r="E426" s="638"/>
      <c r="F426" s="638"/>
      <c r="G426" s="638"/>
      <c r="H426" s="638"/>
      <c r="I426" s="638"/>
      <c r="J426" s="638"/>
      <c r="K426" s="638"/>
      <c r="L426" s="638"/>
      <c r="M426" s="638"/>
      <c r="N426" s="638"/>
      <c r="O426" s="638"/>
      <c r="P426" s="639"/>
      <c r="Q426" s="20"/>
      <c r="R426" s="20"/>
      <c r="S426" s="20"/>
      <c r="T426" s="20"/>
      <c r="U426" s="20"/>
      <c r="V426" s="20"/>
      <c r="W426" s="20"/>
      <c r="X426" s="20"/>
    </row>
    <row r="427" spans="1:24" s="35" customFormat="1" ht="25.5" x14ac:dyDescent="0.2">
      <c r="A427" s="624" t="s">
        <v>1762</v>
      </c>
      <c r="B427" s="625"/>
      <c r="C427" s="625"/>
      <c r="D427" s="625"/>
      <c r="E427" s="625"/>
      <c r="F427" s="625"/>
      <c r="G427" s="625"/>
      <c r="H427" s="625"/>
      <c r="I427" s="625"/>
      <c r="J427" s="625"/>
      <c r="K427" s="625"/>
      <c r="L427" s="625"/>
      <c r="M427" s="625"/>
      <c r="N427" s="625"/>
      <c r="O427" s="625"/>
      <c r="P427" s="626"/>
      <c r="Q427" s="20"/>
      <c r="R427" s="20"/>
      <c r="S427" s="20"/>
      <c r="T427" s="20"/>
      <c r="U427" s="20"/>
      <c r="V427" s="20"/>
      <c r="W427" s="20"/>
      <c r="X427" s="20"/>
    </row>
    <row r="428" spans="1:24" s="35" customFormat="1" ht="25.5" x14ac:dyDescent="0.2">
      <c r="A428" s="624" t="s">
        <v>2907</v>
      </c>
      <c r="B428" s="625"/>
      <c r="C428" s="625"/>
      <c r="D428" s="625"/>
      <c r="E428" s="625"/>
      <c r="F428" s="625"/>
      <c r="G428" s="625"/>
      <c r="H428" s="625"/>
      <c r="I428" s="625"/>
      <c r="J428" s="625"/>
      <c r="K428" s="625"/>
      <c r="L428" s="625"/>
      <c r="M428" s="625"/>
      <c r="N428" s="625"/>
      <c r="O428" s="625"/>
      <c r="P428" s="626"/>
      <c r="Q428" s="20"/>
      <c r="R428" s="20"/>
      <c r="S428" s="20"/>
      <c r="T428" s="20"/>
      <c r="U428" s="20"/>
      <c r="V428" s="20"/>
      <c r="W428" s="20"/>
      <c r="X428" s="20"/>
    </row>
    <row r="429" spans="1:24" s="35" customFormat="1" x14ac:dyDescent="0.2">
      <c r="A429" s="231"/>
      <c r="B429" s="71"/>
      <c r="C429" s="71"/>
      <c r="D429" s="339"/>
      <c r="E429" s="71"/>
      <c r="F429" s="71"/>
      <c r="G429" s="99"/>
      <c r="H429" s="99"/>
      <c r="I429" s="71"/>
      <c r="J429" s="71"/>
      <c r="K429" s="71"/>
      <c r="L429" s="339"/>
      <c r="M429" s="71"/>
      <c r="N429" s="71"/>
      <c r="O429" s="99"/>
      <c r="P429" s="256"/>
    </row>
  </sheetData>
  <mergeCells count="17">
    <mergeCell ref="A6:P6"/>
    <mergeCell ref="A7:P7"/>
    <mergeCell ref="A425:P425"/>
    <mergeCell ref="A426:P426"/>
    <mergeCell ref="A1:P1"/>
    <mergeCell ref="A2:P2"/>
    <mergeCell ref="A3:P3"/>
    <mergeCell ref="A4:P4"/>
    <mergeCell ref="A5:P5"/>
    <mergeCell ref="A428:P428"/>
    <mergeCell ref="C419:F419"/>
    <mergeCell ref="K419:N419"/>
    <mergeCell ref="C420:F420"/>
    <mergeCell ref="K420:N420"/>
    <mergeCell ref="C421:F421"/>
    <mergeCell ref="K421:N421"/>
    <mergeCell ref="A427:P427"/>
  </mergeCells>
  <phoneticPr fontId="0" type="noConversion"/>
  <printOptions horizontalCentered="1"/>
  <pageMargins left="0.15748031496062992" right="0.15748031496062992" top="0.78740157480314965" bottom="0.78740157480314965" header="0.51181102362204722" footer="0.51181102362204722"/>
  <pageSetup scale="3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B4BA-5849-407F-8D1B-77987EFE94DE}">
  <sheetPr>
    <tabColor rgb="FFFFC000"/>
  </sheetPr>
  <dimension ref="A1:D643"/>
  <sheetViews>
    <sheetView zoomScaleNormal="100" workbookViewId="0">
      <pane ySplit="1" topLeftCell="A2" activePane="bottomLeft" state="frozen"/>
      <selection pane="bottomLeft" activeCell="C28" sqref="C28"/>
    </sheetView>
  </sheetViews>
  <sheetFormatPr baseColWidth="10" defaultColWidth="11.42578125" defaultRowHeight="12.75" x14ac:dyDescent="0.2"/>
  <cols>
    <col min="1" max="1" width="7.42578125" style="395" bestFit="1" customWidth="1"/>
    <col min="2" max="2" width="7.42578125" style="92" bestFit="1" customWidth="1"/>
    <col min="3" max="3" width="82.28515625" style="92" customWidth="1"/>
    <col min="4" max="4" width="18" style="92" bestFit="1" customWidth="1"/>
    <col min="5" max="16384" width="11.42578125" style="92"/>
  </cols>
  <sheetData>
    <row r="1" spans="1:4" ht="25.5" x14ac:dyDescent="0.2">
      <c r="A1" s="398" t="s">
        <v>2918</v>
      </c>
      <c r="B1" s="398" t="s">
        <v>2924</v>
      </c>
      <c r="C1" s="404" t="s">
        <v>2923</v>
      </c>
      <c r="D1" s="408" t="s">
        <v>3059</v>
      </c>
    </row>
    <row r="2" spans="1:4" x14ac:dyDescent="0.2">
      <c r="B2" s="393">
        <v>1</v>
      </c>
      <c r="C2" s="464" t="s">
        <v>919</v>
      </c>
      <c r="D2" s="394"/>
    </row>
    <row r="3" spans="1:4" x14ac:dyDescent="0.2">
      <c r="A3" s="448"/>
      <c r="B3" s="488"/>
      <c r="C3" s="453" t="s">
        <v>264</v>
      </c>
      <c r="D3" s="470">
        <v>291735881160</v>
      </c>
    </row>
    <row r="4" spans="1:4" x14ac:dyDescent="0.2">
      <c r="A4" s="448"/>
      <c r="B4" s="451">
        <v>11</v>
      </c>
      <c r="C4" s="451" t="s">
        <v>1777</v>
      </c>
      <c r="D4" s="469">
        <v>278626529119</v>
      </c>
    </row>
    <row r="5" spans="1:4" x14ac:dyDescent="0.2">
      <c r="A5" s="448">
        <v>110500</v>
      </c>
      <c r="B5" s="450">
        <v>1105</v>
      </c>
      <c r="C5" s="450" t="s">
        <v>782</v>
      </c>
      <c r="D5" s="468">
        <v>19046668</v>
      </c>
    </row>
    <row r="6" spans="1:4" x14ac:dyDescent="0.2">
      <c r="A6" s="448">
        <v>110600</v>
      </c>
      <c r="B6" s="450">
        <v>1106</v>
      </c>
      <c r="C6" s="450" t="s">
        <v>192</v>
      </c>
      <c r="D6" s="468">
        <v>0</v>
      </c>
    </row>
    <row r="7" spans="1:4" x14ac:dyDescent="0.2">
      <c r="A7" s="448">
        <v>110700</v>
      </c>
      <c r="B7" s="450">
        <v>1107</v>
      </c>
      <c r="C7" s="450" t="s">
        <v>1277</v>
      </c>
      <c r="D7" s="468">
        <v>0</v>
      </c>
    </row>
    <row r="8" spans="1:4" x14ac:dyDescent="0.2">
      <c r="A8" s="448">
        <v>111000</v>
      </c>
      <c r="B8" s="450">
        <v>1110</v>
      </c>
      <c r="C8" s="450" t="s">
        <v>1288</v>
      </c>
      <c r="D8" s="468">
        <v>218429734910.88</v>
      </c>
    </row>
    <row r="9" spans="1:4" x14ac:dyDescent="0.2">
      <c r="A9" s="448">
        <v>111200</v>
      </c>
      <c r="B9" s="450">
        <v>1112</v>
      </c>
      <c r="C9" s="450" t="s">
        <v>890</v>
      </c>
      <c r="D9" s="468">
        <v>0</v>
      </c>
    </row>
    <row r="10" spans="1:4" x14ac:dyDescent="0.2">
      <c r="A10" s="448">
        <v>111500</v>
      </c>
      <c r="B10" s="450">
        <v>1115</v>
      </c>
      <c r="C10" s="450" t="s">
        <v>1301</v>
      </c>
      <c r="D10" s="468">
        <v>0</v>
      </c>
    </row>
    <row r="11" spans="1:4" x14ac:dyDescent="0.2">
      <c r="A11" s="448">
        <v>112000</v>
      </c>
      <c r="B11" s="450">
        <v>1120</v>
      </c>
      <c r="C11" s="450" t="s">
        <v>1306</v>
      </c>
      <c r="D11" s="468">
        <v>0</v>
      </c>
    </row>
    <row r="12" spans="1:4" x14ac:dyDescent="0.2">
      <c r="A12" s="448">
        <v>113200</v>
      </c>
      <c r="B12" s="450">
        <v>1132</v>
      </c>
      <c r="C12" s="450" t="s">
        <v>1787</v>
      </c>
      <c r="D12" s="468">
        <v>60177747540.119995</v>
      </c>
    </row>
    <row r="13" spans="1:4" x14ac:dyDescent="0.2">
      <c r="A13" s="448">
        <v>113300</v>
      </c>
      <c r="B13" s="450">
        <v>1133</v>
      </c>
      <c r="C13" s="450" t="s">
        <v>1791</v>
      </c>
      <c r="D13" s="468">
        <v>0</v>
      </c>
    </row>
    <row r="14" spans="1:4" x14ac:dyDescent="0.2">
      <c r="A14" s="448">
        <v>114000</v>
      </c>
      <c r="B14" s="450">
        <v>1140</v>
      </c>
      <c r="C14" s="450" t="s">
        <v>2897</v>
      </c>
      <c r="D14" s="468">
        <v>0</v>
      </c>
    </row>
    <row r="15" spans="1:4" x14ac:dyDescent="0.2">
      <c r="A15" s="448"/>
      <c r="B15" s="451">
        <v>12</v>
      </c>
      <c r="C15" s="451" t="s">
        <v>1800</v>
      </c>
      <c r="D15" s="469">
        <v>0</v>
      </c>
    </row>
    <row r="16" spans="1:4" x14ac:dyDescent="0.2">
      <c r="A16" s="448">
        <v>120100</v>
      </c>
      <c r="B16" s="450">
        <v>1201</v>
      </c>
      <c r="C16" s="450" t="s">
        <v>1309</v>
      </c>
      <c r="D16" s="468">
        <v>0</v>
      </c>
    </row>
    <row r="17" spans="1:4" x14ac:dyDescent="0.2">
      <c r="A17" s="448">
        <v>120200</v>
      </c>
      <c r="B17" s="450">
        <v>1202</v>
      </c>
      <c r="C17" s="450" t="s">
        <v>1320</v>
      </c>
      <c r="D17" s="468">
        <v>0</v>
      </c>
    </row>
    <row r="18" spans="1:4" x14ac:dyDescent="0.2">
      <c r="A18" s="448">
        <v>120300</v>
      </c>
      <c r="B18" s="450">
        <v>1203</v>
      </c>
      <c r="C18" s="450" t="s">
        <v>1325</v>
      </c>
      <c r="D18" s="468">
        <v>0</v>
      </c>
    </row>
    <row r="19" spans="1:4" x14ac:dyDescent="0.2">
      <c r="A19" s="448">
        <v>120400</v>
      </c>
      <c r="B19" s="450">
        <v>1204</v>
      </c>
      <c r="C19" s="450" t="s">
        <v>1329</v>
      </c>
      <c r="D19" s="468">
        <v>0</v>
      </c>
    </row>
    <row r="20" spans="1:4" x14ac:dyDescent="0.2">
      <c r="A20" s="448">
        <v>120700</v>
      </c>
      <c r="B20" s="450">
        <v>1207</v>
      </c>
      <c r="C20" s="450" t="s">
        <v>1665</v>
      </c>
      <c r="D20" s="468">
        <v>0</v>
      </c>
    </row>
    <row r="21" spans="1:4" x14ac:dyDescent="0.2">
      <c r="A21" s="448">
        <v>120800</v>
      </c>
      <c r="B21" s="450">
        <v>1208</v>
      </c>
      <c r="C21" s="450" t="s">
        <v>1672</v>
      </c>
      <c r="D21" s="468">
        <v>0</v>
      </c>
    </row>
    <row r="22" spans="1:4" x14ac:dyDescent="0.2">
      <c r="A22" s="448">
        <v>121100</v>
      </c>
      <c r="B22" s="450">
        <v>1211</v>
      </c>
      <c r="C22" s="450" t="s">
        <v>2898</v>
      </c>
      <c r="D22" s="468">
        <v>0</v>
      </c>
    </row>
    <row r="23" spans="1:4" x14ac:dyDescent="0.2">
      <c r="A23" s="448">
        <v>121200</v>
      </c>
      <c r="B23" s="450">
        <v>1212</v>
      </c>
      <c r="C23" s="450" t="s">
        <v>1674</v>
      </c>
      <c r="D23" s="468">
        <v>0</v>
      </c>
    </row>
    <row r="24" spans="1:4" x14ac:dyDescent="0.2">
      <c r="A24" s="448">
        <v>121600</v>
      </c>
      <c r="B24" s="450">
        <v>1216</v>
      </c>
      <c r="C24" s="450" t="s">
        <v>1832</v>
      </c>
      <c r="D24" s="468">
        <v>0</v>
      </c>
    </row>
    <row r="25" spans="1:4" x14ac:dyDescent="0.2">
      <c r="A25" s="448">
        <v>121700</v>
      </c>
      <c r="B25" s="450">
        <v>1217</v>
      </c>
      <c r="C25" s="450" t="s">
        <v>587</v>
      </c>
      <c r="D25" s="468">
        <v>0</v>
      </c>
    </row>
    <row r="26" spans="1:4" x14ac:dyDescent="0.2">
      <c r="A26" s="448">
        <v>122000</v>
      </c>
      <c r="B26" s="450">
        <v>1220</v>
      </c>
      <c r="C26" s="450" t="s">
        <v>588</v>
      </c>
      <c r="D26" s="468">
        <v>0</v>
      </c>
    </row>
    <row r="27" spans="1:4" x14ac:dyDescent="0.2">
      <c r="A27" s="448">
        <v>122100</v>
      </c>
      <c r="B27" s="450">
        <v>1221</v>
      </c>
      <c r="C27" s="450" t="s">
        <v>1838</v>
      </c>
      <c r="D27" s="468">
        <v>0</v>
      </c>
    </row>
    <row r="28" spans="1:4" x14ac:dyDescent="0.2">
      <c r="A28" s="448">
        <v>122200</v>
      </c>
      <c r="B28" s="450">
        <v>1222</v>
      </c>
      <c r="C28" s="450" t="s">
        <v>1841</v>
      </c>
      <c r="D28" s="468">
        <v>0</v>
      </c>
    </row>
    <row r="29" spans="1:4" x14ac:dyDescent="0.2">
      <c r="A29" s="448">
        <v>122300</v>
      </c>
      <c r="B29" s="450">
        <v>1223</v>
      </c>
      <c r="C29" s="450" t="s">
        <v>1848</v>
      </c>
      <c r="D29" s="468">
        <v>0</v>
      </c>
    </row>
    <row r="30" spans="1:4" x14ac:dyDescent="0.2">
      <c r="A30" s="448">
        <v>122400</v>
      </c>
      <c r="B30" s="450">
        <v>1224</v>
      </c>
      <c r="C30" s="450" t="s">
        <v>1850</v>
      </c>
      <c r="D30" s="468">
        <v>0</v>
      </c>
    </row>
    <row r="31" spans="1:4" x14ac:dyDescent="0.2">
      <c r="A31" s="448">
        <v>122700</v>
      </c>
      <c r="B31" s="450">
        <v>1227</v>
      </c>
      <c r="C31" s="450" t="s">
        <v>1853</v>
      </c>
      <c r="D31" s="468">
        <v>0</v>
      </c>
    </row>
    <row r="32" spans="1:4" x14ac:dyDescent="0.2">
      <c r="A32" s="448">
        <v>123000</v>
      </c>
      <c r="B32" s="450">
        <v>1230</v>
      </c>
      <c r="C32" s="450" t="s">
        <v>1854</v>
      </c>
      <c r="D32" s="468">
        <v>0</v>
      </c>
    </row>
    <row r="33" spans="1:4" x14ac:dyDescent="0.2">
      <c r="A33" s="448">
        <v>123300</v>
      </c>
      <c r="B33" s="450">
        <v>1233</v>
      </c>
      <c r="C33" s="450" t="s">
        <v>1855</v>
      </c>
      <c r="D33" s="468">
        <v>0</v>
      </c>
    </row>
    <row r="34" spans="1:4" x14ac:dyDescent="0.2">
      <c r="A34" s="448">
        <v>123400</v>
      </c>
      <c r="B34" s="450">
        <v>1234</v>
      </c>
      <c r="C34" s="450" t="s">
        <v>1856</v>
      </c>
      <c r="D34" s="468">
        <v>0</v>
      </c>
    </row>
    <row r="35" spans="1:4" x14ac:dyDescent="0.2">
      <c r="A35" s="448">
        <v>123500</v>
      </c>
      <c r="B35" s="450">
        <v>1235</v>
      </c>
      <c r="C35" s="450" t="s">
        <v>1867</v>
      </c>
      <c r="D35" s="468">
        <v>0</v>
      </c>
    </row>
    <row r="36" spans="1:4" x14ac:dyDescent="0.2">
      <c r="A36" s="448">
        <v>123600</v>
      </c>
      <c r="B36" s="450">
        <v>1236</v>
      </c>
      <c r="C36" s="450" t="s">
        <v>1868</v>
      </c>
      <c r="D36" s="468">
        <v>0</v>
      </c>
    </row>
    <row r="37" spans="1:4" x14ac:dyDescent="0.2">
      <c r="A37" s="448">
        <v>123800</v>
      </c>
      <c r="B37" s="450">
        <v>1238</v>
      </c>
      <c r="C37" s="450" t="s">
        <v>1869</v>
      </c>
      <c r="D37" s="468">
        <v>0</v>
      </c>
    </row>
    <row r="38" spans="1:4" x14ac:dyDescent="0.2">
      <c r="A38" s="448">
        <v>123900</v>
      </c>
      <c r="B38" s="450">
        <v>1239</v>
      </c>
      <c r="C38" s="450" t="s">
        <v>1873</v>
      </c>
      <c r="D38" s="468">
        <v>0</v>
      </c>
    </row>
    <row r="39" spans="1:4" x14ac:dyDescent="0.2">
      <c r="A39" s="448">
        <v>128000</v>
      </c>
      <c r="B39" s="450">
        <v>1280</v>
      </c>
      <c r="C39" s="450" t="s">
        <v>1876</v>
      </c>
      <c r="D39" s="468">
        <v>0</v>
      </c>
    </row>
    <row r="40" spans="1:4" x14ac:dyDescent="0.2">
      <c r="A40" s="448"/>
      <c r="B40" s="451">
        <v>13</v>
      </c>
      <c r="C40" s="451" t="s">
        <v>1770</v>
      </c>
      <c r="D40" s="469">
        <v>855721550</v>
      </c>
    </row>
    <row r="41" spans="1:4" x14ac:dyDescent="0.2">
      <c r="A41" s="448">
        <v>130500</v>
      </c>
      <c r="B41" s="450">
        <v>1305</v>
      </c>
      <c r="C41" s="450" t="s">
        <v>1880</v>
      </c>
      <c r="D41" s="468">
        <v>0</v>
      </c>
    </row>
    <row r="42" spans="1:4" x14ac:dyDescent="0.2">
      <c r="A42" s="448">
        <v>131000</v>
      </c>
      <c r="B42" s="450">
        <v>1310</v>
      </c>
      <c r="C42" s="450" t="s">
        <v>1903</v>
      </c>
      <c r="D42" s="468">
        <v>0</v>
      </c>
    </row>
    <row r="43" spans="1:4" x14ac:dyDescent="0.2">
      <c r="A43" s="448">
        <v>131100</v>
      </c>
      <c r="B43" s="450">
        <v>1311</v>
      </c>
      <c r="C43" s="450" t="s">
        <v>1904</v>
      </c>
      <c r="D43" s="468">
        <v>855721550</v>
      </c>
    </row>
    <row r="44" spans="1:4" x14ac:dyDescent="0.2">
      <c r="A44" s="448">
        <v>131200</v>
      </c>
      <c r="B44" s="450">
        <v>1312</v>
      </c>
      <c r="C44" s="450" t="s">
        <v>612</v>
      </c>
      <c r="D44" s="468">
        <v>0</v>
      </c>
    </row>
    <row r="45" spans="1:4" x14ac:dyDescent="0.2">
      <c r="A45" s="448">
        <v>131300</v>
      </c>
      <c r="B45" s="450">
        <v>1313</v>
      </c>
      <c r="C45" s="450" t="s">
        <v>932</v>
      </c>
      <c r="D45" s="468">
        <v>0</v>
      </c>
    </row>
    <row r="46" spans="1:4" x14ac:dyDescent="0.2">
      <c r="A46" s="448">
        <v>131400</v>
      </c>
      <c r="B46" s="450">
        <v>1314</v>
      </c>
      <c r="C46" s="450" t="s">
        <v>1915</v>
      </c>
      <c r="D46" s="468">
        <v>0</v>
      </c>
    </row>
    <row r="47" spans="1:4" x14ac:dyDescent="0.2">
      <c r="A47" s="448">
        <v>131600</v>
      </c>
      <c r="B47" s="450">
        <v>1316</v>
      </c>
      <c r="C47" s="450" t="s">
        <v>937</v>
      </c>
      <c r="D47" s="468">
        <v>0</v>
      </c>
    </row>
    <row r="48" spans="1:4" x14ac:dyDescent="0.2">
      <c r="A48" s="448">
        <v>131700</v>
      </c>
      <c r="B48" s="450">
        <v>1317</v>
      </c>
      <c r="C48" s="450" t="s">
        <v>1133</v>
      </c>
      <c r="D48" s="468">
        <v>0</v>
      </c>
    </row>
    <row r="49" spans="1:4" x14ac:dyDescent="0.2">
      <c r="A49" s="448">
        <v>131800</v>
      </c>
      <c r="B49" s="450">
        <v>1318</v>
      </c>
      <c r="C49" s="450" t="s">
        <v>1920</v>
      </c>
      <c r="D49" s="468">
        <v>0</v>
      </c>
    </row>
    <row r="50" spans="1:4" x14ac:dyDescent="0.2">
      <c r="A50" s="448">
        <v>131900</v>
      </c>
      <c r="B50" s="450">
        <v>1319</v>
      </c>
      <c r="C50" s="450" t="s">
        <v>1921</v>
      </c>
      <c r="D50" s="468">
        <v>0</v>
      </c>
    </row>
    <row r="51" spans="1:4" x14ac:dyDescent="0.2">
      <c r="A51" s="448">
        <v>132100</v>
      </c>
      <c r="B51" s="450">
        <v>1321</v>
      </c>
      <c r="C51" s="450" t="s">
        <v>1951</v>
      </c>
      <c r="D51" s="468">
        <v>0</v>
      </c>
    </row>
    <row r="52" spans="1:4" x14ac:dyDescent="0.2">
      <c r="A52" s="448">
        <v>132200</v>
      </c>
      <c r="B52" s="450">
        <v>1322</v>
      </c>
      <c r="C52" s="450" t="s">
        <v>1709</v>
      </c>
      <c r="D52" s="468">
        <v>0</v>
      </c>
    </row>
    <row r="53" spans="1:4" x14ac:dyDescent="0.2">
      <c r="A53" s="448">
        <v>132300</v>
      </c>
      <c r="B53" s="450">
        <v>1323</v>
      </c>
      <c r="C53" s="450" t="s">
        <v>1974</v>
      </c>
      <c r="D53" s="468">
        <v>0</v>
      </c>
    </row>
    <row r="54" spans="1:4" x14ac:dyDescent="0.2">
      <c r="A54" s="448">
        <v>132500</v>
      </c>
      <c r="B54" s="450">
        <v>1325</v>
      </c>
      <c r="C54" s="450" t="s">
        <v>1977</v>
      </c>
      <c r="D54" s="468">
        <v>0</v>
      </c>
    </row>
    <row r="55" spans="1:4" x14ac:dyDescent="0.2">
      <c r="A55" s="448">
        <v>133200</v>
      </c>
      <c r="B55" s="450">
        <v>1332</v>
      </c>
      <c r="C55" s="450" t="s">
        <v>815</v>
      </c>
      <c r="D55" s="468">
        <v>0</v>
      </c>
    </row>
    <row r="56" spans="1:4" x14ac:dyDescent="0.2">
      <c r="A56" s="448">
        <v>133300</v>
      </c>
      <c r="B56" s="450">
        <v>1333</v>
      </c>
      <c r="C56" s="450" t="s">
        <v>1982</v>
      </c>
      <c r="D56" s="468">
        <v>0</v>
      </c>
    </row>
    <row r="57" spans="1:4" x14ac:dyDescent="0.2">
      <c r="A57" s="448">
        <v>133600</v>
      </c>
      <c r="B57" s="450">
        <v>1336</v>
      </c>
      <c r="C57" s="450" t="s">
        <v>1984</v>
      </c>
      <c r="D57" s="468">
        <v>0</v>
      </c>
    </row>
    <row r="58" spans="1:4" x14ac:dyDescent="0.2">
      <c r="A58" s="448">
        <v>133700</v>
      </c>
      <c r="B58" s="450">
        <v>1337</v>
      </c>
      <c r="C58" s="450" t="s">
        <v>480</v>
      </c>
      <c r="D58" s="468">
        <v>0</v>
      </c>
    </row>
    <row r="59" spans="1:4" x14ac:dyDescent="0.2">
      <c r="A59" s="448">
        <v>138400</v>
      </c>
      <c r="B59" s="450">
        <v>1384</v>
      </c>
      <c r="C59" s="450" t="s">
        <v>1769</v>
      </c>
      <c r="D59" s="468">
        <v>0</v>
      </c>
    </row>
    <row r="60" spans="1:4" x14ac:dyDescent="0.2">
      <c r="A60" s="448">
        <v>138500</v>
      </c>
      <c r="B60" s="450">
        <v>1385</v>
      </c>
      <c r="C60" s="450" t="s">
        <v>2016</v>
      </c>
      <c r="D60" s="468">
        <v>0</v>
      </c>
    </row>
    <row r="61" spans="1:4" x14ac:dyDescent="0.2">
      <c r="A61" s="448">
        <v>138600</v>
      </c>
      <c r="B61" s="450">
        <v>1386</v>
      </c>
      <c r="C61" s="450" t="s">
        <v>2022</v>
      </c>
      <c r="D61" s="468">
        <v>0</v>
      </c>
    </row>
    <row r="62" spans="1:4" x14ac:dyDescent="0.2">
      <c r="A62" s="448"/>
      <c r="B62" s="451">
        <v>14</v>
      </c>
      <c r="C62" s="451" t="s">
        <v>2023</v>
      </c>
      <c r="D62" s="469">
        <v>0</v>
      </c>
    </row>
    <row r="63" spans="1:4" x14ac:dyDescent="0.2">
      <c r="A63" s="448">
        <v>140100</v>
      </c>
      <c r="B63" s="450">
        <v>1401</v>
      </c>
      <c r="C63" s="450" t="s">
        <v>531</v>
      </c>
      <c r="D63" s="468">
        <v>0</v>
      </c>
    </row>
    <row r="64" spans="1:4" x14ac:dyDescent="0.2">
      <c r="A64" s="448">
        <v>140200</v>
      </c>
      <c r="B64" s="450">
        <v>1402</v>
      </c>
      <c r="C64" s="450" t="s">
        <v>612</v>
      </c>
      <c r="D64" s="468">
        <v>0</v>
      </c>
    </row>
    <row r="65" spans="1:4" x14ac:dyDescent="0.2">
      <c r="A65" s="448">
        <v>140300</v>
      </c>
      <c r="B65" s="450">
        <v>1403</v>
      </c>
      <c r="C65" s="450" t="s">
        <v>932</v>
      </c>
      <c r="D65" s="468">
        <v>0</v>
      </c>
    </row>
    <row r="66" spans="1:4" x14ac:dyDescent="0.2">
      <c r="A66" s="448">
        <v>140500</v>
      </c>
      <c r="B66" s="450">
        <v>1405</v>
      </c>
      <c r="C66" s="450" t="s">
        <v>1915</v>
      </c>
      <c r="D66" s="468">
        <v>0</v>
      </c>
    </row>
    <row r="67" spans="1:4" x14ac:dyDescent="0.2">
      <c r="A67" s="448">
        <v>140600</v>
      </c>
      <c r="B67" s="450">
        <v>1406</v>
      </c>
      <c r="C67" s="454" t="s">
        <v>937</v>
      </c>
      <c r="D67" s="468">
        <v>0</v>
      </c>
    </row>
    <row r="68" spans="1:4" x14ac:dyDescent="0.2">
      <c r="A68" s="448">
        <v>140700</v>
      </c>
      <c r="B68" s="450">
        <v>1407</v>
      </c>
      <c r="C68" s="450" t="s">
        <v>1133</v>
      </c>
      <c r="D68" s="468">
        <v>0</v>
      </c>
    </row>
    <row r="69" spans="1:4" x14ac:dyDescent="0.2">
      <c r="A69" s="448">
        <v>140800</v>
      </c>
      <c r="B69" s="450">
        <v>1408</v>
      </c>
      <c r="C69" s="450" t="s">
        <v>891</v>
      </c>
      <c r="D69" s="468">
        <v>0</v>
      </c>
    </row>
    <row r="70" spans="1:4" x14ac:dyDescent="0.2">
      <c r="A70" s="448">
        <v>140900</v>
      </c>
      <c r="B70" s="450">
        <v>1409</v>
      </c>
      <c r="C70" s="450" t="s">
        <v>89</v>
      </c>
      <c r="D70" s="468">
        <v>0</v>
      </c>
    </row>
    <row r="71" spans="1:4" x14ac:dyDescent="0.2">
      <c r="A71" s="448">
        <v>141000</v>
      </c>
      <c r="B71" s="450">
        <v>1410</v>
      </c>
      <c r="C71" s="450" t="s">
        <v>1598</v>
      </c>
      <c r="D71" s="468">
        <v>0</v>
      </c>
    </row>
    <row r="72" spans="1:4" x14ac:dyDescent="0.2">
      <c r="A72" s="448">
        <v>141100</v>
      </c>
      <c r="B72" s="450">
        <v>1411</v>
      </c>
      <c r="C72" s="450" t="s">
        <v>1709</v>
      </c>
      <c r="D72" s="468">
        <v>0</v>
      </c>
    </row>
    <row r="73" spans="1:4" x14ac:dyDescent="0.2">
      <c r="A73" s="448">
        <v>141300</v>
      </c>
      <c r="B73" s="450">
        <v>1413</v>
      </c>
      <c r="C73" s="450" t="s">
        <v>480</v>
      </c>
      <c r="D73" s="468">
        <v>0</v>
      </c>
    </row>
    <row r="74" spans="1:4" x14ac:dyDescent="0.2">
      <c r="A74" s="448">
        <v>141500</v>
      </c>
      <c r="B74" s="450">
        <v>1415</v>
      </c>
      <c r="C74" s="450" t="s">
        <v>1475</v>
      </c>
      <c r="D74" s="468">
        <v>0</v>
      </c>
    </row>
    <row r="75" spans="1:4" x14ac:dyDescent="0.2">
      <c r="A75" s="448">
        <v>141600</v>
      </c>
      <c r="B75" s="450">
        <v>1416</v>
      </c>
      <c r="C75" s="450" t="s">
        <v>1533</v>
      </c>
      <c r="D75" s="468">
        <v>0</v>
      </c>
    </row>
    <row r="76" spans="1:4" x14ac:dyDescent="0.2">
      <c r="A76" s="448">
        <v>141700</v>
      </c>
      <c r="B76" s="450">
        <v>1417</v>
      </c>
      <c r="C76" s="450" t="s">
        <v>1977</v>
      </c>
      <c r="D76" s="468">
        <v>0</v>
      </c>
    </row>
    <row r="77" spans="1:4" x14ac:dyDescent="0.2">
      <c r="A77" s="448">
        <v>141800</v>
      </c>
      <c r="B77" s="450">
        <v>1418</v>
      </c>
      <c r="C77" s="450" t="s">
        <v>1543</v>
      </c>
      <c r="D77" s="468">
        <v>0</v>
      </c>
    </row>
    <row r="78" spans="1:4" x14ac:dyDescent="0.2">
      <c r="A78" s="448">
        <v>142000</v>
      </c>
      <c r="B78" s="450">
        <v>1420</v>
      </c>
      <c r="C78" s="450" t="s">
        <v>1545</v>
      </c>
      <c r="D78" s="468">
        <v>0</v>
      </c>
    </row>
    <row r="79" spans="1:4" x14ac:dyDescent="0.2">
      <c r="A79" s="448">
        <v>142200</v>
      </c>
      <c r="B79" s="450">
        <v>1422</v>
      </c>
      <c r="C79" s="450" t="s">
        <v>1384</v>
      </c>
      <c r="D79" s="468">
        <v>0</v>
      </c>
    </row>
    <row r="80" spans="1:4" x14ac:dyDescent="0.2">
      <c r="A80" s="448">
        <v>142400</v>
      </c>
      <c r="B80" s="450">
        <v>1424</v>
      </c>
      <c r="C80" s="450" t="s">
        <v>1391</v>
      </c>
      <c r="D80" s="468">
        <v>0</v>
      </c>
    </row>
    <row r="81" spans="1:4" x14ac:dyDescent="0.2">
      <c r="A81" s="448">
        <v>142500</v>
      </c>
      <c r="B81" s="450">
        <v>1425</v>
      </c>
      <c r="C81" s="450" t="s">
        <v>20</v>
      </c>
      <c r="D81" s="468">
        <v>0</v>
      </c>
    </row>
    <row r="82" spans="1:4" x14ac:dyDescent="0.2">
      <c r="A82" s="448">
        <v>142600</v>
      </c>
      <c r="B82" s="450">
        <v>1426</v>
      </c>
      <c r="C82" s="450" t="s">
        <v>815</v>
      </c>
      <c r="D82" s="468">
        <v>0</v>
      </c>
    </row>
    <row r="83" spans="1:4" x14ac:dyDescent="0.2">
      <c r="A83" s="448">
        <v>142700</v>
      </c>
      <c r="B83" s="450">
        <v>1427</v>
      </c>
      <c r="C83" s="450" t="s">
        <v>2085</v>
      </c>
      <c r="D83" s="468">
        <v>0</v>
      </c>
    </row>
    <row r="84" spans="1:4" x14ac:dyDescent="0.2">
      <c r="A84" s="448">
        <v>142800</v>
      </c>
      <c r="B84" s="450">
        <v>1428</v>
      </c>
      <c r="C84" s="450" t="s">
        <v>820</v>
      </c>
      <c r="D84" s="468">
        <v>0</v>
      </c>
    </row>
    <row r="85" spans="1:4" x14ac:dyDescent="0.2">
      <c r="A85" s="448">
        <v>143500</v>
      </c>
      <c r="B85" s="450">
        <v>1435</v>
      </c>
      <c r="C85" s="450" t="s">
        <v>1984</v>
      </c>
      <c r="D85" s="468">
        <v>0</v>
      </c>
    </row>
    <row r="86" spans="1:4" x14ac:dyDescent="0.2">
      <c r="A86" s="448">
        <v>147000</v>
      </c>
      <c r="B86" s="450">
        <v>1470</v>
      </c>
      <c r="C86" s="450" t="s">
        <v>1285</v>
      </c>
      <c r="D86" s="468">
        <v>0</v>
      </c>
    </row>
    <row r="87" spans="1:4" x14ac:dyDescent="0.2">
      <c r="A87" s="448">
        <v>147500</v>
      </c>
      <c r="B87" s="450">
        <v>1475</v>
      </c>
      <c r="C87" s="450" t="s">
        <v>1513</v>
      </c>
      <c r="D87" s="468">
        <v>0</v>
      </c>
    </row>
    <row r="88" spans="1:4" x14ac:dyDescent="0.2">
      <c r="A88" s="448">
        <v>147600</v>
      </c>
      <c r="B88" s="450">
        <v>1476</v>
      </c>
      <c r="C88" s="454" t="s">
        <v>2089</v>
      </c>
      <c r="D88" s="468">
        <v>0</v>
      </c>
    </row>
    <row r="89" spans="1:4" x14ac:dyDescent="0.2">
      <c r="A89" s="448">
        <v>147700</v>
      </c>
      <c r="B89" s="450">
        <v>1477</v>
      </c>
      <c r="C89" s="450" t="s">
        <v>2090</v>
      </c>
      <c r="D89" s="468">
        <v>0</v>
      </c>
    </row>
    <row r="90" spans="1:4" x14ac:dyDescent="0.2">
      <c r="A90" s="448">
        <v>148000</v>
      </c>
      <c r="B90" s="450">
        <v>1480</v>
      </c>
      <c r="C90" s="450" t="s">
        <v>2092</v>
      </c>
      <c r="D90" s="468">
        <v>0</v>
      </c>
    </row>
    <row r="91" spans="1:4" x14ac:dyDescent="0.2">
      <c r="A91" s="448"/>
      <c r="B91" s="451">
        <v>15</v>
      </c>
      <c r="C91" s="451" t="s">
        <v>1521</v>
      </c>
      <c r="D91" s="469">
        <v>0</v>
      </c>
    </row>
    <row r="92" spans="1:4" x14ac:dyDescent="0.2">
      <c r="A92" s="448">
        <v>150500</v>
      </c>
      <c r="B92" s="450">
        <v>1505</v>
      </c>
      <c r="C92" s="450" t="s">
        <v>1522</v>
      </c>
      <c r="D92" s="468">
        <v>0</v>
      </c>
    </row>
    <row r="93" spans="1:4" x14ac:dyDescent="0.2">
      <c r="A93" s="448">
        <v>151000</v>
      </c>
      <c r="B93" s="450">
        <v>1510</v>
      </c>
      <c r="C93" s="450" t="s">
        <v>720</v>
      </c>
      <c r="D93" s="468">
        <v>0</v>
      </c>
    </row>
    <row r="94" spans="1:4" x14ac:dyDescent="0.2">
      <c r="A94" s="448">
        <v>151100</v>
      </c>
      <c r="B94" s="450">
        <v>1511</v>
      </c>
      <c r="C94" s="450" t="s">
        <v>2097</v>
      </c>
      <c r="D94" s="468">
        <v>0</v>
      </c>
    </row>
    <row r="95" spans="1:4" x14ac:dyDescent="0.2">
      <c r="A95" s="448">
        <v>151200</v>
      </c>
      <c r="B95" s="450">
        <v>1512</v>
      </c>
      <c r="C95" s="450" t="s">
        <v>222</v>
      </c>
      <c r="D95" s="468">
        <v>0</v>
      </c>
    </row>
    <row r="96" spans="1:4" x14ac:dyDescent="0.2">
      <c r="A96" s="448">
        <v>151400</v>
      </c>
      <c r="B96" s="450">
        <v>1514</v>
      </c>
      <c r="C96" s="450" t="s">
        <v>1755</v>
      </c>
      <c r="D96" s="468">
        <v>0</v>
      </c>
    </row>
    <row r="97" spans="1:4" x14ac:dyDescent="0.2">
      <c r="A97" s="448">
        <v>151600</v>
      </c>
      <c r="B97" s="450">
        <v>1516</v>
      </c>
      <c r="C97" s="450" t="s">
        <v>224</v>
      </c>
      <c r="D97" s="468">
        <v>0</v>
      </c>
    </row>
    <row r="98" spans="1:4" x14ac:dyDescent="0.2">
      <c r="A98" s="448">
        <v>151700</v>
      </c>
      <c r="B98" s="450">
        <v>1517</v>
      </c>
      <c r="C98" s="450" t="s">
        <v>226</v>
      </c>
      <c r="D98" s="468">
        <v>0</v>
      </c>
    </row>
    <row r="99" spans="1:4" x14ac:dyDescent="0.2">
      <c r="A99" s="448">
        <v>151800</v>
      </c>
      <c r="B99" s="450">
        <v>1518</v>
      </c>
      <c r="C99" s="450" t="s">
        <v>228</v>
      </c>
      <c r="D99" s="468">
        <v>0</v>
      </c>
    </row>
    <row r="100" spans="1:4" x14ac:dyDescent="0.2">
      <c r="A100" s="448">
        <v>151900</v>
      </c>
      <c r="B100" s="450">
        <v>1519</v>
      </c>
      <c r="C100" s="450" t="s">
        <v>261</v>
      </c>
      <c r="D100" s="468">
        <v>0</v>
      </c>
    </row>
    <row r="101" spans="1:4" x14ac:dyDescent="0.2">
      <c r="A101" s="448">
        <v>152000</v>
      </c>
      <c r="B101" s="450">
        <v>1520</v>
      </c>
      <c r="C101" s="450" t="s">
        <v>923</v>
      </c>
      <c r="D101" s="468">
        <v>0</v>
      </c>
    </row>
    <row r="102" spans="1:4" x14ac:dyDescent="0.2">
      <c r="A102" s="448">
        <v>152500</v>
      </c>
      <c r="B102" s="450">
        <v>1525</v>
      </c>
      <c r="C102" s="450" t="s">
        <v>100</v>
      </c>
      <c r="D102" s="468">
        <v>0</v>
      </c>
    </row>
    <row r="103" spans="1:4" x14ac:dyDescent="0.2">
      <c r="A103" s="448">
        <v>153000</v>
      </c>
      <c r="B103" s="450">
        <v>1530</v>
      </c>
      <c r="C103" s="450" t="s">
        <v>105</v>
      </c>
      <c r="D103" s="468">
        <v>0</v>
      </c>
    </row>
    <row r="104" spans="1:4" x14ac:dyDescent="0.2">
      <c r="A104" s="448">
        <v>158000</v>
      </c>
      <c r="B104" s="450">
        <v>1580</v>
      </c>
      <c r="C104" s="450" t="s">
        <v>2109</v>
      </c>
      <c r="D104" s="468">
        <v>0</v>
      </c>
    </row>
    <row r="105" spans="1:4" x14ac:dyDescent="0.2">
      <c r="A105" s="448"/>
      <c r="B105" s="451">
        <v>16</v>
      </c>
      <c r="C105" s="451" t="s">
        <v>111</v>
      </c>
      <c r="D105" s="469">
        <v>0</v>
      </c>
    </row>
    <row r="106" spans="1:4" x14ac:dyDescent="0.2">
      <c r="A106" s="448">
        <v>160500</v>
      </c>
      <c r="B106" s="450">
        <v>1605</v>
      </c>
      <c r="C106" s="450" t="s">
        <v>112</v>
      </c>
      <c r="D106" s="468">
        <v>0</v>
      </c>
    </row>
    <row r="107" spans="1:4" x14ac:dyDescent="0.2">
      <c r="A107" s="448">
        <v>161000</v>
      </c>
      <c r="B107" s="450">
        <v>1610</v>
      </c>
      <c r="C107" s="450" t="s">
        <v>2115</v>
      </c>
      <c r="D107" s="468">
        <v>0</v>
      </c>
    </row>
    <row r="108" spans="1:4" x14ac:dyDescent="0.2">
      <c r="A108" s="448">
        <v>161200</v>
      </c>
      <c r="B108" s="450">
        <v>1612</v>
      </c>
      <c r="C108" s="450" t="s">
        <v>2121</v>
      </c>
      <c r="D108" s="468">
        <v>0</v>
      </c>
    </row>
    <row r="109" spans="1:4" x14ac:dyDescent="0.2">
      <c r="A109" s="448">
        <v>161500</v>
      </c>
      <c r="B109" s="450">
        <v>1615</v>
      </c>
      <c r="C109" s="450" t="s">
        <v>122</v>
      </c>
      <c r="D109" s="468">
        <v>0</v>
      </c>
    </row>
    <row r="110" spans="1:4" x14ac:dyDescent="0.2">
      <c r="A110" s="448">
        <v>162000</v>
      </c>
      <c r="B110" s="450">
        <v>1620</v>
      </c>
      <c r="C110" s="450" t="s">
        <v>127</v>
      </c>
      <c r="D110" s="468">
        <v>0</v>
      </c>
    </row>
    <row r="111" spans="1:4" x14ac:dyDescent="0.2">
      <c r="A111" s="448">
        <v>162500</v>
      </c>
      <c r="B111" s="450">
        <v>1625</v>
      </c>
      <c r="C111" s="450" t="s">
        <v>133</v>
      </c>
      <c r="D111" s="468">
        <v>0</v>
      </c>
    </row>
    <row r="112" spans="1:4" x14ac:dyDescent="0.2">
      <c r="A112" s="448">
        <v>163500</v>
      </c>
      <c r="B112" s="450">
        <v>1635</v>
      </c>
      <c r="C112" s="450" t="s">
        <v>138</v>
      </c>
      <c r="D112" s="468">
        <v>0</v>
      </c>
    </row>
    <row r="113" spans="1:4" x14ac:dyDescent="0.2">
      <c r="A113" s="448">
        <v>163600</v>
      </c>
      <c r="B113" s="450">
        <v>1636</v>
      </c>
      <c r="C113" s="450" t="s">
        <v>141</v>
      </c>
      <c r="D113" s="468">
        <v>0</v>
      </c>
    </row>
    <row r="114" spans="1:4" x14ac:dyDescent="0.2">
      <c r="A114" s="448">
        <v>163700</v>
      </c>
      <c r="B114" s="450">
        <v>1637</v>
      </c>
      <c r="C114" s="450" t="s">
        <v>142</v>
      </c>
      <c r="D114" s="468">
        <v>0</v>
      </c>
    </row>
    <row r="115" spans="1:4" x14ac:dyDescent="0.2">
      <c r="A115" s="448">
        <v>164000</v>
      </c>
      <c r="B115" s="450">
        <v>1640</v>
      </c>
      <c r="C115" s="450" t="s">
        <v>145</v>
      </c>
      <c r="D115" s="468">
        <v>0</v>
      </c>
    </row>
    <row r="116" spans="1:4" x14ac:dyDescent="0.2">
      <c r="A116" s="448">
        <v>164200</v>
      </c>
      <c r="B116" s="450">
        <v>1642</v>
      </c>
      <c r="C116" s="450" t="s">
        <v>2128</v>
      </c>
      <c r="D116" s="468">
        <v>0</v>
      </c>
    </row>
    <row r="117" spans="1:4" x14ac:dyDescent="0.2">
      <c r="A117" s="448">
        <v>164500</v>
      </c>
      <c r="B117" s="450">
        <v>1645</v>
      </c>
      <c r="C117" s="450" t="s">
        <v>1334</v>
      </c>
      <c r="D117" s="468">
        <v>0</v>
      </c>
    </row>
    <row r="118" spans="1:4" x14ac:dyDescent="0.2">
      <c r="A118" s="448">
        <v>165000</v>
      </c>
      <c r="B118" s="450">
        <v>1650</v>
      </c>
      <c r="C118" s="450" t="s">
        <v>1351</v>
      </c>
      <c r="D118" s="468">
        <v>0</v>
      </c>
    </row>
    <row r="119" spans="1:4" x14ac:dyDescent="0.2">
      <c r="A119" s="448">
        <v>165500</v>
      </c>
      <c r="B119" s="450">
        <v>1655</v>
      </c>
      <c r="C119" s="450" t="s">
        <v>1550</v>
      </c>
      <c r="D119" s="468">
        <v>0</v>
      </c>
    </row>
    <row r="120" spans="1:4" x14ac:dyDescent="0.2">
      <c r="A120" s="448">
        <v>166000</v>
      </c>
      <c r="B120" s="450">
        <v>1660</v>
      </c>
      <c r="C120" s="450" t="s">
        <v>175</v>
      </c>
      <c r="D120" s="468">
        <v>0</v>
      </c>
    </row>
    <row r="121" spans="1:4" x14ac:dyDescent="0.2">
      <c r="A121" s="448">
        <v>166500</v>
      </c>
      <c r="B121" s="450">
        <v>1665</v>
      </c>
      <c r="C121" s="450" t="s">
        <v>1636</v>
      </c>
      <c r="D121" s="468">
        <v>0</v>
      </c>
    </row>
    <row r="122" spans="1:4" x14ac:dyDescent="0.2">
      <c r="A122" s="448">
        <v>167000</v>
      </c>
      <c r="B122" s="450">
        <v>1670</v>
      </c>
      <c r="C122" s="450" t="s">
        <v>975</v>
      </c>
      <c r="D122" s="468">
        <v>0</v>
      </c>
    </row>
    <row r="123" spans="1:4" x14ac:dyDescent="0.2">
      <c r="A123" s="448">
        <v>167500</v>
      </c>
      <c r="B123" s="450">
        <v>1675</v>
      </c>
      <c r="C123" s="450" t="s">
        <v>982</v>
      </c>
      <c r="D123" s="468">
        <v>0</v>
      </c>
    </row>
    <row r="124" spans="1:4" x14ac:dyDescent="0.2">
      <c r="A124" s="448">
        <v>168000</v>
      </c>
      <c r="B124" s="450">
        <v>1680</v>
      </c>
      <c r="C124" s="450" t="s">
        <v>991</v>
      </c>
      <c r="D124" s="468">
        <v>0</v>
      </c>
    </row>
    <row r="125" spans="1:4" x14ac:dyDescent="0.2">
      <c r="A125" s="448">
        <v>168100</v>
      </c>
      <c r="B125" s="450">
        <v>1681</v>
      </c>
      <c r="C125" s="450" t="s">
        <v>48</v>
      </c>
      <c r="D125" s="468">
        <v>0</v>
      </c>
    </row>
    <row r="126" spans="1:4" x14ac:dyDescent="0.2">
      <c r="A126" s="448">
        <v>168200</v>
      </c>
      <c r="B126" s="450">
        <v>1682</v>
      </c>
      <c r="C126" s="450" t="s">
        <v>998</v>
      </c>
      <c r="D126" s="468">
        <v>0</v>
      </c>
    </row>
    <row r="127" spans="1:4" x14ac:dyDescent="0.2">
      <c r="A127" s="448">
        <v>168300</v>
      </c>
      <c r="B127" s="450">
        <v>1683</v>
      </c>
      <c r="C127" s="450" t="s">
        <v>2141</v>
      </c>
      <c r="D127" s="468">
        <v>0</v>
      </c>
    </row>
    <row r="128" spans="1:4" x14ac:dyDescent="0.2">
      <c r="A128" s="448">
        <v>168500</v>
      </c>
      <c r="B128" s="450">
        <v>1685</v>
      </c>
      <c r="C128" s="450" t="s">
        <v>2144</v>
      </c>
      <c r="D128" s="468">
        <v>0</v>
      </c>
    </row>
    <row r="129" spans="1:4" x14ac:dyDescent="0.2">
      <c r="A129" s="448">
        <v>168600</v>
      </c>
      <c r="B129" s="450">
        <v>1686</v>
      </c>
      <c r="C129" s="450" t="s">
        <v>1000</v>
      </c>
      <c r="D129" s="468">
        <v>0</v>
      </c>
    </row>
    <row r="130" spans="1:4" x14ac:dyDescent="0.2">
      <c r="A130" s="448">
        <v>169000</v>
      </c>
      <c r="B130" s="450">
        <v>1690</v>
      </c>
      <c r="C130" s="450" t="s">
        <v>1001</v>
      </c>
      <c r="D130" s="468">
        <v>0</v>
      </c>
    </row>
    <row r="131" spans="1:4" x14ac:dyDescent="0.2">
      <c r="A131" s="448">
        <v>169500</v>
      </c>
      <c r="B131" s="450">
        <v>1695</v>
      </c>
      <c r="C131" s="450" t="s">
        <v>2154</v>
      </c>
      <c r="D131" s="468">
        <v>0</v>
      </c>
    </row>
    <row r="132" spans="1:4" x14ac:dyDescent="0.2">
      <c r="A132" s="448"/>
      <c r="B132" s="451">
        <v>17</v>
      </c>
      <c r="C132" s="451" t="s">
        <v>2157</v>
      </c>
      <c r="D132" s="469">
        <v>0</v>
      </c>
    </row>
    <row r="133" spans="1:4" x14ac:dyDescent="0.2">
      <c r="A133" s="448">
        <v>170300</v>
      </c>
      <c r="B133" s="450">
        <v>1703</v>
      </c>
      <c r="C133" s="450" t="s">
        <v>1004</v>
      </c>
      <c r="D133" s="468">
        <v>0</v>
      </c>
    </row>
    <row r="134" spans="1:4" x14ac:dyDescent="0.2">
      <c r="A134" s="448">
        <v>170400</v>
      </c>
      <c r="B134" s="450">
        <v>1704</v>
      </c>
      <c r="C134" s="450" t="s">
        <v>1005</v>
      </c>
      <c r="D134" s="468">
        <v>0</v>
      </c>
    </row>
    <row r="135" spans="1:4" x14ac:dyDescent="0.2">
      <c r="A135" s="448">
        <v>170500</v>
      </c>
      <c r="B135" s="450">
        <v>1705</v>
      </c>
      <c r="C135" s="450" t="s">
        <v>2160</v>
      </c>
      <c r="D135" s="468">
        <v>0</v>
      </c>
    </row>
    <row r="136" spans="1:4" x14ac:dyDescent="0.2">
      <c r="A136" s="448">
        <v>170600</v>
      </c>
      <c r="B136" s="450">
        <v>1706</v>
      </c>
      <c r="C136" s="450" t="s">
        <v>2166</v>
      </c>
      <c r="D136" s="468">
        <v>0</v>
      </c>
    </row>
    <row r="137" spans="1:4" x14ac:dyDescent="0.2">
      <c r="A137" s="448">
        <v>171000</v>
      </c>
      <c r="B137" s="450">
        <v>1710</v>
      </c>
      <c r="C137" s="450" t="s">
        <v>1741</v>
      </c>
      <c r="D137" s="468">
        <v>0</v>
      </c>
    </row>
    <row r="138" spans="1:4" x14ac:dyDescent="0.2">
      <c r="A138" s="448">
        <v>171100</v>
      </c>
      <c r="B138" s="450">
        <v>1711</v>
      </c>
      <c r="C138" s="450" t="s">
        <v>2168</v>
      </c>
      <c r="D138" s="468">
        <v>0</v>
      </c>
    </row>
    <row r="139" spans="1:4" x14ac:dyDescent="0.2">
      <c r="A139" s="448">
        <v>171500</v>
      </c>
      <c r="B139" s="450">
        <v>1715</v>
      </c>
      <c r="C139" s="450" t="s">
        <v>968</v>
      </c>
      <c r="D139" s="468">
        <v>0</v>
      </c>
    </row>
    <row r="140" spans="1:4" x14ac:dyDescent="0.2">
      <c r="A140" s="448">
        <v>172000</v>
      </c>
      <c r="B140" s="450">
        <v>1720</v>
      </c>
      <c r="C140" s="450" t="s">
        <v>2173</v>
      </c>
      <c r="D140" s="468">
        <v>0</v>
      </c>
    </row>
    <row r="141" spans="1:4" x14ac:dyDescent="0.2">
      <c r="A141" s="448">
        <v>172100</v>
      </c>
      <c r="B141" s="450">
        <v>1721</v>
      </c>
      <c r="C141" s="450" t="s">
        <v>2175</v>
      </c>
      <c r="D141" s="468">
        <v>0</v>
      </c>
    </row>
    <row r="142" spans="1:4" x14ac:dyDescent="0.2">
      <c r="A142" s="448">
        <v>178500</v>
      </c>
      <c r="B142" s="450">
        <v>1785</v>
      </c>
      <c r="C142" s="450" t="s">
        <v>3054</v>
      </c>
      <c r="D142" s="468">
        <v>0</v>
      </c>
    </row>
    <row r="143" spans="1:4" x14ac:dyDescent="0.2">
      <c r="A143" s="448">
        <v>178600</v>
      </c>
      <c r="B143" s="450">
        <v>1786</v>
      </c>
      <c r="C143" s="450" t="s">
        <v>2178</v>
      </c>
      <c r="D143" s="468">
        <v>0</v>
      </c>
    </row>
    <row r="144" spans="1:4" x14ac:dyDescent="0.2">
      <c r="A144" s="448">
        <v>179000</v>
      </c>
      <c r="B144" s="450">
        <v>1790</v>
      </c>
      <c r="C144" s="450" t="s">
        <v>2179</v>
      </c>
      <c r="D144" s="468">
        <v>0</v>
      </c>
    </row>
    <row r="145" spans="1:4" x14ac:dyDescent="0.2">
      <c r="A145" s="448"/>
      <c r="B145" s="451">
        <v>18</v>
      </c>
      <c r="C145" s="451" t="s">
        <v>1586</v>
      </c>
      <c r="D145" s="469">
        <v>0</v>
      </c>
    </row>
    <row r="146" spans="1:4" x14ac:dyDescent="0.2">
      <c r="A146" s="448">
        <v>182000</v>
      </c>
      <c r="B146" s="450">
        <v>1820</v>
      </c>
      <c r="C146" s="450" t="s">
        <v>2180</v>
      </c>
      <c r="D146" s="468">
        <v>0</v>
      </c>
    </row>
    <row r="147" spans="1:4" x14ac:dyDescent="0.2">
      <c r="A147" s="448">
        <v>182500</v>
      </c>
      <c r="B147" s="450">
        <v>1825</v>
      </c>
      <c r="C147" s="450" t="s">
        <v>2182</v>
      </c>
      <c r="D147" s="468">
        <v>0</v>
      </c>
    </row>
    <row r="148" spans="1:4" x14ac:dyDescent="0.2">
      <c r="A148" s="448">
        <v>184000</v>
      </c>
      <c r="B148" s="450">
        <v>1840</v>
      </c>
      <c r="C148" s="450" t="s">
        <v>2183</v>
      </c>
      <c r="D148" s="468">
        <v>0</v>
      </c>
    </row>
    <row r="149" spans="1:4" x14ac:dyDescent="0.2">
      <c r="A149" s="448">
        <v>184500</v>
      </c>
      <c r="B149" s="450">
        <v>1845</v>
      </c>
      <c r="C149" s="450" t="s">
        <v>2184</v>
      </c>
      <c r="D149" s="468">
        <v>0</v>
      </c>
    </row>
    <row r="150" spans="1:4" x14ac:dyDescent="0.2">
      <c r="A150" s="448"/>
      <c r="B150" s="451">
        <v>19</v>
      </c>
      <c r="C150" s="451" t="s">
        <v>1106</v>
      </c>
      <c r="D150" s="469">
        <v>12253630491</v>
      </c>
    </row>
    <row r="151" spans="1:4" x14ac:dyDescent="0.2">
      <c r="A151" s="448">
        <v>190100</v>
      </c>
      <c r="B151" s="450">
        <v>1901</v>
      </c>
      <c r="C151" s="450" t="s">
        <v>1107</v>
      </c>
      <c r="D151" s="468">
        <v>0</v>
      </c>
    </row>
    <row r="152" spans="1:4" x14ac:dyDescent="0.2">
      <c r="A152" s="448">
        <v>190200</v>
      </c>
      <c r="B152" s="450">
        <v>1902</v>
      </c>
      <c r="C152" s="450" t="s">
        <v>2185</v>
      </c>
      <c r="D152" s="468">
        <v>0</v>
      </c>
    </row>
    <row r="153" spans="1:4" x14ac:dyDescent="0.2">
      <c r="A153" s="448">
        <v>190300</v>
      </c>
      <c r="B153" s="450">
        <v>1903</v>
      </c>
      <c r="C153" s="450" t="s">
        <v>2188</v>
      </c>
      <c r="D153" s="468">
        <v>0</v>
      </c>
    </row>
    <row r="154" spans="1:4" x14ac:dyDescent="0.2">
      <c r="A154" s="448">
        <v>190400</v>
      </c>
      <c r="B154" s="450">
        <v>1904</v>
      </c>
      <c r="C154" s="450" t="s">
        <v>2189</v>
      </c>
      <c r="D154" s="468">
        <v>0</v>
      </c>
    </row>
    <row r="155" spans="1:4" x14ac:dyDescent="0.2">
      <c r="A155" s="448">
        <v>190500</v>
      </c>
      <c r="B155" s="450">
        <v>1905</v>
      </c>
      <c r="C155" s="450" t="s">
        <v>2193</v>
      </c>
      <c r="D155" s="468">
        <v>98550563</v>
      </c>
    </row>
    <row r="156" spans="1:4" x14ac:dyDescent="0.2">
      <c r="A156" s="448">
        <v>190600</v>
      </c>
      <c r="B156" s="450">
        <v>1906</v>
      </c>
      <c r="C156" s="450" t="s">
        <v>1545</v>
      </c>
      <c r="D156" s="468">
        <v>7288709676</v>
      </c>
    </row>
    <row r="157" spans="1:4" x14ac:dyDescent="0.2">
      <c r="A157" s="448">
        <v>190700</v>
      </c>
      <c r="B157" s="450">
        <v>1907</v>
      </c>
      <c r="C157" s="450" t="s">
        <v>2197</v>
      </c>
      <c r="D157" s="468">
        <v>0</v>
      </c>
    </row>
    <row r="158" spans="1:4" x14ac:dyDescent="0.2">
      <c r="A158" s="448">
        <v>190800</v>
      </c>
      <c r="B158" s="450">
        <v>1908</v>
      </c>
      <c r="C158" s="450" t="s">
        <v>1391</v>
      </c>
      <c r="D158" s="468">
        <v>1159792346</v>
      </c>
    </row>
    <row r="159" spans="1:4" x14ac:dyDescent="0.2">
      <c r="A159" s="448">
        <v>190900</v>
      </c>
      <c r="B159" s="450">
        <v>1909</v>
      </c>
      <c r="C159" s="450" t="s">
        <v>20</v>
      </c>
      <c r="D159" s="468">
        <v>3706577906</v>
      </c>
    </row>
    <row r="160" spans="1:4" x14ac:dyDescent="0.2">
      <c r="A160" s="448">
        <v>191000</v>
      </c>
      <c r="B160" s="450">
        <v>1910</v>
      </c>
      <c r="C160" s="450" t="s">
        <v>1647</v>
      </c>
      <c r="D160" s="468">
        <v>0</v>
      </c>
    </row>
    <row r="161" spans="1:4" x14ac:dyDescent="0.2">
      <c r="A161" s="448">
        <v>191500</v>
      </c>
      <c r="B161" s="450">
        <v>1915</v>
      </c>
      <c r="C161" s="450" t="s">
        <v>400</v>
      </c>
      <c r="D161" s="468">
        <v>0</v>
      </c>
    </row>
    <row r="162" spans="1:4" x14ac:dyDescent="0.2">
      <c r="A162" s="448">
        <v>192000</v>
      </c>
      <c r="B162" s="450">
        <v>1920</v>
      </c>
      <c r="C162" s="450" t="s">
        <v>402</v>
      </c>
      <c r="D162" s="468">
        <v>0</v>
      </c>
    </row>
    <row r="163" spans="1:4" x14ac:dyDescent="0.2">
      <c r="A163" s="448">
        <v>192200</v>
      </c>
      <c r="B163" s="450">
        <v>1922</v>
      </c>
      <c r="C163" s="450" t="s">
        <v>948</v>
      </c>
      <c r="D163" s="468">
        <v>0</v>
      </c>
    </row>
    <row r="164" spans="1:4" x14ac:dyDescent="0.2">
      <c r="A164" s="448">
        <v>192500</v>
      </c>
      <c r="B164" s="450">
        <v>1925</v>
      </c>
      <c r="C164" s="450" t="s">
        <v>30</v>
      </c>
      <c r="D164" s="468">
        <v>0</v>
      </c>
    </row>
    <row r="165" spans="1:4" x14ac:dyDescent="0.2">
      <c r="A165" s="448">
        <v>192600</v>
      </c>
      <c r="B165" s="450">
        <v>1926</v>
      </c>
      <c r="C165" s="450" t="s">
        <v>2202</v>
      </c>
      <c r="D165" s="468">
        <v>0</v>
      </c>
    </row>
    <row r="166" spans="1:4" x14ac:dyDescent="0.2">
      <c r="A166" s="448">
        <v>193000</v>
      </c>
      <c r="B166" s="450">
        <v>1930</v>
      </c>
      <c r="C166" s="450" t="s">
        <v>32</v>
      </c>
      <c r="D166" s="468">
        <v>0</v>
      </c>
    </row>
    <row r="167" spans="1:4" x14ac:dyDescent="0.2">
      <c r="A167" s="448">
        <v>193500</v>
      </c>
      <c r="B167" s="450">
        <v>1935</v>
      </c>
      <c r="C167" s="450" t="s">
        <v>38</v>
      </c>
      <c r="D167" s="468">
        <v>0</v>
      </c>
    </row>
    <row r="168" spans="1:4" x14ac:dyDescent="0.2">
      <c r="A168" s="448">
        <v>194000</v>
      </c>
      <c r="B168" s="450">
        <v>1940</v>
      </c>
      <c r="C168" s="450" t="s">
        <v>39</v>
      </c>
      <c r="D168" s="468">
        <v>0</v>
      </c>
    </row>
    <row r="169" spans="1:4" x14ac:dyDescent="0.2">
      <c r="A169" s="448">
        <v>194100</v>
      </c>
      <c r="B169" s="450">
        <v>1941</v>
      </c>
      <c r="C169" s="450" t="s">
        <v>44</v>
      </c>
      <c r="D169" s="468">
        <v>0</v>
      </c>
    </row>
    <row r="170" spans="1:4" x14ac:dyDescent="0.2">
      <c r="A170" s="448">
        <v>194200</v>
      </c>
      <c r="B170" s="450">
        <v>1942</v>
      </c>
      <c r="C170" s="450" t="s">
        <v>47</v>
      </c>
      <c r="D170" s="468">
        <v>0</v>
      </c>
    </row>
    <row r="171" spans="1:4" x14ac:dyDescent="0.2">
      <c r="A171" s="448">
        <v>195100</v>
      </c>
      <c r="B171" s="450">
        <v>1951</v>
      </c>
      <c r="C171" s="450" t="s">
        <v>998</v>
      </c>
      <c r="D171" s="468">
        <v>0</v>
      </c>
    </row>
    <row r="172" spans="1:4" x14ac:dyDescent="0.2">
      <c r="A172" s="448">
        <v>195200</v>
      </c>
      <c r="B172" s="450">
        <v>1952</v>
      </c>
      <c r="C172" s="450" t="s">
        <v>2203</v>
      </c>
      <c r="D172" s="468">
        <v>0</v>
      </c>
    </row>
    <row r="173" spans="1:4" x14ac:dyDescent="0.2">
      <c r="A173" s="448">
        <v>195300</v>
      </c>
      <c r="B173" s="450">
        <v>1953</v>
      </c>
      <c r="C173" s="450" t="s">
        <v>2204</v>
      </c>
      <c r="D173" s="468">
        <v>0</v>
      </c>
    </row>
    <row r="174" spans="1:4" x14ac:dyDescent="0.2">
      <c r="A174" s="448">
        <v>196000</v>
      </c>
      <c r="B174" s="450">
        <v>1960</v>
      </c>
      <c r="C174" s="450" t="s">
        <v>48</v>
      </c>
      <c r="D174" s="468">
        <v>0</v>
      </c>
    </row>
    <row r="175" spans="1:4" x14ac:dyDescent="0.2">
      <c r="A175" s="448">
        <v>197000</v>
      </c>
      <c r="B175" s="487">
        <v>1970</v>
      </c>
      <c r="C175" s="450" t="s">
        <v>1771</v>
      </c>
      <c r="D175" s="468">
        <v>0</v>
      </c>
    </row>
    <row r="176" spans="1:4" x14ac:dyDescent="0.2">
      <c r="A176" s="448">
        <v>197500</v>
      </c>
      <c r="B176" s="487">
        <v>1975</v>
      </c>
      <c r="C176" s="450" t="s">
        <v>2209</v>
      </c>
      <c r="D176" s="468">
        <v>0</v>
      </c>
    </row>
    <row r="177" spans="1:4" x14ac:dyDescent="0.2">
      <c r="A177" s="448">
        <v>197600</v>
      </c>
      <c r="B177" s="487">
        <v>1976</v>
      </c>
      <c r="C177" s="450" t="s">
        <v>2210</v>
      </c>
      <c r="D177" s="468">
        <v>0</v>
      </c>
    </row>
    <row r="178" spans="1:4" x14ac:dyDescent="0.2">
      <c r="A178" s="448">
        <v>198000</v>
      </c>
      <c r="B178" s="487">
        <v>1980</v>
      </c>
      <c r="C178" s="450" t="s">
        <v>2211</v>
      </c>
      <c r="D178" s="468">
        <v>0</v>
      </c>
    </row>
    <row r="179" spans="1:4" x14ac:dyDescent="0.2">
      <c r="A179" s="448">
        <v>198100</v>
      </c>
      <c r="B179" s="487">
        <v>1981</v>
      </c>
      <c r="C179" s="450" t="s">
        <v>2216</v>
      </c>
      <c r="D179" s="468">
        <v>0</v>
      </c>
    </row>
    <row r="180" spans="1:4" x14ac:dyDescent="0.2">
      <c r="A180" s="448">
        <v>198200</v>
      </c>
      <c r="B180" s="487">
        <v>1982</v>
      </c>
      <c r="C180" s="450" t="s">
        <v>2217</v>
      </c>
      <c r="D180" s="468">
        <v>0</v>
      </c>
    </row>
    <row r="181" spans="1:4" x14ac:dyDescent="0.2">
      <c r="A181" s="448">
        <v>198300</v>
      </c>
      <c r="B181" s="487">
        <v>1983</v>
      </c>
      <c r="C181" s="450" t="s">
        <v>2218</v>
      </c>
      <c r="D181" s="468">
        <v>0</v>
      </c>
    </row>
    <row r="182" spans="1:4" x14ac:dyDescent="0.2">
      <c r="A182" s="448">
        <v>198400</v>
      </c>
      <c r="B182" s="487">
        <v>1984</v>
      </c>
      <c r="C182" s="450" t="s">
        <v>2219</v>
      </c>
      <c r="D182" s="468">
        <v>0</v>
      </c>
    </row>
    <row r="183" spans="1:4" x14ac:dyDescent="0.2">
      <c r="A183" s="448">
        <v>198500</v>
      </c>
      <c r="B183" s="487">
        <v>1985</v>
      </c>
      <c r="C183" s="450" t="s">
        <v>2220</v>
      </c>
      <c r="D183" s="468">
        <v>0</v>
      </c>
    </row>
    <row r="184" spans="1:4" x14ac:dyDescent="0.2">
      <c r="A184" s="448">
        <v>198600</v>
      </c>
      <c r="B184" s="487">
        <v>1986</v>
      </c>
      <c r="C184" s="450" t="s">
        <v>2230</v>
      </c>
      <c r="D184" s="468">
        <v>0</v>
      </c>
    </row>
    <row r="185" spans="1:4" x14ac:dyDescent="0.2">
      <c r="A185" s="448">
        <v>199900</v>
      </c>
      <c r="B185" s="487">
        <v>1999</v>
      </c>
      <c r="C185" s="450" t="s">
        <v>63</v>
      </c>
      <c r="D185" s="468">
        <v>0</v>
      </c>
    </row>
    <row r="186" spans="1:4" x14ac:dyDescent="0.2">
      <c r="A186" s="448"/>
      <c r="B186" s="488"/>
      <c r="C186" s="453" t="s">
        <v>265</v>
      </c>
      <c r="D186" s="470">
        <v>534342583770.33002</v>
      </c>
    </row>
    <row r="187" spans="1:4" x14ac:dyDescent="0.2">
      <c r="A187" s="448"/>
      <c r="B187" s="451">
        <v>12</v>
      </c>
      <c r="C187" s="451" t="s">
        <v>1800</v>
      </c>
      <c r="D187" s="469">
        <v>0</v>
      </c>
    </row>
    <row r="188" spans="1:4" x14ac:dyDescent="0.2">
      <c r="A188" s="448">
        <v>120100</v>
      </c>
      <c r="B188" s="450">
        <v>1201</v>
      </c>
      <c r="C188" s="450" t="s">
        <v>1309</v>
      </c>
      <c r="D188" s="468">
        <v>0</v>
      </c>
    </row>
    <row r="189" spans="1:4" x14ac:dyDescent="0.2">
      <c r="A189" s="448">
        <v>120200</v>
      </c>
      <c r="B189" s="450">
        <v>1202</v>
      </c>
      <c r="C189" s="450" t="s">
        <v>1320</v>
      </c>
      <c r="D189" s="468">
        <v>0</v>
      </c>
    </row>
    <row r="190" spans="1:4" x14ac:dyDescent="0.2">
      <c r="A190" s="448">
        <v>120300</v>
      </c>
      <c r="B190" s="450">
        <v>1203</v>
      </c>
      <c r="C190" s="450" t="s">
        <v>1325</v>
      </c>
      <c r="D190" s="468">
        <v>0</v>
      </c>
    </row>
    <row r="191" spans="1:4" x14ac:dyDescent="0.2">
      <c r="A191" s="448">
        <v>120400</v>
      </c>
      <c r="B191" s="450">
        <v>1204</v>
      </c>
      <c r="C191" s="450" t="s">
        <v>1329</v>
      </c>
      <c r="D191" s="468">
        <v>0</v>
      </c>
    </row>
    <row r="192" spans="1:4" x14ac:dyDescent="0.2">
      <c r="A192" s="448">
        <v>120700</v>
      </c>
      <c r="B192" s="450">
        <v>1207</v>
      </c>
      <c r="C192" s="450" t="s">
        <v>1665</v>
      </c>
      <c r="D192" s="468">
        <v>0</v>
      </c>
    </row>
    <row r="193" spans="1:4" x14ac:dyDescent="0.2">
      <c r="A193" s="448">
        <v>120800</v>
      </c>
      <c r="B193" s="450">
        <v>1208</v>
      </c>
      <c r="C193" s="450" t="s">
        <v>1672</v>
      </c>
      <c r="D193" s="468">
        <v>0</v>
      </c>
    </row>
    <row r="194" spans="1:4" x14ac:dyDescent="0.2">
      <c r="A194" s="448">
        <v>121100</v>
      </c>
      <c r="B194" s="450">
        <v>1211</v>
      </c>
      <c r="C194" s="450" t="s">
        <v>1673</v>
      </c>
      <c r="D194" s="468">
        <v>0</v>
      </c>
    </row>
    <row r="195" spans="1:4" x14ac:dyDescent="0.2">
      <c r="A195" s="448">
        <v>121200</v>
      </c>
      <c r="B195" s="450">
        <v>1212</v>
      </c>
      <c r="C195" s="450" t="s">
        <v>1674</v>
      </c>
      <c r="D195" s="468">
        <v>0</v>
      </c>
    </row>
    <row r="196" spans="1:4" x14ac:dyDescent="0.2">
      <c r="A196" s="448">
        <v>121600</v>
      </c>
      <c r="B196" s="450">
        <v>1216</v>
      </c>
      <c r="C196" s="454" t="s">
        <v>1832</v>
      </c>
      <c r="D196" s="468">
        <v>0</v>
      </c>
    </row>
    <row r="197" spans="1:4" x14ac:dyDescent="0.2">
      <c r="A197" s="448">
        <v>121700</v>
      </c>
      <c r="B197" s="450">
        <v>1217</v>
      </c>
      <c r="C197" s="450" t="s">
        <v>587</v>
      </c>
      <c r="D197" s="468">
        <v>0</v>
      </c>
    </row>
    <row r="198" spans="1:4" x14ac:dyDescent="0.2">
      <c r="A198" s="448">
        <v>122000</v>
      </c>
      <c r="B198" s="450">
        <v>1220</v>
      </c>
      <c r="C198" s="450" t="s">
        <v>588</v>
      </c>
      <c r="D198" s="468">
        <v>0</v>
      </c>
    </row>
    <row r="199" spans="1:4" x14ac:dyDescent="0.2">
      <c r="A199" s="448">
        <v>122100</v>
      </c>
      <c r="B199" s="450">
        <v>1221</v>
      </c>
      <c r="C199" s="450" t="s">
        <v>1838</v>
      </c>
      <c r="D199" s="468">
        <v>0</v>
      </c>
    </row>
    <row r="200" spans="1:4" x14ac:dyDescent="0.2">
      <c r="A200" s="448">
        <v>122200</v>
      </c>
      <c r="B200" s="450">
        <v>1222</v>
      </c>
      <c r="C200" s="450" t="s">
        <v>1841</v>
      </c>
      <c r="D200" s="468">
        <v>0</v>
      </c>
    </row>
    <row r="201" spans="1:4" x14ac:dyDescent="0.2">
      <c r="A201" s="448">
        <v>122300</v>
      </c>
      <c r="B201" s="450">
        <v>1223</v>
      </c>
      <c r="C201" s="450" t="s">
        <v>1848</v>
      </c>
      <c r="D201" s="468">
        <v>0</v>
      </c>
    </row>
    <row r="202" spans="1:4" x14ac:dyDescent="0.2">
      <c r="A202" s="448">
        <v>122400</v>
      </c>
      <c r="B202" s="450">
        <v>1224</v>
      </c>
      <c r="C202" s="450" t="s">
        <v>1850</v>
      </c>
      <c r="D202" s="468">
        <v>0</v>
      </c>
    </row>
    <row r="203" spans="1:4" x14ac:dyDescent="0.2">
      <c r="A203" s="448">
        <v>122700</v>
      </c>
      <c r="B203" s="450">
        <v>1227</v>
      </c>
      <c r="C203" s="450" t="s">
        <v>1853</v>
      </c>
      <c r="D203" s="468">
        <v>0</v>
      </c>
    </row>
    <row r="204" spans="1:4" x14ac:dyDescent="0.2">
      <c r="A204" s="448">
        <v>123000</v>
      </c>
      <c r="B204" s="450">
        <v>1230</v>
      </c>
      <c r="C204" s="450" t="s">
        <v>1854</v>
      </c>
      <c r="D204" s="468">
        <v>0</v>
      </c>
    </row>
    <row r="205" spans="1:4" x14ac:dyDescent="0.2">
      <c r="A205" s="448">
        <v>123300</v>
      </c>
      <c r="B205" s="450">
        <v>1233</v>
      </c>
      <c r="C205" s="450" t="s">
        <v>1855</v>
      </c>
      <c r="D205" s="468">
        <v>0</v>
      </c>
    </row>
    <row r="206" spans="1:4" x14ac:dyDescent="0.2">
      <c r="A206" s="448">
        <v>123400</v>
      </c>
      <c r="B206" s="450">
        <v>1234</v>
      </c>
      <c r="C206" s="450" t="s">
        <v>1856</v>
      </c>
      <c r="D206" s="468">
        <v>0</v>
      </c>
    </row>
    <row r="207" spans="1:4" x14ac:dyDescent="0.2">
      <c r="A207" s="448">
        <v>123500</v>
      </c>
      <c r="B207" s="450">
        <v>1235</v>
      </c>
      <c r="C207" s="450" t="s">
        <v>1867</v>
      </c>
      <c r="D207" s="468">
        <v>0</v>
      </c>
    </row>
    <row r="208" spans="1:4" x14ac:dyDescent="0.2">
      <c r="A208" s="448">
        <v>123600</v>
      </c>
      <c r="B208" s="450">
        <v>1236</v>
      </c>
      <c r="C208" s="450" t="s">
        <v>1868</v>
      </c>
      <c r="D208" s="468">
        <v>0</v>
      </c>
    </row>
    <row r="209" spans="1:4" x14ac:dyDescent="0.2">
      <c r="A209" s="448">
        <v>123800</v>
      </c>
      <c r="B209" s="450">
        <v>1238</v>
      </c>
      <c r="C209" s="450" t="s">
        <v>1869</v>
      </c>
      <c r="D209" s="468">
        <v>0</v>
      </c>
    </row>
    <row r="210" spans="1:4" x14ac:dyDescent="0.2">
      <c r="A210" s="448">
        <v>123900</v>
      </c>
      <c r="B210" s="450">
        <v>1239</v>
      </c>
      <c r="C210" s="450" t="s">
        <v>1873</v>
      </c>
      <c r="D210" s="468">
        <v>0</v>
      </c>
    </row>
    <row r="211" spans="1:4" x14ac:dyDescent="0.2">
      <c r="A211" s="448">
        <v>128000</v>
      </c>
      <c r="B211" s="450">
        <v>1280</v>
      </c>
      <c r="C211" s="450" t="s">
        <v>1876</v>
      </c>
      <c r="D211" s="468">
        <v>0</v>
      </c>
    </row>
    <row r="212" spans="1:4" x14ac:dyDescent="0.2">
      <c r="A212" s="448"/>
      <c r="B212" s="451">
        <v>13</v>
      </c>
      <c r="C212" s="451" t="s">
        <v>1770</v>
      </c>
      <c r="D212" s="469">
        <v>155253272328.33002</v>
      </c>
    </row>
    <row r="213" spans="1:4" x14ac:dyDescent="0.2">
      <c r="A213" s="448">
        <v>130500</v>
      </c>
      <c r="B213" s="450">
        <v>1305</v>
      </c>
      <c r="C213" s="450" t="s">
        <v>1880</v>
      </c>
      <c r="D213" s="468">
        <v>0</v>
      </c>
    </row>
    <row r="214" spans="1:4" x14ac:dyDescent="0.2">
      <c r="A214" s="448">
        <v>131000</v>
      </c>
      <c r="B214" s="450">
        <v>1310</v>
      </c>
      <c r="C214" s="450" t="s">
        <v>1903</v>
      </c>
      <c r="D214" s="468">
        <v>0</v>
      </c>
    </row>
    <row r="215" spans="1:4" x14ac:dyDescent="0.2">
      <c r="A215" s="448">
        <v>131100</v>
      </c>
      <c r="B215" s="450">
        <v>1311</v>
      </c>
      <c r="C215" s="450" t="s">
        <v>1904</v>
      </c>
      <c r="D215" s="468">
        <v>551099871</v>
      </c>
    </row>
    <row r="216" spans="1:4" x14ac:dyDescent="0.2">
      <c r="A216" s="448">
        <v>131200</v>
      </c>
      <c r="B216" s="450">
        <v>1312</v>
      </c>
      <c r="C216" s="450" t="s">
        <v>612</v>
      </c>
      <c r="D216" s="468">
        <v>0</v>
      </c>
    </row>
    <row r="217" spans="1:4" x14ac:dyDescent="0.2">
      <c r="A217" s="448">
        <v>131300</v>
      </c>
      <c r="B217" s="450">
        <v>1313</v>
      </c>
      <c r="C217" s="450" t="s">
        <v>932</v>
      </c>
      <c r="D217" s="468">
        <v>0</v>
      </c>
    </row>
    <row r="218" spans="1:4" x14ac:dyDescent="0.2">
      <c r="A218" s="448">
        <v>131400</v>
      </c>
      <c r="B218" s="450">
        <v>1314</v>
      </c>
      <c r="C218" s="450" t="s">
        <v>1915</v>
      </c>
      <c r="D218" s="468">
        <v>0</v>
      </c>
    </row>
    <row r="219" spans="1:4" x14ac:dyDescent="0.2">
      <c r="A219" s="448">
        <v>131600</v>
      </c>
      <c r="B219" s="450">
        <v>1316</v>
      </c>
      <c r="C219" s="450" t="s">
        <v>937</v>
      </c>
      <c r="D219" s="468">
        <v>0</v>
      </c>
    </row>
    <row r="220" spans="1:4" x14ac:dyDescent="0.2">
      <c r="A220" s="448">
        <v>131700</v>
      </c>
      <c r="B220" s="450">
        <v>1317</v>
      </c>
      <c r="C220" s="450" t="s">
        <v>1133</v>
      </c>
      <c r="D220" s="468">
        <v>0</v>
      </c>
    </row>
    <row r="221" spans="1:4" x14ac:dyDescent="0.2">
      <c r="A221" s="448">
        <v>131800</v>
      </c>
      <c r="B221" s="450">
        <v>1318</v>
      </c>
      <c r="C221" s="450" t="s">
        <v>1920</v>
      </c>
      <c r="D221" s="468">
        <v>0</v>
      </c>
    </row>
    <row r="222" spans="1:4" x14ac:dyDescent="0.2">
      <c r="A222" s="448">
        <v>131900</v>
      </c>
      <c r="B222" s="450">
        <v>1319</v>
      </c>
      <c r="C222" s="450" t="s">
        <v>1921</v>
      </c>
      <c r="D222" s="468">
        <v>0</v>
      </c>
    </row>
    <row r="223" spans="1:4" x14ac:dyDescent="0.2">
      <c r="A223" s="448">
        <v>132100</v>
      </c>
      <c r="B223" s="450">
        <v>1321</v>
      </c>
      <c r="C223" s="450" t="s">
        <v>1951</v>
      </c>
      <c r="D223" s="468">
        <v>0</v>
      </c>
    </row>
    <row r="224" spans="1:4" x14ac:dyDescent="0.2">
      <c r="A224" s="448">
        <v>132200</v>
      </c>
      <c r="B224" s="450">
        <v>1322</v>
      </c>
      <c r="C224" s="450" t="s">
        <v>1709</v>
      </c>
      <c r="D224" s="468">
        <v>0</v>
      </c>
    </row>
    <row r="225" spans="1:4" x14ac:dyDescent="0.2">
      <c r="A225" s="448">
        <v>132300</v>
      </c>
      <c r="B225" s="450">
        <v>1323</v>
      </c>
      <c r="C225" s="450" t="s">
        <v>1974</v>
      </c>
      <c r="D225" s="468">
        <v>0</v>
      </c>
    </row>
    <row r="226" spans="1:4" x14ac:dyDescent="0.2">
      <c r="A226" s="448">
        <v>132500</v>
      </c>
      <c r="B226" s="450">
        <v>1325</v>
      </c>
      <c r="C226" s="450" t="s">
        <v>1977</v>
      </c>
      <c r="D226" s="468">
        <v>0</v>
      </c>
    </row>
    <row r="227" spans="1:4" x14ac:dyDescent="0.2">
      <c r="A227" s="448">
        <v>133200</v>
      </c>
      <c r="B227" s="450">
        <v>1332</v>
      </c>
      <c r="C227" s="450" t="s">
        <v>815</v>
      </c>
      <c r="D227" s="468">
        <v>0</v>
      </c>
    </row>
    <row r="228" spans="1:4" x14ac:dyDescent="0.2">
      <c r="A228" s="448">
        <v>133300</v>
      </c>
      <c r="B228" s="450">
        <v>1333</v>
      </c>
      <c r="C228" s="450" t="s">
        <v>1982</v>
      </c>
      <c r="D228" s="468">
        <v>0</v>
      </c>
    </row>
    <row r="229" spans="1:4" x14ac:dyDescent="0.2">
      <c r="A229" s="448">
        <v>133600</v>
      </c>
      <c r="B229" s="450">
        <v>1336</v>
      </c>
      <c r="C229" s="450" t="s">
        <v>1984</v>
      </c>
      <c r="D229" s="468">
        <v>0</v>
      </c>
    </row>
    <row r="230" spans="1:4" x14ac:dyDescent="0.2">
      <c r="A230" s="448">
        <v>133700</v>
      </c>
      <c r="B230" s="450">
        <v>1337</v>
      </c>
      <c r="C230" s="450" t="s">
        <v>480</v>
      </c>
      <c r="D230" s="468">
        <v>0</v>
      </c>
    </row>
    <row r="231" spans="1:4" x14ac:dyDescent="0.2">
      <c r="A231" s="448">
        <v>138400</v>
      </c>
      <c r="B231" s="450">
        <v>1384</v>
      </c>
      <c r="C231" s="450" t="s">
        <v>1769</v>
      </c>
      <c r="D231" s="468">
        <v>154702172457.33002</v>
      </c>
    </row>
    <row r="232" spans="1:4" x14ac:dyDescent="0.2">
      <c r="A232" s="448">
        <v>138500</v>
      </c>
      <c r="B232" s="450">
        <v>1385</v>
      </c>
      <c r="C232" s="450" t="s">
        <v>2016</v>
      </c>
      <c r="D232" s="468">
        <v>0</v>
      </c>
    </row>
    <row r="233" spans="1:4" x14ac:dyDescent="0.2">
      <c r="A233" s="448">
        <v>138600</v>
      </c>
      <c r="B233" s="450">
        <v>1386</v>
      </c>
      <c r="C233" s="450" t="s">
        <v>2022</v>
      </c>
      <c r="D233" s="468">
        <v>0</v>
      </c>
    </row>
    <row r="234" spans="1:4" x14ac:dyDescent="0.2">
      <c r="A234" s="448"/>
      <c r="B234" s="451">
        <v>14</v>
      </c>
      <c r="C234" s="451" t="s">
        <v>2023</v>
      </c>
      <c r="D234" s="469">
        <v>0</v>
      </c>
    </row>
    <row r="235" spans="1:4" x14ac:dyDescent="0.2">
      <c r="A235" s="448">
        <v>140100</v>
      </c>
      <c r="B235" s="450">
        <v>1401</v>
      </c>
      <c r="C235" s="450" t="s">
        <v>531</v>
      </c>
      <c r="D235" s="468">
        <v>0</v>
      </c>
    </row>
    <row r="236" spans="1:4" x14ac:dyDescent="0.2">
      <c r="A236" s="448">
        <v>140200</v>
      </c>
      <c r="B236" s="450">
        <v>1402</v>
      </c>
      <c r="C236" s="450" t="s">
        <v>612</v>
      </c>
      <c r="D236" s="468">
        <v>0</v>
      </c>
    </row>
    <row r="237" spans="1:4" x14ac:dyDescent="0.2">
      <c r="A237" s="448">
        <v>140300</v>
      </c>
      <c r="B237" s="450">
        <v>1403</v>
      </c>
      <c r="C237" s="450" t="s">
        <v>932</v>
      </c>
      <c r="D237" s="468">
        <v>0</v>
      </c>
    </row>
    <row r="238" spans="1:4" x14ac:dyDescent="0.2">
      <c r="A238" s="448">
        <v>140500</v>
      </c>
      <c r="B238" s="450">
        <v>1405</v>
      </c>
      <c r="C238" s="450" t="s">
        <v>1915</v>
      </c>
      <c r="D238" s="468">
        <v>0</v>
      </c>
    </row>
    <row r="239" spans="1:4" x14ac:dyDescent="0.2">
      <c r="A239" s="448">
        <v>140600</v>
      </c>
      <c r="B239" s="450">
        <v>1406</v>
      </c>
      <c r="C239" s="454" t="s">
        <v>937</v>
      </c>
      <c r="D239" s="468">
        <v>0</v>
      </c>
    </row>
    <row r="240" spans="1:4" x14ac:dyDescent="0.2">
      <c r="A240" s="448">
        <v>140700</v>
      </c>
      <c r="B240" s="450">
        <v>1407</v>
      </c>
      <c r="C240" s="450" t="s">
        <v>1133</v>
      </c>
      <c r="D240" s="468">
        <v>0</v>
      </c>
    </row>
    <row r="241" spans="1:4" x14ac:dyDescent="0.2">
      <c r="A241" s="448">
        <v>140800</v>
      </c>
      <c r="B241" s="450">
        <v>1408</v>
      </c>
      <c r="C241" s="450" t="s">
        <v>891</v>
      </c>
      <c r="D241" s="468">
        <v>0</v>
      </c>
    </row>
    <row r="242" spans="1:4" x14ac:dyDescent="0.2">
      <c r="A242" s="448">
        <v>140900</v>
      </c>
      <c r="B242" s="450">
        <v>1409</v>
      </c>
      <c r="C242" s="450" t="s">
        <v>89</v>
      </c>
      <c r="D242" s="468">
        <v>0</v>
      </c>
    </row>
    <row r="243" spans="1:4" x14ac:dyDescent="0.2">
      <c r="A243" s="448">
        <v>141000</v>
      </c>
      <c r="B243" s="450">
        <v>1410</v>
      </c>
      <c r="C243" s="450" t="s">
        <v>1598</v>
      </c>
      <c r="D243" s="468">
        <v>0</v>
      </c>
    </row>
    <row r="244" spans="1:4" x14ac:dyDescent="0.2">
      <c r="A244" s="448">
        <v>141100</v>
      </c>
      <c r="B244" s="450">
        <v>1411</v>
      </c>
      <c r="C244" s="450" t="s">
        <v>1709</v>
      </c>
      <c r="D244" s="468">
        <v>0</v>
      </c>
    </row>
    <row r="245" spans="1:4" x14ac:dyDescent="0.2">
      <c r="A245" s="448">
        <v>141300</v>
      </c>
      <c r="B245" s="450">
        <v>1413</v>
      </c>
      <c r="C245" s="450" t="s">
        <v>480</v>
      </c>
      <c r="D245" s="468">
        <v>0</v>
      </c>
    </row>
    <row r="246" spans="1:4" x14ac:dyDescent="0.2">
      <c r="A246" s="448">
        <v>141500</v>
      </c>
      <c r="B246" s="450">
        <v>1415</v>
      </c>
      <c r="C246" s="450" t="s">
        <v>1475</v>
      </c>
      <c r="D246" s="468">
        <v>0</v>
      </c>
    </row>
    <row r="247" spans="1:4" x14ac:dyDescent="0.2">
      <c r="A247" s="448">
        <v>141600</v>
      </c>
      <c r="B247" s="450">
        <v>1416</v>
      </c>
      <c r="C247" s="450" t="s">
        <v>1533</v>
      </c>
      <c r="D247" s="468">
        <v>0</v>
      </c>
    </row>
    <row r="248" spans="1:4" x14ac:dyDescent="0.2">
      <c r="A248" s="448">
        <v>141700</v>
      </c>
      <c r="B248" s="450">
        <v>1417</v>
      </c>
      <c r="C248" s="450" t="s">
        <v>1977</v>
      </c>
      <c r="D248" s="468">
        <v>0</v>
      </c>
    </row>
    <row r="249" spans="1:4" x14ac:dyDescent="0.2">
      <c r="A249" s="448">
        <v>141800</v>
      </c>
      <c r="B249" s="450">
        <v>1418</v>
      </c>
      <c r="C249" s="450" t="s">
        <v>1543</v>
      </c>
      <c r="D249" s="468">
        <v>0</v>
      </c>
    </row>
    <row r="250" spans="1:4" x14ac:dyDescent="0.2">
      <c r="A250" s="448">
        <v>142000</v>
      </c>
      <c r="B250" s="450">
        <v>1420</v>
      </c>
      <c r="C250" s="450" t="s">
        <v>1545</v>
      </c>
      <c r="D250" s="468">
        <v>0</v>
      </c>
    </row>
    <row r="251" spans="1:4" x14ac:dyDescent="0.2">
      <c r="A251" s="448">
        <v>142200</v>
      </c>
      <c r="B251" s="450">
        <v>1422</v>
      </c>
      <c r="C251" s="450" t="s">
        <v>1384</v>
      </c>
      <c r="D251" s="468">
        <v>0</v>
      </c>
    </row>
    <row r="252" spans="1:4" x14ac:dyDescent="0.2">
      <c r="A252" s="448">
        <v>142400</v>
      </c>
      <c r="B252" s="450">
        <v>1424</v>
      </c>
      <c r="C252" s="450" t="s">
        <v>1391</v>
      </c>
      <c r="D252" s="468">
        <v>0</v>
      </c>
    </row>
    <row r="253" spans="1:4" x14ac:dyDescent="0.2">
      <c r="A253" s="448">
        <v>142500</v>
      </c>
      <c r="B253" s="450">
        <v>1425</v>
      </c>
      <c r="C253" s="450" t="s">
        <v>20</v>
      </c>
      <c r="D253" s="468">
        <v>0</v>
      </c>
    </row>
    <row r="254" spans="1:4" x14ac:dyDescent="0.2">
      <c r="A254" s="448">
        <v>142600</v>
      </c>
      <c r="B254" s="450">
        <v>1426</v>
      </c>
      <c r="C254" s="450" t="s">
        <v>815</v>
      </c>
      <c r="D254" s="468">
        <v>0</v>
      </c>
    </row>
    <row r="255" spans="1:4" x14ac:dyDescent="0.2">
      <c r="A255" s="448">
        <v>142700</v>
      </c>
      <c r="B255" s="450">
        <v>1427</v>
      </c>
      <c r="C255" s="450" t="s">
        <v>2085</v>
      </c>
      <c r="D255" s="468">
        <v>0</v>
      </c>
    </row>
    <row r="256" spans="1:4" x14ac:dyDescent="0.2">
      <c r="A256" s="448">
        <v>142800</v>
      </c>
      <c r="B256" s="450">
        <v>1428</v>
      </c>
      <c r="C256" s="450" t="s">
        <v>820</v>
      </c>
      <c r="D256" s="468">
        <v>0</v>
      </c>
    </row>
    <row r="257" spans="1:4" x14ac:dyDescent="0.2">
      <c r="A257" s="448">
        <v>143500</v>
      </c>
      <c r="B257" s="450">
        <v>1435</v>
      </c>
      <c r="C257" s="450" t="s">
        <v>1984</v>
      </c>
      <c r="D257" s="468">
        <v>0</v>
      </c>
    </row>
    <row r="258" spans="1:4" x14ac:dyDescent="0.2">
      <c r="A258" s="448">
        <v>147000</v>
      </c>
      <c r="B258" s="450">
        <v>1470</v>
      </c>
      <c r="C258" s="450" t="s">
        <v>1285</v>
      </c>
      <c r="D258" s="468">
        <v>0</v>
      </c>
    </row>
    <row r="259" spans="1:4" x14ac:dyDescent="0.2">
      <c r="A259" s="448">
        <v>147500</v>
      </c>
      <c r="B259" s="450">
        <v>1475</v>
      </c>
      <c r="C259" s="450" t="s">
        <v>1513</v>
      </c>
      <c r="D259" s="468">
        <v>0</v>
      </c>
    </row>
    <row r="260" spans="1:4" x14ac:dyDescent="0.2">
      <c r="A260" s="448">
        <v>147600</v>
      </c>
      <c r="B260" s="450">
        <v>1476</v>
      </c>
      <c r="C260" s="454" t="s">
        <v>2089</v>
      </c>
      <c r="D260" s="468">
        <v>0</v>
      </c>
    </row>
    <row r="261" spans="1:4" x14ac:dyDescent="0.2">
      <c r="A261" s="448">
        <v>147700</v>
      </c>
      <c r="B261" s="450">
        <v>1477</v>
      </c>
      <c r="C261" s="450" t="s">
        <v>2090</v>
      </c>
      <c r="D261" s="468">
        <v>0</v>
      </c>
    </row>
    <row r="262" spans="1:4" x14ac:dyDescent="0.2">
      <c r="A262" s="448">
        <v>148000</v>
      </c>
      <c r="B262" s="450">
        <v>1480</v>
      </c>
      <c r="C262" s="450" t="s">
        <v>2092</v>
      </c>
      <c r="D262" s="468">
        <v>0</v>
      </c>
    </row>
    <row r="263" spans="1:4" x14ac:dyDescent="0.2">
      <c r="A263" s="448"/>
      <c r="B263" s="451">
        <v>15</v>
      </c>
      <c r="C263" s="451" t="s">
        <v>1521</v>
      </c>
      <c r="D263" s="469">
        <v>0</v>
      </c>
    </row>
    <row r="264" spans="1:4" x14ac:dyDescent="0.2">
      <c r="A264" s="448">
        <v>150500</v>
      </c>
      <c r="B264" s="450">
        <v>1505</v>
      </c>
      <c r="C264" s="450" t="s">
        <v>1522</v>
      </c>
      <c r="D264" s="468">
        <v>0</v>
      </c>
    </row>
    <row r="265" spans="1:4" x14ac:dyDescent="0.2">
      <c r="A265" s="448">
        <v>151000</v>
      </c>
      <c r="B265" s="450">
        <v>1510</v>
      </c>
      <c r="C265" s="450" t="s">
        <v>720</v>
      </c>
      <c r="D265" s="468">
        <v>0</v>
      </c>
    </row>
    <row r="266" spans="1:4" x14ac:dyDescent="0.2">
      <c r="A266" s="448">
        <v>151100</v>
      </c>
      <c r="B266" s="450">
        <v>1511</v>
      </c>
      <c r="C266" s="450" t="s">
        <v>2097</v>
      </c>
      <c r="D266" s="468">
        <v>0</v>
      </c>
    </row>
    <row r="267" spans="1:4" x14ac:dyDescent="0.2">
      <c r="A267" s="448">
        <v>151200</v>
      </c>
      <c r="B267" s="450">
        <v>1512</v>
      </c>
      <c r="C267" s="450" t="s">
        <v>222</v>
      </c>
      <c r="D267" s="468">
        <v>0</v>
      </c>
    </row>
    <row r="268" spans="1:4" x14ac:dyDescent="0.2">
      <c r="A268" s="448">
        <v>151400</v>
      </c>
      <c r="B268" s="450">
        <v>1514</v>
      </c>
      <c r="C268" s="450" t="s">
        <v>1755</v>
      </c>
      <c r="D268" s="468">
        <v>0</v>
      </c>
    </row>
    <row r="269" spans="1:4" x14ac:dyDescent="0.2">
      <c r="A269" s="448">
        <v>151600</v>
      </c>
      <c r="B269" s="450">
        <v>1516</v>
      </c>
      <c r="C269" s="450" t="s">
        <v>224</v>
      </c>
      <c r="D269" s="468">
        <v>0</v>
      </c>
    </row>
    <row r="270" spans="1:4" x14ac:dyDescent="0.2">
      <c r="A270" s="448">
        <v>151700</v>
      </c>
      <c r="B270" s="450">
        <v>1517</v>
      </c>
      <c r="C270" s="450" t="s">
        <v>226</v>
      </c>
      <c r="D270" s="468">
        <v>0</v>
      </c>
    </row>
    <row r="271" spans="1:4" x14ac:dyDescent="0.2">
      <c r="A271" s="448">
        <v>151800</v>
      </c>
      <c r="B271" s="450">
        <v>1518</v>
      </c>
      <c r="C271" s="450" t="s">
        <v>228</v>
      </c>
      <c r="D271" s="468">
        <v>0</v>
      </c>
    </row>
    <row r="272" spans="1:4" x14ac:dyDescent="0.2">
      <c r="A272" s="448">
        <v>151900</v>
      </c>
      <c r="B272" s="450">
        <v>1519</v>
      </c>
      <c r="C272" s="450" t="s">
        <v>261</v>
      </c>
      <c r="D272" s="468">
        <v>0</v>
      </c>
    </row>
    <row r="273" spans="1:4" x14ac:dyDescent="0.2">
      <c r="A273" s="448">
        <v>152000</v>
      </c>
      <c r="B273" s="450">
        <v>1520</v>
      </c>
      <c r="C273" s="450" t="s">
        <v>923</v>
      </c>
      <c r="D273" s="468">
        <v>0</v>
      </c>
    </row>
    <row r="274" spans="1:4" x14ac:dyDescent="0.2">
      <c r="A274" s="448">
        <v>152500</v>
      </c>
      <c r="B274" s="450">
        <v>1525</v>
      </c>
      <c r="C274" s="450" t="s">
        <v>100</v>
      </c>
      <c r="D274" s="468">
        <v>0</v>
      </c>
    </row>
    <row r="275" spans="1:4" x14ac:dyDescent="0.2">
      <c r="A275" s="448">
        <v>153000</v>
      </c>
      <c r="B275" s="450">
        <v>1530</v>
      </c>
      <c r="C275" s="450" t="s">
        <v>105</v>
      </c>
      <c r="D275" s="468">
        <v>0</v>
      </c>
    </row>
    <row r="276" spans="1:4" x14ac:dyDescent="0.2">
      <c r="A276" s="448">
        <v>158000</v>
      </c>
      <c r="B276" s="450">
        <v>1580</v>
      </c>
      <c r="C276" s="450" t="s">
        <v>2109</v>
      </c>
      <c r="D276" s="468">
        <v>0</v>
      </c>
    </row>
    <row r="277" spans="1:4" x14ac:dyDescent="0.2">
      <c r="A277" s="448"/>
      <c r="B277" s="451">
        <v>16</v>
      </c>
      <c r="C277" s="451" t="s">
        <v>111</v>
      </c>
      <c r="D277" s="469">
        <v>174101366652</v>
      </c>
    </row>
    <row r="278" spans="1:4" x14ac:dyDescent="0.2">
      <c r="A278" s="448">
        <v>160500</v>
      </c>
      <c r="B278" s="450">
        <v>1605</v>
      </c>
      <c r="C278" s="450" t="s">
        <v>112</v>
      </c>
      <c r="D278" s="468">
        <v>42856744000</v>
      </c>
    </row>
    <row r="279" spans="1:4" x14ac:dyDescent="0.2">
      <c r="A279" s="448">
        <v>161000</v>
      </c>
      <c r="B279" s="450">
        <v>1610</v>
      </c>
      <c r="C279" s="450" t="s">
        <v>2115</v>
      </c>
      <c r="D279" s="468">
        <v>0</v>
      </c>
    </row>
    <row r="280" spans="1:4" x14ac:dyDescent="0.2">
      <c r="A280" s="448">
        <v>161200</v>
      </c>
      <c r="B280" s="450">
        <v>1612</v>
      </c>
      <c r="C280" s="450" t="s">
        <v>2121</v>
      </c>
      <c r="D280" s="468">
        <v>0</v>
      </c>
    </row>
    <row r="281" spans="1:4" x14ac:dyDescent="0.2">
      <c r="A281" s="448">
        <v>161500</v>
      </c>
      <c r="B281" s="450">
        <v>1615</v>
      </c>
      <c r="C281" s="450" t="s">
        <v>122</v>
      </c>
      <c r="D281" s="468">
        <v>0</v>
      </c>
    </row>
    <row r="282" spans="1:4" x14ac:dyDescent="0.2">
      <c r="A282" s="448">
        <v>162000</v>
      </c>
      <c r="B282" s="450">
        <v>1620</v>
      </c>
      <c r="C282" s="450" t="s">
        <v>127</v>
      </c>
      <c r="D282" s="468">
        <v>0</v>
      </c>
    </row>
    <row r="283" spans="1:4" x14ac:dyDescent="0.2">
      <c r="A283" s="448">
        <v>162500</v>
      </c>
      <c r="B283" s="450">
        <v>1625</v>
      </c>
      <c r="C283" s="450" t="s">
        <v>133</v>
      </c>
      <c r="D283" s="468">
        <v>0</v>
      </c>
    </row>
    <row r="284" spans="1:4" x14ac:dyDescent="0.2">
      <c r="A284" s="448">
        <v>163500</v>
      </c>
      <c r="B284" s="450">
        <v>1635</v>
      </c>
      <c r="C284" s="450" t="s">
        <v>138</v>
      </c>
      <c r="D284" s="468">
        <v>1415121393</v>
      </c>
    </row>
    <row r="285" spans="1:4" x14ac:dyDescent="0.2">
      <c r="A285" s="448">
        <v>163600</v>
      </c>
      <c r="B285" s="450">
        <v>1636</v>
      </c>
      <c r="C285" s="450" t="s">
        <v>141</v>
      </c>
      <c r="D285" s="468">
        <v>0</v>
      </c>
    </row>
    <row r="286" spans="1:4" x14ac:dyDescent="0.2">
      <c r="A286" s="448">
        <v>163700</v>
      </c>
      <c r="B286" s="450">
        <v>1637</v>
      </c>
      <c r="C286" s="450" t="s">
        <v>142</v>
      </c>
      <c r="D286" s="468">
        <v>0</v>
      </c>
    </row>
    <row r="287" spans="1:4" x14ac:dyDescent="0.2">
      <c r="A287" s="448">
        <v>164000</v>
      </c>
      <c r="B287" s="450">
        <v>1640</v>
      </c>
      <c r="C287" s="450" t="s">
        <v>145</v>
      </c>
      <c r="D287" s="468">
        <v>16889635325</v>
      </c>
    </row>
    <row r="288" spans="1:4" x14ac:dyDescent="0.2">
      <c r="A288" s="448">
        <v>164200</v>
      </c>
      <c r="B288" s="450">
        <v>1642</v>
      </c>
      <c r="C288" s="450" t="s">
        <v>2128</v>
      </c>
      <c r="D288" s="468">
        <v>0</v>
      </c>
    </row>
    <row r="289" spans="1:4" x14ac:dyDescent="0.2">
      <c r="A289" s="448">
        <v>164500</v>
      </c>
      <c r="B289" s="450">
        <v>1645</v>
      </c>
      <c r="C289" s="450" t="s">
        <v>1334</v>
      </c>
      <c r="D289" s="468">
        <v>0</v>
      </c>
    </row>
    <row r="290" spans="1:4" x14ac:dyDescent="0.2">
      <c r="A290" s="448">
        <v>165000</v>
      </c>
      <c r="B290" s="450">
        <v>1650</v>
      </c>
      <c r="C290" s="450" t="s">
        <v>1351</v>
      </c>
      <c r="D290" s="468">
        <v>1042760616</v>
      </c>
    </row>
    <row r="291" spans="1:4" x14ac:dyDescent="0.2">
      <c r="A291" s="448">
        <v>165500</v>
      </c>
      <c r="B291" s="450">
        <v>1655</v>
      </c>
      <c r="C291" s="450" t="s">
        <v>1550</v>
      </c>
      <c r="D291" s="468">
        <v>1002367222</v>
      </c>
    </row>
    <row r="292" spans="1:4" x14ac:dyDescent="0.2">
      <c r="A292" s="448">
        <v>166000</v>
      </c>
      <c r="B292" s="450">
        <v>1660</v>
      </c>
      <c r="C292" s="450" t="s">
        <v>175</v>
      </c>
      <c r="D292" s="468">
        <v>0</v>
      </c>
    </row>
    <row r="293" spans="1:4" x14ac:dyDescent="0.2">
      <c r="A293" s="448">
        <v>166500</v>
      </c>
      <c r="B293" s="450">
        <v>1665</v>
      </c>
      <c r="C293" s="450" t="s">
        <v>1636</v>
      </c>
      <c r="D293" s="468">
        <v>395656714</v>
      </c>
    </row>
    <row r="294" spans="1:4" x14ac:dyDescent="0.2">
      <c r="A294" s="448">
        <v>167000</v>
      </c>
      <c r="B294" s="450">
        <v>1670</v>
      </c>
      <c r="C294" s="450" t="s">
        <v>975</v>
      </c>
      <c r="D294" s="468">
        <v>1908987309</v>
      </c>
    </row>
    <row r="295" spans="1:4" x14ac:dyDescent="0.2">
      <c r="A295" s="448">
        <v>167500</v>
      </c>
      <c r="B295" s="450">
        <v>1675</v>
      </c>
      <c r="C295" s="450" t="s">
        <v>982</v>
      </c>
      <c r="D295" s="468">
        <v>573575521</v>
      </c>
    </row>
    <row r="296" spans="1:4" x14ac:dyDescent="0.2">
      <c r="A296" s="448">
        <v>168000</v>
      </c>
      <c r="B296" s="450">
        <v>1680</v>
      </c>
      <c r="C296" s="450" t="s">
        <v>991</v>
      </c>
      <c r="D296" s="468">
        <v>3909900</v>
      </c>
    </row>
    <row r="297" spans="1:4" x14ac:dyDescent="0.2">
      <c r="A297" s="448">
        <v>168100</v>
      </c>
      <c r="B297" s="450">
        <v>1681</v>
      </c>
      <c r="C297" s="450" t="s">
        <v>48</v>
      </c>
      <c r="D297" s="468">
        <v>0</v>
      </c>
    </row>
    <row r="298" spans="1:4" x14ac:dyDescent="0.2">
      <c r="A298" s="448">
        <v>168200</v>
      </c>
      <c r="B298" s="450">
        <v>1682</v>
      </c>
      <c r="C298" s="450" t="s">
        <v>998</v>
      </c>
      <c r="D298" s="468">
        <v>0</v>
      </c>
    </row>
    <row r="299" spans="1:4" x14ac:dyDescent="0.2">
      <c r="A299" s="448">
        <v>168300</v>
      </c>
      <c r="B299" s="450">
        <v>1683</v>
      </c>
      <c r="C299" s="450" t="s">
        <v>2141</v>
      </c>
      <c r="D299" s="468">
        <v>157354476514</v>
      </c>
    </row>
    <row r="300" spans="1:4" x14ac:dyDescent="0.2">
      <c r="A300" s="448">
        <v>168500</v>
      </c>
      <c r="B300" s="450">
        <v>1685</v>
      </c>
      <c r="C300" s="450" t="s">
        <v>2144</v>
      </c>
      <c r="D300" s="468">
        <v>-49341867862</v>
      </c>
    </row>
    <row r="301" spans="1:4" x14ac:dyDescent="0.2">
      <c r="A301" s="448">
        <v>168600</v>
      </c>
      <c r="B301" s="450">
        <v>1686</v>
      </c>
      <c r="C301" s="450" t="s">
        <v>1000</v>
      </c>
      <c r="D301" s="468">
        <v>0</v>
      </c>
    </row>
    <row r="302" spans="1:4" x14ac:dyDescent="0.2">
      <c r="A302" s="448">
        <v>169000</v>
      </c>
      <c r="B302" s="450">
        <v>1690</v>
      </c>
      <c r="C302" s="450" t="s">
        <v>1001</v>
      </c>
      <c r="D302" s="468">
        <v>0</v>
      </c>
    </row>
    <row r="303" spans="1:4" x14ac:dyDescent="0.2">
      <c r="A303" s="448">
        <v>169500</v>
      </c>
      <c r="B303" s="450">
        <v>1695</v>
      </c>
      <c r="C303" s="450" t="s">
        <v>2154</v>
      </c>
      <c r="D303" s="468">
        <v>0</v>
      </c>
    </row>
    <row r="304" spans="1:4" x14ac:dyDescent="0.2">
      <c r="A304" s="448"/>
      <c r="B304" s="451">
        <v>17</v>
      </c>
      <c r="C304" s="451" t="s">
        <v>2157</v>
      </c>
      <c r="D304" s="469">
        <v>203747090976</v>
      </c>
    </row>
    <row r="305" spans="1:4" x14ac:dyDescent="0.2">
      <c r="A305" s="448">
        <v>170300</v>
      </c>
      <c r="B305" s="450">
        <v>1703</v>
      </c>
      <c r="C305" s="450" t="s">
        <v>1004</v>
      </c>
      <c r="D305" s="468">
        <v>0</v>
      </c>
    </row>
    <row r="306" spans="1:4" x14ac:dyDescent="0.2">
      <c r="A306" s="448">
        <v>170400</v>
      </c>
      <c r="B306" s="450">
        <v>1704</v>
      </c>
      <c r="C306" s="450" t="s">
        <v>1005</v>
      </c>
      <c r="D306" s="468">
        <v>0</v>
      </c>
    </row>
    <row r="307" spans="1:4" x14ac:dyDescent="0.2">
      <c r="A307" s="448">
        <v>170500</v>
      </c>
      <c r="B307" s="450">
        <v>1705</v>
      </c>
      <c r="C307" s="450" t="s">
        <v>2160</v>
      </c>
      <c r="D307" s="468">
        <v>0</v>
      </c>
    </row>
    <row r="308" spans="1:4" x14ac:dyDescent="0.2">
      <c r="A308" s="448">
        <v>170600</v>
      </c>
      <c r="B308" s="450">
        <v>1706</v>
      </c>
      <c r="C308" s="450" t="s">
        <v>2166</v>
      </c>
      <c r="D308" s="468">
        <v>0</v>
      </c>
    </row>
    <row r="309" spans="1:4" x14ac:dyDescent="0.2">
      <c r="A309" s="448">
        <v>171000</v>
      </c>
      <c r="B309" s="450">
        <v>1710</v>
      </c>
      <c r="C309" s="450" t="s">
        <v>1741</v>
      </c>
      <c r="D309" s="468">
        <v>0</v>
      </c>
    </row>
    <row r="310" spans="1:4" x14ac:dyDescent="0.2">
      <c r="A310" s="448">
        <v>171100</v>
      </c>
      <c r="B310" s="450">
        <v>1711</v>
      </c>
      <c r="C310" s="450" t="s">
        <v>2168</v>
      </c>
      <c r="D310" s="468">
        <v>204477291152</v>
      </c>
    </row>
    <row r="311" spans="1:4" x14ac:dyDescent="0.2">
      <c r="A311" s="448">
        <v>171500</v>
      </c>
      <c r="B311" s="450">
        <v>1715</v>
      </c>
      <c r="C311" s="450" t="s">
        <v>968</v>
      </c>
      <c r="D311" s="468">
        <v>0</v>
      </c>
    </row>
    <row r="312" spans="1:4" x14ac:dyDescent="0.2">
      <c r="A312" s="448">
        <v>172000</v>
      </c>
      <c r="B312" s="450">
        <v>1720</v>
      </c>
      <c r="C312" s="450" t="s">
        <v>2173</v>
      </c>
      <c r="D312" s="468">
        <v>0</v>
      </c>
    </row>
    <row r="313" spans="1:4" x14ac:dyDescent="0.2">
      <c r="A313" s="448">
        <v>172100</v>
      </c>
      <c r="B313" s="450">
        <v>1721</v>
      </c>
      <c r="C313" s="450" t="s">
        <v>2175</v>
      </c>
      <c r="D313" s="468">
        <v>0</v>
      </c>
    </row>
    <row r="314" spans="1:4" x14ac:dyDescent="0.2">
      <c r="A314" s="448">
        <v>178500</v>
      </c>
      <c r="B314" s="450">
        <v>1785</v>
      </c>
      <c r="C314" s="450" t="s">
        <v>3054</v>
      </c>
      <c r="D314" s="468">
        <v>-730200176</v>
      </c>
    </row>
    <row r="315" spans="1:4" x14ac:dyDescent="0.2">
      <c r="A315" s="448">
        <v>178600</v>
      </c>
      <c r="B315" s="450">
        <v>1786</v>
      </c>
      <c r="C315" s="450" t="s">
        <v>2178</v>
      </c>
      <c r="D315" s="468">
        <v>0</v>
      </c>
    </row>
    <row r="316" spans="1:4" x14ac:dyDescent="0.2">
      <c r="A316" s="448">
        <v>179000</v>
      </c>
      <c r="B316" s="450">
        <v>1790</v>
      </c>
      <c r="C316" s="450" t="s">
        <v>2179</v>
      </c>
      <c r="D316" s="468">
        <v>0</v>
      </c>
    </row>
    <row r="317" spans="1:4" x14ac:dyDescent="0.2">
      <c r="A317" s="448"/>
      <c r="B317" s="451">
        <v>18</v>
      </c>
      <c r="C317" s="451" t="s">
        <v>1586</v>
      </c>
      <c r="D317" s="469">
        <v>0</v>
      </c>
    </row>
    <row r="318" spans="1:4" x14ac:dyDescent="0.2">
      <c r="A318" s="448">
        <v>182000</v>
      </c>
      <c r="B318" s="450">
        <v>1820</v>
      </c>
      <c r="C318" s="450" t="s">
        <v>2180</v>
      </c>
      <c r="D318" s="468">
        <v>0</v>
      </c>
    </row>
    <row r="319" spans="1:4" x14ac:dyDescent="0.2">
      <c r="A319" s="448">
        <v>182500</v>
      </c>
      <c r="B319" s="450">
        <v>1825</v>
      </c>
      <c r="C319" s="450" t="s">
        <v>2182</v>
      </c>
      <c r="D319" s="468">
        <v>0</v>
      </c>
    </row>
    <row r="320" spans="1:4" x14ac:dyDescent="0.2">
      <c r="A320" s="448">
        <v>184000</v>
      </c>
      <c r="B320" s="450">
        <v>1840</v>
      </c>
      <c r="C320" s="450" t="s">
        <v>2183</v>
      </c>
      <c r="D320" s="468">
        <v>0</v>
      </c>
    </row>
    <row r="321" spans="1:4" x14ac:dyDescent="0.2">
      <c r="A321" s="448">
        <v>184500</v>
      </c>
      <c r="B321" s="450">
        <v>1845</v>
      </c>
      <c r="C321" s="450" t="s">
        <v>2184</v>
      </c>
      <c r="D321" s="468">
        <v>0</v>
      </c>
    </row>
    <row r="322" spans="1:4" x14ac:dyDescent="0.2">
      <c r="A322" s="448"/>
      <c r="B322" s="451">
        <v>19</v>
      </c>
      <c r="C322" s="451" t="s">
        <v>1106</v>
      </c>
      <c r="D322" s="469">
        <v>1240853814</v>
      </c>
    </row>
    <row r="323" spans="1:4" x14ac:dyDescent="0.2">
      <c r="A323" s="448">
        <v>190100</v>
      </c>
      <c r="B323" s="450">
        <v>1901</v>
      </c>
      <c r="C323" s="450" t="s">
        <v>1107</v>
      </c>
      <c r="D323" s="468">
        <v>0</v>
      </c>
    </row>
    <row r="324" spans="1:4" x14ac:dyDescent="0.2">
      <c r="A324" s="448">
        <v>190200</v>
      </c>
      <c r="B324" s="450">
        <v>1902</v>
      </c>
      <c r="C324" s="450" t="s">
        <v>2185</v>
      </c>
      <c r="D324" s="468">
        <v>14723346</v>
      </c>
    </row>
    <row r="325" spans="1:4" x14ac:dyDescent="0.2">
      <c r="A325" s="448">
        <v>190300</v>
      </c>
      <c r="B325" s="450">
        <v>1903</v>
      </c>
      <c r="C325" s="450" t="s">
        <v>2188</v>
      </c>
      <c r="D325" s="468">
        <v>0</v>
      </c>
    </row>
    <row r="326" spans="1:4" x14ac:dyDescent="0.2">
      <c r="A326" s="448">
        <v>190400</v>
      </c>
      <c r="B326" s="450">
        <v>1904</v>
      </c>
      <c r="C326" s="450" t="s">
        <v>2189</v>
      </c>
      <c r="D326" s="468">
        <v>0</v>
      </c>
    </row>
    <row r="327" spans="1:4" x14ac:dyDescent="0.2">
      <c r="A327" s="448">
        <v>190500</v>
      </c>
      <c r="B327" s="450">
        <v>1905</v>
      </c>
      <c r="C327" s="450" t="s">
        <v>2193</v>
      </c>
      <c r="D327" s="468">
        <v>0</v>
      </c>
    </row>
    <row r="328" spans="1:4" x14ac:dyDescent="0.2">
      <c r="A328" s="448">
        <v>190600</v>
      </c>
      <c r="B328" s="450">
        <v>1906</v>
      </c>
      <c r="C328" s="450" t="s">
        <v>1545</v>
      </c>
      <c r="D328" s="468">
        <v>0</v>
      </c>
    </row>
    <row r="329" spans="1:4" x14ac:dyDescent="0.2">
      <c r="A329" s="448">
        <v>190700</v>
      </c>
      <c r="B329" s="450">
        <v>1907</v>
      </c>
      <c r="C329" s="450" t="s">
        <v>2197</v>
      </c>
      <c r="D329" s="468">
        <v>0</v>
      </c>
    </row>
    <row r="330" spans="1:4" x14ac:dyDescent="0.2">
      <c r="A330" s="448">
        <v>190800</v>
      </c>
      <c r="B330" s="450">
        <v>1908</v>
      </c>
      <c r="C330" s="450" t="s">
        <v>1391</v>
      </c>
      <c r="D330" s="468">
        <v>0</v>
      </c>
    </row>
    <row r="331" spans="1:4" x14ac:dyDescent="0.2">
      <c r="A331" s="448">
        <v>190900</v>
      </c>
      <c r="B331" s="450">
        <v>1909</v>
      </c>
      <c r="C331" s="450" t="s">
        <v>20</v>
      </c>
      <c r="D331" s="468">
        <v>251112565</v>
      </c>
    </row>
    <row r="332" spans="1:4" x14ac:dyDescent="0.2">
      <c r="A332" s="448">
        <v>191000</v>
      </c>
      <c r="B332" s="450">
        <v>1910</v>
      </c>
      <c r="C332" s="450" t="s">
        <v>1647</v>
      </c>
      <c r="D332" s="468">
        <v>0</v>
      </c>
    </row>
    <row r="333" spans="1:4" x14ac:dyDescent="0.2">
      <c r="A333" s="448">
        <v>191500</v>
      </c>
      <c r="B333" s="450">
        <v>1915</v>
      </c>
      <c r="C333" s="450" t="s">
        <v>400</v>
      </c>
      <c r="D333" s="468">
        <v>0</v>
      </c>
    </row>
    <row r="334" spans="1:4" x14ac:dyDescent="0.2">
      <c r="A334" s="448">
        <v>192000</v>
      </c>
      <c r="B334" s="450">
        <v>1920</v>
      </c>
      <c r="C334" s="450" t="s">
        <v>402</v>
      </c>
      <c r="D334" s="468">
        <v>0</v>
      </c>
    </row>
    <row r="335" spans="1:4" x14ac:dyDescent="0.2">
      <c r="A335" s="448">
        <v>192200</v>
      </c>
      <c r="B335" s="450">
        <v>1922</v>
      </c>
      <c r="C335" s="450" t="s">
        <v>948</v>
      </c>
      <c r="D335" s="468">
        <v>0</v>
      </c>
    </row>
    <row r="336" spans="1:4" x14ac:dyDescent="0.2">
      <c r="A336" s="448">
        <v>192500</v>
      </c>
      <c r="B336" s="450">
        <v>1925</v>
      </c>
      <c r="C336" s="450" t="s">
        <v>30</v>
      </c>
      <c r="D336" s="468">
        <v>0</v>
      </c>
    </row>
    <row r="337" spans="1:4" x14ac:dyDescent="0.2">
      <c r="A337" s="448">
        <v>192600</v>
      </c>
      <c r="B337" s="450">
        <v>1926</v>
      </c>
      <c r="C337" s="450" t="s">
        <v>2202</v>
      </c>
      <c r="D337" s="468">
        <v>0</v>
      </c>
    </row>
    <row r="338" spans="1:4" x14ac:dyDescent="0.2">
      <c r="A338" s="448">
        <v>193000</v>
      </c>
      <c r="B338" s="450">
        <v>1930</v>
      </c>
      <c r="C338" s="450" t="s">
        <v>32</v>
      </c>
      <c r="D338" s="468">
        <v>0</v>
      </c>
    </row>
    <row r="339" spans="1:4" x14ac:dyDescent="0.2">
      <c r="A339" s="448">
        <v>193500</v>
      </c>
      <c r="B339" s="450">
        <v>1935</v>
      </c>
      <c r="C339" s="450" t="s">
        <v>38</v>
      </c>
      <c r="D339" s="468">
        <v>0</v>
      </c>
    </row>
    <row r="340" spans="1:4" x14ac:dyDescent="0.2">
      <c r="A340" s="448">
        <v>194000</v>
      </c>
      <c r="B340" s="450">
        <v>1940</v>
      </c>
      <c r="C340" s="450" t="s">
        <v>39</v>
      </c>
      <c r="D340" s="468">
        <v>0</v>
      </c>
    </row>
    <row r="341" spans="1:4" x14ac:dyDescent="0.2">
      <c r="A341" s="448">
        <v>194100</v>
      </c>
      <c r="B341" s="450">
        <v>1941</v>
      </c>
      <c r="C341" s="450" t="s">
        <v>44</v>
      </c>
      <c r="D341" s="468">
        <v>0</v>
      </c>
    </row>
    <row r="342" spans="1:4" x14ac:dyDescent="0.2">
      <c r="A342" s="448">
        <v>194200</v>
      </c>
      <c r="B342" s="450">
        <v>1942</v>
      </c>
      <c r="C342" s="450" t="s">
        <v>47</v>
      </c>
      <c r="D342" s="468">
        <v>0</v>
      </c>
    </row>
    <row r="343" spans="1:4" x14ac:dyDescent="0.2">
      <c r="A343" s="448">
        <v>195100</v>
      </c>
      <c r="B343" s="450">
        <v>1951</v>
      </c>
      <c r="C343" s="450" t="s">
        <v>998</v>
      </c>
      <c r="D343" s="468">
        <v>0</v>
      </c>
    </row>
    <row r="344" spans="1:4" x14ac:dyDescent="0.2">
      <c r="A344" s="448">
        <v>195200</v>
      </c>
      <c r="B344" s="450">
        <v>1952</v>
      </c>
      <c r="C344" s="450" t="s">
        <v>2203</v>
      </c>
      <c r="D344" s="468">
        <v>0</v>
      </c>
    </row>
    <row r="345" spans="1:4" x14ac:dyDescent="0.2">
      <c r="A345" s="448">
        <v>195300</v>
      </c>
      <c r="B345" s="450">
        <v>1953</v>
      </c>
      <c r="C345" s="450" t="s">
        <v>2204</v>
      </c>
      <c r="D345" s="468">
        <v>0</v>
      </c>
    </row>
    <row r="346" spans="1:4" x14ac:dyDescent="0.2">
      <c r="A346" s="448">
        <v>196000</v>
      </c>
      <c r="B346" s="450">
        <v>1960</v>
      </c>
      <c r="C346" s="450" t="s">
        <v>48</v>
      </c>
      <c r="D346" s="468">
        <v>0</v>
      </c>
    </row>
    <row r="347" spans="1:4" x14ac:dyDescent="0.2">
      <c r="A347" s="448">
        <v>197000</v>
      </c>
      <c r="B347" s="487">
        <v>1970</v>
      </c>
      <c r="C347" s="450" t="s">
        <v>1771</v>
      </c>
      <c r="D347" s="468">
        <v>975017903</v>
      </c>
    </row>
    <row r="348" spans="1:4" x14ac:dyDescent="0.2">
      <c r="A348" s="448">
        <v>197500</v>
      </c>
      <c r="B348" s="487">
        <v>1975</v>
      </c>
      <c r="C348" s="450" t="s">
        <v>2209</v>
      </c>
      <c r="D348" s="468">
        <v>0</v>
      </c>
    </row>
    <row r="349" spans="1:4" x14ac:dyDescent="0.2">
      <c r="A349" s="448">
        <v>197600</v>
      </c>
      <c r="B349" s="487">
        <v>1976</v>
      </c>
      <c r="C349" s="450" t="s">
        <v>2210</v>
      </c>
      <c r="D349" s="468">
        <v>0</v>
      </c>
    </row>
    <row r="350" spans="1:4" x14ac:dyDescent="0.2">
      <c r="A350" s="448">
        <v>198000</v>
      </c>
      <c r="B350" s="487">
        <v>1980</v>
      </c>
      <c r="C350" s="450" t="s">
        <v>2211</v>
      </c>
      <c r="D350" s="468">
        <v>0</v>
      </c>
    </row>
    <row r="351" spans="1:4" x14ac:dyDescent="0.2">
      <c r="A351" s="448">
        <v>198100</v>
      </c>
      <c r="B351" s="487">
        <v>1981</v>
      </c>
      <c r="C351" s="450" t="s">
        <v>2216</v>
      </c>
      <c r="D351" s="468">
        <v>0</v>
      </c>
    </row>
    <row r="352" spans="1:4" x14ac:dyDescent="0.2">
      <c r="A352" s="448">
        <v>198200</v>
      </c>
      <c r="B352" s="487">
        <v>1982</v>
      </c>
      <c r="C352" s="450" t="s">
        <v>2217</v>
      </c>
      <c r="D352" s="468">
        <v>0</v>
      </c>
    </row>
    <row r="353" spans="1:4" x14ac:dyDescent="0.2">
      <c r="A353" s="448">
        <v>198300</v>
      </c>
      <c r="B353" s="487">
        <v>1983</v>
      </c>
      <c r="C353" s="450" t="s">
        <v>2218</v>
      </c>
      <c r="D353" s="468">
        <v>0</v>
      </c>
    </row>
    <row r="354" spans="1:4" x14ac:dyDescent="0.2">
      <c r="A354" s="448">
        <v>198400</v>
      </c>
      <c r="B354" s="487">
        <v>1984</v>
      </c>
      <c r="C354" s="450" t="s">
        <v>2219</v>
      </c>
      <c r="D354" s="468">
        <v>0</v>
      </c>
    </row>
    <row r="355" spans="1:4" x14ac:dyDescent="0.2">
      <c r="A355" s="448">
        <v>198500</v>
      </c>
      <c r="B355" s="487">
        <v>1985</v>
      </c>
      <c r="C355" s="450" t="s">
        <v>2220</v>
      </c>
      <c r="D355" s="468">
        <v>0</v>
      </c>
    </row>
    <row r="356" spans="1:4" x14ac:dyDescent="0.2">
      <c r="A356" s="448">
        <v>198600</v>
      </c>
      <c r="B356" s="487">
        <v>1986</v>
      </c>
      <c r="C356" s="450" t="s">
        <v>2230</v>
      </c>
      <c r="D356" s="468">
        <v>0</v>
      </c>
    </row>
    <row r="357" spans="1:4" x14ac:dyDescent="0.2">
      <c r="A357" s="448">
        <v>199900</v>
      </c>
      <c r="B357" s="487">
        <v>1999</v>
      </c>
      <c r="C357" s="450" t="s">
        <v>63</v>
      </c>
      <c r="D357" s="468">
        <v>0</v>
      </c>
    </row>
    <row r="358" spans="1:4" x14ac:dyDescent="0.2">
      <c r="A358" s="448"/>
      <c r="B358" s="486"/>
      <c r="C358" s="449" t="s">
        <v>2933</v>
      </c>
      <c r="D358" s="470">
        <v>826078464930.33008</v>
      </c>
    </row>
    <row r="359" spans="1:4" x14ac:dyDescent="0.2">
      <c r="A359" s="448"/>
      <c r="B359" s="449">
        <v>8</v>
      </c>
      <c r="C359" s="449" t="s">
        <v>508</v>
      </c>
      <c r="D359" s="469">
        <v>0</v>
      </c>
    </row>
    <row r="360" spans="1:4" x14ac:dyDescent="0.2">
      <c r="A360" s="448">
        <v>810000</v>
      </c>
      <c r="B360" s="475">
        <v>81</v>
      </c>
      <c r="C360" s="475" t="s">
        <v>2494</v>
      </c>
      <c r="D360" s="468">
        <v>230008544354</v>
      </c>
    </row>
    <row r="361" spans="1:4" x14ac:dyDescent="0.2">
      <c r="A361" s="448">
        <v>820000</v>
      </c>
      <c r="B361" s="475">
        <v>82</v>
      </c>
      <c r="C361" s="475" t="s">
        <v>1451</v>
      </c>
      <c r="D361" s="468">
        <v>0</v>
      </c>
    </row>
    <row r="362" spans="1:4" x14ac:dyDescent="0.2">
      <c r="A362" s="448">
        <v>830000</v>
      </c>
      <c r="B362" s="475">
        <v>83</v>
      </c>
      <c r="C362" s="475" t="s">
        <v>1452</v>
      </c>
      <c r="D362" s="468">
        <v>17523211982</v>
      </c>
    </row>
    <row r="363" spans="1:4" x14ac:dyDescent="0.2">
      <c r="A363" s="448">
        <v>890000</v>
      </c>
      <c r="B363" s="474">
        <v>89</v>
      </c>
      <c r="C363" s="474" t="s">
        <v>1708</v>
      </c>
      <c r="D363" s="468">
        <v>-247531756336</v>
      </c>
    </row>
    <row r="364" spans="1:4" x14ac:dyDescent="0.2">
      <c r="A364" s="485"/>
      <c r="B364" s="453">
        <v>2</v>
      </c>
      <c r="C364" s="453" t="s">
        <v>920</v>
      </c>
      <c r="D364" s="484"/>
    </row>
    <row r="365" spans="1:4" x14ac:dyDescent="0.2">
      <c r="A365" s="483"/>
      <c r="B365" s="453"/>
      <c r="C365" s="453" t="s">
        <v>266</v>
      </c>
      <c r="D365" s="470">
        <v>191906838197.32999</v>
      </c>
    </row>
    <row r="366" spans="1:4" x14ac:dyDescent="0.2">
      <c r="A366" s="483"/>
      <c r="B366" s="451">
        <v>21</v>
      </c>
      <c r="C366" s="451" t="s">
        <v>1243</v>
      </c>
      <c r="D366" s="469">
        <v>0</v>
      </c>
    </row>
    <row r="367" spans="1:4" x14ac:dyDescent="0.2">
      <c r="A367" s="448">
        <v>210500</v>
      </c>
      <c r="B367" s="450">
        <v>2105</v>
      </c>
      <c r="C367" s="450" t="s">
        <v>71</v>
      </c>
      <c r="D367" s="468">
        <v>0</v>
      </c>
    </row>
    <row r="368" spans="1:4" x14ac:dyDescent="0.2">
      <c r="A368" s="448">
        <v>210600</v>
      </c>
      <c r="B368" s="450">
        <v>2106</v>
      </c>
      <c r="C368" s="450" t="s">
        <v>369</v>
      </c>
      <c r="D368" s="468">
        <v>0</v>
      </c>
    </row>
    <row r="369" spans="1:4" x14ac:dyDescent="0.2">
      <c r="A369" s="448">
        <v>211000</v>
      </c>
      <c r="B369" s="450">
        <v>2110</v>
      </c>
      <c r="C369" s="450" t="s">
        <v>376</v>
      </c>
      <c r="D369" s="468">
        <v>0</v>
      </c>
    </row>
    <row r="370" spans="1:4" x14ac:dyDescent="0.2">
      <c r="A370" s="448"/>
      <c r="B370" s="451">
        <v>22</v>
      </c>
      <c r="C370" s="451" t="s">
        <v>2236</v>
      </c>
      <c r="D370" s="469">
        <v>0</v>
      </c>
    </row>
    <row r="371" spans="1:4" x14ac:dyDescent="0.2">
      <c r="A371" s="448">
        <v>220300</v>
      </c>
      <c r="B371" s="450">
        <v>2203</v>
      </c>
      <c r="C371" s="450" t="s">
        <v>628</v>
      </c>
      <c r="D371" s="468">
        <v>0</v>
      </c>
    </row>
    <row r="372" spans="1:4" x14ac:dyDescent="0.2">
      <c r="A372" s="448">
        <v>220800</v>
      </c>
      <c r="B372" s="450">
        <v>2208</v>
      </c>
      <c r="C372" s="450" t="s">
        <v>1256</v>
      </c>
      <c r="D372" s="468">
        <v>0</v>
      </c>
    </row>
    <row r="373" spans="1:4" x14ac:dyDescent="0.2">
      <c r="A373" s="448">
        <v>221200</v>
      </c>
      <c r="B373" s="450">
        <v>2212</v>
      </c>
      <c r="C373" s="450" t="s">
        <v>1260</v>
      </c>
      <c r="D373" s="468">
        <v>0</v>
      </c>
    </row>
    <row r="374" spans="1:4" x14ac:dyDescent="0.2">
      <c r="A374" s="448">
        <v>221300</v>
      </c>
      <c r="B374" s="450">
        <v>2213</v>
      </c>
      <c r="C374" s="450" t="s">
        <v>1263</v>
      </c>
      <c r="D374" s="468">
        <v>0</v>
      </c>
    </row>
    <row r="375" spans="1:4" x14ac:dyDescent="0.2">
      <c r="A375" s="448">
        <v>221400</v>
      </c>
      <c r="B375" s="450">
        <v>2214</v>
      </c>
      <c r="C375" s="450" t="s">
        <v>2238</v>
      </c>
      <c r="D375" s="468">
        <v>0</v>
      </c>
    </row>
    <row r="376" spans="1:4" x14ac:dyDescent="0.2">
      <c r="A376" s="448">
        <v>222200</v>
      </c>
      <c r="B376" s="450">
        <v>2222</v>
      </c>
      <c r="C376" s="450" t="s">
        <v>2239</v>
      </c>
      <c r="D376" s="468">
        <v>0</v>
      </c>
    </row>
    <row r="377" spans="1:4" x14ac:dyDescent="0.2">
      <c r="A377" s="448">
        <v>222300</v>
      </c>
      <c r="B377" s="450">
        <v>2223</v>
      </c>
      <c r="C377" s="450" t="s">
        <v>2240</v>
      </c>
      <c r="D377" s="468">
        <v>0</v>
      </c>
    </row>
    <row r="378" spans="1:4" x14ac:dyDescent="0.2">
      <c r="A378" s="448">
        <v>222400</v>
      </c>
      <c r="B378" s="450">
        <v>2224</v>
      </c>
      <c r="C378" s="450" t="s">
        <v>2241</v>
      </c>
      <c r="D378" s="468">
        <v>0</v>
      </c>
    </row>
    <row r="379" spans="1:4" x14ac:dyDescent="0.2">
      <c r="A379" s="448">
        <v>222500</v>
      </c>
      <c r="B379" s="450">
        <v>2225</v>
      </c>
      <c r="C379" s="450" t="s">
        <v>2242</v>
      </c>
      <c r="D379" s="468">
        <v>0</v>
      </c>
    </row>
    <row r="380" spans="1:4" x14ac:dyDescent="0.2">
      <c r="A380" s="448">
        <v>223000</v>
      </c>
      <c r="B380" s="450">
        <v>2230</v>
      </c>
      <c r="C380" s="450" t="s">
        <v>2243</v>
      </c>
      <c r="D380" s="468">
        <v>0</v>
      </c>
    </row>
    <row r="381" spans="1:4" x14ac:dyDescent="0.2">
      <c r="A381" s="448"/>
      <c r="B381" s="451">
        <v>23</v>
      </c>
      <c r="C381" s="451" t="s">
        <v>2249</v>
      </c>
      <c r="D381" s="469">
        <v>0</v>
      </c>
    </row>
    <row r="382" spans="1:4" x14ac:dyDescent="0.2">
      <c r="A382" s="448">
        <v>230600</v>
      </c>
      <c r="B382" s="450">
        <v>2306</v>
      </c>
      <c r="C382" s="450" t="s">
        <v>2250</v>
      </c>
      <c r="D382" s="468">
        <v>0</v>
      </c>
    </row>
    <row r="383" spans="1:4" x14ac:dyDescent="0.2">
      <c r="A383" s="448">
        <v>230700</v>
      </c>
      <c r="B383" s="450">
        <v>2307</v>
      </c>
      <c r="C383" s="450" t="s">
        <v>1184</v>
      </c>
      <c r="D383" s="468">
        <v>0</v>
      </c>
    </row>
    <row r="384" spans="1:4" x14ac:dyDescent="0.2">
      <c r="A384" s="448">
        <v>230800</v>
      </c>
      <c r="B384" s="450">
        <v>2308</v>
      </c>
      <c r="C384" s="450" t="s">
        <v>2252</v>
      </c>
      <c r="D384" s="468">
        <v>0</v>
      </c>
    </row>
    <row r="385" spans="1:4" x14ac:dyDescent="0.2">
      <c r="A385" s="448">
        <v>230900</v>
      </c>
      <c r="B385" s="450">
        <v>2309</v>
      </c>
      <c r="C385" s="450" t="s">
        <v>2253</v>
      </c>
      <c r="D385" s="468">
        <v>0</v>
      </c>
    </row>
    <row r="386" spans="1:4" x14ac:dyDescent="0.2">
      <c r="A386" s="448">
        <v>231100</v>
      </c>
      <c r="B386" s="450">
        <v>2311</v>
      </c>
      <c r="C386" s="450" t="s">
        <v>1014</v>
      </c>
      <c r="D386" s="468">
        <v>0</v>
      </c>
    </row>
    <row r="387" spans="1:4" x14ac:dyDescent="0.2">
      <c r="A387" s="448">
        <v>231200</v>
      </c>
      <c r="B387" s="450">
        <v>2312</v>
      </c>
      <c r="C387" s="450" t="s">
        <v>1019</v>
      </c>
      <c r="D387" s="468">
        <v>0</v>
      </c>
    </row>
    <row r="388" spans="1:4" x14ac:dyDescent="0.2">
      <c r="A388" s="448">
        <v>231300</v>
      </c>
      <c r="B388" s="450">
        <v>2313</v>
      </c>
      <c r="C388" s="450" t="s">
        <v>2239</v>
      </c>
      <c r="D388" s="468">
        <v>0</v>
      </c>
    </row>
    <row r="389" spans="1:4" x14ac:dyDescent="0.2">
      <c r="A389" s="448">
        <v>231400</v>
      </c>
      <c r="B389" s="450">
        <v>2314</v>
      </c>
      <c r="C389" s="450" t="s">
        <v>2240</v>
      </c>
      <c r="D389" s="468">
        <v>0</v>
      </c>
    </row>
    <row r="390" spans="1:4" x14ac:dyDescent="0.2">
      <c r="A390" s="448">
        <v>231600</v>
      </c>
      <c r="B390" s="450">
        <v>2316</v>
      </c>
      <c r="C390" s="450" t="s">
        <v>2241</v>
      </c>
      <c r="D390" s="468">
        <v>0</v>
      </c>
    </row>
    <row r="391" spans="1:4" x14ac:dyDescent="0.2">
      <c r="A391" s="448">
        <v>231700</v>
      </c>
      <c r="B391" s="450">
        <v>2317</v>
      </c>
      <c r="C391" s="450" t="s">
        <v>2242</v>
      </c>
      <c r="D391" s="468">
        <v>0</v>
      </c>
    </row>
    <row r="392" spans="1:4" x14ac:dyDescent="0.2">
      <c r="A392" s="448">
        <v>231800</v>
      </c>
      <c r="B392" s="450">
        <v>2318</v>
      </c>
      <c r="C392" s="450" t="s">
        <v>2238</v>
      </c>
      <c r="D392" s="468">
        <v>0</v>
      </c>
    </row>
    <row r="393" spans="1:4" x14ac:dyDescent="0.2">
      <c r="A393" s="448"/>
      <c r="B393" s="481">
        <v>24</v>
      </c>
      <c r="C393" s="481" t="s">
        <v>1020</v>
      </c>
      <c r="D393" s="469">
        <v>177971968236.32999</v>
      </c>
    </row>
    <row r="394" spans="1:4" x14ac:dyDescent="0.2">
      <c r="A394" s="448">
        <v>240100</v>
      </c>
      <c r="B394" s="450">
        <v>2401</v>
      </c>
      <c r="C394" s="450" t="s">
        <v>1021</v>
      </c>
      <c r="D394" s="468">
        <v>357112517</v>
      </c>
    </row>
    <row r="395" spans="1:4" x14ac:dyDescent="0.2">
      <c r="A395" s="448">
        <v>240200</v>
      </c>
      <c r="B395" s="450">
        <v>2402</v>
      </c>
      <c r="C395" s="450" t="s">
        <v>2258</v>
      </c>
      <c r="D395" s="468">
        <v>0</v>
      </c>
    </row>
    <row r="396" spans="1:4" x14ac:dyDescent="0.2">
      <c r="A396" s="448">
        <v>240300</v>
      </c>
      <c r="B396" s="450">
        <v>2403</v>
      </c>
      <c r="C396" s="450" t="s">
        <v>1024</v>
      </c>
      <c r="D396" s="468">
        <v>0</v>
      </c>
    </row>
    <row r="397" spans="1:4" x14ac:dyDescent="0.2">
      <c r="A397" s="448">
        <v>240600</v>
      </c>
      <c r="B397" s="450">
        <v>2406</v>
      </c>
      <c r="C397" s="450" t="s">
        <v>2263</v>
      </c>
      <c r="D397" s="468">
        <v>0</v>
      </c>
    </row>
    <row r="398" spans="1:4" x14ac:dyDescent="0.2">
      <c r="A398" s="448">
        <v>240700</v>
      </c>
      <c r="B398" s="450">
        <v>2407</v>
      </c>
      <c r="C398" s="450" t="s">
        <v>2264</v>
      </c>
      <c r="D398" s="468">
        <v>172874082726.32999</v>
      </c>
    </row>
    <row r="399" spans="1:4" x14ac:dyDescent="0.2">
      <c r="A399" s="448">
        <v>240800</v>
      </c>
      <c r="B399" s="450">
        <v>2408</v>
      </c>
      <c r="C399" s="450" t="s">
        <v>2274</v>
      </c>
      <c r="D399" s="468">
        <v>0</v>
      </c>
    </row>
    <row r="400" spans="1:4" x14ac:dyDescent="0.2">
      <c r="A400" s="448">
        <v>241000</v>
      </c>
      <c r="B400" s="450">
        <v>2410</v>
      </c>
      <c r="C400" s="450" t="s">
        <v>1951</v>
      </c>
      <c r="D400" s="468">
        <v>0</v>
      </c>
    </row>
    <row r="401" spans="1:4" x14ac:dyDescent="0.2">
      <c r="A401" s="448">
        <v>241500</v>
      </c>
      <c r="B401" s="450">
        <v>2415</v>
      </c>
      <c r="C401" s="450" t="s">
        <v>1026</v>
      </c>
      <c r="D401" s="468">
        <v>0</v>
      </c>
    </row>
    <row r="402" spans="1:4" x14ac:dyDescent="0.2">
      <c r="A402" s="448">
        <v>242000</v>
      </c>
      <c r="B402" s="450">
        <v>2420</v>
      </c>
      <c r="C402" s="450" t="s">
        <v>1040</v>
      </c>
      <c r="D402" s="468">
        <v>0</v>
      </c>
    </row>
    <row r="403" spans="1:4" x14ac:dyDescent="0.2">
      <c r="A403" s="448">
        <v>242200</v>
      </c>
      <c r="B403" s="450">
        <v>2422</v>
      </c>
      <c r="C403" s="450" t="s">
        <v>1403</v>
      </c>
      <c r="D403" s="468">
        <v>0</v>
      </c>
    </row>
    <row r="404" spans="1:4" x14ac:dyDescent="0.2">
      <c r="A404" s="448">
        <v>242300</v>
      </c>
      <c r="B404" s="450">
        <v>2423</v>
      </c>
      <c r="C404" s="450" t="s">
        <v>1413</v>
      </c>
      <c r="D404" s="468">
        <v>0</v>
      </c>
    </row>
    <row r="405" spans="1:4" x14ac:dyDescent="0.2">
      <c r="A405" s="448">
        <v>242400</v>
      </c>
      <c r="B405" s="450">
        <v>2424</v>
      </c>
      <c r="C405" s="450" t="s">
        <v>2287</v>
      </c>
      <c r="D405" s="468">
        <v>0</v>
      </c>
    </row>
    <row r="406" spans="1:4" x14ac:dyDescent="0.2">
      <c r="A406" s="448">
        <v>242500</v>
      </c>
      <c r="B406" s="450">
        <v>2425</v>
      </c>
      <c r="C406" s="450" t="s">
        <v>1414</v>
      </c>
      <c r="D406" s="468">
        <v>0</v>
      </c>
    </row>
    <row r="407" spans="1:4" x14ac:dyDescent="0.2">
      <c r="A407" s="448">
        <v>242600</v>
      </c>
      <c r="B407" s="450">
        <v>2426</v>
      </c>
      <c r="C407" s="450" t="s">
        <v>1696</v>
      </c>
      <c r="D407" s="468">
        <v>0</v>
      </c>
    </row>
    <row r="408" spans="1:4" x14ac:dyDescent="0.2">
      <c r="A408" s="448">
        <v>242700</v>
      </c>
      <c r="B408" s="450">
        <v>2427</v>
      </c>
      <c r="C408" s="450" t="s">
        <v>2293</v>
      </c>
      <c r="D408" s="468">
        <v>0</v>
      </c>
    </row>
    <row r="409" spans="1:4" x14ac:dyDescent="0.2">
      <c r="A409" s="448">
        <v>242800</v>
      </c>
      <c r="B409" s="450">
        <v>2428</v>
      </c>
      <c r="C409" s="450" t="s">
        <v>2294</v>
      </c>
      <c r="D409" s="468">
        <v>0</v>
      </c>
    </row>
    <row r="410" spans="1:4" x14ac:dyDescent="0.2">
      <c r="A410" s="448">
        <v>243000</v>
      </c>
      <c r="B410" s="450">
        <v>2430</v>
      </c>
      <c r="C410" s="450" t="s">
        <v>422</v>
      </c>
      <c r="D410" s="468">
        <v>0</v>
      </c>
    </row>
    <row r="411" spans="1:4" x14ac:dyDescent="0.2">
      <c r="A411" s="448">
        <v>243600</v>
      </c>
      <c r="B411" s="450">
        <v>2436</v>
      </c>
      <c r="C411" s="450" t="s">
        <v>433</v>
      </c>
      <c r="D411" s="468">
        <v>826757371</v>
      </c>
    </row>
    <row r="412" spans="1:4" x14ac:dyDescent="0.2">
      <c r="A412" s="448">
        <v>244000</v>
      </c>
      <c r="B412" s="450">
        <v>2440</v>
      </c>
      <c r="C412" s="450" t="s">
        <v>751</v>
      </c>
      <c r="D412" s="468">
        <v>1634713122</v>
      </c>
    </row>
    <row r="413" spans="1:4" x14ac:dyDescent="0.2">
      <c r="A413" s="448">
        <v>244500</v>
      </c>
      <c r="B413" s="450">
        <v>2445</v>
      </c>
      <c r="C413" s="450" t="s">
        <v>566</v>
      </c>
      <c r="D413" s="468">
        <v>0</v>
      </c>
    </row>
    <row r="414" spans="1:4" x14ac:dyDescent="0.2">
      <c r="A414" s="448">
        <v>245000</v>
      </c>
      <c r="B414" s="450">
        <v>2450</v>
      </c>
      <c r="C414" s="450" t="s">
        <v>570</v>
      </c>
      <c r="D414" s="468">
        <v>0</v>
      </c>
    </row>
    <row r="415" spans="1:4" x14ac:dyDescent="0.2">
      <c r="A415" s="448">
        <v>245300</v>
      </c>
      <c r="B415" s="450">
        <v>2453</v>
      </c>
      <c r="C415" s="450" t="s">
        <v>574</v>
      </c>
      <c r="D415" s="468">
        <v>0</v>
      </c>
    </row>
    <row r="416" spans="1:4" x14ac:dyDescent="0.2">
      <c r="A416" s="448">
        <v>245500</v>
      </c>
      <c r="B416" s="450">
        <v>2455</v>
      </c>
      <c r="C416" s="450" t="s">
        <v>575</v>
      </c>
      <c r="D416" s="468">
        <v>0</v>
      </c>
    </row>
    <row r="417" spans="1:4" x14ac:dyDescent="0.2">
      <c r="A417" s="448">
        <v>245700</v>
      </c>
      <c r="B417" s="450">
        <v>2457</v>
      </c>
      <c r="C417" s="450" t="s">
        <v>577</v>
      </c>
      <c r="D417" s="468">
        <v>0</v>
      </c>
    </row>
    <row r="418" spans="1:4" x14ac:dyDescent="0.2">
      <c r="A418" s="448">
        <v>246000</v>
      </c>
      <c r="B418" s="450">
        <v>2460</v>
      </c>
      <c r="C418" s="450" t="s">
        <v>581</v>
      </c>
      <c r="D418" s="468">
        <v>0</v>
      </c>
    </row>
    <row r="419" spans="1:4" x14ac:dyDescent="0.2">
      <c r="A419" s="448">
        <v>246500</v>
      </c>
      <c r="B419" s="450">
        <v>2465</v>
      </c>
      <c r="C419" s="450" t="s">
        <v>583</v>
      </c>
      <c r="D419" s="468">
        <v>0</v>
      </c>
    </row>
    <row r="420" spans="1:4" x14ac:dyDescent="0.2">
      <c r="A420" s="448">
        <v>246600</v>
      </c>
      <c r="B420" s="450">
        <v>2466</v>
      </c>
      <c r="C420" s="450" t="s">
        <v>1984</v>
      </c>
      <c r="D420" s="468">
        <v>0</v>
      </c>
    </row>
    <row r="421" spans="1:4" x14ac:dyDescent="0.2">
      <c r="A421" s="448">
        <v>247000</v>
      </c>
      <c r="B421" s="450">
        <v>2470</v>
      </c>
      <c r="C421" s="450" t="s">
        <v>2311</v>
      </c>
      <c r="D421" s="468">
        <v>0</v>
      </c>
    </row>
    <row r="422" spans="1:4" x14ac:dyDescent="0.2">
      <c r="A422" s="448">
        <v>247500</v>
      </c>
      <c r="B422" s="450">
        <v>2475</v>
      </c>
      <c r="C422" s="450" t="s">
        <v>654</v>
      </c>
      <c r="D422" s="468">
        <v>0</v>
      </c>
    </row>
    <row r="423" spans="1:4" x14ac:dyDescent="0.2">
      <c r="A423" s="448">
        <v>248000</v>
      </c>
      <c r="B423" s="450">
        <v>2480</v>
      </c>
      <c r="C423" s="450" t="s">
        <v>659</v>
      </c>
      <c r="D423" s="468">
        <v>0</v>
      </c>
    </row>
    <row r="424" spans="1:4" x14ac:dyDescent="0.2">
      <c r="A424" s="448">
        <v>248100</v>
      </c>
      <c r="B424" s="450">
        <v>2481</v>
      </c>
      <c r="C424" s="450" t="s">
        <v>702</v>
      </c>
      <c r="D424" s="468">
        <v>0</v>
      </c>
    </row>
    <row r="425" spans="1:4" x14ac:dyDescent="0.2">
      <c r="A425" s="448">
        <v>248300</v>
      </c>
      <c r="B425" s="450">
        <v>2483</v>
      </c>
      <c r="C425" s="450" t="s">
        <v>2320</v>
      </c>
      <c r="D425" s="468">
        <v>0</v>
      </c>
    </row>
    <row r="426" spans="1:4" x14ac:dyDescent="0.2">
      <c r="A426" s="448">
        <v>249000</v>
      </c>
      <c r="B426" s="450">
        <v>2490</v>
      </c>
      <c r="C426" s="450" t="s">
        <v>184</v>
      </c>
      <c r="D426" s="468">
        <v>2279302500</v>
      </c>
    </row>
    <row r="427" spans="1:4" x14ac:dyDescent="0.2">
      <c r="A427" s="448">
        <v>249500</v>
      </c>
      <c r="B427" s="450">
        <v>2495</v>
      </c>
      <c r="C427" s="450" t="s">
        <v>2339</v>
      </c>
      <c r="D427" s="468">
        <v>0</v>
      </c>
    </row>
    <row r="428" spans="1:4" x14ac:dyDescent="0.2">
      <c r="A428" s="448"/>
      <c r="B428" s="451">
        <v>25</v>
      </c>
      <c r="C428" s="451" t="s">
        <v>2343</v>
      </c>
      <c r="D428" s="469">
        <v>1703223248</v>
      </c>
    </row>
    <row r="429" spans="1:4" x14ac:dyDescent="0.2">
      <c r="A429" s="448">
        <v>250500</v>
      </c>
      <c r="B429" s="450">
        <v>2505</v>
      </c>
      <c r="C429" s="450" t="s">
        <v>685</v>
      </c>
      <c r="D429" s="468">
        <v>0</v>
      </c>
    </row>
    <row r="430" spans="1:4" x14ac:dyDescent="0.2">
      <c r="A430" s="448">
        <v>251000</v>
      </c>
      <c r="B430" s="450">
        <v>2510</v>
      </c>
      <c r="C430" s="450" t="s">
        <v>2344</v>
      </c>
      <c r="D430" s="468">
        <v>0</v>
      </c>
    </row>
    <row r="431" spans="1:4" x14ac:dyDescent="0.2">
      <c r="A431" s="448">
        <v>251100</v>
      </c>
      <c r="B431" s="450">
        <v>2511</v>
      </c>
      <c r="C431" s="450" t="s">
        <v>2345</v>
      </c>
      <c r="D431" s="468">
        <v>1703223248</v>
      </c>
    </row>
    <row r="432" spans="1:4" x14ac:dyDescent="0.2">
      <c r="A432" s="448">
        <v>251200</v>
      </c>
      <c r="B432" s="450">
        <v>2512</v>
      </c>
      <c r="C432" s="450" t="s">
        <v>2352</v>
      </c>
      <c r="D432" s="468">
        <v>0</v>
      </c>
    </row>
    <row r="433" spans="1:4" x14ac:dyDescent="0.2">
      <c r="A433" s="448">
        <v>251300</v>
      </c>
      <c r="B433" s="450">
        <v>2513</v>
      </c>
      <c r="C433" s="450" t="s">
        <v>2356</v>
      </c>
      <c r="D433" s="468">
        <v>0</v>
      </c>
    </row>
    <row r="434" spans="1:4" x14ac:dyDescent="0.2">
      <c r="A434" s="448">
        <v>251400</v>
      </c>
      <c r="B434" s="450">
        <v>2514</v>
      </c>
      <c r="C434" s="450" t="s">
        <v>2358</v>
      </c>
      <c r="D434" s="468">
        <v>0</v>
      </c>
    </row>
    <row r="435" spans="1:4" x14ac:dyDescent="0.2">
      <c r="A435" s="448">
        <v>251500</v>
      </c>
      <c r="B435" s="450">
        <v>2515</v>
      </c>
      <c r="C435" s="450" t="s">
        <v>2360</v>
      </c>
      <c r="D435" s="468">
        <v>0</v>
      </c>
    </row>
    <row r="436" spans="1:4" x14ac:dyDescent="0.2">
      <c r="A436" s="448">
        <v>255000</v>
      </c>
      <c r="B436" s="450">
        <v>2550</v>
      </c>
      <c r="C436" s="450" t="s">
        <v>702</v>
      </c>
      <c r="D436" s="468">
        <v>0</v>
      </c>
    </row>
    <row r="437" spans="1:4" x14ac:dyDescent="0.2">
      <c r="A437" s="448">
        <v>256000</v>
      </c>
      <c r="B437" s="450">
        <v>2560</v>
      </c>
      <c r="C437" s="450" t="s">
        <v>906</v>
      </c>
      <c r="D437" s="468">
        <v>0</v>
      </c>
    </row>
    <row r="438" spans="1:4" x14ac:dyDescent="0.2">
      <c r="A438" s="448">
        <v>257000</v>
      </c>
      <c r="B438" s="450">
        <v>2570</v>
      </c>
      <c r="C438" s="450" t="s">
        <v>2320</v>
      </c>
      <c r="D438" s="468">
        <v>0</v>
      </c>
    </row>
    <row r="439" spans="1:4" x14ac:dyDescent="0.2">
      <c r="A439" s="448"/>
      <c r="B439" s="451">
        <v>26</v>
      </c>
      <c r="C439" s="451" t="s">
        <v>2362</v>
      </c>
      <c r="D439" s="469">
        <v>0</v>
      </c>
    </row>
    <row r="440" spans="1:4" x14ac:dyDescent="0.2">
      <c r="A440" s="448">
        <v>260100</v>
      </c>
      <c r="B440" s="450">
        <v>2601</v>
      </c>
      <c r="C440" s="450" t="s">
        <v>1856</v>
      </c>
      <c r="D440" s="468">
        <v>0</v>
      </c>
    </row>
    <row r="441" spans="1:4" x14ac:dyDescent="0.2">
      <c r="A441" s="448">
        <v>260200</v>
      </c>
      <c r="B441" s="450">
        <v>2602</v>
      </c>
      <c r="C441" s="450" t="s">
        <v>1867</v>
      </c>
      <c r="D441" s="468">
        <v>0</v>
      </c>
    </row>
    <row r="442" spans="1:4" x14ac:dyDescent="0.2">
      <c r="A442" s="448">
        <v>260300</v>
      </c>
      <c r="B442" s="450">
        <v>2603</v>
      </c>
      <c r="C442" s="450" t="s">
        <v>1868</v>
      </c>
      <c r="D442" s="468">
        <v>0</v>
      </c>
    </row>
    <row r="443" spans="1:4" x14ac:dyDescent="0.2">
      <c r="A443" s="448">
        <v>260500</v>
      </c>
      <c r="B443" s="450">
        <v>2605</v>
      </c>
      <c r="C443" s="450" t="s">
        <v>2372</v>
      </c>
      <c r="D443" s="468">
        <v>0</v>
      </c>
    </row>
    <row r="444" spans="1:4" x14ac:dyDescent="0.2">
      <c r="A444" s="448">
        <v>260600</v>
      </c>
      <c r="B444" s="450">
        <v>2606</v>
      </c>
      <c r="C444" s="450" t="s">
        <v>2373</v>
      </c>
      <c r="D444" s="468">
        <v>0</v>
      </c>
    </row>
    <row r="445" spans="1:4" x14ac:dyDescent="0.2">
      <c r="A445" s="448">
        <v>262500</v>
      </c>
      <c r="B445" s="450">
        <v>2625</v>
      </c>
      <c r="C445" s="450" t="s">
        <v>1235</v>
      </c>
      <c r="D445" s="468">
        <v>0</v>
      </c>
    </row>
    <row r="446" spans="1:4" x14ac:dyDescent="0.2">
      <c r="A446" s="448">
        <v>263000</v>
      </c>
      <c r="B446" s="450">
        <v>2630</v>
      </c>
      <c r="C446" s="450" t="s">
        <v>630</v>
      </c>
      <c r="D446" s="468">
        <v>0</v>
      </c>
    </row>
    <row r="447" spans="1:4" x14ac:dyDescent="0.2">
      <c r="A447" s="448"/>
      <c r="B447" s="451">
        <v>27</v>
      </c>
      <c r="C447" s="451" t="s">
        <v>1772</v>
      </c>
      <c r="D447" s="469">
        <v>11991646713</v>
      </c>
    </row>
    <row r="448" spans="1:4" x14ac:dyDescent="0.2">
      <c r="A448" s="448">
        <v>270100</v>
      </c>
      <c r="B448" s="450">
        <v>2701</v>
      </c>
      <c r="C448" s="450" t="s">
        <v>2376</v>
      </c>
      <c r="D448" s="468">
        <v>8857298642</v>
      </c>
    </row>
    <row r="449" spans="1:4" x14ac:dyDescent="0.2">
      <c r="A449" s="448">
        <v>270500</v>
      </c>
      <c r="B449" s="450">
        <v>2705</v>
      </c>
      <c r="C449" s="450" t="s">
        <v>633</v>
      </c>
      <c r="D449" s="468">
        <v>0</v>
      </c>
    </row>
    <row r="450" spans="1:4" x14ac:dyDescent="0.2">
      <c r="A450" s="448">
        <v>270700</v>
      </c>
      <c r="B450" s="450">
        <v>2707</v>
      </c>
      <c r="C450" s="450" t="s">
        <v>2380</v>
      </c>
      <c r="D450" s="468">
        <v>0</v>
      </c>
    </row>
    <row r="451" spans="1:4" x14ac:dyDescent="0.2">
      <c r="A451" s="448">
        <v>271000</v>
      </c>
      <c r="B451" s="450">
        <v>2710</v>
      </c>
      <c r="C451" s="450" t="s">
        <v>635</v>
      </c>
      <c r="D451" s="468">
        <v>0</v>
      </c>
    </row>
    <row r="452" spans="1:4" x14ac:dyDescent="0.2">
      <c r="A452" s="448">
        <v>271500</v>
      </c>
      <c r="B452" s="450">
        <v>2715</v>
      </c>
      <c r="C452" s="450" t="s">
        <v>643</v>
      </c>
      <c r="D452" s="468">
        <v>0</v>
      </c>
    </row>
    <row r="453" spans="1:4" x14ac:dyDescent="0.2">
      <c r="A453" s="448">
        <v>272000</v>
      </c>
      <c r="B453" s="450">
        <v>2720</v>
      </c>
      <c r="C453" s="450" t="s">
        <v>645</v>
      </c>
      <c r="D453" s="468">
        <v>0</v>
      </c>
    </row>
    <row r="454" spans="1:4" x14ac:dyDescent="0.2">
      <c r="A454" s="448">
        <v>272200</v>
      </c>
      <c r="B454" s="450">
        <v>2722</v>
      </c>
      <c r="C454" s="450" t="s">
        <v>0</v>
      </c>
      <c r="D454" s="468">
        <v>0</v>
      </c>
    </row>
    <row r="455" spans="1:4" x14ac:dyDescent="0.2">
      <c r="A455" s="448">
        <v>272500</v>
      </c>
      <c r="B455" s="450">
        <v>2725</v>
      </c>
      <c r="C455" s="450" t="s">
        <v>1</v>
      </c>
      <c r="D455" s="468">
        <v>0</v>
      </c>
    </row>
    <row r="456" spans="1:4" x14ac:dyDescent="0.2">
      <c r="A456" s="448">
        <v>273000</v>
      </c>
      <c r="B456" s="450">
        <v>2730</v>
      </c>
      <c r="C456" s="450" t="s">
        <v>2388</v>
      </c>
      <c r="D456" s="468">
        <v>0</v>
      </c>
    </row>
    <row r="457" spans="1:4" x14ac:dyDescent="0.2">
      <c r="A457" s="448">
        <v>279000</v>
      </c>
      <c r="B457" s="450">
        <v>2790</v>
      </c>
      <c r="C457" s="450" t="s">
        <v>11</v>
      </c>
      <c r="D457" s="468">
        <v>3134348071</v>
      </c>
    </row>
    <row r="458" spans="1:4" x14ac:dyDescent="0.2">
      <c r="A458" s="448"/>
      <c r="B458" s="451">
        <v>29</v>
      </c>
      <c r="C458" s="451" t="s">
        <v>15</v>
      </c>
      <c r="D458" s="469">
        <v>240000000</v>
      </c>
    </row>
    <row r="459" spans="1:4" x14ac:dyDescent="0.2">
      <c r="A459" s="448">
        <v>290100</v>
      </c>
      <c r="B459" s="450">
        <v>2901</v>
      </c>
      <c r="C459" s="450" t="s">
        <v>570</v>
      </c>
      <c r="D459" s="468">
        <v>0</v>
      </c>
    </row>
    <row r="460" spans="1:4" x14ac:dyDescent="0.2">
      <c r="A460" s="448">
        <v>290200</v>
      </c>
      <c r="B460" s="450">
        <v>2902</v>
      </c>
      <c r="C460" s="450" t="s">
        <v>574</v>
      </c>
      <c r="D460" s="468">
        <v>240000000</v>
      </c>
    </row>
    <row r="461" spans="1:4" x14ac:dyDescent="0.2">
      <c r="A461" s="448">
        <v>290300</v>
      </c>
      <c r="B461" s="450">
        <v>2903</v>
      </c>
      <c r="C461" s="450" t="s">
        <v>575</v>
      </c>
      <c r="D461" s="468">
        <v>0</v>
      </c>
    </row>
    <row r="462" spans="1:4" x14ac:dyDescent="0.2">
      <c r="A462" s="448">
        <v>290400</v>
      </c>
      <c r="B462" s="450">
        <v>2904</v>
      </c>
      <c r="C462" s="450" t="s">
        <v>2400</v>
      </c>
      <c r="D462" s="468">
        <v>0</v>
      </c>
    </row>
    <row r="463" spans="1:4" x14ac:dyDescent="0.2">
      <c r="A463" s="448">
        <v>290500</v>
      </c>
      <c r="B463" s="450">
        <v>2905</v>
      </c>
      <c r="C463" s="450" t="s">
        <v>16</v>
      </c>
      <c r="D463" s="468">
        <v>0</v>
      </c>
    </row>
    <row r="464" spans="1:4" x14ac:dyDescent="0.2">
      <c r="A464" s="448">
        <v>291000</v>
      </c>
      <c r="B464" s="450">
        <v>2910</v>
      </c>
      <c r="C464" s="450" t="s">
        <v>463</v>
      </c>
      <c r="D464" s="468">
        <v>0</v>
      </c>
    </row>
    <row r="465" spans="1:4" x14ac:dyDescent="0.2">
      <c r="A465" s="448">
        <v>291500</v>
      </c>
      <c r="B465" s="450">
        <v>2915</v>
      </c>
      <c r="C465" s="450" t="s">
        <v>2408</v>
      </c>
      <c r="D465" s="468">
        <v>0</v>
      </c>
    </row>
    <row r="466" spans="1:4" x14ac:dyDescent="0.2">
      <c r="A466" s="448">
        <v>291700</v>
      </c>
      <c r="B466" s="450">
        <v>2917</v>
      </c>
      <c r="C466" s="450" t="s">
        <v>2417</v>
      </c>
      <c r="D466" s="468">
        <v>0</v>
      </c>
    </row>
    <row r="467" spans="1:4" x14ac:dyDescent="0.2">
      <c r="A467" s="448">
        <v>291800</v>
      </c>
      <c r="B467" s="450">
        <v>2918</v>
      </c>
      <c r="C467" s="450" t="s">
        <v>2425</v>
      </c>
      <c r="D467" s="468">
        <v>0</v>
      </c>
    </row>
    <row r="468" spans="1:4" x14ac:dyDescent="0.2">
      <c r="A468" s="448">
        <v>291900</v>
      </c>
      <c r="B468" s="450">
        <v>2919</v>
      </c>
      <c r="C468" s="450" t="s">
        <v>1235</v>
      </c>
      <c r="D468" s="468">
        <v>0</v>
      </c>
    </row>
    <row r="469" spans="1:4" x14ac:dyDescent="0.2">
      <c r="A469" s="448">
        <v>292100</v>
      </c>
      <c r="B469" s="450">
        <v>2921</v>
      </c>
      <c r="C469" s="450" t="s">
        <v>2087</v>
      </c>
      <c r="D469" s="468">
        <v>0</v>
      </c>
    </row>
    <row r="470" spans="1:4" x14ac:dyDescent="0.2">
      <c r="A470" s="448">
        <v>292500</v>
      </c>
      <c r="B470" s="450">
        <v>2925</v>
      </c>
      <c r="C470" s="450" t="s">
        <v>2426</v>
      </c>
      <c r="D470" s="468">
        <v>0</v>
      </c>
    </row>
    <row r="471" spans="1:4" x14ac:dyDescent="0.2">
      <c r="A471" s="448">
        <v>299000</v>
      </c>
      <c r="B471" s="450">
        <v>2990</v>
      </c>
      <c r="C471" s="450" t="s">
        <v>2436</v>
      </c>
      <c r="D471" s="468">
        <v>0</v>
      </c>
    </row>
    <row r="472" spans="1:4" x14ac:dyDescent="0.2">
      <c r="A472" s="448"/>
      <c r="B472" s="482"/>
      <c r="C472" s="453" t="s">
        <v>267</v>
      </c>
      <c r="D472" s="470">
        <v>708339203</v>
      </c>
    </row>
    <row r="473" spans="1:4" x14ac:dyDescent="0.2">
      <c r="A473" s="448"/>
      <c r="B473" s="451">
        <v>21</v>
      </c>
      <c r="C473" s="451" t="s">
        <v>1243</v>
      </c>
      <c r="D473" s="469">
        <v>0</v>
      </c>
    </row>
    <row r="474" spans="1:4" x14ac:dyDescent="0.2">
      <c r="A474" s="448">
        <v>210500</v>
      </c>
      <c r="B474" s="450">
        <v>2105</v>
      </c>
      <c r="C474" s="450" t="s">
        <v>71</v>
      </c>
      <c r="D474" s="468">
        <v>0</v>
      </c>
    </row>
    <row r="475" spans="1:4" x14ac:dyDescent="0.2">
      <c r="A475" s="448">
        <v>210600</v>
      </c>
      <c r="B475" s="450">
        <v>2106</v>
      </c>
      <c r="C475" s="450" t="s">
        <v>369</v>
      </c>
      <c r="D475" s="468">
        <v>0</v>
      </c>
    </row>
    <row r="476" spans="1:4" x14ac:dyDescent="0.2">
      <c r="A476" s="448">
        <v>211000</v>
      </c>
      <c r="B476" s="450">
        <v>2110</v>
      </c>
      <c r="C476" s="450" t="s">
        <v>376</v>
      </c>
      <c r="D476" s="468">
        <v>0</v>
      </c>
    </row>
    <row r="477" spans="1:4" x14ac:dyDescent="0.2">
      <c r="A477" s="448"/>
      <c r="B477" s="451">
        <v>22</v>
      </c>
      <c r="C477" s="451" t="s">
        <v>2236</v>
      </c>
      <c r="D477" s="469">
        <v>0</v>
      </c>
    </row>
    <row r="478" spans="1:4" x14ac:dyDescent="0.2">
      <c r="A478" s="448">
        <v>220300</v>
      </c>
      <c r="B478" s="450">
        <v>2203</v>
      </c>
      <c r="C478" s="450" t="s">
        <v>628</v>
      </c>
      <c r="D478" s="468">
        <v>0</v>
      </c>
    </row>
    <row r="479" spans="1:4" x14ac:dyDescent="0.2">
      <c r="A479" s="448">
        <v>220800</v>
      </c>
      <c r="B479" s="450">
        <v>2208</v>
      </c>
      <c r="C479" s="450" t="s">
        <v>1256</v>
      </c>
      <c r="D479" s="468">
        <v>0</v>
      </c>
    </row>
    <row r="480" spans="1:4" x14ac:dyDescent="0.2">
      <c r="A480" s="448">
        <v>221200</v>
      </c>
      <c r="B480" s="450">
        <v>2212</v>
      </c>
      <c r="C480" s="450" t="s">
        <v>1260</v>
      </c>
      <c r="D480" s="468">
        <v>0</v>
      </c>
    </row>
    <row r="481" spans="1:4" x14ac:dyDescent="0.2">
      <c r="A481" s="448">
        <v>221300</v>
      </c>
      <c r="B481" s="450">
        <v>2213</v>
      </c>
      <c r="C481" s="450" t="s">
        <v>1263</v>
      </c>
      <c r="D481" s="468">
        <v>0</v>
      </c>
    </row>
    <row r="482" spans="1:4" x14ac:dyDescent="0.2">
      <c r="A482" s="448">
        <v>221400</v>
      </c>
      <c r="B482" s="450">
        <v>2214</v>
      </c>
      <c r="C482" s="450" t="s">
        <v>2238</v>
      </c>
      <c r="D482" s="468">
        <v>0</v>
      </c>
    </row>
    <row r="483" spans="1:4" x14ac:dyDescent="0.2">
      <c r="A483" s="448">
        <v>222200</v>
      </c>
      <c r="B483" s="450">
        <v>2222</v>
      </c>
      <c r="C483" s="450" t="s">
        <v>2239</v>
      </c>
      <c r="D483" s="468">
        <v>0</v>
      </c>
    </row>
    <row r="484" spans="1:4" x14ac:dyDescent="0.2">
      <c r="A484" s="448">
        <v>222300</v>
      </c>
      <c r="B484" s="450">
        <v>2223</v>
      </c>
      <c r="C484" s="450" t="s">
        <v>2240</v>
      </c>
      <c r="D484" s="468">
        <v>0</v>
      </c>
    </row>
    <row r="485" spans="1:4" x14ac:dyDescent="0.2">
      <c r="A485" s="448">
        <v>222400</v>
      </c>
      <c r="B485" s="450">
        <v>2224</v>
      </c>
      <c r="C485" s="450" t="s">
        <v>2241</v>
      </c>
      <c r="D485" s="468">
        <v>0</v>
      </c>
    </row>
    <row r="486" spans="1:4" x14ac:dyDescent="0.2">
      <c r="A486" s="448">
        <v>222500</v>
      </c>
      <c r="B486" s="450">
        <v>2225</v>
      </c>
      <c r="C486" s="450" t="s">
        <v>2242</v>
      </c>
      <c r="D486" s="468">
        <v>0</v>
      </c>
    </row>
    <row r="487" spans="1:4" x14ac:dyDescent="0.2">
      <c r="A487" s="448">
        <v>223000</v>
      </c>
      <c r="B487" s="450">
        <v>2230</v>
      </c>
      <c r="C487" s="450" t="s">
        <v>2243</v>
      </c>
      <c r="D487" s="468">
        <v>0</v>
      </c>
    </row>
    <row r="488" spans="1:4" x14ac:dyDescent="0.2">
      <c r="A488" s="448"/>
      <c r="B488" s="451">
        <v>23</v>
      </c>
      <c r="C488" s="451" t="s">
        <v>2249</v>
      </c>
      <c r="D488" s="469">
        <v>0</v>
      </c>
    </row>
    <row r="489" spans="1:4" x14ac:dyDescent="0.2">
      <c r="A489" s="448">
        <v>230600</v>
      </c>
      <c r="B489" s="450">
        <v>2306</v>
      </c>
      <c r="C489" s="450" t="s">
        <v>2250</v>
      </c>
      <c r="D489" s="468">
        <v>0</v>
      </c>
    </row>
    <row r="490" spans="1:4" x14ac:dyDescent="0.2">
      <c r="A490" s="448">
        <v>230700</v>
      </c>
      <c r="B490" s="450">
        <v>2307</v>
      </c>
      <c r="C490" s="450" t="s">
        <v>1184</v>
      </c>
      <c r="D490" s="468">
        <v>0</v>
      </c>
    </row>
    <row r="491" spans="1:4" x14ac:dyDescent="0.2">
      <c r="A491" s="448">
        <v>230800</v>
      </c>
      <c r="B491" s="450">
        <v>2308</v>
      </c>
      <c r="C491" s="450" t="s">
        <v>2252</v>
      </c>
      <c r="D491" s="468">
        <v>0</v>
      </c>
    </row>
    <row r="492" spans="1:4" x14ac:dyDescent="0.2">
      <c r="A492" s="448">
        <v>230900</v>
      </c>
      <c r="B492" s="450">
        <v>2309</v>
      </c>
      <c r="C492" s="450" t="s">
        <v>2253</v>
      </c>
      <c r="D492" s="468">
        <v>0</v>
      </c>
    </row>
    <row r="493" spans="1:4" x14ac:dyDescent="0.2">
      <c r="A493" s="448">
        <v>231100</v>
      </c>
      <c r="B493" s="450">
        <v>2311</v>
      </c>
      <c r="C493" s="450" t="s">
        <v>1014</v>
      </c>
      <c r="D493" s="468">
        <v>0</v>
      </c>
    </row>
    <row r="494" spans="1:4" x14ac:dyDescent="0.2">
      <c r="A494" s="448">
        <v>231200</v>
      </c>
      <c r="B494" s="450">
        <v>2312</v>
      </c>
      <c r="C494" s="450" t="s">
        <v>1019</v>
      </c>
      <c r="D494" s="468">
        <v>0</v>
      </c>
    </row>
    <row r="495" spans="1:4" x14ac:dyDescent="0.2">
      <c r="A495" s="448">
        <v>231300</v>
      </c>
      <c r="B495" s="450">
        <v>2313</v>
      </c>
      <c r="C495" s="450" t="s">
        <v>2239</v>
      </c>
      <c r="D495" s="468">
        <v>0</v>
      </c>
    </row>
    <row r="496" spans="1:4" x14ac:dyDescent="0.2">
      <c r="A496" s="448">
        <v>231400</v>
      </c>
      <c r="B496" s="450">
        <v>2314</v>
      </c>
      <c r="C496" s="450" t="s">
        <v>2240</v>
      </c>
      <c r="D496" s="468">
        <v>0</v>
      </c>
    </row>
    <row r="497" spans="1:4" x14ac:dyDescent="0.2">
      <c r="A497" s="448">
        <v>231600</v>
      </c>
      <c r="B497" s="450">
        <v>2316</v>
      </c>
      <c r="C497" s="450" t="s">
        <v>2241</v>
      </c>
      <c r="D497" s="468">
        <v>0</v>
      </c>
    </row>
    <row r="498" spans="1:4" x14ac:dyDescent="0.2">
      <c r="A498" s="448">
        <v>231700</v>
      </c>
      <c r="B498" s="450">
        <v>2317</v>
      </c>
      <c r="C498" s="450" t="s">
        <v>2242</v>
      </c>
      <c r="D498" s="468">
        <v>0</v>
      </c>
    </row>
    <row r="499" spans="1:4" x14ac:dyDescent="0.2">
      <c r="A499" s="448">
        <v>231800</v>
      </c>
      <c r="B499" s="450">
        <v>2318</v>
      </c>
      <c r="C499" s="450" t="s">
        <v>2238</v>
      </c>
      <c r="D499" s="468">
        <v>0</v>
      </c>
    </row>
    <row r="500" spans="1:4" x14ac:dyDescent="0.2">
      <c r="A500" s="448"/>
      <c r="B500" s="481">
        <v>24</v>
      </c>
      <c r="C500" s="481" t="s">
        <v>1020</v>
      </c>
      <c r="D500" s="469">
        <v>0</v>
      </c>
    </row>
    <row r="501" spans="1:4" x14ac:dyDescent="0.2">
      <c r="A501" s="448">
        <v>240100</v>
      </c>
      <c r="B501" s="450">
        <v>2401</v>
      </c>
      <c r="C501" s="450" t="s">
        <v>1021</v>
      </c>
      <c r="D501" s="468">
        <v>0</v>
      </c>
    </row>
    <row r="502" spans="1:4" x14ac:dyDescent="0.2">
      <c r="A502" s="448">
        <v>240200</v>
      </c>
      <c r="B502" s="450">
        <v>2402</v>
      </c>
      <c r="C502" s="450" t="s">
        <v>2258</v>
      </c>
      <c r="D502" s="468">
        <v>0</v>
      </c>
    </row>
    <row r="503" spans="1:4" x14ac:dyDescent="0.2">
      <c r="A503" s="448">
        <v>240300</v>
      </c>
      <c r="B503" s="450">
        <v>2403</v>
      </c>
      <c r="C503" s="450" t="s">
        <v>1024</v>
      </c>
      <c r="D503" s="468">
        <v>0</v>
      </c>
    </row>
    <row r="504" spans="1:4" x14ac:dyDescent="0.2">
      <c r="A504" s="448">
        <v>240600</v>
      </c>
      <c r="B504" s="450">
        <v>2406</v>
      </c>
      <c r="C504" s="450" t="s">
        <v>2263</v>
      </c>
      <c r="D504" s="468">
        <v>0</v>
      </c>
    </row>
    <row r="505" spans="1:4" x14ac:dyDescent="0.2">
      <c r="A505" s="448">
        <v>240700</v>
      </c>
      <c r="B505" s="450">
        <v>2407</v>
      </c>
      <c r="C505" s="450" t="s">
        <v>2264</v>
      </c>
      <c r="D505" s="468">
        <v>0</v>
      </c>
    </row>
    <row r="506" spans="1:4" x14ac:dyDescent="0.2">
      <c r="A506" s="448">
        <v>240800</v>
      </c>
      <c r="B506" s="450">
        <v>2408</v>
      </c>
      <c r="C506" s="450" t="s">
        <v>2274</v>
      </c>
      <c r="D506" s="468">
        <v>0</v>
      </c>
    </row>
    <row r="507" spans="1:4" x14ac:dyDescent="0.2">
      <c r="A507" s="448">
        <v>241000</v>
      </c>
      <c r="B507" s="450">
        <v>2410</v>
      </c>
      <c r="C507" s="450" t="s">
        <v>1951</v>
      </c>
      <c r="D507" s="468">
        <v>0</v>
      </c>
    </row>
    <row r="508" spans="1:4" x14ac:dyDescent="0.2">
      <c r="A508" s="448">
        <v>241500</v>
      </c>
      <c r="B508" s="450">
        <v>2415</v>
      </c>
      <c r="C508" s="450" t="s">
        <v>1026</v>
      </c>
      <c r="D508" s="468">
        <v>0</v>
      </c>
    </row>
    <row r="509" spans="1:4" x14ac:dyDescent="0.2">
      <c r="A509" s="448">
        <v>242000</v>
      </c>
      <c r="B509" s="450">
        <v>2420</v>
      </c>
      <c r="C509" s="450" t="s">
        <v>1040</v>
      </c>
      <c r="D509" s="468">
        <v>0</v>
      </c>
    </row>
    <row r="510" spans="1:4" x14ac:dyDescent="0.2">
      <c r="A510" s="448">
        <v>242200</v>
      </c>
      <c r="B510" s="450">
        <v>2422</v>
      </c>
      <c r="C510" s="450" t="s">
        <v>1403</v>
      </c>
      <c r="D510" s="468">
        <v>0</v>
      </c>
    </row>
    <row r="511" spans="1:4" x14ac:dyDescent="0.2">
      <c r="A511" s="448">
        <v>242300</v>
      </c>
      <c r="B511" s="450">
        <v>2423</v>
      </c>
      <c r="C511" s="450" t="s">
        <v>1413</v>
      </c>
      <c r="D511" s="468">
        <v>0</v>
      </c>
    </row>
    <row r="512" spans="1:4" x14ac:dyDescent="0.2">
      <c r="A512" s="448">
        <v>242400</v>
      </c>
      <c r="B512" s="450">
        <v>2424</v>
      </c>
      <c r="C512" s="450" t="s">
        <v>2287</v>
      </c>
      <c r="D512" s="468">
        <v>0</v>
      </c>
    </row>
    <row r="513" spans="1:4" x14ac:dyDescent="0.2">
      <c r="A513" s="448">
        <v>242500</v>
      </c>
      <c r="B513" s="450">
        <v>2425</v>
      </c>
      <c r="C513" s="450" t="s">
        <v>1414</v>
      </c>
      <c r="D513" s="468">
        <v>0</v>
      </c>
    </row>
    <row r="514" spans="1:4" x14ac:dyDescent="0.2">
      <c r="A514" s="448">
        <v>242600</v>
      </c>
      <c r="B514" s="450">
        <v>2426</v>
      </c>
      <c r="C514" s="450" t="s">
        <v>1696</v>
      </c>
      <c r="D514" s="468">
        <v>0</v>
      </c>
    </row>
    <row r="515" spans="1:4" x14ac:dyDescent="0.2">
      <c r="A515" s="448">
        <v>242700</v>
      </c>
      <c r="B515" s="450">
        <v>2427</v>
      </c>
      <c r="C515" s="450" t="s">
        <v>2293</v>
      </c>
      <c r="D515" s="468">
        <v>0</v>
      </c>
    </row>
    <row r="516" spans="1:4" x14ac:dyDescent="0.2">
      <c r="A516" s="448">
        <v>242800</v>
      </c>
      <c r="B516" s="450">
        <v>2428</v>
      </c>
      <c r="C516" s="450" t="s">
        <v>2294</v>
      </c>
      <c r="D516" s="468">
        <v>0</v>
      </c>
    </row>
    <row r="517" spans="1:4" x14ac:dyDescent="0.2">
      <c r="A517" s="448">
        <v>243000</v>
      </c>
      <c r="B517" s="450">
        <v>2430</v>
      </c>
      <c r="C517" s="450" t="s">
        <v>422</v>
      </c>
      <c r="D517" s="468">
        <v>0</v>
      </c>
    </row>
    <row r="518" spans="1:4" x14ac:dyDescent="0.2">
      <c r="A518" s="448">
        <v>243600</v>
      </c>
      <c r="B518" s="450">
        <v>2436</v>
      </c>
      <c r="C518" s="450" t="s">
        <v>433</v>
      </c>
      <c r="D518" s="468">
        <v>0</v>
      </c>
    </row>
    <row r="519" spans="1:4" x14ac:dyDescent="0.2">
      <c r="A519" s="448">
        <v>244000</v>
      </c>
      <c r="B519" s="450">
        <v>2440</v>
      </c>
      <c r="C519" s="450" t="s">
        <v>751</v>
      </c>
      <c r="D519" s="468">
        <v>0</v>
      </c>
    </row>
    <row r="520" spans="1:4" x14ac:dyDescent="0.2">
      <c r="A520" s="448">
        <v>244500</v>
      </c>
      <c r="B520" s="450">
        <v>2445</v>
      </c>
      <c r="C520" s="450" t="s">
        <v>566</v>
      </c>
      <c r="D520" s="468">
        <v>0</v>
      </c>
    </row>
    <row r="521" spans="1:4" x14ac:dyDescent="0.2">
      <c r="A521" s="448">
        <v>245000</v>
      </c>
      <c r="B521" s="450">
        <v>2450</v>
      </c>
      <c r="C521" s="450" t="s">
        <v>570</v>
      </c>
      <c r="D521" s="468">
        <v>0</v>
      </c>
    </row>
    <row r="522" spans="1:4" x14ac:dyDescent="0.2">
      <c r="A522" s="448">
        <v>245300</v>
      </c>
      <c r="B522" s="450">
        <v>2453</v>
      </c>
      <c r="C522" s="450" t="s">
        <v>574</v>
      </c>
      <c r="D522" s="468">
        <v>0</v>
      </c>
    </row>
    <row r="523" spans="1:4" x14ac:dyDescent="0.2">
      <c r="A523" s="448">
        <v>245500</v>
      </c>
      <c r="B523" s="450">
        <v>2455</v>
      </c>
      <c r="C523" s="450" t="s">
        <v>575</v>
      </c>
      <c r="D523" s="468">
        <v>0</v>
      </c>
    </row>
    <row r="524" spans="1:4" x14ac:dyDescent="0.2">
      <c r="A524" s="448">
        <v>245700</v>
      </c>
      <c r="B524" s="450">
        <v>2457</v>
      </c>
      <c r="C524" s="450" t="s">
        <v>577</v>
      </c>
      <c r="D524" s="468">
        <v>0</v>
      </c>
    </row>
    <row r="525" spans="1:4" x14ac:dyDescent="0.2">
      <c r="A525" s="448">
        <v>246000</v>
      </c>
      <c r="B525" s="450">
        <v>2460</v>
      </c>
      <c r="C525" s="450" t="s">
        <v>581</v>
      </c>
      <c r="D525" s="468">
        <v>0</v>
      </c>
    </row>
    <row r="526" spans="1:4" x14ac:dyDescent="0.2">
      <c r="A526" s="448">
        <v>246500</v>
      </c>
      <c r="B526" s="450">
        <v>2465</v>
      </c>
      <c r="C526" s="450" t="s">
        <v>583</v>
      </c>
      <c r="D526" s="468">
        <v>0</v>
      </c>
    </row>
    <row r="527" spans="1:4" x14ac:dyDescent="0.2">
      <c r="A527" s="448">
        <v>246600</v>
      </c>
      <c r="B527" s="450">
        <v>2466</v>
      </c>
      <c r="C527" s="450" t="s">
        <v>1984</v>
      </c>
      <c r="D527" s="468">
        <v>0</v>
      </c>
    </row>
    <row r="528" spans="1:4" x14ac:dyDescent="0.2">
      <c r="A528" s="448">
        <v>247000</v>
      </c>
      <c r="B528" s="450">
        <v>2470</v>
      </c>
      <c r="C528" s="450" t="s">
        <v>2311</v>
      </c>
      <c r="D528" s="468">
        <v>0</v>
      </c>
    </row>
    <row r="529" spans="1:4" x14ac:dyDescent="0.2">
      <c r="A529" s="448">
        <v>247500</v>
      </c>
      <c r="B529" s="450">
        <v>2475</v>
      </c>
      <c r="C529" s="450" t="s">
        <v>654</v>
      </c>
      <c r="D529" s="468">
        <v>0</v>
      </c>
    </row>
    <row r="530" spans="1:4" x14ac:dyDescent="0.2">
      <c r="A530" s="448">
        <v>248000</v>
      </c>
      <c r="B530" s="450">
        <v>2480</v>
      </c>
      <c r="C530" s="450" t="s">
        <v>659</v>
      </c>
      <c r="D530" s="468">
        <v>0</v>
      </c>
    </row>
    <row r="531" spans="1:4" x14ac:dyDescent="0.2">
      <c r="A531" s="448">
        <v>248100</v>
      </c>
      <c r="B531" s="450">
        <v>2481</v>
      </c>
      <c r="C531" s="450" t="s">
        <v>702</v>
      </c>
      <c r="D531" s="468">
        <v>0</v>
      </c>
    </row>
    <row r="532" spans="1:4" x14ac:dyDescent="0.2">
      <c r="A532" s="448">
        <v>248300</v>
      </c>
      <c r="B532" s="450">
        <v>2483</v>
      </c>
      <c r="C532" s="450" t="s">
        <v>2320</v>
      </c>
      <c r="D532" s="468">
        <v>0</v>
      </c>
    </row>
    <row r="533" spans="1:4" x14ac:dyDescent="0.2">
      <c r="A533" s="448">
        <v>249000</v>
      </c>
      <c r="B533" s="450">
        <v>2490</v>
      </c>
      <c r="C533" s="450" t="s">
        <v>184</v>
      </c>
      <c r="D533" s="468">
        <v>0</v>
      </c>
    </row>
    <row r="534" spans="1:4" x14ac:dyDescent="0.2">
      <c r="A534" s="448">
        <v>249500</v>
      </c>
      <c r="B534" s="450">
        <v>2495</v>
      </c>
      <c r="C534" s="450" t="s">
        <v>2339</v>
      </c>
      <c r="D534" s="468">
        <v>0</v>
      </c>
    </row>
    <row r="535" spans="1:4" x14ac:dyDescent="0.2">
      <c r="A535" s="448"/>
      <c r="B535" s="451">
        <v>25</v>
      </c>
      <c r="C535" s="451" t="s">
        <v>2343</v>
      </c>
      <c r="D535" s="469">
        <v>708339203</v>
      </c>
    </row>
    <row r="536" spans="1:4" x14ac:dyDescent="0.2">
      <c r="A536" s="448">
        <v>250500</v>
      </c>
      <c r="B536" s="450">
        <v>2505</v>
      </c>
      <c r="C536" s="450" t="s">
        <v>685</v>
      </c>
      <c r="D536" s="468">
        <v>0</v>
      </c>
    </row>
    <row r="537" spans="1:4" x14ac:dyDescent="0.2">
      <c r="A537" s="448">
        <v>251000</v>
      </c>
      <c r="B537" s="450">
        <v>2510</v>
      </c>
      <c r="C537" s="450" t="s">
        <v>2344</v>
      </c>
      <c r="D537" s="468">
        <v>0</v>
      </c>
    </row>
    <row r="538" spans="1:4" x14ac:dyDescent="0.2">
      <c r="A538" s="448">
        <v>251100</v>
      </c>
      <c r="B538" s="450">
        <v>2511</v>
      </c>
      <c r="C538" s="450" t="s">
        <v>2345</v>
      </c>
      <c r="D538" s="468">
        <v>0</v>
      </c>
    </row>
    <row r="539" spans="1:4" x14ac:dyDescent="0.2">
      <c r="A539" s="448">
        <v>251200</v>
      </c>
      <c r="B539" s="450">
        <v>2512</v>
      </c>
      <c r="C539" s="450" t="s">
        <v>2352</v>
      </c>
      <c r="D539" s="468">
        <v>708339203</v>
      </c>
    </row>
    <row r="540" spans="1:4" x14ac:dyDescent="0.2">
      <c r="A540" s="448">
        <v>251300</v>
      </c>
      <c r="B540" s="450">
        <v>2513</v>
      </c>
      <c r="C540" s="450" t="s">
        <v>2356</v>
      </c>
      <c r="D540" s="468">
        <v>0</v>
      </c>
    </row>
    <row r="541" spans="1:4" x14ac:dyDescent="0.2">
      <c r="A541" s="448">
        <v>251400</v>
      </c>
      <c r="B541" s="450">
        <v>2514</v>
      </c>
      <c r="C541" s="450" t="s">
        <v>2358</v>
      </c>
      <c r="D541" s="468">
        <v>0</v>
      </c>
    </row>
    <row r="542" spans="1:4" x14ac:dyDescent="0.2">
      <c r="A542" s="448">
        <v>251500</v>
      </c>
      <c r="B542" s="450">
        <v>2515</v>
      </c>
      <c r="C542" s="450" t="s">
        <v>2360</v>
      </c>
      <c r="D542" s="468">
        <v>0</v>
      </c>
    </row>
    <row r="543" spans="1:4" x14ac:dyDescent="0.2">
      <c r="A543" s="448">
        <v>255000</v>
      </c>
      <c r="B543" s="450">
        <v>2550</v>
      </c>
      <c r="C543" s="450" t="s">
        <v>702</v>
      </c>
      <c r="D543" s="468">
        <v>0</v>
      </c>
    </row>
    <row r="544" spans="1:4" x14ac:dyDescent="0.2">
      <c r="A544" s="448">
        <v>256000</v>
      </c>
      <c r="B544" s="450">
        <v>2560</v>
      </c>
      <c r="C544" s="450" t="s">
        <v>906</v>
      </c>
      <c r="D544" s="468">
        <v>0</v>
      </c>
    </row>
    <row r="545" spans="1:4" x14ac:dyDescent="0.2">
      <c r="A545" s="448">
        <v>257000</v>
      </c>
      <c r="B545" s="450">
        <v>2570</v>
      </c>
      <c r="C545" s="450" t="s">
        <v>2320</v>
      </c>
      <c r="D545" s="468">
        <v>0</v>
      </c>
    </row>
    <row r="546" spans="1:4" x14ac:dyDescent="0.2">
      <c r="A546" s="448"/>
      <c r="B546" s="451">
        <v>26</v>
      </c>
      <c r="C546" s="451" t="s">
        <v>2362</v>
      </c>
      <c r="D546" s="469">
        <v>0</v>
      </c>
    </row>
    <row r="547" spans="1:4" x14ac:dyDescent="0.2">
      <c r="A547" s="448">
        <v>260100</v>
      </c>
      <c r="B547" s="450">
        <v>2601</v>
      </c>
      <c r="C547" s="450" t="s">
        <v>1856</v>
      </c>
      <c r="D547" s="468">
        <v>0</v>
      </c>
    </row>
    <row r="548" spans="1:4" x14ac:dyDescent="0.2">
      <c r="A548" s="448">
        <v>260200</v>
      </c>
      <c r="B548" s="450">
        <v>2602</v>
      </c>
      <c r="C548" s="450" t="s">
        <v>1867</v>
      </c>
      <c r="D548" s="468">
        <v>0</v>
      </c>
    </row>
    <row r="549" spans="1:4" x14ac:dyDescent="0.2">
      <c r="A549" s="448">
        <v>260300</v>
      </c>
      <c r="B549" s="450">
        <v>2603</v>
      </c>
      <c r="C549" s="450" t="s">
        <v>1868</v>
      </c>
      <c r="D549" s="468">
        <v>0</v>
      </c>
    </row>
    <row r="550" spans="1:4" x14ac:dyDescent="0.2">
      <c r="A550" s="448">
        <v>260500</v>
      </c>
      <c r="B550" s="450">
        <v>2605</v>
      </c>
      <c r="C550" s="450" t="s">
        <v>2372</v>
      </c>
      <c r="D550" s="468">
        <v>0</v>
      </c>
    </row>
    <row r="551" spans="1:4" x14ac:dyDescent="0.2">
      <c r="A551" s="448">
        <v>260600</v>
      </c>
      <c r="B551" s="450">
        <v>2606</v>
      </c>
      <c r="C551" s="450" t="s">
        <v>2373</v>
      </c>
      <c r="D551" s="468">
        <v>0</v>
      </c>
    </row>
    <row r="552" spans="1:4" x14ac:dyDescent="0.2">
      <c r="A552" s="448">
        <v>262500</v>
      </c>
      <c r="B552" s="450">
        <v>2625</v>
      </c>
      <c r="C552" s="450" t="s">
        <v>1235</v>
      </c>
      <c r="D552" s="468">
        <v>0</v>
      </c>
    </row>
    <row r="553" spans="1:4" x14ac:dyDescent="0.2">
      <c r="A553" s="448">
        <v>263000</v>
      </c>
      <c r="B553" s="450">
        <v>2630</v>
      </c>
      <c r="C553" s="450" t="s">
        <v>630</v>
      </c>
      <c r="D553" s="468">
        <v>0</v>
      </c>
    </row>
    <row r="554" spans="1:4" x14ac:dyDescent="0.2">
      <c r="A554" s="448"/>
      <c r="B554" s="451">
        <v>27</v>
      </c>
      <c r="C554" s="451" t="s">
        <v>1772</v>
      </c>
      <c r="D554" s="469">
        <v>0</v>
      </c>
    </row>
    <row r="555" spans="1:4" x14ac:dyDescent="0.2">
      <c r="A555" s="448">
        <v>270100</v>
      </c>
      <c r="B555" s="450">
        <v>2701</v>
      </c>
      <c r="C555" s="450" t="s">
        <v>2376</v>
      </c>
      <c r="D555" s="468">
        <v>0</v>
      </c>
    </row>
    <row r="556" spans="1:4" x14ac:dyDescent="0.2">
      <c r="A556" s="448">
        <v>270500</v>
      </c>
      <c r="B556" s="450">
        <v>2705</v>
      </c>
      <c r="C556" s="450" t="s">
        <v>633</v>
      </c>
      <c r="D556" s="468">
        <v>0</v>
      </c>
    </row>
    <row r="557" spans="1:4" x14ac:dyDescent="0.2">
      <c r="A557" s="448">
        <v>270700</v>
      </c>
      <c r="B557" s="450">
        <v>2707</v>
      </c>
      <c r="C557" s="450" t="s">
        <v>2380</v>
      </c>
      <c r="D557" s="468">
        <v>0</v>
      </c>
    </row>
    <row r="558" spans="1:4" x14ac:dyDescent="0.2">
      <c r="A558" s="448">
        <v>271000</v>
      </c>
      <c r="B558" s="450">
        <v>2710</v>
      </c>
      <c r="C558" s="450" t="s">
        <v>635</v>
      </c>
      <c r="D558" s="468">
        <v>0</v>
      </c>
    </row>
    <row r="559" spans="1:4" x14ac:dyDescent="0.2">
      <c r="A559" s="448">
        <v>271500</v>
      </c>
      <c r="B559" s="450">
        <v>2715</v>
      </c>
      <c r="C559" s="450" t="s">
        <v>643</v>
      </c>
      <c r="D559" s="468">
        <v>0</v>
      </c>
    </row>
    <row r="560" spans="1:4" x14ac:dyDescent="0.2">
      <c r="A560" s="448">
        <v>272000</v>
      </c>
      <c r="B560" s="450">
        <v>2720</v>
      </c>
      <c r="C560" s="450" t="s">
        <v>645</v>
      </c>
      <c r="D560" s="468">
        <v>0</v>
      </c>
    </row>
    <row r="561" spans="1:4" x14ac:dyDescent="0.2">
      <c r="A561" s="448">
        <v>272200</v>
      </c>
      <c r="B561" s="450">
        <v>2722</v>
      </c>
      <c r="C561" s="450" t="s">
        <v>0</v>
      </c>
      <c r="D561" s="468">
        <v>0</v>
      </c>
    </row>
    <row r="562" spans="1:4" x14ac:dyDescent="0.2">
      <c r="A562" s="448">
        <v>272500</v>
      </c>
      <c r="B562" s="450">
        <v>2725</v>
      </c>
      <c r="C562" s="450" t="s">
        <v>1</v>
      </c>
      <c r="D562" s="468">
        <v>0</v>
      </c>
    </row>
    <row r="563" spans="1:4" x14ac:dyDescent="0.2">
      <c r="A563" s="448">
        <v>273000</v>
      </c>
      <c r="B563" s="450">
        <v>2730</v>
      </c>
      <c r="C563" s="450" t="s">
        <v>2388</v>
      </c>
      <c r="D563" s="468">
        <v>0</v>
      </c>
    </row>
    <row r="564" spans="1:4" x14ac:dyDescent="0.2">
      <c r="A564" s="448">
        <v>279000</v>
      </c>
      <c r="B564" s="450">
        <v>2790</v>
      </c>
      <c r="C564" s="450" t="s">
        <v>11</v>
      </c>
      <c r="D564" s="468">
        <v>0</v>
      </c>
    </row>
    <row r="565" spans="1:4" x14ac:dyDescent="0.2">
      <c r="A565" s="448"/>
      <c r="B565" s="451">
        <v>29</v>
      </c>
      <c r="C565" s="451" t="s">
        <v>15</v>
      </c>
      <c r="D565" s="469">
        <v>0</v>
      </c>
    </row>
    <row r="566" spans="1:4" x14ac:dyDescent="0.2">
      <c r="A566" s="448">
        <v>290100</v>
      </c>
      <c r="B566" s="450">
        <v>2901</v>
      </c>
      <c r="C566" s="450" t="s">
        <v>570</v>
      </c>
      <c r="D566" s="468">
        <v>0</v>
      </c>
    </row>
    <row r="567" spans="1:4" x14ac:dyDescent="0.2">
      <c r="A567" s="448">
        <v>290200</v>
      </c>
      <c r="B567" s="450">
        <v>2902</v>
      </c>
      <c r="C567" s="450" t="s">
        <v>574</v>
      </c>
      <c r="D567" s="468">
        <v>0</v>
      </c>
    </row>
    <row r="568" spans="1:4" x14ac:dyDescent="0.2">
      <c r="A568" s="448">
        <v>290300</v>
      </c>
      <c r="B568" s="450">
        <v>2903</v>
      </c>
      <c r="C568" s="450" t="s">
        <v>575</v>
      </c>
      <c r="D568" s="468">
        <v>0</v>
      </c>
    </row>
    <row r="569" spans="1:4" x14ac:dyDescent="0.2">
      <c r="A569" s="448">
        <v>290400</v>
      </c>
      <c r="B569" s="450">
        <v>2904</v>
      </c>
      <c r="C569" s="450" t="s">
        <v>2400</v>
      </c>
      <c r="D569" s="468">
        <v>0</v>
      </c>
    </row>
    <row r="570" spans="1:4" x14ac:dyDescent="0.2">
      <c r="A570" s="448">
        <v>290500</v>
      </c>
      <c r="B570" s="450">
        <v>2905</v>
      </c>
      <c r="C570" s="450" t="s">
        <v>16</v>
      </c>
      <c r="D570" s="468">
        <v>0</v>
      </c>
    </row>
    <row r="571" spans="1:4" x14ac:dyDescent="0.2">
      <c r="A571" s="448">
        <v>291000</v>
      </c>
      <c r="B571" s="450">
        <v>2910</v>
      </c>
      <c r="C571" s="450" t="s">
        <v>463</v>
      </c>
      <c r="D571" s="468">
        <v>0</v>
      </c>
    </row>
    <row r="572" spans="1:4" x14ac:dyDescent="0.2">
      <c r="A572" s="448">
        <v>291500</v>
      </c>
      <c r="B572" s="450">
        <v>2915</v>
      </c>
      <c r="C572" s="450" t="s">
        <v>2408</v>
      </c>
      <c r="D572" s="468">
        <v>0</v>
      </c>
    </row>
    <row r="573" spans="1:4" x14ac:dyDescent="0.2">
      <c r="A573" s="448">
        <v>291700</v>
      </c>
      <c r="B573" s="450">
        <v>2917</v>
      </c>
      <c r="C573" s="450" t="s">
        <v>2417</v>
      </c>
      <c r="D573" s="468">
        <v>0</v>
      </c>
    </row>
    <row r="574" spans="1:4" x14ac:dyDescent="0.2">
      <c r="A574" s="448">
        <v>291800</v>
      </c>
      <c r="B574" s="450">
        <v>2918</v>
      </c>
      <c r="C574" s="450" t="s">
        <v>2425</v>
      </c>
      <c r="D574" s="468">
        <v>0</v>
      </c>
    </row>
    <row r="575" spans="1:4" x14ac:dyDescent="0.2">
      <c r="A575" s="448">
        <v>291900</v>
      </c>
      <c r="B575" s="450">
        <v>2919</v>
      </c>
      <c r="C575" s="450" t="s">
        <v>1235</v>
      </c>
      <c r="D575" s="468">
        <v>0</v>
      </c>
    </row>
    <row r="576" spans="1:4" x14ac:dyDescent="0.2">
      <c r="A576" s="448">
        <v>292100</v>
      </c>
      <c r="B576" s="450">
        <v>2921</v>
      </c>
      <c r="C576" s="450" t="s">
        <v>2087</v>
      </c>
      <c r="D576" s="468">
        <v>0</v>
      </c>
    </row>
    <row r="577" spans="1:4" x14ac:dyDescent="0.2">
      <c r="A577" s="448">
        <v>292500</v>
      </c>
      <c r="B577" s="450">
        <v>2925</v>
      </c>
      <c r="C577" s="450" t="s">
        <v>2426</v>
      </c>
      <c r="D577" s="468">
        <v>0</v>
      </c>
    </row>
    <row r="578" spans="1:4" x14ac:dyDescent="0.2">
      <c r="A578" s="448">
        <v>299000</v>
      </c>
      <c r="B578" s="450">
        <v>2990</v>
      </c>
      <c r="C578" s="450" t="s">
        <v>2436</v>
      </c>
      <c r="D578" s="468">
        <v>0</v>
      </c>
    </row>
    <row r="579" spans="1:4" x14ac:dyDescent="0.2">
      <c r="A579" s="448"/>
      <c r="B579" s="473"/>
      <c r="C579" s="449" t="s">
        <v>2932</v>
      </c>
      <c r="D579" s="470">
        <v>192615177400.32999</v>
      </c>
    </row>
    <row r="580" spans="1:4" x14ac:dyDescent="0.2">
      <c r="A580" s="448"/>
      <c r="B580" s="453">
        <v>3</v>
      </c>
      <c r="C580" s="453" t="s">
        <v>1366</v>
      </c>
      <c r="D580" s="480"/>
    </row>
    <row r="581" spans="1:4" x14ac:dyDescent="0.2">
      <c r="A581" s="448"/>
      <c r="B581" s="451">
        <v>31</v>
      </c>
      <c r="C581" s="451" t="s">
        <v>2441</v>
      </c>
      <c r="D581" s="469">
        <v>633463287530</v>
      </c>
    </row>
    <row r="582" spans="1:4" x14ac:dyDescent="0.2">
      <c r="A582" s="448">
        <v>310500</v>
      </c>
      <c r="B582" s="450">
        <v>3105</v>
      </c>
      <c r="C582" s="450" t="s">
        <v>1367</v>
      </c>
      <c r="D582" s="468">
        <v>259224071960</v>
      </c>
    </row>
    <row r="583" spans="1:4" x14ac:dyDescent="0.2">
      <c r="A583" s="448">
        <v>310600</v>
      </c>
      <c r="B583" s="450">
        <v>3106</v>
      </c>
      <c r="C583" s="450" t="s">
        <v>2445</v>
      </c>
      <c r="D583" s="468">
        <v>0</v>
      </c>
    </row>
    <row r="584" spans="1:4" x14ac:dyDescent="0.2">
      <c r="A584" s="448">
        <v>310700</v>
      </c>
      <c r="B584" s="450">
        <v>3107</v>
      </c>
      <c r="C584" s="450" t="s">
        <v>1725</v>
      </c>
      <c r="D584" s="468">
        <v>0</v>
      </c>
    </row>
    <row r="585" spans="1:4" x14ac:dyDescent="0.2">
      <c r="A585" s="448">
        <v>310800</v>
      </c>
      <c r="B585" s="450">
        <v>3108</v>
      </c>
      <c r="C585" s="450" t="s">
        <v>1726</v>
      </c>
      <c r="D585" s="468">
        <v>0</v>
      </c>
    </row>
    <row r="586" spans="1:4" x14ac:dyDescent="0.2">
      <c r="A586" s="448">
        <v>310900</v>
      </c>
      <c r="B586" s="450">
        <v>3109</v>
      </c>
      <c r="C586" s="450" t="s">
        <v>1625</v>
      </c>
      <c r="D586" s="468">
        <v>385570319536</v>
      </c>
    </row>
    <row r="587" spans="1:4" x14ac:dyDescent="0.2">
      <c r="A587" s="448">
        <v>311000</v>
      </c>
      <c r="B587" s="450">
        <v>3110</v>
      </c>
      <c r="C587" s="450" t="s">
        <v>2454</v>
      </c>
      <c r="D587" s="468">
        <v>-11331103966</v>
      </c>
    </row>
    <row r="588" spans="1:4" x14ac:dyDescent="0.2">
      <c r="A588" s="448">
        <v>311100</v>
      </c>
      <c r="B588" s="450">
        <v>3111</v>
      </c>
      <c r="C588" s="450" t="s">
        <v>2455</v>
      </c>
      <c r="D588" s="468">
        <v>0</v>
      </c>
    </row>
    <row r="589" spans="1:4" x14ac:dyDescent="0.2">
      <c r="A589" s="448">
        <v>311300</v>
      </c>
      <c r="B589" s="450">
        <v>3113</v>
      </c>
      <c r="C589" s="450" t="s">
        <v>481</v>
      </c>
      <c r="D589" s="468">
        <v>0</v>
      </c>
    </row>
    <row r="590" spans="1:4" x14ac:dyDescent="0.2">
      <c r="A590" s="448">
        <v>311400</v>
      </c>
      <c r="B590" s="450">
        <v>3114</v>
      </c>
      <c r="C590" s="450" t="s">
        <v>2460</v>
      </c>
      <c r="D590" s="468">
        <v>0</v>
      </c>
    </row>
    <row r="591" spans="1:4" x14ac:dyDescent="0.2">
      <c r="A591" s="448">
        <v>311500</v>
      </c>
      <c r="B591" s="450">
        <v>3115</v>
      </c>
      <c r="C591" s="450" t="s">
        <v>1579</v>
      </c>
      <c r="D591" s="468">
        <v>0</v>
      </c>
    </row>
    <row r="592" spans="1:4" x14ac:dyDescent="0.2">
      <c r="A592" s="448">
        <v>311600</v>
      </c>
      <c r="B592" s="450">
        <v>3116</v>
      </c>
      <c r="C592" s="450" t="s">
        <v>490</v>
      </c>
      <c r="D592" s="468">
        <v>0</v>
      </c>
    </row>
    <row r="593" spans="1:4" x14ac:dyDescent="0.2">
      <c r="A593" s="448">
        <v>311700</v>
      </c>
      <c r="B593" s="450">
        <v>3117</v>
      </c>
      <c r="C593" s="450" t="s">
        <v>1580</v>
      </c>
      <c r="D593" s="468">
        <v>0</v>
      </c>
    </row>
    <row r="594" spans="1:4" x14ac:dyDescent="0.2">
      <c r="A594" s="448">
        <v>311800</v>
      </c>
      <c r="B594" s="450">
        <v>3118</v>
      </c>
      <c r="C594" s="450" t="s">
        <v>1728</v>
      </c>
      <c r="D594" s="468">
        <v>0</v>
      </c>
    </row>
    <row r="595" spans="1:4" x14ac:dyDescent="0.2">
      <c r="A595" s="448">
        <v>312000</v>
      </c>
      <c r="B595" s="450">
        <v>3120</v>
      </c>
      <c r="C595" s="450" t="s">
        <v>1581</v>
      </c>
      <c r="D595" s="468">
        <v>0</v>
      </c>
    </row>
    <row r="596" spans="1:4" x14ac:dyDescent="0.2">
      <c r="A596" s="448">
        <v>312500</v>
      </c>
      <c r="B596" s="450">
        <v>3125</v>
      </c>
      <c r="C596" s="450" t="s">
        <v>2465</v>
      </c>
      <c r="D596" s="468">
        <v>0</v>
      </c>
    </row>
    <row r="597" spans="1:4" x14ac:dyDescent="0.2">
      <c r="A597" s="448">
        <v>312800</v>
      </c>
      <c r="B597" s="450">
        <v>3128</v>
      </c>
      <c r="C597" s="450" t="s">
        <v>2466</v>
      </c>
      <c r="D597" s="468">
        <v>0</v>
      </c>
    </row>
    <row r="598" spans="1:4" x14ac:dyDescent="0.2">
      <c r="A598" s="448">
        <v>314000</v>
      </c>
      <c r="B598" s="450">
        <v>3140</v>
      </c>
      <c r="C598" s="450" t="s">
        <v>1178</v>
      </c>
      <c r="D598" s="468">
        <v>0</v>
      </c>
    </row>
    <row r="599" spans="1:4" x14ac:dyDescent="0.2">
      <c r="A599" s="448">
        <v>314500</v>
      </c>
      <c r="B599" s="450">
        <v>3145</v>
      </c>
      <c r="C599" s="450" t="s">
        <v>2470</v>
      </c>
      <c r="D599" s="468">
        <v>0</v>
      </c>
    </row>
    <row r="600" spans="1:4" x14ac:dyDescent="0.2">
      <c r="A600" s="448">
        <v>314600</v>
      </c>
      <c r="B600" s="450">
        <v>3146</v>
      </c>
      <c r="C600" s="450" t="s">
        <v>2473</v>
      </c>
      <c r="D600" s="468">
        <v>0</v>
      </c>
    </row>
    <row r="601" spans="1:4" x14ac:dyDescent="0.2">
      <c r="A601" s="448">
        <v>314700</v>
      </c>
      <c r="B601" s="450">
        <v>3147</v>
      </c>
      <c r="C601" s="450" t="s">
        <v>2475</v>
      </c>
      <c r="D601" s="468">
        <v>0</v>
      </c>
    </row>
    <row r="602" spans="1:4" x14ac:dyDescent="0.2">
      <c r="A602" s="448">
        <v>314800</v>
      </c>
      <c r="B602" s="450">
        <v>3148</v>
      </c>
      <c r="C602" s="450" t="s">
        <v>2477</v>
      </c>
      <c r="D602" s="468">
        <v>0</v>
      </c>
    </row>
    <row r="603" spans="1:4" x14ac:dyDescent="0.2">
      <c r="A603" s="448">
        <v>314900</v>
      </c>
      <c r="B603" s="450">
        <v>3149</v>
      </c>
      <c r="C603" s="450" t="s">
        <v>2479</v>
      </c>
      <c r="D603" s="468">
        <v>0</v>
      </c>
    </row>
    <row r="604" spans="1:4" x14ac:dyDescent="0.2">
      <c r="A604" s="448">
        <v>315000</v>
      </c>
      <c r="B604" s="450">
        <v>3150</v>
      </c>
      <c r="C604" s="450" t="s">
        <v>2480</v>
      </c>
      <c r="D604" s="468">
        <v>0</v>
      </c>
    </row>
    <row r="605" spans="1:4" x14ac:dyDescent="0.2">
      <c r="A605" s="448">
        <v>315100</v>
      </c>
      <c r="B605" s="450">
        <v>3151</v>
      </c>
      <c r="C605" s="450" t="s">
        <v>2481</v>
      </c>
      <c r="D605" s="468">
        <v>0</v>
      </c>
    </row>
    <row r="606" spans="1:4" x14ac:dyDescent="0.2">
      <c r="A606" s="448">
        <v>315200</v>
      </c>
      <c r="B606" s="450">
        <v>3152</v>
      </c>
      <c r="C606" s="450" t="s">
        <v>2484</v>
      </c>
      <c r="D606" s="468">
        <v>0</v>
      </c>
    </row>
    <row r="607" spans="1:4" x14ac:dyDescent="0.2">
      <c r="A607" s="448"/>
      <c r="B607" s="451">
        <v>32</v>
      </c>
      <c r="C607" s="451" t="s">
        <v>887</v>
      </c>
      <c r="D607" s="469">
        <v>0</v>
      </c>
    </row>
    <row r="608" spans="1:4" x14ac:dyDescent="0.2">
      <c r="A608" s="448">
        <v>320300</v>
      </c>
      <c r="B608" s="450">
        <v>3203</v>
      </c>
      <c r="C608" s="450" t="s">
        <v>1725</v>
      </c>
      <c r="D608" s="468">
        <v>0</v>
      </c>
    </row>
    <row r="609" spans="1:4" x14ac:dyDescent="0.2">
      <c r="A609" s="448">
        <v>320400</v>
      </c>
      <c r="B609" s="450">
        <v>3204</v>
      </c>
      <c r="C609" s="450" t="s">
        <v>1726</v>
      </c>
      <c r="D609" s="468">
        <v>0</v>
      </c>
    </row>
    <row r="610" spans="1:4" x14ac:dyDescent="0.2">
      <c r="A610" s="448">
        <v>320600</v>
      </c>
      <c r="B610" s="450">
        <v>3206</v>
      </c>
      <c r="C610" s="450" t="s">
        <v>1728</v>
      </c>
      <c r="D610" s="468">
        <v>0</v>
      </c>
    </row>
    <row r="611" spans="1:4" x14ac:dyDescent="0.2">
      <c r="A611" s="448">
        <v>320700</v>
      </c>
      <c r="B611" s="450">
        <v>3207</v>
      </c>
      <c r="C611" s="450" t="s">
        <v>2445</v>
      </c>
      <c r="D611" s="468">
        <v>0</v>
      </c>
    </row>
    <row r="612" spans="1:4" x14ac:dyDescent="0.2">
      <c r="A612" s="448">
        <v>320800</v>
      </c>
      <c r="B612" s="450">
        <v>3208</v>
      </c>
      <c r="C612" s="450" t="s">
        <v>1367</v>
      </c>
      <c r="D612" s="468">
        <v>0</v>
      </c>
    </row>
    <row r="613" spans="1:4" x14ac:dyDescent="0.2">
      <c r="A613" s="448">
        <v>321000</v>
      </c>
      <c r="B613" s="450">
        <v>3210</v>
      </c>
      <c r="C613" s="450" t="s">
        <v>481</v>
      </c>
      <c r="D613" s="468">
        <v>0</v>
      </c>
    </row>
    <row r="614" spans="1:4" x14ac:dyDescent="0.2">
      <c r="A614" s="448">
        <v>321500</v>
      </c>
      <c r="B614" s="450">
        <v>3215</v>
      </c>
      <c r="C614" s="450" t="s">
        <v>2460</v>
      </c>
      <c r="D614" s="468">
        <v>0</v>
      </c>
    </row>
    <row r="615" spans="1:4" x14ac:dyDescent="0.2">
      <c r="A615" s="448">
        <v>322000</v>
      </c>
      <c r="B615" s="450">
        <v>3220</v>
      </c>
      <c r="C615" s="450" t="s">
        <v>490</v>
      </c>
      <c r="D615" s="468">
        <v>0</v>
      </c>
    </row>
    <row r="616" spans="1:4" x14ac:dyDescent="0.2">
      <c r="A616" s="448">
        <v>322500</v>
      </c>
      <c r="B616" s="450">
        <v>3225</v>
      </c>
      <c r="C616" s="450" t="s">
        <v>1625</v>
      </c>
      <c r="D616" s="468">
        <v>0</v>
      </c>
    </row>
    <row r="617" spans="1:4" x14ac:dyDescent="0.2">
      <c r="A617" s="448">
        <v>323000</v>
      </c>
      <c r="B617" s="450">
        <v>3230</v>
      </c>
      <c r="C617" s="450" t="s">
        <v>1746</v>
      </c>
      <c r="D617" s="468">
        <v>0</v>
      </c>
    </row>
    <row r="618" spans="1:4" x14ac:dyDescent="0.2">
      <c r="A618" s="448">
        <v>323300</v>
      </c>
      <c r="B618" s="450">
        <v>3233</v>
      </c>
      <c r="C618" s="450" t="s">
        <v>2455</v>
      </c>
      <c r="D618" s="468">
        <v>0</v>
      </c>
    </row>
    <row r="619" spans="1:4" x14ac:dyDescent="0.2">
      <c r="A619" s="448">
        <v>323500</v>
      </c>
      <c r="B619" s="450">
        <v>3235</v>
      </c>
      <c r="C619" s="450" t="s">
        <v>1581</v>
      </c>
      <c r="D619" s="468">
        <v>0</v>
      </c>
    </row>
    <row r="620" spans="1:4" x14ac:dyDescent="0.2">
      <c r="A620" s="448">
        <v>323700</v>
      </c>
      <c r="B620" s="450">
        <v>3237</v>
      </c>
      <c r="C620" s="450" t="s">
        <v>1158</v>
      </c>
      <c r="D620" s="468">
        <v>0</v>
      </c>
    </row>
    <row r="621" spans="1:4" x14ac:dyDescent="0.2">
      <c r="A621" s="448">
        <v>324000</v>
      </c>
      <c r="B621" s="450">
        <v>3240</v>
      </c>
      <c r="C621" s="450" t="s">
        <v>1579</v>
      </c>
      <c r="D621" s="468">
        <v>0</v>
      </c>
    </row>
    <row r="622" spans="1:4" x14ac:dyDescent="0.2">
      <c r="A622" s="448">
        <v>324200</v>
      </c>
      <c r="B622" s="450">
        <v>3242</v>
      </c>
      <c r="C622" s="450" t="s">
        <v>1160</v>
      </c>
      <c r="D622" s="468">
        <v>0</v>
      </c>
    </row>
    <row r="623" spans="1:4" x14ac:dyDescent="0.2">
      <c r="A623" s="448">
        <v>324300</v>
      </c>
      <c r="B623" s="450">
        <v>3243</v>
      </c>
      <c r="C623" s="450" t="s">
        <v>1580</v>
      </c>
      <c r="D623" s="468">
        <v>0</v>
      </c>
    </row>
    <row r="624" spans="1:4" x14ac:dyDescent="0.2">
      <c r="A624" s="448">
        <v>324500</v>
      </c>
      <c r="B624" s="450">
        <v>3245</v>
      </c>
      <c r="C624" s="450" t="s">
        <v>1164</v>
      </c>
      <c r="D624" s="468">
        <v>0</v>
      </c>
    </row>
    <row r="625" spans="1:4" x14ac:dyDescent="0.2">
      <c r="A625" s="448">
        <v>325500</v>
      </c>
      <c r="B625" s="450">
        <v>3255</v>
      </c>
      <c r="C625" s="450" t="s">
        <v>1173</v>
      </c>
      <c r="D625" s="468">
        <v>0</v>
      </c>
    </row>
    <row r="626" spans="1:4" x14ac:dyDescent="0.2">
      <c r="A626" s="448">
        <v>325800</v>
      </c>
      <c r="B626" s="450">
        <v>3258</v>
      </c>
      <c r="C626" s="450" t="s">
        <v>2489</v>
      </c>
      <c r="D626" s="468">
        <v>0</v>
      </c>
    </row>
    <row r="627" spans="1:4" x14ac:dyDescent="0.2">
      <c r="A627" s="448">
        <v>325900</v>
      </c>
      <c r="B627" s="450">
        <v>3259</v>
      </c>
      <c r="C627" s="450" t="s">
        <v>1567</v>
      </c>
      <c r="D627" s="468">
        <v>0</v>
      </c>
    </row>
    <row r="628" spans="1:4" x14ac:dyDescent="0.2">
      <c r="A628" s="448">
        <v>326000</v>
      </c>
      <c r="B628" s="450">
        <v>3260</v>
      </c>
      <c r="C628" s="450" t="s">
        <v>1178</v>
      </c>
      <c r="D628" s="468">
        <v>0</v>
      </c>
    </row>
    <row r="629" spans="1:4" x14ac:dyDescent="0.2">
      <c r="A629" s="448">
        <v>326500</v>
      </c>
      <c r="B629" s="450">
        <v>3265</v>
      </c>
      <c r="C629" s="450" t="s">
        <v>2493</v>
      </c>
      <c r="D629" s="468">
        <v>0</v>
      </c>
    </row>
    <row r="630" spans="1:4" x14ac:dyDescent="0.2">
      <c r="A630" s="448">
        <v>327000</v>
      </c>
      <c r="B630" s="450">
        <v>3270</v>
      </c>
      <c r="C630" s="450" t="s">
        <v>1179</v>
      </c>
      <c r="D630" s="468">
        <v>0</v>
      </c>
    </row>
    <row r="631" spans="1:4" x14ac:dyDescent="0.2">
      <c r="A631" s="479"/>
      <c r="B631" s="473"/>
      <c r="C631" s="459" t="s">
        <v>2919</v>
      </c>
      <c r="D631" s="470">
        <v>633463287530</v>
      </c>
    </row>
    <row r="632" spans="1:4" x14ac:dyDescent="0.2">
      <c r="A632" s="478"/>
      <c r="B632" s="477"/>
      <c r="C632" s="449" t="s">
        <v>1738</v>
      </c>
      <c r="D632" s="470">
        <v>826078464930.32996</v>
      </c>
    </row>
    <row r="633" spans="1:4" x14ac:dyDescent="0.2">
      <c r="A633" s="476"/>
      <c r="B633" s="449">
        <v>9</v>
      </c>
      <c r="C633" s="449" t="s">
        <v>726</v>
      </c>
      <c r="D633" s="469">
        <v>0</v>
      </c>
    </row>
    <row r="634" spans="1:4" x14ac:dyDescent="0.2">
      <c r="A634" s="448">
        <v>910000</v>
      </c>
      <c r="B634" s="475">
        <v>91</v>
      </c>
      <c r="C634" s="475" t="s">
        <v>2559</v>
      </c>
      <c r="D634" s="468">
        <v>296442708243</v>
      </c>
    </row>
    <row r="635" spans="1:4" x14ac:dyDescent="0.2">
      <c r="A635" s="448">
        <v>920000</v>
      </c>
      <c r="B635" s="475">
        <v>92</v>
      </c>
      <c r="C635" s="475" t="s">
        <v>307</v>
      </c>
      <c r="D635" s="468">
        <v>0</v>
      </c>
    </row>
    <row r="636" spans="1:4" x14ac:dyDescent="0.2">
      <c r="A636" s="448">
        <v>930000</v>
      </c>
      <c r="B636" s="475">
        <v>93</v>
      </c>
      <c r="C636" s="475" t="s">
        <v>308</v>
      </c>
      <c r="D636" s="468">
        <v>11304171807</v>
      </c>
    </row>
    <row r="637" spans="1:4" x14ac:dyDescent="0.2">
      <c r="A637" s="448">
        <v>990000</v>
      </c>
      <c r="B637" s="475">
        <v>99</v>
      </c>
      <c r="C637" s="474" t="s">
        <v>1399</v>
      </c>
      <c r="D637" s="468">
        <v>-307746880050</v>
      </c>
    </row>
    <row r="638" spans="1:4" x14ac:dyDescent="0.2">
      <c r="A638" s="448"/>
      <c r="B638" s="473"/>
      <c r="C638" s="473"/>
      <c r="D638" s="473"/>
    </row>
    <row r="639" spans="1:4" x14ac:dyDescent="0.2">
      <c r="A639" s="448"/>
      <c r="B639" s="473"/>
      <c r="C639" s="473"/>
      <c r="D639" s="473"/>
    </row>
    <row r="640" spans="1:4" x14ac:dyDescent="0.2">
      <c r="A640" s="448"/>
      <c r="B640" s="473"/>
      <c r="C640" s="473"/>
      <c r="D640" s="473"/>
    </row>
    <row r="641" spans="1:4" x14ac:dyDescent="0.2">
      <c r="A641" s="448"/>
      <c r="B641" s="473"/>
      <c r="C641" s="473"/>
      <c r="D641" s="473"/>
    </row>
    <row r="642" spans="1:4" x14ac:dyDescent="0.2">
      <c r="A642" s="448"/>
      <c r="B642" s="473"/>
      <c r="C642" s="473"/>
      <c r="D642" s="473"/>
    </row>
    <row r="643" spans="1:4" x14ac:dyDescent="0.2">
      <c r="A643" s="448"/>
      <c r="B643" s="473"/>
      <c r="C643" s="473"/>
      <c r="D643" s="47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8EEF-EDBA-480B-9AD1-12CE73C4C00B}">
  <dimension ref="A1:EJ144"/>
  <sheetViews>
    <sheetView tabSelected="1" view="pageBreakPreview" topLeftCell="A94" zoomScaleNormal="100" zoomScaleSheetLayoutView="100" workbookViewId="0">
      <selection activeCell="L126" sqref="L126"/>
    </sheetView>
  </sheetViews>
  <sheetFormatPr baseColWidth="10" defaultColWidth="11.42578125" defaultRowHeight="12.75" x14ac:dyDescent="0.2"/>
  <cols>
    <col min="1" max="1" width="3.7109375" style="409" customWidth="1"/>
    <col min="2" max="2" width="5" style="157" bestFit="1" customWidth="1"/>
    <col min="3" max="3" width="72.140625" style="157" bestFit="1" customWidth="1"/>
    <col min="4" max="4" width="3.7109375" style="120" customWidth="1"/>
    <col min="5" max="5" width="18" style="92" bestFit="1" customWidth="1"/>
    <col min="6" max="6" width="3.7109375" style="92" customWidth="1"/>
    <col min="7" max="7" width="18" style="92" bestFit="1" customWidth="1"/>
    <col min="8" max="8" width="3.7109375" style="92" customWidth="1"/>
    <col min="9" max="16384" width="11.42578125" style="157"/>
  </cols>
  <sheetData>
    <row r="1" spans="1:140" s="533" customFormat="1" x14ac:dyDescent="0.2">
      <c r="A1" s="658"/>
      <c r="B1" s="659"/>
      <c r="C1" s="659"/>
      <c r="D1" s="659"/>
      <c r="E1" s="659"/>
      <c r="F1" s="659"/>
      <c r="G1" s="659"/>
      <c r="H1" s="660"/>
    </row>
    <row r="2" spans="1:140" s="533" customFormat="1" x14ac:dyDescent="0.2">
      <c r="A2" s="661" t="s">
        <v>1595</v>
      </c>
      <c r="B2" s="662"/>
      <c r="C2" s="662"/>
      <c r="D2" s="662"/>
      <c r="E2" s="662"/>
      <c r="F2" s="662"/>
      <c r="G2" s="662"/>
      <c r="H2" s="663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</row>
    <row r="3" spans="1:140" s="533" customFormat="1" x14ac:dyDescent="0.2">
      <c r="A3" s="661" t="s">
        <v>1757</v>
      </c>
      <c r="B3" s="662"/>
      <c r="C3" s="662"/>
      <c r="D3" s="662"/>
      <c r="E3" s="662"/>
      <c r="F3" s="662"/>
      <c r="G3" s="662"/>
      <c r="H3" s="663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</row>
    <row r="4" spans="1:140" s="533" customFormat="1" x14ac:dyDescent="0.2">
      <c r="A4" s="661" t="s">
        <v>2902</v>
      </c>
      <c r="B4" s="662"/>
      <c r="C4" s="662"/>
      <c r="D4" s="662"/>
      <c r="E4" s="662"/>
      <c r="F4" s="662"/>
      <c r="G4" s="662"/>
      <c r="H4" s="663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</row>
    <row r="5" spans="1:140" s="533" customFormat="1" x14ac:dyDescent="0.2">
      <c r="A5" s="664" t="s">
        <v>3058</v>
      </c>
      <c r="B5" s="665"/>
      <c r="C5" s="665"/>
      <c r="D5" s="665"/>
      <c r="E5" s="665"/>
      <c r="F5" s="665"/>
      <c r="G5" s="665"/>
      <c r="H5" s="66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</row>
    <row r="6" spans="1:140" s="533" customFormat="1" x14ac:dyDescent="0.2">
      <c r="A6" s="664" t="s">
        <v>1767</v>
      </c>
      <c r="B6" s="665"/>
      <c r="C6" s="665"/>
      <c r="D6" s="665"/>
      <c r="E6" s="665"/>
      <c r="F6" s="665"/>
      <c r="G6" s="665"/>
      <c r="H6" s="666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</row>
    <row r="7" spans="1:140" s="533" customFormat="1" x14ac:dyDescent="0.2">
      <c r="A7" s="655"/>
      <c r="B7" s="656"/>
      <c r="C7" s="656"/>
      <c r="D7" s="656"/>
      <c r="E7" s="656"/>
      <c r="F7" s="656"/>
      <c r="G7" s="656"/>
      <c r="H7" s="657"/>
    </row>
    <row r="8" spans="1:140" s="533" customFormat="1" x14ac:dyDescent="0.2">
      <c r="A8" s="534"/>
      <c r="B8" s="535"/>
      <c r="C8" s="536"/>
      <c r="D8" s="320"/>
      <c r="E8" s="537"/>
      <c r="F8" s="537"/>
      <c r="G8" s="537"/>
      <c r="H8" s="538"/>
    </row>
    <row r="9" spans="1:140" s="533" customFormat="1" x14ac:dyDescent="0.2">
      <c r="A9" s="503"/>
      <c r="B9" s="539"/>
      <c r="C9" s="540"/>
      <c r="D9" s="118"/>
      <c r="E9" s="493">
        <v>43890</v>
      </c>
      <c r="F9" s="493"/>
      <c r="G9" s="493">
        <v>43524</v>
      </c>
      <c r="H9" s="209"/>
    </row>
    <row r="10" spans="1:140" s="533" customFormat="1" x14ac:dyDescent="0.2">
      <c r="A10" s="503"/>
      <c r="B10" s="539"/>
      <c r="C10" s="540"/>
      <c r="D10" s="119"/>
      <c r="E10" s="493"/>
      <c r="F10" s="493"/>
      <c r="G10" s="541"/>
      <c r="H10" s="209"/>
    </row>
    <row r="11" spans="1:140" s="533" customFormat="1" x14ac:dyDescent="0.2">
      <c r="A11" s="503"/>
      <c r="B11" s="542">
        <v>1</v>
      </c>
      <c r="C11" s="543" t="s">
        <v>919</v>
      </c>
      <c r="D11" s="118"/>
      <c r="E11" s="544"/>
      <c r="F11" s="545"/>
      <c r="G11" s="394"/>
      <c r="H11" s="546"/>
    </row>
    <row r="12" spans="1:140" s="533" customFormat="1" x14ac:dyDescent="0.2">
      <c r="A12" s="503"/>
      <c r="B12" s="547"/>
      <c r="C12" s="521"/>
      <c r="D12" s="118"/>
      <c r="E12" s="544"/>
      <c r="F12" s="545"/>
      <c r="G12" s="394"/>
      <c r="H12" s="546"/>
    </row>
    <row r="13" spans="1:140" s="533" customFormat="1" x14ac:dyDescent="0.2">
      <c r="A13" s="503"/>
      <c r="B13" s="542"/>
      <c r="C13" s="521" t="s">
        <v>264</v>
      </c>
      <c r="D13" s="118"/>
      <c r="E13" s="548">
        <v>216430739288</v>
      </c>
      <c r="F13" s="549"/>
      <c r="G13" s="548">
        <v>291735881160</v>
      </c>
      <c r="H13" s="550"/>
    </row>
    <row r="14" spans="1:140" s="533" customFormat="1" x14ac:dyDescent="0.2">
      <c r="A14" s="503"/>
      <c r="B14" s="547"/>
      <c r="C14" s="521"/>
      <c r="D14" s="118"/>
      <c r="E14" s="551"/>
      <c r="F14" s="549"/>
      <c r="G14" s="551"/>
      <c r="H14" s="546"/>
    </row>
    <row r="15" spans="1:140" s="533" customFormat="1" x14ac:dyDescent="0.2">
      <c r="A15" s="503"/>
      <c r="B15" s="499">
        <v>11</v>
      </c>
      <c r="C15" s="499" t="s">
        <v>1777</v>
      </c>
      <c r="D15" s="118"/>
      <c r="E15" s="552">
        <v>202071074775</v>
      </c>
      <c r="F15" s="549"/>
      <c r="G15" s="552">
        <v>278626529119</v>
      </c>
      <c r="H15" s="209"/>
    </row>
    <row r="16" spans="1:140" s="533" customFormat="1" x14ac:dyDescent="0.2">
      <c r="A16" s="503"/>
      <c r="B16" s="499"/>
      <c r="C16" s="499"/>
      <c r="D16" s="118"/>
      <c r="E16" s="552"/>
      <c r="F16" s="549"/>
      <c r="G16" s="552"/>
      <c r="H16" s="209"/>
    </row>
    <row r="17" spans="1:8" s="533" customFormat="1" x14ac:dyDescent="0.2">
      <c r="A17" s="503"/>
      <c r="B17" s="508">
        <v>1105</v>
      </c>
      <c r="C17" s="508" t="s">
        <v>782</v>
      </c>
      <c r="D17" s="119"/>
      <c r="E17" s="549">
        <v>28089696</v>
      </c>
      <c r="F17" s="549"/>
      <c r="G17" s="549">
        <v>19046668</v>
      </c>
      <c r="H17" s="209"/>
    </row>
    <row r="18" spans="1:8" s="533" customFormat="1" x14ac:dyDescent="0.2">
      <c r="A18" s="503"/>
      <c r="B18" s="227">
        <v>1110</v>
      </c>
      <c r="C18" s="227" t="s">
        <v>1288</v>
      </c>
      <c r="D18" s="119"/>
      <c r="E18" s="549">
        <v>175336542775.26001</v>
      </c>
      <c r="F18" s="549"/>
      <c r="G18" s="549">
        <v>218429734910.88</v>
      </c>
      <c r="H18" s="509"/>
    </row>
    <row r="19" spans="1:8" s="533" customFormat="1" x14ac:dyDescent="0.2">
      <c r="A19" s="503"/>
      <c r="B19" s="227">
        <v>1132</v>
      </c>
      <c r="C19" s="227" t="s">
        <v>1787</v>
      </c>
      <c r="D19" s="119"/>
      <c r="E19" s="561">
        <v>26706442303.740002</v>
      </c>
      <c r="F19" s="549"/>
      <c r="G19" s="561">
        <v>60177747540.119995</v>
      </c>
      <c r="H19" s="209"/>
    </row>
    <row r="20" spans="1:8" s="533" customFormat="1" x14ac:dyDescent="0.2">
      <c r="A20" s="503"/>
      <c r="B20" s="92"/>
      <c r="C20" s="92"/>
      <c r="D20" s="92"/>
      <c r="E20" s="553"/>
      <c r="F20" s="549"/>
      <c r="G20" s="553"/>
      <c r="H20" s="209"/>
    </row>
    <row r="21" spans="1:8" s="533" customFormat="1" x14ac:dyDescent="0.2">
      <c r="A21" s="503"/>
      <c r="B21" s="499">
        <v>13</v>
      </c>
      <c r="C21" s="499" t="s">
        <v>1770</v>
      </c>
      <c r="D21" s="118"/>
      <c r="E21" s="552">
        <v>0</v>
      </c>
      <c r="F21" s="549"/>
      <c r="G21" s="552">
        <v>855721550</v>
      </c>
      <c r="H21" s="209"/>
    </row>
    <row r="22" spans="1:8" s="533" customFormat="1" x14ac:dyDescent="0.2">
      <c r="A22" s="503"/>
      <c r="B22" s="499"/>
      <c r="C22" s="499"/>
      <c r="D22" s="118"/>
      <c r="E22" s="552"/>
      <c r="F22" s="549"/>
      <c r="G22" s="552"/>
      <c r="H22" s="209"/>
    </row>
    <row r="23" spans="1:8" s="533" customFormat="1" x14ac:dyDescent="0.2">
      <c r="A23" s="503"/>
      <c r="B23" s="227">
        <v>1311</v>
      </c>
      <c r="C23" s="227" t="s">
        <v>1904</v>
      </c>
      <c r="D23" s="119"/>
      <c r="E23" s="561">
        <v>0</v>
      </c>
      <c r="F23" s="549"/>
      <c r="G23" s="561">
        <v>855721550</v>
      </c>
      <c r="H23" s="209"/>
    </row>
    <row r="24" spans="1:8" s="533" customFormat="1" x14ac:dyDescent="0.2">
      <c r="A24" s="503"/>
      <c r="B24" s="92"/>
      <c r="C24" s="92"/>
      <c r="D24" s="92"/>
      <c r="E24" s="553"/>
      <c r="F24" s="549"/>
      <c r="G24" s="553"/>
      <c r="H24" s="509"/>
    </row>
    <row r="25" spans="1:8" s="533" customFormat="1" x14ac:dyDescent="0.2">
      <c r="A25" s="503"/>
      <c r="B25" s="507">
        <v>15</v>
      </c>
      <c r="C25" s="507" t="s">
        <v>1521</v>
      </c>
      <c r="D25" s="118"/>
      <c r="E25" s="552">
        <v>401075633</v>
      </c>
      <c r="F25" s="549"/>
      <c r="G25" s="552">
        <v>0</v>
      </c>
      <c r="H25" s="209"/>
    </row>
    <row r="26" spans="1:8" s="533" customFormat="1" x14ac:dyDescent="0.2">
      <c r="A26" s="503"/>
      <c r="B26" s="507"/>
      <c r="C26" s="507"/>
      <c r="D26" s="118"/>
      <c r="E26" s="552"/>
      <c r="F26" s="549"/>
      <c r="G26" s="552"/>
      <c r="H26" s="209"/>
    </row>
    <row r="27" spans="1:8" s="533" customFormat="1" x14ac:dyDescent="0.2">
      <c r="A27" s="503"/>
      <c r="B27" s="227">
        <v>1510</v>
      </c>
      <c r="C27" s="227" t="s">
        <v>720</v>
      </c>
      <c r="D27" s="119"/>
      <c r="E27" s="561">
        <v>401075633</v>
      </c>
      <c r="F27" s="549"/>
      <c r="G27" s="561">
        <v>0</v>
      </c>
      <c r="H27" s="209"/>
    </row>
    <row r="28" spans="1:8" s="533" customFormat="1" x14ac:dyDescent="0.2">
      <c r="A28" s="503"/>
      <c r="B28" s="92"/>
      <c r="C28" s="92"/>
      <c r="D28" s="92"/>
      <c r="E28" s="553"/>
      <c r="F28" s="549"/>
      <c r="G28" s="553"/>
      <c r="H28" s="209"/>
    </row>
    <row r="29" spans="1:8" s="533" customFormat="1" x14ac:dyDescent="0.2">
      <c r="A29" s="503"/>
      <c r="B29" s="507">
        <v>19</v>
      </c>
      <c r="C29" s="507" t="s">
        <v>1106</v>
      </c>
      <c r="D29" s="118"/>
      <c r="E29" s="552">
        <v>13958588880</v>
      </c>
      <c r="F29" s="549"/>
      <c r="G29" s="552">
        <v>12253630491</v>
      </c>
      <c r="H29" s="209"/>
    </row>
    <row r="30" spans="1:8" s="533" customFormat="1" x14ac:dyDescent="0.2">
      <c r="A30" s="503"/>
      <c r="B30" s="92"/>
      <c r="C30" s="92"/>
      <c r="D30" s="92"/>
      <c r="E30" s="553"/>
      <c r="F30" s="549"/>
      <c r="G30" s="553"/>
      <c r="H30" s="209"/>
    </row>
    <row r="31" spans="1:8" s="533" customFormat="1" x14ac:dyDescent="0.2">
      <c r="A31" s="503"/>
      <c r="B31" s="227">
        <v>1905</v>
      </c>
      <c r="C31" s="227" t="s">
        <v>2193</v>
      </c>
      <c r="D31" s="119"/>
      <c r="E31" s="549">
        <v>389864927</v>
      </c>
      <c r="F31" s="549"/>
      <c r="G31" s="549">
        <v>98550563</v>
      </c>
      <c r="H31" s="209"/>
    </row>
    <row r="32" spans="1:8" s="533" customFormat="1" x14ac:dyDescent="0.2">
      <c r="A32" s="503"/>
      <c r="B32" s="227">
        <v>1906</v>
      </c>
      <c r="C32" s="227" t="s">
        <v>1545</v>
      </c>
      <c r="D32" s="119"/>
      <c r="E32" s="549">
        <v>7714305970</v>
      </c>
      <c r="F32" s="549"/>
      <c r="G32" s="549">
        <v>7288709676</v>
      </c>
      <c r="H32" s="209"/>
    </row>
    <row r="33" spans="1:8" s="533" customFormat="1" x14ac:dyDescent="0.2">
      <c r="A33" s="503"/>
      <c r="B33" s="227">
        <v>1908</v>
      </c>
      <c r="C33" s="227" t="s">
        <v>1391</v>
      </c>
      <c r="D33" s="119"/>
      <c r="E33" s="549">
        <v>1970827462</v>
      </c>
      <c r="F33" s="549"/>
      <c r="G33" s="549">
        <v>1159792346</v>
      </c>
      <c r="H33" s="209"/>
    </row>
    <row r="34" spans="1:8" s="533" customFormat="1" x14ac:dyDescent="0.2">
      <c r="A34" s="503"/>
      <c r="B34" s="227">
        <v>1909</v>
      </c>
      <c r="C34" s="227" t="s">
        <v>20</v>
      </c>
      <c r="D34" s="119"/>
      <c r="E34" s="561">
        <v>3883590521</v>
      </c>
      <c r="F34" s="549"/>
      <c r="G34" s="561">
        <v>3706577906</v>
      </c>
      <c r="H34" s="209"/>
    </row>
    <row r="35" spans="1:8" s="533" customFormat="1" x14ac:dyDescent="0.2">
      <c r="A35" s="503"/>
      <c r="B35" s="554"/>
      <c r="C35" s="554"/>
      <c r="D35" s="92"/>
      <c r="E35" s="553"/>
      <c r="F35" s="549"/>
      <c r="G35" s="553"/>
      <c r="H35" s="209"/>
    </row>
    <row r="36" spans="1:8" s="533" customFormat="1" x14ac:dyDescent="0.2">
      <c r="A36" s="503"/>
      <c r="B36" s="542"/>
      <c r="C36" s="521" t="s">
        <v>265</v>
      </c>
      <c r="D36" s="118"/>
      <c r="E36" s="548">
        <v>630959457577.33008</v>
      </c>
      <c r="F36" s="549"/>
      <c r="G36" s="548">
        <v>534342583770.33002</v>
      </c>
      <c r="H36" s="209"/>
    </row>
    <row r="37" spans="1:8" s="533" customFormat="1" x14ac:dyDescent="0.2">
      <c r="A37" s="503"/>
      <c r="B37" s="199"/>
      <c r="C37" s="58"/>
      <c r="D37" s="119"/>
      <c r="E37" s="549"/>
      <c r="F37" s="549"/>
      <c r="G37" s="549"/>
      <c r="H37" s="209"/>
    </row>
    <row r="38" spans="1:8" s="533" customFormat="1" x14ac:dyDescent="0.2">
      <c r="A38" s="503"/>
      <c r="B38" s="499">
        <v>13</v>
      </c>
      <c r="C38" s="499" t="s">
        <v>1770</v>
      </c>
      <c r="D38" s="118"/>
      <c r="E38" s="552">
        <v>228711662564.33002</v>
      </c>
      <c r="F38" s="549"/>
      <c r="G38" s="552">
        <v>155253272328.33002</v>
      </c>
      <c r="H38" s="209"/>
    </row>
    <row r="39" spans="1:8" s="533" customFormat="1" x14ac:dyDescent="0.2">
      <c r="A39" s="503"/>
      <c r="B39" s="499"/>
      <c r="C39" s="499"/>
      <c r="D39" s="118"/>
      <c r="E39" s="552"/>
      <c r="F39" s="549"/>
      <c r="G39" s="552"/>
      <c r="H39" s="209"/>
    </row>
    <row r="40" spans="1:8" s="533" customFormat="1" x14ac:dyDescent="0.2">
      <c r="A40" s="503"/>
      <c r="B40" s="227">
        <v>1311</v>
      </c>
      <c r="C40" s="227" t="s">
        <v>1904</v>
      </c>
      <c r="D40" s="119"/>
      <c r="E40" s="549">
        <v>1343672853</v>
      </c>
      <c r="F40" s="549"/>
      <c r="G40" s="549">
        <v>551099871</v>
      </c>
      <c r="H40" s="209"/>
    </row>
    <row r="41" spans="1:8" s="533" customFormat="1" x14ac:dyDescent="0.2">
      <c r="A41" s="503"/>
      <c r="B41" s="227">
        <v>1384</v>
      </c>
      <c r="C41" s="227" t="s">
        <v>1769</v>
      </c>
      <c r="D41" s="119"/>
      <c r="E41" s="561">
        <v>227367989711.33002</v>
      </c>
      <c r="F41" s="549"/>
      <c r="G41" s="561">
        <v>154702172457.33002</v>
      </c>
      <c r="H41" s="209"/>
    </row>
    <row r="42" spans="1:8" s="533" customFormat="1" x14ac:dyDescent="0.2">
      <c r="A42" s="503"/>
      <c r="B42" s="554"/>
      <c r="C42" s="554"/>
      <c r="D42" s="92"/>
      <c r="E42" s="553"/>
      <c r="F42" s="549"/>
      <c r="G42" s="553"/>
      <c r="H42" s="209"/>
    </row>
    <row r="43" spans="1:8" s="533" customFormat="1" x14ac:dyDescent="0.2">
      <c r="A43" s="503"/>
      <c r="B43" s="499">
        <v>16</v>
      </c>
      <c r="C43" s="499" t="s">
        <v>111</v>
      </c>
      <c r="D43" s="119"/>
      <c r="E43" s="552">
        <v>197473904807</v>
      </c>
      <c r="F43" s="549"/>
      <c r="G43" s="552">
        <v>174101366652</v>
      </c>
      <c r="H43" s="209"/>
    </row>
    <row r="44" spans="1:8" s="533" customFormat="1" x14ac:dyDescent="0.2">
      <c r="A44" s="503"/>
      <c r="B44" s="499"/>
      <c r="C44" s="499"/>
      <c r="D44" s="118"/>
      <c r="E44" s="552"/>
      <c r="F44" s="549"/>
      <c r="G44" s="552"/>
      <c r="H44" s="209"/>
    </row>
    <row r="45" spans="1:8" s="533" customFormat="1" x14ac:dyDescent="0.2">
      <c r="A45" s="503"/>
      <c r="B45" s="508">
        <v>1605</v>
      </c>
      <c r="C45" s="227" t="s">
        <v>112</v>
      </c>
      <c r="D45" s="119"/>
      <c r="E45" s="549">
        <v>42856744000</v>
      </c>
      <c r="F45" s="549"/>
      <c r="G45" s="549">
        <v>42856744000</v>
      </c>
      <c r="H45" s="209"/>
    </row>
    <row r="46" spans="1:8" s="533" customFormat="1" x14ac:dyDescent="0.2">
      <c r="A46" s="503"/>
      <c r="B46" s="508">
        <v>1635</v>
      </c>
      <c r="C46" s="508" t="s">
        <v>138</v>
      </c>
      <c r="D46" s="119"/>
      <c r="E46" s="549">
        <v>1424293752</v>
      </c>
      <c r="F46" s="549"/>
      <c r="G46" s="549">
        <v>1415121393</v>
      </c>
      <c r="H46" s="209"/>
    </row>
    <row r="47" spans="1:8" s="533" customFormat="1" x14ac:dyDescent="0.2">
      <c r="A47" s="503"/>
      <c r="B47" s="227">
        <v>1637</v>
      </c>
      <c r="C47" s="227" t="s">
        <v>142</v>
      </c>
      <c r="D47" s="119"/>
      <c r="E47" s="549">
        <v>6889812</v>
      </c>
      <c r="F47" s="549"/>
      <c r="G47" s="549">
        <v>0</v>
      </c>
      <c r="H47" s="209"/>
    </row>
    <row r="48" spans="1:8" s="533" customFormat="1" x14ac:dyDescent="0.2">
      <c r="A48" s="503"/>
      <c r="B48" s="227">
        <v>1640</v>
      </c>
      <c r="C48" s="227" t="s">
        <v>145</v>
      </c>
      <c r="D48" s="119"/>
      <c r="E48" s="549">
        <v>16889635325</v>
      </c>
      <c r="F48" s="549"/>
      <c r="G48" s="549">
        <v>16889635325</v>
      </c>
      <c r="H48" s="209"/>
    </row>
    <row r="49" spans="1:8" s="533" customFormat="1" x14ac:dyDescent="0.2">
      <c r="A49" s="503"/>
      <c r="B49" s="227">
        <v>1650</v>
      </c>
      <c r="C49" s="227" t="s">
        <v>1351</v>
      </c>
      <c r="D49" s="119"/>
      <c r="E49" s="549">
        <v>1042760616</v>
      </c>
      <c r="F49" s="549"/>
      <c r="G49" s="549">
        <v>1042760616</v>
      </c>
      <c r="H49" s="209"/>
    </row>
    <row r="50" spans="1:8" s="533" customFormat="1" x14ac:dyDescent="0.2">
      <c r="A50" s="503"/>
      <c r="B50" s="227">
        <v>1655</v>
      </c>
      <c r="C50" s="227" t="s">
        <v>1550</v>
      </c>
      <c r="D50" s="119"/>
      <c r="E50" s="549">
        <v>1002367222</v>
      </c>
      <c r="F50" s="549"/>
      <c r="G50" s="549">
        <v>1002367222</v>
      </c>
      <c r="H50" s="209"/>
    </row>
    <row r="51" spans="1:8" s="533" customFormat="1" x14ac:dyDescent="0.2">
      <c r="A51" s="503"/>
      <c r="B51" s="227">
        <v>1665</v>
      </c>
      <c r="C51" s="227" t="s">
        <v>1636</v>
      </c>
      <c r="D51" s="119"/>
      <c r="E51" s="549">
        <v>395656714</v>
      </c>
      <c r="F51" s="549"/>
      <c r="G51" s="549">
        <v>395656714</v>
      </c>
      <c r="H51" s="209"/>
    </row>
    <row r="52" spans="1:8" s="533" customFormat="1" x14ac:dyDescent="0.2">
      <c r="A52" s="503"/>
      <c r="B52" s="227">
        <v>1670</v>
      </c>
      <c r="C52" s="227" t="s">
        <v>975</v>
      </c>
      <c r="D52" s="119"/>
      <c r="E52" s="549">
        <v>2113332802</v>
      </c>
      <c r="F52" s="549"/>
      <c r="G52" s="549">
        <v>1908987309</v>
      </c>
      <c r="H52" s="209"/>
    </row>
    <row r="53" spans="1:8" s="533" customFormat="1" x14ac:dyDescent="0.2">
      <c r="A53" s="503"/>
      <c r="B53" s="227">
        <v>1675</v>
      </c>
      <c r="C53" s="227" t="s">
        <v>982</v>
      </c>
      <c r="D53" s="119"/>
      <c r="E53" s="549">
        <v>573575521</v>
      </c>
      <c r="F53" s="549"/>
      <c r="G53" s="549">
        <v>573575521</v>
      </c>
      <c r="H53" s="249"/>
    </row>
    <row r="54" spans="1:8" s="533" customFormat="1" x14ac:dyDescent="0.2">
      <c r="A54" s="503"/>
      <c r="B54" s="227">
        <v>1680</v>
      </c>
      <c r="C54" s="227" t="s">
        <v>991</v>
      </c>
      <c r="D54" s="119"/>
      <c r="E54" s="549">
        <v>3909900</v>
      </c>
      <c r="F54" s="549"/>
      <c r="G54" s="549">
        <v>3909900</v>
      </c>
      <c r="H54" s="249"/>
    </row>
    <row r="55" spans="1:8" s="533" customFormat="1" x14ac:dyDescent="0.2">
      <c r="A55" s="503"/>
      <c r="B55" s="227">
        <v>1683</v>
      </c>
      <c r="C55" s="227" t="s">
        <v>2141</v>
      </c>
      <c r="D55" s="119"/>
      <c r="E55" s="549">
        <v>221794912199</v>
      </c>
      <c r="F55" s="549"/>
      <c r="G55" s="549">
        <v>157354476514</v>
      </c>
      <c r="H55" s="250"/>
    </row>
    <row r="56" spans="1:8" s="533" customFormat="1" x14ac:dyDescent="0.2">
      <c r="A56" s="503"/>
      <c r="B56" s="227">
        <v>1685</v>
      </c>
      <c r="C56" s="227" t="s">
        <v>2144</v>
      </c>
      <c r="D56" s="119"/>
      <c r="E56" s="561">
        <v>-90630173056</v>
      </c>
      <c r="F56" s="549"/>
      <c r="G56" s="561">
        <v>-49341867862</v>
      </c>
      <c r="H56" s="249"/>
    </row>
    <row r="57" spans="1:8" s="533" customFormat="1" x14ac:dyDescent="0.2">
      <c r="A57" s="503"/>
      <c r="B57" s="554"/>
      <c r="C57" s="554"/>
      <c r="D57" s="92"/>
      <c r="E57" s="553"/>
      <c r="F57" s="549"/>
      <c r="G57" s="553"/>
      <c r="H57" s="249"/>
    </row>
    <row r="58" spans="1:8" s="533" customFormat="1" x14ac:dyDescent="0.2">
      <c r="A58" s="503"/>
      <c r="B58" s="499">
        <v>17</v>
      </c>
      <c r="C58" s="499" t="s">
        <v>2157</v>
      </c>
      <c r="D58" s="119"/>
      <c r="E58" s="552">
        <v>203265516468</v>
      </c>
      <c r="F58" s="549"/>
      <c r="G58" s="552">
        <v>203747090976</v>
      </c>
      <c r="H58" s="249"/>
    </row>
    <row r="59" spans="1:8" s="533" customFormat="1" x14ac:dyDescent="0.2">
      <c r="A59" s="503"/>
      <c r="B59" s="499"/>
      <c r="C59" s="499"/>
      <c r="D59" s="118"/>
      <c r="E59" s="552"/>
      <c r="F59" s="549"/>
      <c r="G59" s="552"/>
      <c r="H59" s="249"/>
    </row>
    <row r="60" spans="1:8" s="533" customFormat="1" x14ac:dyDescent="0.2">
      <c r="A60" s="503"/>
      <c r="B60" s="508">
        <v>1711</v>
      </c>
      <c r="C60" s="227" t="s">
        <v>2168</v>
      </c>
      <c r="D60" s="119"/>
      <c r="E60" s="549">
        <v>204477291152</v>
      </c>
      <c r="F60" s="549"/>
      <c r="G60" s="549">
        <v>204477291152</v>
      </c>
      <c r="H60" s="250"/>
    </row>
    <row r="61" spans="1:8" s="533" customFormat="1" x14ac:dyDescent="0.2">
      <c r="A61" s="503"/>
      <c r="B61" s="227">
        <v>1785</v>
      </c>
      <c r="C61" s="515" t="s">
        <v>2930</v>
      </c>
      <c r="D61" s="119"/>
      <c r="E61" s="561">
        <v>-1211774684</v>
      </c>
      <c r="F61" s="549"/>
      <c r="G61" s="561">
        <v>-730200176</v>
      </c>
      <c r="H61" s="249"/>
    </row>
    <row r="62" spans="1:8" s="533" customFormat="1" x14ac:dyDescent="0.2">
      <c r="A62" s="503"/>
      <c r="B62" s="92"/>
      <c r="C62" s="92"/>
      <c r="D62" s="119"/>
      <c r="E62" s="553"/>
      <c r="F62" s="549"/>
      <c r="G62" s="553"/>
      <c r="H62" s="249"/>
    </row>
    <row r="63" spans="1:8" s="533" customFormat="1" x14ac:dyDescent="0.2">
      <c r="A63" s="503"/>
      <c r="B63" s="507">
        <v>19</v>
      </c>
      <c r="C63" s="507" t="s">
        <v>1106</v>
      </c>
      <c r="D63" s="118"/>
      <c r="E63" s="552">
        <v>1508373738</v>
      </c>
      <c r="F63" s="549"/>
      <c r="G63" s="552">
        <v>1240853814</v>
      </c>
      <c r="H63" s="249"/>
    </row>
    <row r="64" spans="1:8" s="533" customFormat="1" x14ac:dyDescent="0.2">
      <c r="A64" s="503"/>
      <c r="B64" s="507"/>
      <c r="C64" s="507"/>
      <c r="D64" s="118"/>
      <c r="E64" s="552"/>
      <c r="F64" s="549"/>
      <c r="G64" s="552"/>
      <c r="H64" s="249"/>
    </row>
    <row r="65" spans="1:8" s="533" customFormat="1" x14ac:dyDescent="0.2">
      <c r="A65" s="503"/>
      <c r="B65" s="227">
        <v>1902</v>
      </c>
      <c r="C65" s="227" t="s">
        <v>2185</v>
      </c>
      <c r="D65" s="119"/>
      <c r="E65" s="549">
        <v>23461805</v>
      </c>
      <c r="F65" s="549"/>
      <c r="G65" s="549">
        <v>14723346</v>
      </c>
      <c r="H65" s="249"/>
    </row>
    <row r="66" spans="1:8" s="533" customFormat="1" x14ac:dyDescent="0.2">
      <c r="A66" s="503"/>
      <c r="B66" s="227">
        <v>1909</v>
      </c>
      <c r="C66" s="227" t="s">
        <v>20</v>
      </c>
      <c r="D66" s="119"/>
      <c r="E66" s="549">
        <v>251112565</v>
      </c>
      <c r="F66" s="549"/>
      <c r="G66" s="549">
        <v>251112565</v>
      </c>
      <c r="H66" s="249"/>
    </row>
    <row r="67" spans="1:8" s="533" customFormat="1" x14ac:dyDescent="0.2">
      <c r="A67" s="503"/>
      <c r="B67" s="555">
        <v>1970</v>
      </c>
      <c r="C67" s="227" t="s">
        <v>1771</v>
      </c>
      <c r="D67" s="119"/>
      <c r="E67" s="561">
        <v>1233799368</v>
      </c>
      <c r="F67" s="549"/>
      <c r="G67" s="561">
        <v>975017903</v>
      </c>
      <c r="H67" s="249"/>
    </row>
    <row r="68" spans="1:8" s="533" customFormat="1" x14ac:dyDescent="0.2">
      <c r="A68" s="503"/>
      <c r="B68" s="494"/>
      <c r="C68" s="494"/>
      <c r="D68" s="556"/>
      <c r="E68" s="557"/>
      <c r="F68" s="549"/>
      <c r="G68" s="557"/>
      <c r="H68" s="558"/>
    </row>
    <row r="69" spans="1:8" s="533" customFormat="1" ht="13.5" thickBot="1" x14ac:dyDescent="0.25">
      <c r="A69" s="503"/>
      <c r="B69" s="227"/>
      <c r="C69" s="559" t="s">
        <v>2933</v>
      </c>
      <c r="D69" s="118"/>
      <c r="E69" s="560">
        <v>847390196865.33008</v>
      </c>
      <c r="F69" s="549"/>
      <c r="G69" s="560">
        <v>826078464930.33008</v>
      </c>
      <c r="H69" s="524"/>
    </row>
    <row r="70" spans="1:8" s="533" customFormat="1" ht="13.5" thickTop="1" x14ac:dyDescent="0.2">
      <c r="A70" s="503"/>
      <c r="B70" s="227"/>
      <c r="C70" s="400"/>
      <c r="D70" s="118"/>
      <c r="E70" s="548"/>
      <c r="F70" s="549"/>
      <c r="G70" s="548"/>
      <c r="H70" s="558"/>
    </row>
    <row r="71" spans="1:8" s="533" customFormat="1" x14ac:dyDescent="0.2">
      <c r="A71" s="503"/>
      <c r="B71" s="400">
        <v>8</v>
      </c>
      <c r="C71" s="400" t="s">
        <v>508</v>
      </c>
      <c r="D71" s="118"/>
      <c r="E71" s="552">
        <v>0</v>
      </c>
      <c r="F71" s="549"/>
      <c r="G71" s="552">
        <v>0</v>
      </c>
      <c r="H71" s="558"/>
    </row>
    <row r="72" spans="1:8" s="533" customFormat="1" x14ac:dyDescent="0.2">
      <c r="A72" s="503"/>
      <c r="B72" s="512">
        <v>81</v>
      </c>
      <c r="C72" s="512" t="s">
        <v>2494</v>
      </c>
      <c r="D72" s="119"/>
      <c r="E72" s="549">
        <v>352879674773</v>
      </c>
      <c r="F72" s="549"/>
      <c r="G72" s="549">
        <v>230008544354</v>
      </c>
      <c r="H72" s="558"/>
    </row>
    <row r="73" spans="1:8" s="533" customFormat="1" x14ac:dyDescent="0.2">
      <c r="A73" s="503"/>
      <c r="B73" s="512">
        <v>83</v>
      </c>
      <c r="C73" s="512" t="s">
        <v>1452</v>
      </c>
      <c r="D73" s="119"/>
      <c r="E73" s="549">
        <v>20590592764</v>
      </c>
      <c r="F73" s="549"/>
      <c r="G73" s="549">
        <v>17523211982</v>
      </c>
      <c r="H73" s="209"/>
    </row>
    <row r="74" spans="1:8" s="533" customFormat="1" x14ac:dyDescent="0.2">
      <c r="A74" s="503"/>
      <c r="B74" s="224">
        <v>89</v>
      </c>
      <c r="C74" s="224" t="s">
        <v>1708</v>
      </c>
      <c r="D74" s="119"/>
      <c r="E74" s="561">
        <v>-373470267537</v>
      </c>
      <c r="F74" s="562"/>
      <c r="G74" s="561">
        <v>-247531756336</v>
      </c>
      <c r="H74" s="209"/>
    </row>
    <row r="75" spans="1:8" s="533" customFormat="1" x14ac:dyDescent="0.2">
      <c r="A75" s="503"/>
      <c r="B75" s="563"/>
      <c r="C75" s="563"/>
      <c r="D75" s="563"/>
      <c r="E75" s="512"/>
      <c r="F75" s="224"/>
      <c r="G75" s="564"/>
      <c r="H75" s="209"/>
    </row>
    <row r="76" spans="1:8" x14ac:dyDescent="0.2">
      <c r="A76" s="604"/>
      <c r="B76" s="521">
        <v>2</v>
      </c>
      <c r="C76" s="543" t="s">
        <v>920</v>
      </c>
      <c r="D76" s="118"/>
      <c r="E76" s="565"/>
      <c r="F76" s="565"/>
      <c r="G76" s="566"/>
      <c r="H76" s="567"/>
    </row>
    <row r="77" spans="1:8" x14ac:dyDescent="0.2">
      <c r="A77" s="604"/>
      <c r="B77" s="521"/>
      <c r="C77" s="521"/>
      <c r="D77" s="118"/>
      <c r="E77" s="565"/>
      <c r="F77" s="568"/>
      <c r="G77" s="566"/>
      <c r="H77" s="567"/>
    </row>
    <row r="78" spans="1:8" x14ac:dyDescent="0.2">
      <c r="A78" s="605"/>
      <c r="B78" s="505"/>
      <c r="C78" s="505" t="s">
        <v>266</v>
      </c>
      <c r="D78" s="118"/>
      <c r="E78" s="569">
        <v>309839693104.32996</v>
      </c>
      <c r="F78" s="570"/>
      <c r="G78" s="569">
        <v>191906838197.32999</v>
      </c>
      <c r="H78" s="567"/>
    </row>
    <row r="79" spans="1:8" x14ac:dyDescent="0.2">
      <c r="A79" s="606"/>
      <c r="B79" s="92"/>
      <c r="C79" s="92"/>
      <c r="D79" s="119"/>
      <c r="E79" s="571"/>
      <c r="F79" s="570"/>
      <c r="G79" s="571"/>
      <c r="H79" s="567"/>
    </row>
    <row r="80" spans="1:8" x14ac:dyDescent="0.2">
      <c r="A80" s="606"/>
      <c r="B80" s="572">
        <v>24</v>
      </c>
      <c r="C80" s="572" t="s">
        <v>1020</v>
      </c>
      <c r="D80" s="119"/>
      <c r="E80" s="573">
        <v>229627252219.32999</v>
      </c>
      <c r="F80" s="570"/>
      <c r="G80" s="573">
        <v>177971968236.32999</v>
      </c>
      <c r="H80" s="567"/>
    </row>
    <row r="81" spans="1:8" x14ac:dyDescent="0.2">
      <c r="A81" s="606"/>
      <c r="B81" s="92"/>
      <c r="C81" s="92"/>
      <c r="D81" s="119"/>
      <c r="E81" s="574"/>
      <c r="F81" s="570"/>
      <c r="G81" s="574"/>
      <c r="H81" s="567"/>
    </row>
    <row r="82" spans="1:8" x14ac:dyDescent="0.2">
      <c r="A82" s="606"/>
      <c r="B82" s="227">
        <v>2401</v>
      </c>
      <c r="C82" s="227" t="s">
        <v>1021</v>
      </c>
      <c r="D82" s="119"/>
      <c r="E82" s="502">
        <v>223257332</v>
      </c>
      <c r="F82" s="570"/>
      <c r="G82" s="549">
        <v>357112517</v>
      </c>
      <c r="H82" s="567"/>
    </row>
    <row r="83" spans="1:8" x14ac:dyDescent="0.2">
      <c r="A83" s="606"/>
      <c r="B83" s="227">
        <v>2407</v>
      </c>
      <c r="C83" s="227" t="s">
        <v>2264</v>
      </c>
      <c r="D83" s="119"/>
      <c r="E83" s="502">
        <v>224680550468.32999</v>
      </c>
      <c r="F83" s="570"/>
      <c r="G83" s="549">
        <v>172874082726.32999</v>
      </c>
      <c r="H83" s="567"/>
    </row>
    <row r="84" spans="1:8" x14ac:dyDescent="0.2">
      <c r="A84" s="606"/>
      <c r="B84" s="227">
        <v>2424</v>
      </c>
      <c r="C84" s="227" t="s">
        <v>2287</v>
      </c>
      <c r="D84" s="119"/>
      <c r="E84" s="502">
        <v>2362758</v>
      </c>
      <c r="F84" s="570"/>
      <c r="G84" s="549">
        <v>0</v>
      </c>
      <c r="H84" s="567"/>
    </row>
    <row r="85" spans="1:8" x14ac:dyDescent="0.2">
      <c r="A85" s="606"/>
      <c r="B85" s="227">
        <v>2436</v>
      </c>
      <c r="C85" s="227" t="s">
        <v>433</v>
      </c>
      <c r="D85" s="119"/>
      <c r="E85" s="502">
        <v>288908708</v>
      </c>
      <c r="F85" s="570"/>
      <c r="G85" s="549">
        <v>826757371</v>
      </c>
      <c r="H85" s="567"/>
    </row>
    <row r="86" spans="1:8" x14ac:dyDescent="0.2">
      <c r="A86" s="606"/>
      <c r="B86" s="227">
        <v>2440</v>
      </c>
      <c r="C86" s="227" t="s">
        <v>751</v>
      </c>
      <c r="D86" s="119"/>
      <c r="E86" s="502">
        <v>0</v>
      </c>
      <c r="F86" s="570"/>
      <c r="G86" s="549">
        <v>1634713122</v>
      </c>
      <c r="H86" s="567"/>
    </row>
    <row r="87" spans="1:8" x14ac:dyDescent="0.2">
      <c r="A87" s="606"/>
      <c r="B87" s="227">
        <v>2490</v>
      </c>
      <c r="C87" s="227" t="s">
        <v>184</v>
      </c>
      <c r="D87" s="119"/>
      <c r="E87" s="504">
        <v>4432172953</v>
      </c>
      <c r="F87" s="570"/>
      <c r="G87" s="561">
        <v>2279302500</v>
      </c>
      <c r="H87" s="567"/>
    </row>
    <row r="88" spans="1:8" x14ac:dyDescent="0.2">
      <c r="A88" s="606"/>
      <c r="B88" s="92"/>
      <c r="C88" s="92"/>
      <c r="D88" s="119"/>
      <c r="E88" s="571"/>
      <c r="F88" s="570"/>
      <c r="G88" s="571"/>
      <c r="H88" s="567"/>
    </row>
    <row r="89" spans="1:8" x14ac:dyDescent="0.2">
      <c r="A89" s="606"/>
      <c r="B89" s="507">
        <v>25</v>
      </c>
      <c r="C89" s="507" t="s">
        <v>2343</v>
      </c>
      <c r="D89" s="118"/>
      <c r="E89" s="573">
        <v>1908360341</v>
      </c>
      <c r="F89" s="570"/>
      <c r="G89" s="573">
        <v>1703223248</v>
      </c>
      <c r="H89" s="567"/>
    </row>
    <row r="90" spans="1:8" x14ac:dyDescent="0.2">
      <c r="A90" s="606"/>
      <c r="B90" s="575"/>
      <c r="C90" s="575"/>
      <c r="D90" s="118"/>
      <c r="E90" s="576"/>
      <c r="F90" s="570"/>
      <c r="G90" s="576"/>
      <c r="H90" s="567"/>
    </row>
    <row r="91" spans="1:8" x14ac:dyDescent="0.2">
      <c r="A91" s="606"/>
      <c r="B91" s="227">
        <v>2511</v>
      </c>
      <c r="C91" s="227" t="s">
        <v>2345</v>
      </c>
      <c r="D91" s="92"/>
      <c r="E91" s="504">
        <v>1908360341</v>
      </c>
      <c r="F91" s="570"/>
      <c r="G91" s="561">
        <v>1703223248</v>
      </c>
      <c r="H91" s="567"/>
    </row>
    <row r="92" spans="1:8" x14ac:dyDescent="0.2">
      <c r="A92" s="606"/>
      <c r="B92" s="92"/>
      <c r="C92" s="92"/>
      <c r="D92" s="119"/>
      <c r="E92" s="571"/>
      <c r="F92" s="570"/>
      <c r="G92" s="571"/>
      <c r="H92" s="567"/>
    </row>
    <row r="93" spans="1:8" x14ac:dyDescent="0.2">
      <c r="A93" s="606"/>
      <c r="B93" s="507">
        <v>27</v>
      </c>
      <c r="C93" s="507" t="s">
        <v>1772</v>
      </c>
      <c r="D93" s="118"/>
      <c r="E93" s="573">
        <v>78304080544</v>
      </c>
      <c r="F93" s="570"/>
      <c r="G93" s="573">
        <v>11991646713</v>
      </c>
      <c r="H93" s="567"/>
    </row>
    <row r="94" spans="1:8" x14ac:dyDescent="0.2">
      <c r="A94" s="606"/>
      <c r="B94" s="92"/>
      <c r="C94" s="92"/>
      <c r="D94" s="119"/>
      <c r="E94" s="574"/>
      <c r="F94" s="570"/>
      <c r="G94" s="574"/>
      <c r="H94" s="567"/>
    </row>
    <row r="95" spans="1:8" x14ac:dyDescent="0.2">
      <c r="A95" s="606"/>
      <c r="B95" s="227">
        <v>2701</v>
      </c>
      <c r="C95" s="227" t="s">
        <v>2376</v>
      </c>
      <c r="D95" s="119"/>
      <c r="E95" s="502">
        <v>9939251947</v>
      </c>
      <c r="F95" s="570"/>
      <c r="G95" s="549">
        <v>8857298642</v>
      </c>
      <c r="H95" s="567"/>
    </row>
    <row r="96" spans="1:8" x14ac:dyDescent="0.2">
      <c r="A96" s="606"/>
      <c r="B96" s="227">
        <v>2790</v>
      </c>
      <c r="C96" s="227" t="s">
        <v>11</v>
      </c>
      <c r="D96" s="119"/>
      <c r="E96" s="504">
        <v>68364828597</v>
      </c>
      <c r="F96" s="570"/>
      <c r="G96" s="561">
        <v>3134348071</v>
      </c>
      <c r="H96" s="567"/>
    </row>
    <row r="97" spans="1:8" x14ac:dyDescent="0.2">
      <c r="A97" s="606"/>
      <c r="B97" s="92"/>
      <c r="C97" s="92"/>
      <c r="D97" s="119"/>
      <c r="E97" s="571"/>
      <c r="F97" s="570"/>
      <c r="G97" s="571"/>
      <c r="H97" s="567"/>
    </row>
    <row r="98" spans="1:8" x14ac:dyDescent="0.2">
      <c r="A98" s="606"/>
      <c r="B98" s="507">
        <v>29</v>
      </c>
      <c r="C98" s="507" t="s">
        <v>15</v>
      </c>
      <c r="D98" s="118"/>
      <c r="E98" s="573">
        <v>0</v>
      </c>
      <c r="F98" s="570"/>
      <c r="G98" s="573">
        <v>240000000</v>
      </c>
      <c r="H98" s="567"/>
    </row>
    <row r="99" spans="1:8" x14ac:dyDescent="0.2">
      <c r="A99" s="606"/>
      <c r="B99" s="227"/>
      <c r="C99" s="227"/>
      <c r="D99" s="119"/>
      <c r="E99" s="577"/>
      <c r="F99" s="570"/>
      <c r="G99" s="577"/>
      <c r="H99" s="567"/>
    </row>
    <row r="100" spans="1:8" x14ac:dyDescent="0.2">
      <c r="A100" s="606"/>
      <c r="B100" s="227">
        <v>2902</v>
      </c>
      <c r="C100" s="227" t="s">
        <v>574</v>
      </c>
      <c r="D100" s="119"/>
      <c r="E100" s="504">
        <v>0</v>
      </c>
      <c r="F100" s="570"/>
      <c r="G100" s="561">
        <v>240000000</v>
      </c>
      <c r="H100" s="567"/>
    </row>
    <row r="101" spans="1:8" x14ac:dyDescent="0.2">
      <c r="A101" s="606"/>
      <c r="B101" s="92"/>
      <c r="C101" s="92"/>
      <c r="D101" s="119"/>
      <c r="E101" s="571"/>
      <c r="F101" s="570"/>
      <c r="G101" s="571"/>
      <c r="H101" s="567"/>
    </row>
    <row r="102" spans="1:8" x14ac:dyDescent="0.2">
      <c r="A102" s="606"/>
      <c r="B102" s="575"/>
      <c r="C102" s="505" t="s">
        <v>267</v>
      </c>
      <c r="D102" s="118"/>
      <c r="E102" s="569">
        <v>766480431</v>
      </c>
      <c r="F102" s="570"/>
      <c r="G102" s="569">
        <v>708339203</v>
      </c>
      <c r="H102" s="567"/>
    </row>
    <row r="103" spans="1:8" x14ac:dyDescent="0.2">
      <c r="A103" s="606"/>
      <c r="B103" s="92"/>
      <c r="C103" s="92"/>
      <c r="D103" s="119"/>
      <c r="E103" s="571"/>
      <c r="F103" s="570"/>
      <c r="G103" s="571"/>
      <c r="H103" s="567"/>
    </row>
    <row r="104" spans="1:8" x14ac:dyDescent="0.2">
      <c r="A104" s="606"/>
      <c r="B104" s="507">
        <v>25</v>
      </c>
      <c r="C104" s="507" t="s">
        <v>2343</v>
      </c>
      <c r="D104" s="118"/>
      <c r="E104" s="573">
        <v>766480431</v>
      </c>
      <c r="F104" s="570"/>
      <c r="G104" s="573">
        <v>708339203</v>
      </c>
      <c r="H104" s="567"/>
    </row>
    <row r="105" spans="1:8" x14ac:dyDescent="0.2">
      <c r="A105" s="606"/>
      <c r="B105" s="575"/>
      <c r="C105" s="575"/>
      <c r="D105" s="118"/>
      <c r="E105" s="576"/>
      <c r="F105" s="570"/>
      <c r="G105" s="576"/>
      <c r="H105" s="567"/>
    </row>
    <row r="106" spans="1:8" x14ac:dyDescent="0.2">
      <c r="A106" s="606"/>
      <c r="B106" s="227">
        <v>2512</v>
      </c>
      <c r="C106" s="227" t="s">
        <v>2352</v>
      </c>
      <c r="D106" s="92"/>
      <c r="E106" s="504">
        <v>766480431</v>
      </c>
      <c r="F106" s="570"/>
      <c r="G106" s="561">
        <v>708339203</v>
      </c>
      <c r="H106" s="567"/>
    </row>
    <row r="107" spans="1:8" x14ac:dyDescent="0.2">
      <c r="A107" s="606"/>
      <c r="B107" s="92"/>
      <c r="C107" s="92"/>
      <c r="D107" s="92"/>
      <c r="E107" s="571"/>
      <c r="F107" s="570"/>
      <c r="G107" s="571"/>
      <c r="H107" s="567"/>
    </row>
    <row r="108" spans="1:8" x14ac:dyDescent="0.2">
      <c r="A108" s="606"/>
      <c r="B108" s="92"/>
      <c r="C108" s="559" t="s">
        <v>2932</v>
      </c>
      <c r="D108" s="118"/>
      <c r="E108" s="569">
        <v>310606173535.32996</v>
      </c>
      <c r="F108" s="570"/>
      <c r="G108" s="569">
        <v>192615177400.32999</v>
      </c>
      <c r="H108" s="567"/>
    </row>
    <row r="109" spans="1:8" x14ac:dyDescent="0.2">
      <c r="A109" s="606"/>
      <c r="B109" s="92"/>
      <c r="C109" s="92"/>
      <c r="D109" s="92"/>
      <c r="E109" s="571"/>
      <c r="F109" s="570"/>
      <c r="G109" s="571"/>
      <c r="H109" s="567"/>
    </row>
    <row r="110" spans="1:8" x14ac:dyDescent="0.2">
      <c r="A110" s="606"/>
      <c r="B110" s="505">
        <v>3</v>
      </c>
      <c r="C110" s="505" t="s">
        <v>1366</v>
      </c>
      <c r="D110" s="119"/>
      <c r="E110" s="578"/>
      <c r="F110" s="570"/>
      <c r="G110" s="578"/>
      <c r="H110" s="567"/>
    </row>
    <row r="111" spans="1:8" x14ac:dyDescent="0.2">
      <c r="A111" s="606"/>
      <c r="B111" s="223"/>
      <c r="C111" s="223"/>
      <c r="D111" s="119"/>
      <c r="E111" s="578"/>
      <c r="F111" s="570"/>
      <c r="G111" s="578"/>
      <c r="H111" s="567"/>
    </row>
    <row r="112" spans="1:8" x14ac:dyDescent="0.2">
      <c r="A112" s="606"/>
      <c r="B112" s="507">
        <v>31</v>
      </c>
      <c r="C112" s="507" t="s">
        <v>2441</v>
      </c>
      <c r="D112" s="118"/>
      <c r="E112" s="500">
        <v>536784023330</v>
      </c>
      <c r="F112" s="570"/>
      <c r="G112" s="500">
        <v>633463287530</v>
      </c>
      <c r="H112" s="567"/>
    </row>
    <row r="113" spans="1:8" x14ac:dyDescent="0.2">
      <c r="A113" s="606"/>
      <c r="B113" s="92"/>
      <c r="C113" s="92"/>
      <c r="D113" s="119"/>
      <c r="E113" s="574"/>
      <c r="F113" s="570"/>
      <c r="G113" s="574"/>
      <c r="H113" s="567"/>
    </row>
    <row r="114" spans="1:8" x14ac:dyDescent="0.2">
      <c r="A114" s="606"/>
      <c r="B114" s="227">
        <v>3105</v>
      </c>
      <c r="C114" s="227" t="s">
        <v>1367</v>
      </c>
      <c r="D114" s="119"/>
      <c r="E114" s="502">
        <v>259224071960</v>
      </c>
      <c r="F114" s="570"/>
      <c r="G114" s="549">
        <v>259224071960</v>
      </c>
      <c r="H114" s="567"/>
    </row>
    <row r="115" spans="1:8" x14ac:dyDescent="0.2">
      <c r="A115" s="606"/>
      <c r="B115" s="227">
        <v>3109</v>
      </c>
      <c r="C115" s="227" t="s">
        <v>1625</v>
      </c>
      <c r="D115" s="119"/>
      <c r="E115" s="502">
        <v>277882404384</v>
      </c>
      <c r="F115" s="570"/>
      <c r="G115" s="549">
        <v>385570319536</v>
      </c>
      <c r="H115" s="567"/>
    </row>
    <row r="116" spans="1:8" x14ac:dyDescent="0.2">
      <c r="A116" s="606"/>
      <c r="B116" s="227">
        <v>3110</v>
      </c>
      <c r="C116" s="227" t="s">
        <v>2454</v>
      </c>
      <c r="D116" s="119"/>
      <c r="E116" s="504">
        <v>-322453014</v>
      </c>
      <c r="F116" s="570"/>
      <c r="G116" s="561">
        <v>-11331103966</v>
      </c>
      <c r="H116" s="567"/>
    </row>
    <row r="117" spans="1:8" x14ac:dyDescent="0.2">
      <c r="A117" s="607"/>
      <c r="B117" s="92"/>
      <c r="C117" s="92"/>
      <c r="D117" s="92"/>
      <c r="E117" s="571"/>
      <c r="F117" s="570"/>
      <c r="G117" s="571"/>
      <c r="H117" s="567"/>
    </row>
    <row r="118" spans="1:8" x14ac:dyDescent="0.2">
      <c r="A118" s="608"/>
      <c r="B118" s="92"/>
      <c r="C118" s="559" t="s">
        <v>2919</v>
      </c>
      <c r="D118" s="118"/>
      <c r="E118" s="569">
        <v>536784023330</v>
      </c>
      <c r="F118" s="571"/>
      <c r="G118" s="569">
        <v>633463287530</v>
      </c>
      <c r="H118" s="567"/>
    </row>
    <row r="119" spans="1:8" x14ac:dyDescent="0.2">
      <c r="A119" s="608"/>
      <c r="B119" s="92"/>
      <c r="C119" s="92"/>
      <c r="D119" s="119"/>
      <c r="E119" s="571"/>
      <c r="F119" s="571"/>
      <c r="G119" s="571"/>
      <c r="H119" s="567"/>
    </row>
    <row r="120" spans="1:8" ht="13.5" thickBot="1" x14ac:dyDescent="0.25">
      <c r="A120" s="609"/>
      <c r="B120" s="579"/>
      <c r="C120" s="400" t="s">
        <v>1738</v>
      </c>
      <c r="D120" s="118"/>
      <c r="E120" s="580">
        <v>847390196865.32996</v>
      </c>
      <c r="F120" s="496"/>
      <c r="G120" s="580">
        <v>826078464930.32996</v>
      </c>
      <c r="H120" s="567"/>
    </row>
    <row r="121" spans="1:8" ht="13.5" thickTop="1" x14ac:dyDescent="0.2">
      <c r="A121" s="609"/>
      <c r="B121" s="579"/>
      <c r="C121" s="400"/>
      <c r="D121" s="118"/>
      <c r="E121" s="569"/>
      <c r="F121" s="570"/>
      <c r="G121" s="569"/>
      <c r="H121" s="567"/>
    </row>
    <row r="122" spans="1:8" x14ac:dyDescent="0.2">
      <c r="A122" s="610"/>
      <c r="B122" s="400">
        <v>9</v>
      </c>
      <c r="C122" s="400" t="s">
        <v>726</v>
      </c>
      <c r="D122" s="118"/>
      <c r="E122" s="500">
        <v>0</v>
      </c>
      <c r="F122" s="570"/>
      <c r="G122" s="500">
        <v>0</v>
      </c>
      <c r="H122" s="567"/>
    </row>
    <row r="123" spans="1:8" x14ac:dyDescent="0.2">
      <c r="A123" s="606"/>
      <c r="B123" s="512">
        <v>91</v>
      </c>
      <c r="C123" s="512" t="s">
        <v>2559</v>
      </c>
      <c r="D123" s="119"/>
      <c r="E123" s="502">
        <v>137789387800</v>
      </c>
      <c r="F123" s="570"/>
      <c r="G123" s="549">
        <v>296442708243</v>
      </c>
      <c r="H123" s="567"/>
    </row>
    <row r="124" spans="1:8" x14ac:dyDescent="0.2">
      <c r="A124" s="606"/>
      <c r="B124" s="512">
        <v>93</v>
      </c>
      <c r="C124" s="512" t="s">
        <v>308</v>
      </c>
      <c r="D124" s="119"/>
      <c r="E124" s="502">
        <v>11071001602</v>
      </c>
      <c r="F124" s="570"/>
      <c r="G124" s="549">
        <v>11304171807</v>
      </c>
      <c r="H124" s="567"/>
    </row>
    <row r="125" spans="1:8" x14ac:dyDescent="0.2">
      <c r="A125" s="606"/>
      <c r="B125" s="512">
        <v>99</v>
      </c>
      <c r="C125" s="224" t="s">
        <v>1399</v>
      </c>
      <c r="D125" s="119"/>
      <c r="E125" s="504">
        <v>-148860389402</v>
      </c>
      <c r="F125" s="581"/>
      <c r="G125" s="561">
        <v>-307746880050</v>
      </c>
      <c r="H125" s="567"/>
    </row>
    <row r="126" spans="1:8" s="533" customFormat="1" x14ac:dyDescent="0.2">
      <c r="A126" s="582"/>
      <c r="B126" s="475"/>
      <c r="C126" s="474"/>
      <c r="D126" s="583"/>
      <c r="E126" s="584"/>
      <c r="F126" s="584"/>
      <c r="G126" s="585"/>
      <c r="H126" s="586"/>
    </row>
    <row r="127" spans="1:8" s="533" customFormat="1" x14ac:dyDescent="0.2">
      <c r="A127" s="582"/>
      <c r="B127" s="475"/>
      <c r="C127" s="474"/>
      <c r="D127" s="583"/>
      <c r="E127" s="584"/>
      <c r="F127" s="584"/>
      <c r="G127" s="585"/>
      <c r="H127" s="586"/>
    </row>
    <row r="128" spans="1:8" s="533" customFormat="1" x14ac:dyDescent="0.2">
      <c r="A128" s="582"/>
      <c r="B128" s="475"/>
      <c r="C128" s="474"/>
      <c r="D128" s="583"/>
      <c r="E128" s="584"/>
      <c r="F128" s="584"/>
      <c r="G128" s="585"/>
      <c r="H128" s="586"/>
    </row>
    <row r="129" spans="1:8" s="533" customFormat="1" x14ac:dyDescent="0.2">
      <c r="A129" s="587"/>
      <c r="D129" s="583"/>
      <c r="H129" s="586"/>
    </row>
    <row r="130" spans="1:8" s="533" customFormat="1" x14ac:dyDescent="0.2">
      <c r="A130" s="587"/>
      <c r="D130" s="583"/>
      <c r="H130" s="586"/>
    </row>
    <row r="131" spans="1:8" s="533" customFormat="1" x14ac:dyDescent="0.2">
      <c r="A131" s="587"/>
      <c r="D131" s="583"/>
      <c r="H131" s="586"/>
    </row>
    <row r="132" spans="1:8" s="411" customFormat="1" x14ac:dyDescent="0.2">
      <c r="A132" s="588"/>
      <c r="B132" s="652" t="s">
        <v>2926</v>
      </c>
      <c r="C132" s="652"/>
      <c r="D132" s="653" t="s">
        <v>2929</v>
      </c>
      <c r="E132" s="653"/>
      <c r="F132" s="653"/>
      <c r="G132" s="653"/>
      <c r="H132" s="589"/>
    </row>
    <row r="133" spans="1:8" s="533" customFormat="1" x14ac:dyDescent="0.2">
      <c r="A133" s="503"/>
      <c r="B133" s="652" t="s">
        <v>1758</v>
      </c>
      <c r="C133" s="652"/>
      <c r="D133" s="654" t="s">
        <v>2925</v>
      </c>
      <c r="E133" s="654"/>
      <c r="F133" s="654"/>
      <c r="G133" s="654"/>
      <c r="H133" s="586"/>
    </row>
    <row r="134" spans="1:8" s="411" customFormat="1" x14ac:dyDescent="0.2">
      <c r="A134" s="588"/>
      <c r="B134" s="653" t="s">
        <v>2927</v>
      </c>
      <c r="C134" s="653"/>
      <c r="D134" s="654" t="s">
        <v>2928</v>
      </c>
      <c r="E134" s="654"/>
      <c r="F134" s="654"/>
      <c r="G134" s="654"/>
      <c r="H134" s="590"/>
    </row>
    <row r="135" spans="1:8" s="411" customFormat="1" x14ac:dyDescent="0.2">
      <c r="A135" s="588"/>
      <c r="B135" s="591"/>
      <c r="C135" s="591"/>
      <c r="D135" s="592"/>
      <c r="E135" s="593"/>
      <c r="F135" s="593"/>
      <c r="G135" s="593"/>
      <c r="H135" s="590"/>
    </row>
    <row r="136" spans="1:8" s="411" customFormat="1" x14ac:dyDescent="0.2">
      <c r="A136" s="588"/>
      <c r="B136" s="591"/>
      <c r="C136" s="591"/>
      <c r="D136" s="592"/>
      <c r="E136" s="593"/>
      <c r="F136" s="593"/>
      <c r="G136" s="593"/>
      <c r="H136" s="590"/>
    </row>
    <row r="137" spans="1:8" s="533" customFormat="1" x14ac:dyDescent="0.2">
      <c r="A137" s="503"/>
      <c r="B137" s="594"/>
      <c r="C137" s="595"/>
      <c r="E137" s="596"/>
      <c r="F137" s="595"/>
      <c r="H137" s="586"/>
    </row>
    <row r="138" spans="1:8" s="533" customFormat="1" x14ac:dyDescent="0.2">
      <c r="A138" s="503"/>
      <c r="B138" s="594"/>
      <c r="C138" s="595"/>
      <c r="E138" s="595"/>
      <c r="F138" s="595"/>
      <c r="H138" s="586"/>
    </row>
    <row r="139" spans="1:8" s="533" customFormat="1" x14ac:dyDescent="0.2">
      <c r="A139" s="503"/>
      <c r="B139" s="597"/>
      <c r="C139" s="598"/>
      <c r="D139" s="598"/>
      <c r="E139" s="598"/>
      <c r="F139" s="598"/>
      <c r="G139" s="598"/>
      <c r="H139" s="599"/>
    </row>
    <row r="140" spans="1:8" s="533" customFormat="1" x14ac:dyDescent="0.2">
      <c r="A140" s="646" t="s">
        <v>1763</v>
      </c>
      <c r="B140" s="647"/>
      <c r="C140" s="647"/>
      <c r="D140" s="647"/>
      <c r="E140" s="647"/>
      <c r="F140" s="647"/>
      <c r="G140" s="647"/>
      <c r="H140" s="648"/>
    </row>
    <row r="141" spans="1:8" s="533" customFormat="1" x14ac:dyDescent="0.2">
      <c r="A141" s="646" t="s">
        <v>1761</v>
      </c>
      <c r="B141" s="647"/>
      <c r="C141" s="647"/>
      <c r="D141" s="647"/>
      <c r="E141" s="647"/>
      <c r="F141" s="647"/>
      <c r="G141" s="647"/>
      <c r="H141" s="648"/>
    </row>
    <row r="142" spans="1:8" s="533" customFormat="1" x14ac:dyDescent="0.2">
      <c r="A142" s="649" t="s">
        <v>1762</v>
      </c>
      <c r="B142" s="650"/>
      <c r="C142" s="650"/>
      <c r="D142" s="650"/>
      <c r="E142" s="650"/>
      <c r="F142" s="650"/>
      <c r="G142" s="650"/>
      <c r="H142" s="651"/>
    </row>
    <row r="143" spans="1:8" s="533" customFormat="1" x14ac:dyDescent="0.2">
      <c r="A143" s="649" t="s">
        <v>2907</v>
      </c>
      <c r="B143" s="650"/>
      <c r="C143" s="650"/>
      <c r="D143" s="650"/>
      <c r="E143" s="650"/>
      <c r="F143" s="650"/>
      <c r="G143" s="650"/>
      <c r="H143" s="651"/>
    </row>
    <row r="144" spans="1:8" s="533" customFormat="1" x14ac:dyDescent="0.2">
      <c r="A144" s="600"/>
      <c r="B144" s="601"/>
      <c r="C144" s="601"/>
      <c r="D144" s="602"/>
      <c r="E144" s="601"/>
      <c r="F144" s="601"/>
      <c r="G144" s="601"/>
      <c r="H144" s="603"/>
    </row>
  </sheetData>
  <mergeCells count="17">
    <mergeCell ref="A7:H7"/>
    <mergeCell ref="A1:H1"/>
    <mergeCell ref="A2:H2"/>
    <mergeCell ref="A3:H3"/>
    <mergeCell ref="A4:H4"/>
    <mergeCell ref="A5:H5"/>
    <mergeCell ref="A6:H6"/>
    <mergeCell ref="A140:H140"/>
    <mergeCell ref="A141:H141"/>
    <mergeCell ref="A142:H142"/>
    <mergeCell ref="A143:H143"/>
    <mergeCell ref="B132:C132"/>
    <mergeCell ref="D132:G132"/>
    <mergeCell ref="B133:C133"/>
    <mergeCell ref="D133:G133"/>
    <mergeCell ref="B134:C134"/>
    <mergeCell ref="D134:G134"/>
  </mergeCells>
  <printOptions horizontalCentered="1"/>
  <pageMargins left="0.39370078740157483" right="0.39370078740157483" top="0.59055118110236227" bottom="0.39370078740157483" header="0" footer="0"/>
  <pageSetup scale="73" orientation="portrait" r:id="rId1"/>
  <rowBreaks count="1" manualBreakCount="1">
    <brk id="7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tabColor rgb="FF00B050"/>
    <pageSetUpPr fitToPage="1"/>
  </sheetPr>
  <dimension ref="A1:IS453"/>
  <sheetViews>
    <sheetView view="pageBreakPreview" zoomScale="90" zoomScaleNormal="100" zoomScaleSheetLayoutView="90" workbookViewId="0">
      <selection activeCell="H9" sqref="H9"/>
    </sheetView>
  </sheetViews>
  <sheetFormatPr baseColWidth="10" defaultRowHeight="14.25" x14ac:dyDescent="0.2"/>
  <cols>
    <col min="1" max="1" width="7.85546875" style="112" bestFit="1" customWidth="1"/>
    <col min="2" max="2" width="6.28515625" style="228" bestFit="1" customWidth="1"/>
    <col min="3" max="3" width="80.85546875" style="157" customWidth="1"/>
    <col min="4" max="4" width="8.28515625" style="120" customWidth="1"/>
    <col min="5" max="5" width="5.5703125" style="120" customWidth="1"/>
    <col min="6" max="6" width="18.28515625" style="92" bestFit="1" customWidth="1"/>
    <col min="7" max="7" width="2.28515625" style="92" customWidth="1"/>
    <col min="8" max="8" width="19" style="92" bestFit="1" customWidth="1"/>
    <col min="9" max="9" width="2.7109375" style="92" customWidth="1"/>
    <col min="10" max="10" width="21.28515625" style="227" bestFit="1" customWidth="1"/>
    <col min="11" max="11" width="18" style="92" bestFit="1" customWidth="1"/>
    <col min="12" max="12" width="14.28515625" style="92" bestFit="1" customWidth="1"/>
    <col min="13" max="16384" width="11.42578125" style="92"/>
  </cols>
  <sheetData>
    <row r="1" spans="1:10" s="58" customFormat="1" ht="12.75" x14ac:dyDescent="0.2">
      <c r="A1" s="679"/>
      <c r="B1" s="680"/>
      <c r="C1" s="680"/>
      <c r="D1" s="680"/>
      <c r="E1" s="680"/>
      <c r="F1" s="680"/>
      <c r="G1" s="680"/>
      <c r="H1" s="680"/>
      <c r="I1" s="681"/>
      <c r="J1" s="199"/>
    </row>
    <row r="2" spans="1:10" s="2" customFormat="1" ht="18.75" x14ac:dyDescent="0.2">
      <c r="A2" s="682" t="s">
        <v>1595</v>
      </c>
      <c r="B2" s="683"/>
      <c r="C2" s="683"/>
      <c r="D2" s="683"/>
      <c r="E2" s="683"/>
      <c r="F2" s="683"/>
      <c r="G2" s="683"/>
      <c r="H2" s="683"/>
      <c r="I2" s="684"/>
      <c r="J2" s="200"/>
    </row>
    <row r="3" spans="1:10" s="2" customFormat="1" ht="18.75" x14ac:dyDescent="0.2">
      <c r="A3" s="685" t="str">
        <f>+'ESTADO SITUACION FINANCIERA'!A3</f>
        <v>UNIDAD ADMINISTRATIVA ESPECIAL DE SERVICIOS PÚBLICOS</v>
      </c>
      <c r="B3" s="683"/>
      <c r="C3" s="683"/>
      <c r="D3" s="683"/>
      <c r="E3" s="683"/>
      <c r="F3" s="683"/>
      <c r="G3" s="683"/>
      <c r="H3" s="683"/>
      <c r="I3" s="684"/>
      <c r="J3" s="200"/>
    </row>
    <row r="4" spans="1:10" s="2" customFormat="1" ht="18.75" x14ac:dyDescent="0.2">
      <c r="A4" s="685" t="s">
        <v>2901</v>
      </c>
      <c r="B4" s="683"/>
      <c r="C4" s="683"/>
      <c r="D4" s="683"/>
      <c r="E4" s="683"/>
      <c r="F4" s="683"/>
      <c r="G4" s="683"/>
      <c r="H4" s="683"/>
      <c r="I4" s="684"/>
      <c r="J4" s="200"/>
    </row>
    <row r="5" spans="1:10" s="2" customFormat="1" ht="18.75" x14ac:dyDescent="0.2">
      <c r="A5" s="682" t="str">
        <f>+'ESTADO SITUACION FINANCIERA'!A5:P5</f>
        <v>A FEBRERO 29 DE 2020</v>
      </c>
      <c r="B5" s="686"/>
      <c r="C5" s="686"/>
      <c r="D5" s="686"/>
      <c r="E5" s="686"/>
      <c r="F5" s="686"/>
      <c r="G5" s="686"/>
      <c r="H5" s="686"/>
      <c r="I5" s="687"/>
      <c r="J5" s="200"/>
    </row>
    <row r="6" spans="1:10" s="2" customFormat="1" ht="18.75" x14ac:dyDescent="0.2">
      <c r="A6" s="682" t="s">
        <v>1767</v>
      </c>
      <c r="B6" s="686"/>
      <c r="C6" s="686"/>
      <c r="D6" s="686"/>
      <c r="E6" s="686"/>
      <c r="F6" s="686"/>
      <c r="G6" s="686"/>
      <c r="H6" s="686"/>
      <c r="I6" s="687"/>
      <c r="J6" s="200"/>
    </row>
    <row r="7" spans="1:10" s="58" customFormat="1" ht="12.75" x14ac:dyDescent="0.2">
      <c r="A7" s="676"/>
      <c r="B7" s="677"/>
      <c r="C7" s="677"/>
      <c r="D7" s="677"/>
      <c r="E7" s="677"/>
      <c r="F7" s="677"/>
      <c r="G7" s="677"/>
      <c r="H7" s="677"/>
      <c r="I7" s="678"/>
      <c r="J7" s="199"/>
    </row>
    <row r="8" spans="1:10" s="122" customFormat="1" x14ac:dyDescent="0.2">
      <c r="A8" s="258"/>
      <c r="B8" s="142"/>
      <c r="C8" s="124"/>
      <c r="D8" s="125"/>
      <c r="E8" s="125"/>
      <c r="F8" s="126"/>
      <c r="G8" s="126"/>
      <c r="H8" s="126"/>
      <c r="I8" s="127"/>
      <c r="J8" s="201"/>
    </row>
    <row r="9" spans="1:10" s="5" customFormat="1" ht="15.95" customHeight="1" x14ac:dyDescent="0.2">
      <c r="A9" s="34"/>
      <c r="B9" s="143"/>
      <c r="C9" s="3"/>
      <c r="D9" s="121"/>
      <c r="E9" s="121"/>
      <c r="F9" s="298">
        <f>+'ESTADO SITUACION FINANCIERA'!E9</f>
        <v>43890</v>
      </c>
      <c r="G9" s="4"/>
      <c r="H9" s="298">
        <f>+'ESTADO SITUACION FINANCIERA'!G9</f>
        <v>43524</v>
      </c>
      <c r="I9" s="128"/>
      <c r="J9" s="143"/>
    </row>
    <row r="10" spans="1:10" s="5" customFormat="1" ht="15.95" customHeight="1" x14ac:dyDescent="0.2">
      <c r="A10" s="34"/>
      <c r="B10" s="143"/>
      <c r="C10" s="3"/>
      <c r="D10" s="113"/>
      <c r="E10" s="113"/>
      <c r="F10" s="4"/>
      <c r="G10" s="6"/>
      <c r="H10" s="4"/>
      <c r="I10" s="128"/>
      <c r="J10" s="143"/>
    </row>
    <row r="11" spans="1:10" s="11" customFormat="1" ht="15.95" customHeight="1" x14ac:dyDescent="0.2">
      <c r="A11" s="34"/>
      <c r="B11" s="8">
        <v>4</v>
      </c>
      <c r="C11" s="315" t="s">
        <v>1180</v>
      </c>
      <c r="D11" s="114"/>
      <c r="E11" s="114"/>
      <c r="F11" s="381">
        <f>F13+F23+F32+F51+F58+F64</f>
        <v>15164342437</v>
      </c>
      <c r="G11" s="382"/>
      <c r="H11" s="381">
        <f>H13+H23+H32+H51+H58+H64</f>
        <v>15917194041</v>
      </c>
      <c r="I11" s="129"/>
      <c r="J11" s="380"/>
    </row>
    <row r="12" spans="1:10" s="5" customFormat="1" ht="15.95" customHeight="1" x14ac:dyDescent="0.2">
      <c r="A12" s="34"/>
      <c r="B12" s="143"/>
      <c r="C12" s="7"/>
      <c r="D12" s="113"/>
      <c r="E12" s="113"/>
      <c r="F12" s="383"/>
      <c r="G12" s="384"/>
      <c r="H12" s="383"/>
      <c r="I12" s="128"/>
      <c r="J12" s="143"/>
    </row>
    <row r="13" spans="1:10" s="11" customFormat="1" ht="15.95" customHeight="1" x14ac:dyDescent="0.2">
      <c r="A13" s="34"/>
      <c r="B13" s="10">
        <v>41</v>
      </c>
      <c r="C13" s="10" t="s">
        <v>888</v>
      </c>
      <c r="D13" s="114"/>
      <c r="E13" s="114"/>
      <c r="F13" s="385">
        <f>SUM(F15:F21)</f>
        <v>2872953538</v>
      </c>
      <c r="G13" s="382"/>
      <c r="H13" s="385">
        <f>SUM(H15:H21)</f>
        <v>281803398</v>
      </c>
      <c r="I13" s="129"/>
      <c r="J13" s="15"/>
    </row>
    <row r="14" spans="1:10" s="9" customFormat="1" ht="15.95" customHeight="1" x14ac:dyDescent="0.2">
      <c r="A14" s="130"/>
      <c r="B14" s="10"/>
      <c r="C14" s="10"/>
      <c r="D14" s="114"/>
      <c r="E14" s="114"/>
      <c r="F14" s="386"/>
      <c r="G14" s="382"/>
      <c r="H14" s="386"/>
      <c r="I14" s="131"/>
      <c r="J14" s="8"/>
    </row>
    <row r="15" spans="1:10" s="11" customFormat="1" ht="15.95" customHeight="1" x14ac:dyDescent="0.2">
      <c r="A15" s="259">
        <f t="shared" ref="A15:A76" si="0">CONCATENATE(B15,"00")*1</f>
        <v>410500</v>
      </c>
      <c r="B15" s="12">
        <v>4105</v>
      </c>
      <c r="C15" s="12" t="s">
        <v>1181</v>
      </c>
      <c r="D15" s="115"/>
      <c r="E15" s="115"/>
      <c r="F15" s="386">
        <f>VLOOKUP(A15,CGN2015_001!$A$9:$H$6509,8,0)</f>
        <v>0</v>
      </c>
      <c r="G15" s="382"/>
      <c r="H15" s="386">
        <f>VLOOKUP(A15,'EDR Febrero 2019'!$A$1:$D$243,4,0)</f>
        <v>0</v>
      </c>
      <c r="I15" s="129"/>
      <c r="J15" s="15"/>
    </row>
    <row r="16" spans="1:10" s="11" customFormat="1" ht="15.95" customHeight="1" x14ac:dyDescent="0.2">
      <c r="A16" s="259">
        <f t="shared" si="0"/>
        <v>411000</v>
      </c>
      <c r="B16" s="299">
        <v>4110</v>
      </c>
      <c r="C16" s="299" t="s">
        <v>1904</v>
      </c>
      <c r="D16" s="115"/>
      <c r="E16" s="115"/>
      <c r="F16" s="386">
        <f>VLOOKUP(A16,CGN2015_001!$A$9:$H$6509,8,0)</f>
        <v>2872953538</v>
      </c>
      <c r="G16" s="382"/>
      <c r="H16" s="386">
        <f>VLOOKUP(A16,'EDR Febrero 2019'!$A$1:$D$243,4,0)</f>
        <v>281803398</v>
      </c>
      <c r="I16" s="129"/>
      <c r="J16" s="15"/>
    </row>
    <row r="17" spans="1:10" s="11" customFormat="1" ht="15.95" customHeight="1" x14ac:dyDescent="0.2">
      <c r="A17" s="259">
        <f t="shared" si="0"/>
        <v>411100</v>
      </c>
      <c r="B17" s="299">
        <v>4111</v>
      </c>
      <c r="C17" s="299" t="s">
        <v>1915</v>
      </c>
      <c r="D17" s="115"/>
      <c r="E17" s="115"/>
      <c r="F17" s="386">
        <f>VLOOKUP(A17,CGN2015_001!$A$9:$H$6509,8,0)</f>
        <v>0</v>
      </c>
      <c r="G17" s="382"/>
      <c r="H17" s="386">
        <f>VLOOKUP(A17,'EDR Febrero 2019'!$A$1:$D$243,4,0)</f>
        <v>0</v>
      </c>
      <c r="I17" s="129"/>
      <c r="J17" s="15"/>
    </row>
    <row r="18" spans="1:10" s="11" customFormat="1" ht="15.95" customHeight="1" x14ac:dyDescent="0.2">
      <c r="A18" s="259">
        <f t="shared" si="0"/>
        <v>411400</v>
      </c>
      <c r="B18" s="299">
        <v>4114</v>
      </c>
      <c r="C18" s="299" t="s">
        <v>612</v>
      </c>
      <c r="D18" s="115"/>
      <c r="E18" s="115"/>
      <c r="F18" s="386">
        <f>VLOOKUP(A18,CGN2015_001!$A$9:$H$6509,8,0)</f>
        <v>0</v>
      </c>
      <c r="G18" s="382"/>
      <c r="H18" s="386">
        <f>VLOOKUP(A18,'EDR Febrero 2019'!$A$1:$D$243,4,0)</f>
        <v>0</v>
      </c>
      <c r="I18" s="129"/>
      <c r="J18" s="15"/>
    </row>
    <row r="19" spans="1:10" s="11" customFormat="1" ht="15.95" customHeight="1" x14ac:dyDescent="0.2">
      <c r="A19" s="259">
        <f t="shared" si="0"/>
        <v>411500</v>
      </c>
      <c r="B19" s="299">
        <v>4115</v>
      </c>
      <c r="C19" s="299" t="s">
        <v>932</v>
      </c>
      <c r="D19" s="115"/>
      <c r="E19" s="115"/>
      <c r="F19" s="386">
        <f>VLOOKUP(A19,CGN2015_001!$A$9:$H$6509,8,0)</f>
        <v>0</v>
      </c>
      <c r="G19" s="382"/>
      <c r="H19" s="386">
        <f>VLOOKUP(A19,'EDR Febrero 2019'!$A$1:$D$243,4,0)</f>
        <v>0</v>
      </c>
      <c r="I19" s="129"/>
      <c r="J19" s="15"/>
    </row>
    <row r="20" spans="1:10" s="11" customFormat="1" ht="15.95" customHeight="1" x14ac:dyDescent="0.2">
      <c r="A20" s="259">
        <f t="shared" si="0"/>
        <v>411600</v>
      </c>
      <c r="B20" s="299">
        <v>4116</v>
      </c>
      <c r="C20" s="299" t="s">
        <v>1951</v>
      </c>
      <c r="D20" s="115"/>
      <c r="E20" s="115"/>
      <c r="F20" s="386">
        <f>VLOOKUP(A20,CGN2015_001!$A$9:$H$6509,8,0)</f>
        <v>0</v>
      </c>
      <c r="G20" s="382"/>
      <c r="H20" s="386">
        <f>VLOOKUP(A20,'EDR Febrero 2019'!$A$1:$D$243,4,0)</f>
        <v>0</v>
      </c>
      <c r="I20" s="129"/>
      <c r="J20" s="15"/>
    </row>
    <row r="21" spans="1:10" s="11" customFormat="1" ht="15.95" customHeight="1" x14ac:dyDescent="0.2">
      <c r="A21" s="259">
        <f t="shared" si="0"/>
        <v>419500</v>
      </c>
      <c r="B21" s="299">
        <v>4195</v>
      </c>
      <c r="C21" s="299" t="s">
        <v>1096</v>
      </c>
      <c r="D21" s="115"/>
      <c r="E21" s="115"/>
      <c r="F21" s="387">
        <f>VLOOKUP(A21,CGN2015_001!$A$9:$H$6509,8,0)</f>
        <v>0</v>
      </c>
      <c r="G21" s="382"/>
      <c r="H21" s="387">
        <f>VLOOKUP(A21,'EDR Febrero 2019'!$A$1:$D$243,4,0)</f>
        <v>0</v>
      </c>
      <c r="I21" s="129"/>
      <c r="J21" s="15"/>
    </row>
    <row r="22" spans="1:10" s="11" customFormat="1" ht="15.95" customHeight="1" x14ac:dyDescent="0.2">
      <c r="A22" s="259"/>
      <c r="B22" s="300"/>
      <c r="C22" s="300"/>
      <c r="D22" s="114"/>
      <c r="E22" s="114"/>
      <c r="F22" s="388"/>
      <c r="G22" s="382"/>
      <c r="H22" s="388"/>
      <c r="I22" s="129"/>
      <c r="J22" s="15"/>
    </row>
    <row r="23" spans="1:10" s="11" customFormat="1" ht="15.95" customHeight="1" x14ac:dyDescent="0.2">
      <c r="A23" s="259"/>
      <c r="B23" s="301">
        <v>42</v>
      </c>
      <c r="C23" s="301" t="s">
        <v>937</v>
      </c>
      <c r="D23" s="114"/>
      <c r="E23" s="114"/>
      <c r="F23" s="385">
        <f>SUM(F25:F30)</f>
        <v>0</v>
      </c>
      <c r="G23" s="382"/>
      <c r="H23" s="385">
        <f>SUM(H25:H30)</f>
        <v>0</v>
      </c>
      <c r="I23" s="129"/>
      <c r="J23" s="15"/>
    </row>
    <row r="24" spans="1:10" s="11" customFormat="1" ht="15.95" customHeight="1" x14ac:dyDescent="0.2">
      <c r="A24" s="259"/>
      <c r="B24" s="301"/>
      <c r="C24" s="301"/>
      <c r="D24" s="114"/>
      <c r="E24" s="114"/>
      <c r="F24" s="385"/>
      <c r="G24" s="382"/>
      <c r="H24" s="385"/>
      <c r="I24" s="129"/>
      <c r="J24" s="15"/>
    </row>
    <row r="25" spans="1:10" s="11" customFormat="1" ht="15.95" customHeight="1" x14ac:dyDescent="0.2">
      <c r="A25" s="259">
        <f t="shared" si="0"/>
        <v>420100</v>
      </c>
      <c r="B25" s="299">
        <v>4201</v>
      </c>
      <c r="C25" s="299" t="s">
        <v>1732</v>
      </c>
      <c r="D25" s="115"/>
      <c r="E25" s="115"/>
      <c r="F25" s="386">
        <f>VLOOKUP(A25,CGN2015_001!$A$9:$H$6509,8,0)</f>
        <v>0</v>
      </c>
      <c r="G25" s="382"/>
      <c r="H25" s="386">
        <f>VLOOKUP(A25,'EDR Febrero 2019'!$A$1:$D$243,4,0)</f>
        <v>0</v>
      </c>
      <c r="I25" s="129"/>
      <c r="J25" s="15"/>
    </row>
    <row r="26" spans="1:10" s="11" customFormat="1" ht="15.95" customHeight="1" x14ac:dyDescent="0.2">
      <c r="A26" s="259">
        <f t="shared" si="0"/>
        <v>420300</v>
      </c>
      <c r="B26" s="299">
        <v>4203</v>
      </c>
      <c r="C26" s="299" t="s">
        <v>1100</v>
      </c>
      <c r="D26" s="115"/>
      <c r="E26" s="115"/>
      <c r="F26" s="386">
        <f>VLOOKUP(A26,CGN2015_001!$A$9:$H$6509,8,0)</f>
        <v>0</v>
      </c>
      <c r="G26" s="382"/>
      <c r="H26" s="386">
        <f>VLOOKUP(A26,'EDR Febrero 2019'!$A$1:$D$243,4,0)</f>
        <v>0</v>
      </c>
      <c r="I26" s="129"/>
      <c r="J26" s="15"/>
    </row>
    <row r="27" spans="1:10" s="11" customFormat="1" ht="15.95" customHeight="1" x14ac:dyDescent="0.2">
      <c r="A27" s="259">
        <f t="shared" si="0"/>
        <v>420400</v>
      </c>
      <c r="B27" s="12">
        <v>4204</v>
      </c>
      <c r="C27" s="12" t="s">
        <v>1101</v>
      </c>
      <c r="D27" s="115"/>
      <c r="E27" s="115"/>
      <c r="F27" s="386">
        <f>VLOOKUP(A27,CGN2015_001!$A$9:$H$6509,8,0)</f>
        <v>0</v>
      </c>
      <c r="G27" s="382"/>
      <c r="H27" s="386">
        <f>VLOOKUP(A27,'EDR Febrero 2019'!$A$1:$D$243,4,0)</f>
        <v>0</v>
      </c>
      <c r="I27" s="129"/>
      <c r="J27" s="15"/>
    </row>
    <row r="28" spans="1:10" s="11" customFormat="1" ht="15.95" customHeight="1" x14ac:dyDescent="0.2">
      <c r="A28" s="259">
        <f t="shared" si="0"/>
        <v>420600</v>
      </c>
      <c r="B28" s="12">
        <v>4206</v>
      </c>
      <c r="C28" s="12" t="s">
        <v>1619</v>
      </c>
      <c r="D28" s="115"/>
      <c r="E28" s="115"/>
      <c r="F28" s="386">
        <f>VLOOKUP(A28,CGN2015_001!$A$9:$H$6509,8,0)</f>
        <v>0</v>
      </c>
      <c r="G28" s="382"/>
      <c r="H28" s="386">
        <f>VLOOKUP(A28,'EDR Febrero 2019'!$A$1:$D$243,4,0)</f>
        <v>0</v>
      </c>
      <c r="I28" s="129"/>
      <c r="J28" s="15"/>
    </row>
    <row r="29" spans="1:10" s="11" customFormat="1" ht="15.95" customHeight="1" x14ac:dyDescent="0.2">
      <c r="A29" s="259">
        <f t="shared" si="0"/>
        <v>421000</v>
      </c>
      <c r="B29" s="12">
        <v>4210</v>
      </c>
      <c r="C29" s="12" t="s">
        <v>1104</v>
      </c>
      <c r="D29" s="115"/>
      <c r="E29" s="115"/>
      <c r="F29" s="386">
        <f>VLOOKUP(A29,CGN2015_001!$A$9:$H$6509,8,0)</f>
        <v>0</v>
      </c>
      <c r="G29" s="382"/>
      <c r="H29" s="386">
        <f>VLOOKUP(A29,'EDR Febrero 2019'!$A$1:$D$243,4,0)</f>
        <v>0</v>
      </c>
      <c r="I29" s="129"/>
      <c r="J29" s="15"/>
    </row>
    <row r="30" spans="1:10" s="11" customFormat="1" ht="15.95" customHeight="1" x14ac:dyDescent="0.2">
      <c r="A30" s="259">
        <f t="shared" si="0"/>
        <v>429500</v>
      </c>
      <c r="B30" s="12">
        <v>4295</v>
      </c>
      <c r="C30" s="12" t="s">
        <v>1590</v>
      </c>
      <c r="D30" s="115"/>
      <c r="E30" s="115"/>
      <c r="F30" s="387">
        <f>VLOOKUP(A30,CGN2015_001!$A$9:$H$6509,8,0)</f>
        <v>0</v>
      </c>
      <c r="G30" s="382"/>
      <c r="H30" s="387">
        <f>VLOOKUP(A30,'EDR Febrero 2019'!$A$1:$D$243,4,0)</f>
        <v>0</v>
      </c>
      <c r="I30" s="129"/>
      <c r="J30" s="15"/>
    </row>
    <row r="31" spans="1:10" s="11" customFormat="1" ht="15.95" customHeight="1" x14ac:dyDescent="0.2">
      <c r="A31" s="259"/>
      <c r="B31" s="13"/>
      <c r="C31" s="13"/>
      <c r="D31" s="114"/>
      <c r="E31" s="114"/>
      <c r="F31" s="388"/>
      <c r="G31" s="382"/>
      <c r="H31" s="388"/>
      <c r="I31" s="129"/>
      <c r="J31" s="15"/>
    </row>
    <row r="32" spans="1:10" s="11" customFormat="1" ht="15.95" customHeight="1" x14ac:dyDescent="0.2">
      <c r="A32" s="259"/>
      <c r="B32" s="10">
        <v>43</v>
      </c>
      <c r="C32" s="10" t="s">
        <v>1591</v>
      </c>
      <c r="D32" s="114"/>
      <c r="E32" s="114"/>
      <c r="F32" s="385">
        <f>SUM(F34:F49)</f>
        <v>0</v>
      </c>
      <c r="G32" s="382"/>
      <c r="H32" s="385">
        <f>SUM(H34:H49)</f>
        <v>0</v>
      </c>
      <c r="I32" s="129"/>
      <c r="J32" s="15"/>
    </row>
    <row r="33" spans="1:10" s="11" customFormat="1" ht="15.95" customHeight="1" x14ac:dyDescent="0.2">
      <c r="A33" s="259"/>
      <c r="B33" s="10"/>
      <c r="C33" s="10"/>
      <c r="D33" s="114"/>
      <c r="E33" s="114"/>
      <c r="F33" s="385"/>
      <c r="G33" s="382"/>
      <c r="H33" s="385"/>
      <c r="I33" s="129"/>
      <c r="J33" s="15"/>
    </row>
    <row r="34" spans="1:10" s="11" customFormat="1" ht="15.95" customHeight="1" x14ac:dyDescent="0.2">
      <c r="A34" s="259">
        <f t="shared" si="0"/>
        <v>430500</v>
      </c>
      <c r="B34" s="12">
        <v>4305</v>
      </c>
      <c r="C34" s="12" t="s">
        <v>1592</v>
      </c>
      <c r="D34" s="115"/>
      <c r="E34" s="115"/>
      <c r="F34" s="386">
        <f>VLOOKUP(A34,CGN2015_001!$A$9:$H$6509,8,0)</f>
        <v>0</v>
      </c>
      <c r="G34" s="382"/>
      <c r="H34" s="386">
        <f>VLOOKUP(A34,'EDR Febrero 2019'!$A$1:$D$243,4,0)</f>
        <v>0</v>
      </c>
      <c r="I34" s="129"/>
      <c r="J34" s="15"/>
    </row>
    <row r="35" spans="1:10" s="11" customFormat="1" ht="15.95" customHeight="1" x14ac:dyDescent="0.2">
      <c r="A35" s="259">
        <f t="shared" si="0"/>
        <v>431100</v>
      </c>
      <c r="B35" s="12">
        <v>4311</v>
      </c>
      <c r="C35" s="12" t="s">
        <v>1709</v>
      </c>
      <c r="D35" s="115"/>
      <c r="E35" s="115"/>
      <c r="F35" s="386">
        <f>VLOOKUP(A35,CGN2015_001!$A$9:$H$6509,8,0)</f>
        <v>0</v>
      </c>
      <c r="G35" s="382"/>
      <c r="H35" s="386">
        <f>VLOOKUP(A35,'EDR Febrero 2019'!$A$1:$D$243,4,0)</f>
        <v>0</v>
      </c>
      <c r="I35" s="129"/>
      <c r="J35" s="15"/>
    </row>
    <row r="36" spans="1:10" s="11" customFormat="1" ht="15.95" customHeight="1" x14ac:dyDescent="0.2">
      <c r="A36" s="259">
        <f t="shared" si="0"/>
        <v>431200</v>
      </c>
      <c r="B36" s="12">
        <v>4312</v>
      </c>
      <c r="C36" s="12" t="s">
        <v>89</v>
      </c>
      <c r="D36" s="115"/>
      <c r="E36" s="115"/>
      <c r="F36" s="386">
        <f>VLOOKUP(A36,CGN2015_001!$A$9:$H$6509,8,0)</f>
        <v>0</v>
      </c>
      <c r="G36" s="382"/>
      <c r="H36" s="386">
        <f>VLOOKUP(A36,'EDR Febrero 2019'!$A$1:$D$243,4,0)</f>
        <v>0</v>
      </c>
      <c r="I36" s="129"/>
      <c r="J36" s="15"/>
    </row>
    <row r="37" spans="1:10" s="11" customFormat="1" ht="15.95" customHeight="1" x14ac:dyDescent="0.2">
      <c r="A37" s="259">
        <f t="shared" si="0"/>
        <v>431500</v>
      </c>
      <c r="B37" s="12">
        <v>4315</v>
      </c>
      <c r="C37" s="12" t="s">
        <v>208</v>
      </c>
      <c r="D37" s="115"/>
      <c r="E37" s="115"/>
      <c r="F37" s="386">
        <f>VLOOKUP(A37,CGN2015_001!$A$9:$H$6509,8,0)</f>
        <v>0</v>
      </c>
      <c r="G37" s="382"/>
      <c r="H37" s="386">
        <f>VLOOKUP(A37,'EDR Febrero 2019'!$A$1:$D$243,4,0)</f>
        <v>0</v>
      </c>
      <c r="I37" s="129"/>
      <c r="J37" s="15"/>
    </row>
    <row r="38" spans="1:10" s="11" customFormat="1" ht="15.95" customHeight="1" x14ac:dyDescent="0.2">
      <c r="A38" s="259">
        <f t="shared" si="0"/>
        <v>432100</v>
      </c>
      <c r="B38" s="12">
        <v>4321</v>
      </c>
      <c r="C38" s="12" t="s">
        <v>213</v>
      </c>
      <c r="D38" s="115"/>
      <c r="E38" s="115"/>
      <c r="F38" s="386">
        <f>VLOOKUP(A38,CGN2015_001!$A$9:$H$6509,8,0)</f>
        <v>0</v>
      </c>
      <c r="G38" s="382"/>
      <c r="H38" s="386">
        <f>VLOOKUP(A38,'EDR Febrero 2019'!$A$1:$D$243,4,0)</f>
        <v>0</v>
      </c>
      <c r="I38" s="129"/>
      <c r="J38" s="15"/>
    </row>
    <row r="39" spans="1:10" s="11" customFormat="1" ht="15.95" customHeight="1" x14ac:dyDescent="0.2">
      <c r="A39" s="259">
        <f t="shared" si="0"/>
        <v>432200</v>
      </c>
      <c r="B39" s="12">
        <v>4322</v>
      </c>
      <c r="C39" s="12" t="s">
        <v>215</v>
      </c>
      <c r="D39" s="115"/>
      <c r="E39" s="115"/>
      <c r="F39" s="386">
        <f>VLOOKUP(A39,CGN2015_001!$A$9:$H$6509,8,0)</f>
        <v>0</v>
      </c>
      <c r="G39" s="382"/>
      <c r="H39" s="386">
        <f>VLOOKUP(A39,'EDR Febrero 2019'!$A$1:$D$243,4,0)</f>
        <v>0</v>
      </c>
      <c r="I39" s="129"/>
      <c r="J39" s="15"/>
    </row>
    <row r="40" spans="1:10" s="11" customFormat="1" ht="15.95" customHeight="1" x14ac:dyDescent="0.2">
      <c r="A40" s="259">
        <f t="shared" si="0"/>
        <v>432300</v>
      </c>
      <c r="B40" s="12">
        <v>4323</v>
      </c>
      <c r="C40" s="12" t="s">
        <v>218</v>
      </c>
      <c r="D40" s="115"/>
      <c r="E40" s="115"/>
      <c r="F40" s="386">
        <f>VLOOKUP(A40,CGN2015_001!$A$9:$H$6509,8,0)</f>
        <v>0</v>
      </c>
      <c r="G40" s="382"/>
      <c r="H40" s="386">
        <f>VLOOKUP(A40,'EDR Febrero 2019'!$A$1:$D$243,4,0)</f>
        <v>0</v>
      </c>
      <c r="I40" s="129"/>
      <c r="J40" s="15"/>
    </row>
    <row r="41" spans="1:10" s="11" customFormat="1" ht="15.95" customHeight="1" x14ac:dyDescent="0.2">
      <c r="A41" s="259">
        <f t="shared" si="0"/>
        <v>432500</v>
      </c>
      <c r="B41" s="12">
        <v>4325</v>
      </c>
      <c r="C41" s="12" t="s">
        <v>797</v>
      </c>
      <c r="D41" s="115"/>
      <c r="E41" s="115"/>
      <c r="F41" s="386">
        <f>VLOOKUP(A41,CGN2015_001!$A$9:$H$6509,8,0)</f>
        <v>0</v>
      </c>
      <c r="G41" s="382"/>
      <c r="H41" s="386">
        <f>VLOOKUP(A41,'EDR Febrero 2019'!$A$1:$D$243,4,0)</f>
        <v>0</v>
      </c>
      <c r="I41" s="129"/>
      <c r="J41" s="15"/>
    </row>
    <row r="42" spans="1:10" s="11" customFormat="1" ht="15.95" customHeight="1" x14ac:dyDescent="0.2">
      <c r="A42" s="259">
        <f t="shared" si="0"/>
        <v>433000</v>
      </c>
      <c r="B42" s="12">
        <v>4330</v>
      </c>
      <c r="C42" s="12" t="s">
        <v>801</v>
      </c>
      <c r="D42" s="115"/>
      <c r="E42" s="115"/>
      <c r="F42" s="386">
        <f>VLOOKUP(A42,CGN2015_001!$A$9:$H$6509,8,0)</f>
        <v>0</v>
      </c>
      <c r="G42" s="382"/>
      <c r="H42" s="386">
        <f>VLOOKUP(A42,'EDR Febrero 2019'!$A$1:$D$243,4,0)</f>
        <v>0</v>
      </c>
      <c r="I42" s="129"/>
      <c r="J42" s="15"/>
    </row>
    <row r="43" spans="1:10" s="11" customFormat="1" ht="15.95" customHeight="1" x14ac:dyDescent="0.2">
      <c r="A43" s="259">
        <f t="shared" si="0"/>
        <v>433300</v>
      </c>
      <c r="B43" s="12">
        <v>4333</v>
      </c>
      <c r="C43" s="12" t="s">
        <v>1045</v>
      </c>
      <c r="D43" s="115"/>
      <c r="E43" s="115"/>
      <c r="F43" s="386">
        <f>VLOOKUP(A43,CGN2015_001!$A$9:$H$6509,8,0)</f>
        <v>0</v>
      </c>
      <c r="G43" s="382"/>
      <c r="H43" s="386">
        <f>VLOOKUP(A43,'EDR Febrero 2019'!$A$1:$D$243,4,0)</f>
        <v>0</v>
      </c>
      <c r="I43" s="129"/>
      <c r="J43" s="15"/>
    </row>
    <row r="44" spans="1:10" s="11" customFormat="1" ht="15.95" customHeight="1" x14ac:dyDescent="0.2">
      <c r="A44" s="259">
        <f t="shared" si="0"/>
        <v>434000</v>
      </c>
      <c r="B44" s="12">
        <v>4340</v>
      </c>
      <c r="C44" s="12" t="s">
        <v>669</v>
      </c>
      <c r="D44" s="115"/>
      <c r="E44" s="115"/>
      <c r="F44" s="386">
        <f>VLOOKUP(A44,CGN2015_001!$A$9:$H$6509,8,0)</f>
        <v>0</v>
      </c>
      <c r="G44" s="382"/>
      <c r="H44" s="386">
        <f>VLOOKUP(A44,'EDR Febrero 2019'!$A$1:$D$243,4,0)</f>
        <v>0</v>
      </c>
      <c r="I44" s="129"/>
      <c r="J44" s="15"/>
    </row>
    <row r="45" spans="1:10" s="11" customFormat="1" ht="15.95" customHeight="1" x14ac:dyDescent="0.2">
      <c r="A45" s="259">
        <f t="shared" si="0"/>
        <v>434500</v>
      </c>
      <c r="B45" s="12">
        <v>4345</v>
      </c>
      <c r="C45" s="12" t="s">
        <v>677</v>
      </c>
      <c r="D45" s="115"/>
      <c r="E45" s="115"/>
      <c r="F45" s="386">
        <f>VLOOKUP(A45,CGN2015_001!$A$9:$H$6509,8,0)</f>
        <v>0</v>
      </c>
      <c r="G45" s="382"/>
      <c r="H45" s="386">
        <f>VLOOKUP(A45,'EDR Febrero 2019'!$A$1:$D$243,4,0)</f>
        <v>0</v>
      </c>
      <c r="I45" s="129"/>
      <c r="J45" s="15"/>
    </row>
    <row r="46" spans="1:10" s="11" customFormat="1" ht="15.95" customHeight="1" x14ac:dyDescent="0.2">
      <c r="A46" s="259">
        <f t="shared" si="0"/>
        <v>436000</v>
      </c>
      <c r="B46" s="12">
        <v>4360</v>
      </c>
      <c r="C46" s="12" t="s">
        <v>872</v>
      </c>
      <c r="D46" s="115"/>
      <c r="E46" s="115"/>
      <c r="F46" s="386">
        <f>VLOOKUP(A46,CGN2015_001!$A$9:$H$6509,8,0)</f>
        <v>0</v>
      </c>
      <c r="G46" s="382"/>
      <c r="H46" s="386">
        <f>VLOOKUP(A46,'EDR Febrero 2019'!$A$1:$D$243,4,0)</f>
        <v>0</v>
      </c>
      <c r="I46" s="129"/>
      <c r="J46" s="15"/>
    </row>
    <row r="47" spans="1:10" s="11" customFormat="1" ht="15.95" customHeight="1" x14ac:dyDescent="0.2">
      <c r="A47" s="259">
        <f t="shared" si="0"/>
        <v>437000</v>
      </c>
      <c r="B47" s="12">
        <v>4370</v>
      </c>
      <c r="C47" s="12" t="s">
        <v>880</v>
      </c>
      <c r="D47" s="115"/>
      <c r="E47" s="115"/>
      <c r="F47" s="386">
        <f>VLOOKUP(A47,CGN2015_001!$A$9:$H$6509,8,0)</f>
        <v>0</v>
      </c>
      <c r="G47" s="382"/>
      <c r="H47" s="386">
        <f>VLOOKUP(A47,'EDR Febrero 2019'!$A$1:$D$243,4,0)</f>
        <v>0</v>
      </c>
      <c r="I47" s="129"/>
      <c r="J47" s="15"/>
    </row>
    <row r="48" spans="1:10" s="11" customFormat="1" ht="15.95" customHeight="1" x14ac:dyDescent="0.2">
      <c r="A48" s="259">
        <f t="shared" si="0"/>
        <v>439000</v>
      </c>
      <c r="B48" s="12">
        <v>4390</v>
      </c>
      <c r="C48" s="12" t="s">
        <v>479</v>
      </c>
      <c r="D48" s="115"/>
      <c r="E48" s="115"/>
      <c r="F48" s="386">
        <f>VLOOKUP(A48,CGN2015_001!$A$9:$H$6509,8,0)</f>
        <v>0</v>
      </c>
      <c r="G48" s="382"/>
      <c r="H48" s="386">
        <f>VLOOKUP(A48,'EDR Febrero 2019'!$A$1:$D$243,4,0)</f>
        <v>0</v>
      </c>
      <c r="I48" s="129"/>
      <c r="J48" s="15"/>
    </row>
    <row r="49" spans="1:10" s="11" customFormat="1" ht="15.95" customHeight="1" x14ac:dyDescent="0.2">
      <c r="A49" s="259">
        <f t="shared" si="0"/>
        <v>439500</v>
      </c>
      <c r="B49" s="299">
        <v>4395</v>
      </c>
      <c r="C49" s="299" t="s">
        <v>1209</v>
      </c>
      <c r="D49" s="115"/>
      <c r="E49" s="115"/>
      <c r="F49" s="387">
        <f>VLOOKUP(A49,CGN2015_001!$A$9:$H$6509,8,0)</f>
        <v>0</v>
      </c>
      <c r="G49" s="382"/>
      <c r="H49" s="387">
        <f>VLOOKUP(A49,'EDR Febrero 2019'!$A$1:$D$243,4,0)</f>
        <v>0</v>
      </c>
      <c r="I49" s="129"/>
      <c r="J49" s="15"/>
    </row>
    <row r="50" spans="1:10" s="11" customFormat="1" ht="15.95" customHeight="1" x14ac:dyDescent="0.2">
      <c r="A50" s="259"/>
      <c r="B50" s="300"/>
      <c r="C50" s="300"/>
      <c r="D50" s="114"/>
      <c r="E50" s="114"/>
      <c r="F50" s="389"/>
      <c r="G50" s="382"/>
      <c r="H50" s="389"/>
      <c r="I50" s="129"/>
      <c r="J50" s="15"/>
    </row>
    <row r="51" spans="1:10" s="11" customFormat="1" ht="15.95" customHeight="1" x14ac:dyDescent="0.2">
      <c r="A51" s="259"/>
      <c r="B51" s="301">
        <v>44</v>
      </c>
      <c r="C51" s="301" t="s">
        <v>2650</v>
      </c>
      <c r="D51" s="114"/>
      <c r="E51" s="114"/>
      <c r="F51" s="385">
        <f>SUM(F53:F56)</f>
        <v>0</v>
      </c>
      <c r="G51" s="382"/>
      <c r="H51" s="385">
        <f>SUM(H53:H56)</f>
        <v>2298998</v>
      </c>
      <c r="I51" s="129"/>
      <c r="J51" s="15"/>
    </row>
    <row r="52" spans="1:10" s="11" customFormat="1" ht="15.95" customHeight="1" x14ac:dyDescent="0.2">
      <c r="A52" s="259"/>
      <c r="B52" s="301"/>
      <c r="C52" s="301"/>
      <c r="D52" s="114"/>
      <c r="E52" s="114"/>
      <c r="F52" s="385"/>
      <c r="G52" s="382"/>
      <c r="H52" s="385"/>
      <c r="I52" s="129"/>
      <c r="J52" s="15"/>
    </row>
    <row r="53" spans="1:10" s="11" customFormat="1" ht="15.95" customHeight="1" x14ac:dyDescent="0.2">
      <c r="A53" s="259">
        <f t="shared" si="0"/>
        <v>440800</v>
      </c>
      <c r="B53" s="299">
        <v>4408</v>
      </c>
      <c r="C53" s="299" t="s">
        <v>1210</v>
      </c>
      <c r="D53" s="115"/>
      <c r="E53" s="115"/>
      <c r="F53" s="386">
        <f>VLOOKUP(A53,CGN2015_001!$A$9:$H$6509,8,0)</f>
        <v>0</v>
      </c>
      <c r="G53" s="382"/>
      <c r="H53" s="386">
        <f>VLOOKUP(A53,'EDR Febrero 2019'!$A$1:$D$243,4,0)</f>
        <v>0</v>
      </c>
      <c r="I53" s="129"/>
      <c r="J53" s="15"/>
    </row>
    <row r="54" spans="1:10" s="11" customFormat="1" ht="15.95" customHeight="1" x14ac:dyDescent="0.2">
      <c r="A54" s="259">
        <f t="shared" si="0"/>
        <v>441300</v>
      </c>
      <c r="B54" s="299">
        <v>4413</v>
      </c>
      <c r="C54" s="299" t="s">
        <v>2654</v>
      </c>
      <c r="D54" s="262"/>
      <c r="F54" s="386">
        <f>VLOOKUP(A54,CGN2015_001!$A$9:$H$6509,8,0)</f>
        <v>0</v>
      </c>
      <c r="G54" s="382"/>
      <c r="H54" s="386">
        <f>VLOOKUP(A54,'EDR Febrero 2019'!$A$1:$D$243,4,0)</f>
        <v>0</v>
      </c>
      <c r="I54" s="129"/>
      <c r="J54" s="15"/>
    </row>
    <row r="55" spans="1:10" s="11" customFormat="1" ht="15.95" customHeight="1" x14ac:dyDescent="0.2">
      <c r="A55" s="259">
        <f t="shared" si="0"/>
        <v>442100</v>
      </c>
      <c r="B55" s="299">
        <v>4421</v>
      </c>
      <c r="C55" s="299" t="s">
        <v>2665</v>
      </c>
      <c r="D55" s="115"/>
      <c r="E55" s="115"/>
      <c r="F55" s="386">
        <f>VLOOKUP(A55,CGN2015_001!$A$9:$H$6509,8,0)</f>
        <v>0</v>
      </c>
      <c r="G55" s="382"/>
      <c r="H55" s="386">
        <f>VLOOKUP(A55,'EDR Febrero 2019'!$A$1:$D$243,4,0)</f>
        <v>0</v>
      </c>
      <c r="I55" s="129"/>
      <c r="J55" s="15"/>
    </row>
    <row r="56" spans="1:10" s="11" customFormat="1" ht="15.95" customHeight="1" x14ac:dyDescent="0.2">
      <c r="A56" s="259">
        <f t="shared" si="0"/>
        <v>442800</v>
      </c>
      <c r="B56" s="299">
        <v>4428</v>
      </c>
      <c r="C56" s="299" t="s">
        <v>2667</v>
      </c>
      <c r="D56" s="115"/>
      <c r="E56" s="115"/>
      <c r="F56" s="387">
        <f>VLOOKUP(A56,CGN2015_001!$A$9:$H$6509,8,0)</f>
        <v>0</v>
      </c>
      <c r="G56" s="382"/>
      <c r="H56" s="387">
        <f>VLOOKUP(A56,'EDR Febrero 2019'!$A$1:$D$243,4,0)</f>
        <v>2298998</v>
      </c>
      <c r="I56" s="129"/>
      <c r="J56" s="15"/>
    </row>
    <row r="57" spans="1:10" s="11" customFormat="1" ht="15.95" customHeight="1" x14ac:dyDescent="0.2">
      <c r="A57" s="259"/>
      <c r="B57" s="301"/>
      <c r="C57" s="301"/>
      <c r="D57" s="114"/>
      <c r="E57" s="114"/>
      <c r="F57" s="385"/>
      <c r="G57" s="382"/>
      <c r="H57" s="385"/>
      <c r="I57" s="129"/>
      <c r="J57" s="15"/>
    </row>
    <row r="58" spans="1:10" s="9" customFormat="1" ht="15.95" customHeight="1" x14ac:dyDescent="0.2">
      <c r="A58" s="259"/>
      <c r="B58" s="301">
        <v>47</v>
      </c>
      <c r="C58" s="301" t="s">
        <v>831</v>
      </c>
      <c r="D58" s="114"/>
      <c r="E58" s="114"/>
      <c r="F58" s="385">
        <f>SUM(F60:F62)</f>
        <v>11462982686</v>
      </c>
      <c r="G58" s="382"/>
      <c r="H58" s="385">
        <f>SUM(H60:H62)</f>
        <v>14344985438</v>
      </c>
      <c r="I58" s="131"/>
      <c r="J58" s="8"/>
    </row>
    <row r="59" spans="1:10" s="9" customFormat="1" ht="15.95" customHeight="1" x14ac:dyDescent="0.2">
      <c r="A59" s="259"/>
      <c r="B59" s="10"/>
      <c r="C59" s="10"/>
      <c r="D59" s="114"/>
      <c r="E59" s="114"/>
      <c r="F59" s="385"/>
      <c r="G59" s="382"/>
      <c r="H59" s="385"/>
      <c r="I59" s="131"/>
      <c r="J59" s="8"/>
    </row>
    <row r="60" spans="1:10" s="9" customFormat="1" ht="15.95" customHeight="1" x14ac:dyDescent="0.2">
      <c r="A60" s="259">
        <f t="shared" si="0"/>
        <v>470500</v>
      </c>
      <c r="B60" s="12">
        <v>4705</v>
      </c>
      <c r="C60" s="12" t="s">
        <v>832</v>
      </c>
      <c r="D60" s="115"/>
      <c r="E60" s="115"/>
      <c r="F60" s="386">
        <f>VLOOKUP(A60,CGN2015_001!$A$9:$H$6509,8,0)</f>
        <v>11462982686</v>
      </c>
      <c r="G60" s="382"/>
      <c r="H60" s="386">
        <f>VLOOKUP(A60,'EDR Febrero 2019'!$A$1:$D$243,4,0)</f>
        <v>14344985438</v>
      </c>
      <c r="I60" s="131"/>
      <c r="J60" s="8"/>
    </row>
    <row r="61" spans="1:10" s="9" customFormat="1" ht="15.95" customHeight="1" x14ac:dyDescent="0.2">
      <c r="A61" s="259">
        <f t="shared" si="0"/>
        <v>472000</v>
      </c>
      <c r="B61" s="12">
        <v>4720</v>
      </c>
      <c r="C61" s="12" t="s">
        <v>2676</v>
      </c>
      <c r="D61" s="115"/>
      <c r="E61" s="115"/>
      <c r="F61" s="386">
        <f>VLOOKUP(A61,CGN2015_001!$A$9:$H$6509,8,0)</f>
        <v>0</v>
      </c>
      <c r="G61" s="382"/>
      <c r="H61" s="386">
        <f>VLOOKUP(A61,'EDR Febrero 2019'!$A$1:$D$243,4,0)</f>
        <v>0</v>
      </c>
      <c r="I61" s="131"/>
      <c r="J61" s="8"/>
    </row>
    <row r="62" spans="1:10" s="82" customFormat="1" ht="15.95" customHeight="1" x14ac:dyDescent="0.2">
      <c r="A62" s="259">
        <f t="shared" si="0"/>
        <v>472200</v>
      </c>
      <c r="B62" s="12">
        <v>4722</v>
      </c>
      <c r="C62" s="12" t="s">
        <v>837</v>
      </c>
      <c r="D62" s="115"/>
      <c r="E62" s="115"/>
      <c r="F62" s="387">
        <f>VLOOKUP(A62,CGN2015_001!$A$9:$H$6509,8,0)</f>
        <v>0</v>
      </c>
      <c r="G62" s="382"/>
      <c r="H62" s="387">
        <f>VLOOKUP(A62,'EDR Febrero 2019'!$A$1:$D$243,4,0)</f>
        <v>0</v>
      </c>
      <c r="I62" s="132"/>
      <c r="J62" s="202"/>
    </row>
    <row r="63" spans="1:10" s="82" customFormat="1" ht="15.95" customHeight="1" x14ac:dyDescent="0.2">
      <c r="A63" s="259"/>
      <c r="B63" s="12"/>
      <c r="C63" s="12"/>
      <c r="D63" s="115"/>
      <c r="E63" s="115"/>
      <c r="F63" s="386"/>
      <c r="G63" s="382"/>
      <c r="H63" s="386"/>
      <c r="I63" s="132"/>
      <c r="J63" s="202"/>
    </row>
    <row r="64" spans="1:10" s="82" customFormat="1" ht="15.95" customHeight="1" x14ac:dyDescent="0.2">
      <c r="A64" s="259"/>
      <c r="B64" s="301">
        <v>48</v>
      </c>
      <c r="C64" s="301" t="s">
        <v>272</v>
      </c>
      <c r="D64" s="114"/>
      <c r="E64" s="114"/>
      <c r="F64" s="385">
        <f>SUM(F66:F76)</f>
        <v>828406213</v>
      </c>
      <c r="G64" s="382"/>
      <c r="H64" s="385">
        <f>SUM(H66:H76)</f>
        <v>1288106207</v>
      </c>
      <c r="I64" s="132"/>
      <c r="J64" s="202"/>
    </row>
    <row r="65" spans="1:10" s="82" customFormat="1" ht="15.95" customHeight="1" x14ac:dyDescent="0.2">
      <c r="A65" s="259"/>
      <c r="B65" s="301"/>
      <c r="C65" s="301"/>
      <c r="D65" s="114"/>
      <c r="E65" s="114"/>
      <c r="F65" s="385"/>
      <c r="G65" s="382"/>
      <c r="H65" s="385"/>
      <c r="I65" s="132"/>
      <c r="J65" s="202"/>
    </row>
    <row r="66" spans="1:10" s="82" customFormat="1" ht="15.95" customHeight="1" x14ac:dyDescent="0.2">
      <c r="A66" s="259">
        <f t="shared" si="0"/>
        <v>480200</v>
      </c>
      <c r="B66" s="299">
        <v>4802</v>
      </c>
      <c r="C66" s="299" t="s">
        <v>844</v>
      </c>
      <c r="D66" s="114"/>
      <c r="E66" s="114"/>
      <c r="F66" s="386">
        <f>VLOOKUP(A66,CGN2015_001!$A$9:$H$6509,8,0)</f>
        <v>814410072</v>
      </c>
      <c r="G66" s="382"/>
      <c r="H66" s="386">
        <f>VLOOKUP(A66,'EDR Febrero 2019'!$A$1:$D$243,4,0)</f>
        <v>1271576724</v>
      </c>
      <c r="I66" s="132"/>
      <c r="J66" s="202"/>
    </row>
    <row r="67" spans="1:10" s="82" customFormat="1" ht="15.95" customHeight="1" x14ac:dyDescent="0.2">
      <c r="A67" s="259">
        <f t="shared" si="0"/>
        <v>480600</v>
      </c>
      <c r="B67" s="299">
        <v>4806</v>
      </c>
      <c r="C67" s="299" t="s">
        <v>245</v>
      </c>
      <c r="D67" s="115"/>
      <c r="E67" s="115"/>
      <c r="F67" s="386">
        <f>VLOOKUP(A67,CGN2015_001!$A$9:$H$6509,8,0)</f>
        <v>0</v>
      </c>
      <c r="G67" s="382"/>
      <c r="H67" s="386">
        <f>VLOOKUP(A67,'EDR Febrero 2019'!$A$1:$D$243,4,0)</f>
        <v>0</v>
      </c>
      <c r="I67" s="132"/>
      <c r="J67" s="202"/>
    </row>
    <row r="68" spans="1:10" s="82" customFormat="1" ht="15.95" customHeight="1" x14ac:dyDescent="0.2">
      <c r="A68" s="259">
        <f t="shared" si="0"/>
        <v>480800</v>
      </c>
      <c r="B68" s="299">
        <v>4808</v>
      </c>
      <c r="C68" s="299" t="s">
        <v>2715</v>
      </c>
      <c r="D68" s="115"/>
      <c r="E68" s="115"/>
      <c r="F68" s="386">
        <f>VLOOKUP(A68,CGN2015_001!$A$9:$H$6509,8,0)</f>
        <v>13996141</v>
      </c>
      <c r="G68" s="382"/>
      <c r="H68" s="386">
        <f>VLOOKUP(A68,'EDR Febrero 2019'!$A$1:$D$243,4,0)</f>
        <v>16529483</v>
      </c>
      <c r="I68" s="132"/>
      <c r="J68" s="202"/>
    </row>
    <row r="69" spans="1:10" s="82" customFormat="1" ht="15.95" customHeight="1" x14ac:dyDescent="0.2">
      <c r="A69" s="259">
        <f t="shared" si="0"/>
        <v>480900</v>
      </c>
      <c r="B69" s="299">
        <v>4809</v>
      </c>
      <c r="C69" s="299" t="s">
        <v>2727</v>
      </c>
      <c r="D69" s="115"/>
      <c r="E69" s="115"/>
      <c r="F69" s="386">
        <f>VLOOKUP(A69,CGN2015_001!$A$9:$H$6509,8,0)</f>
        <v>0</v>
      </c>
      <c r="G69" s="382"/>
      <c r="H69" s="386">
        <f>VLOOKUP(A69,'EDR Febrero 2019'!$A$1:$D$243,4,0)</f>
        <v>0</v>
      </c>
      <c r="I69" s="132"/>
      <c r="J69" s="202"/>
    </row>
    <row r="70" spans="1:10" s="82" customFormat="1" ht="15.95" customHeight="1" x14ac:dyDescent="0.2">
      <c r="A70" s="259">
        <f t="shared" si="0"/>
        <v>481100</v>
      </c>
      <c r="B70" s="299">
        <v>4811</v>
      </c>
      <c r="C70" s="299" t="s">
        <v>2732</v>
      </c>
      <c r="D70" s="115"/>
      <c r="E70" s="115"/>
      <c r="F70" s="386">
        <f>VLOOKUP(A70,CGN2015_001!$A$9:$H$6509,8,0)</f>
        <v>0</v>
      </c>
      <c r="G70" s="382"/>
      <c r="H70" s="386">
        <f>VLOOKUP(A70,'EDR Febrero 2019'!$A$1:$D$243,4,0)</f>
        <v>0</v>
      </c>
      <c r="I70" s="132"/>
      <c r="J70" s="202"/>
    </row>
    <row r="71" spans="1:10" s="82" customFormat="1" ht="15.95" customHeight="1" x14ac:dyDescent="0.2">
      <c r="A71" s="259">
        <f t="shared" si="0"/>
        <v>481200</v>
      </c>
      <c r="B71" s="299">
        <v>4812</v>
      </c>
      <c r="C71" s="299" t="s">
        <v>2732</v>
      </c>
      <c r="D71" s="115"/>
      <c r="E71" s="115"/>
      <c r="F71" s="386">
        <f>VLOOKUP(A71,CGN2015_001!$A$9:$H$6509,8,0)</f>
        <v>0</v>
      </c>
      <c r="G71" s="382"/>
      <c r="H71" s="386">
        <f>VLOOKUP(A71,'EDR Febrero 2019'!$A$1:$D$243,4,0)</f>
        <v>0</v>
      </c>
      <c r="I71" s="132"/>
      <c r="J71" s="202"/>
    </row>
    <row r="72" spans="1:10" s="82" customFormat="1" ht="15.95" customHeight="1" x14ac:dyDescent="0.2">
      <c r="A72" s="259">
        <f t="shared" si="0"/>
        <v>481300</v>
      </c>
      <c r="B72" s="299">
        <v>4813</v>
      </c>
      <c r="C72" s="299" t="s">
        <v>2732</v>
      </c>
      <c r="D72" s="115"/>
      <c r="E72" s="115"/>
      <c r="F72" s="386">
        <f>VLOOKUP(A72,CGN2015_001!$A$9:$H$6509,8,0)</f>
        <v>0</v>
      </c>
      <c r="G72" s="382"/>
      <c r="H72" s="386">
        <f>VLOOKUP(A72,'EDR Febrero 2019'!$A$1:$D$243,4,0)</f>
        <v>0</v>
      </c>
      <c r="I72" s="132"/>
      <c r="J72" s="202"/>
    </row>
    <row r="73" spans="1:10" s="82" customFormat="1" ht="15.95" customHeight="1" x14ac:dyDescent="0.2">
      <c r="A73" s="259">
        <f t="shared" si="0"/>
        <v>481900</v>
      </c>
      <c r="B73" s="299">
        <v>4819</v>
      </c>
      <c r="C73" s="299" t="s">
        <v>2733</v>
      </c>
      <c r="D73" s="115"/>
      <c r="E73" s="115"/>
      <c r="F73" s="386">
        <f>VLOOKUP(A73,CGN2015_001!$A$9:$H$6509,8,0)</f>
        <v>0</v>
      </c>
      <c r="G73" s="382"/>
      <c r="H73" s="386">
        <f>VLOOKUP(A73,'EDR Febrero 2019'!$A$1:$D$243,4,0)</f>
        <v>0</v>
      </c>
      <c r="I73" s="132"/>
      <c r="J73" s="202"/>
    </row>
    <row r="74" spans="1:10" s="82" customFormat="1" ht="15.95" customHeight="1" x14ac:dyDescent="0.2">
      <c r="A74" s="259">
        <f t="shared" si="0"/>
        <v>482300</v>
      </c>
      <c r="B74" s="299">
        <v>4823</v>
      </c>
      <c r="C74" s="299" t="s">
        <v>2736</v>
      </c>
      <c r="D74" s="115"/>
      <c r="E74" s="115"/>
      <c r="F74" s="386">
        <f>VLOOKUP(A74,CGN2015_001!$A$9:$H$6509,8,0)</f>
        <v>0</v>
      </c>
      <c r="G74" s="382"/>
      <c r="H74" s="386">
        <f>VLOOKUP(A74,'EDR Febrero 2019'!$A$1:$D$243,4,0)</f>
        <v>0</v>
      </c>
      <c r="I74" s="132"/>
      <c r="J74" s="202"/>
    </row>
    <row r="75" spans="1:10" s="82" customFormat="1" ht="15.95" customHeight="1" x14ac:dyDescent="0.2">
      <c r="A75" s="259">
        <f t="shared" si="0"/>
        <v>482500</v>
      </c>
      <c r="B75" s="299">
        <v>4825</v>
      </c>
      <c r="C75" s="299" t="s">
        <v>2737</v>
      </c>
      <c r="D75" s="115"/>
      <c r="E75" s="115"/>
      <c r="F75" s="386">
        <f>VLOOKUP(A75,CGN2015_001!$A$9:$H$6509,8,0)</f>
        <v>0</v>
      </c>
      <c r="G75" s="382"/>
      <c r="H75" s="386">
        <f>VLOOKUP(A75,'EDR Febrero 2019'!$A$1:$D$243,4,0)</f>
        <v>0</v>
      </c>
      <c r="I75" s="132"/>
      <c r="J75" s="202"/>
    </row>
    <row r="76" spans="1:10" s="82" customFormat="1" ht="15.95" customHeight="1" x14ac:dyDescent="0.2">
      <c r="A76" s="259">
        <f t="shared" si="0"/>
        <v>483000</v>
      </c>
      <c r="B76" s="299">
        <v>4830</v>
      </c>
      <c r="C76" s="299" t="s">
        <v>2751</v>
      </c>
      <c r="D76" s="115"/>
      <c r="E76" s="115"/>
      <c r="F76" s="387">
        <f>VLOOKUP(A76,CGN2015_001!$A$9:$H$6509,8,0)</f>
        <v>0</v>
      </c>
      <c r="G76" s="382"/>
      <c r="H76" s="387">
        <f>VLOOKUP(A76,'EDR Febrero 2019'!$A$1:$D$243,4,0)</f>
        <v>0</v>
      </c>
      <c r="I76" s="132"/>
      <c r="J76" s="202"/>
    </row>
    <row r="77" spans="1:10" s="73" customFormat="1" ht="15.95" customHeight="1" x14ac:dyDescent="0.2">
      <c r="A77" s="259"/>
      <c r="B77" s="299"/>
      <c r="C77" s="299"/>
      <c r="D77" s="115"/>
      <c r="E77" s="115"/>
      <c r="F77" s="390"/>
      <c r="G77" s="382"/>
      <c r="H77" s="390"/>
      <c r="I77" s="133"/>
      <c r="J77" s="203"/>
    </row>
    <row r="78" spans="1:10" s="82" customFormat="1" ht="15.95" customHeight="1" x14ac:dyDescent="0.2">
      <c r="A78" s="259"/>
      <c r="B78" s="8">
        <v>6</v>
      </c>
      <c r="C78" s="196" t="s">
        <v>2899</v>
      </c>
      <c r="D78" s="114"/>
      <c r="E78" s="114"/>
      <c r="F78" s="381">
        <f>+F85+F80</f>
        <v>0</v>
      </c>
      <c r="G78" s="382"/>
      <c r="H78" s="381">
        <f>+H85+H80</f>
        <v>0</v>
      </c>
      <c r="I78" s="132"/>
      <c r="J78" s="202"/>
    </row>
    <row r="79" spans="1:10" s="82" customFormat="1" ht="15.95" customHeight="1" x14ac:dyDescent="0.2">
      <c r="A79" s="259"/>
      <c r="B79" s="218"/>
      <c r="C79" s="14"/>
      <c r="D79" s="340"/>
      <c r="E79" s="114"/>
      <c r="F79" s="391"/>
      <c r="G79" s="382"/>
      <c r="H79" s="391"/>
      <c r="I79" s="132"/>
      <c r="J79" s="202"/>
    </row>
    <row r="80" spans="1:10" s="9" customFormat="1" ht="15.95" customHeight="1" x14ac:dyDescent="0.2">
      <c r="A80" s="259"/>
      <c r="B80" s="10">
        <v>62</v>
      </c>
      <c r="C80" s="197" t="s">
        <v>1205</v>
      </c>
      <c r="D80" s="114"/>
      <c r="E80" s="114"/>
      <c r="F80" s="385">
        <f>SUM(F82:F83)</f>
        <v>0</v>
      </c>
      <c r="G80" s="382"/>
      <c r="H80" s="385">
        <f>SUM(H82:H83)</f>
        <v>0</v>
      </c>
      <c r="I80" s="131"/>
      <c r="J80" s="8"/>
    </row>
    <row r="81" spans="1:12" s="9" customFormat="1" ht="15.95" customHeight="1" x14ac:dyDescent="0.2">
      <c r="A81" s="259"/>
      <c r="B81" s="10"/>
      <c r="C81" s="10"/>
      <c r="D81" s="114"/>
      <c r="E81" s="114"/>
      <c r="F81" s="385"/>
      <c r="G81" s="382"/>
      <c r="H81" s="385"/>
      <c r="I81" s="131"/>
      <c r="J81" s="8"/>
    </row>
    <row r="82" spans="1:12" s="9" customFormat="1" ht="15.95" customHeight="1" x14ac:dyDescent="0.2">
      <c r="A82" s="259">
        <f t="shared" ref="A82:A142" si="1">CONCATENATE(B82,"00")*1</f>
        <v>620500</v>
      </c>
      <c r="B82" s="12">
        <v>6205</v>
      </c>
      <c r="C82" s="12" t="s">
        <v>1522</v>
      </c>
      <c r="D82" s="115"/>
      <c r="E82" s="115"/>
      <c r="F82" s="386">
        <f>VLOOKUP(A82,CGN2015_001!$A$9:$H$6509,8,0)</f>
        <v>0</v>
      </c>
      <c r="G82" s="382"/>
      <c r="H82" s="386">
        <f>VLOOKUP(A82,'EDR Febrero 2019'!$A$1:$D$243,4,0)</f>
        <v>0</v>
      </c>
      <c r="I82" s="131"/>
      <c r="J82" s="8"/>
    </row>
    <row r="83" spans="1:12" s="9" customFormat="1" ht="15.95" customHeight="1" x14ac:dyDescent="0.2">
      <c r="A83" s="259">
        <f t="shared" si="1"/>
        <v>621000</v>
      </c>
      <c r="B83" s="12">
        <v>6210</v>
      </c>
      <c r="C83" s="12" t="s">
        <v>1104</v>
      </c>
      <c r="D83" s="115"/>
      <c r="E83" s="115"/>
      <c r="F83" s="387">
        <f>VLOOKUP(A83,CGN2015_001!$A$9:$H$6509,8,0)</f>
        <v>0</v>
      </c>
      <c r="G83" s="382"/>
      <c r="H83" s="387">
        <f>VLOOKUP(A83,'EDR Febrero 2019'!$A$1:$D$243,4,0)</f>
        <v>0</v>
      </c>
      <c r="I83" s="131"/>
      <c r="J83" s="8"/>
    </row>
    <row r="84" spans="1:12" s="9" customFormat="1" ht="15.95" customHeight="1" x14ac:dyDescent="0.2">
      <c r="A84" s="259"/>
      <c r="B84" s="12"/>
      <c r="C84" s="12"/>
      <c r="D84" s="115"/>
      <c r="E84" s="115"/>
      <c r="F84" s="386"/>
      <c r="G84" s="382"/>
      <c r="H84" s="386"/>
      <c r="I84" s="131"/>
      <c r="J84" s="8"/>
    </row>
    <row r="85" spans="1:12" s="9" customFormat="1" ht="15.95" customHeight="1" x14ac:dyDescent="0.2">
      <c r="A85" s="259"/>
      <c r="B85" s="10">
        <v>63</v>
      </c>
      <c r="C85" s="197" t="s">
        <v>1207</v>
      </c>
      <c r="D85" s="114"/>
      <c r="E85" s="114"/>
      <c r="F85" s="385">
        <f>SUM(F87:F92)</f>
        <v>0</v>
      </c>
      <c r="G85" s="382"/>
      <c r="H85" s="385">
        <f>SUM(H87:H92)</f>
        <v>0</v>
      </c>
      <c r="I85" s="131"/>
      <c r="J85" s="8"/>
    </row>
    <row r="86" spans="1:12" s="9" customFormat="1" ht="15.95" customHeight="1" x14ac:dyDescent="0.2">
      <c r="A86" s="259"/>
      <c r="B86" s="10"/>
      <c r="C86" s="10"/>
      <c r="D86" s="114"/>
      <c r="E86" s="114"/>
      <c r="F86" s="385"/>
      <c r="G86" s="382"/>
      <c r="H86" s="385"/>
      <c r="I86" s="131"/>
      <c r="J86" s="8"/>
    </row>
    <row r="87" spans="1:12" s="9" customFormat="1" ht="15.95" customHeight="1" x14ac:dyDescent="0.2">
      <c r="A87" s="259">
        <f t="shared" si="1"/>
        <v>630500</v>
      </c>
      <c r="B87" s="12">
        <v>6305</v>
      </c>
      <c r="C87" s="12" t="s">
        <v>1592</v>
      </c>
      <c r="D87" s="115"/>
      <c r="E87" s="115"/>
      <c r="F87" s="386">
        <f>VLOOKUP(A87,CGN2015_001!$A$9:$H$6509,8,0)</f>
        <v>0</v>
      </c>
      <c r="G87" s="382"/>
      <c r="H87" s="386">
        <f>VLOOKUP(A87,'EDR Febrero 2019'!$A$1:$D$243,4,0)</f>
        <v>0</v>
      </c>
      <c r="I87" s="131"/>
      <c r="J87" s="8"/>
    </row>
    <row r="88" spans="1:12" s="9" customFormat="1" ht="15.95" customHeight="1" x14ac:dyDescent="0.2">
      <c r="A88" s="259">
        <f t="shared" si="1"/>
        <v>631000</v>
      </c>
      <c r="B88" s="12">
        <v>6310</v>
      </c>
      <c r="C88" s="12" t="s">
        <v>89</v>
      </c>
      <c r="D88" s="115"/>
      <c r="E88" s="115"/>
      <c r="F88" s="386">
        <f>VLOOKUP(A88,CGN2015_001!$A$9:$H$6509,8,0)</f>
        <v>0</v>
      </c>
      <c r="G88" s="382"/>
      <c r="H88" s="386">
        <f>VLOOKUP(A88,'EDR Febrero 2019'!$A$1:$D$243,4,0)</f>
        <v>0</v>
      </c>
      <c r="I88" s="131"/>
      <c r="J88" s="8"/>
      <c r="L88" s="9" t="s">
        <v>1753</v>
      </c>
    </row>
    <row r="89" spans="1:12" s="9" customFormat="1" ht="15.95" customHeight="1" x14ac:dyDescent="0.2">
      <c r="A89" s="259">
        <f t="shared" si="1"/>
        <v>634500</v>
      </c>
      <c r="B89" s="12">
        <v>6345</v>
      </c>
      <c r="C89" s="12" t="s">
        <v>801</v>
      </c>
      <c r="D89" s="115"/>
      <c r="E89" s="115"/>
      <c r="F89" s="386">
        <f>VLOOKUP(A89,CGN2015_001!$A$9:$H$6509,8,0)</f>
        <v>0</v>
      </c>
      <c r="G89" s="382"/>
      <c r="H89" s="386">
        <f>VLOOKUP(A89,'EDR Febrero 2019'!$A$1:$D$243,4,0)</f>
        <v>0</v>
      </c>
      <c r="I89" s="131"/>
      <c r="J89" s="8" t="s">
        <v>1753</v>
      </c>
    </row>
    <row r="90" spans="1:12" s="9" customFormat="1" ht="15.95" customHeight="1" x14ac:dyDescent="0.2">
      <c r="A90" s="259">
        <f t="shared" si="1"/>
        <v>635000</v>
      </c>
      <c r="B90" s="12">
        <v>6350</v>
      </c>
      <c r="C90" s="12" t="s">
        <v>677</v>
      </c>
      <c r="D90" s="115"/>
      <c r="E90" s="115"/>
      <c r="F90" s="386">
        <f>VLOOKUP(A90,CGN2015_001!$A$9:$H$6509,8,0)</f>
        <v>0</v>
      </c>
      <c r="G90" s="382"/>
      <c r="H90" s="386">
        <f>VLOOKUP(A90,'EDR Febrero 2019'!$A$1:$D$243,4,0)</f>
        <v>0</v>
      </c>
      <c r="I90" s="131"/>
      <c r="J90" s="8"/>
    </row>
    <row r="91" spans="1:12" s="9" customFormat="1" ht="15.95" customHeight="1" x14ac:dyDescent="0.2">
      <c r="A91" s="259">
        <f t="shared" si="1"/>
        <v>636000</v>
      </c>
      <c r="B91" s="12">
        <v>6360</v>
      </c>
      <c r="C91" s="12" t="s">
        <v>76</v>
      </c>
      <c r="D91" s="115"/>
      <c r="E91" s="115"/>
      <c r="F91" s="386">
        <f>VLOOKUP(A91,CGN2015_001!$A$9:$H$6509,8,0)</f>
        <v>0</v>
      </c>
      <c r="G91" s="382"/>
      <c r="H91" s="386">
        <f>VLOOKUP(A91,'EDR Febrero 2019'!$A$1:$D$243,4,0)</f>
        <v>0</v>
      </c>
      <c r="I91" s="131"/>
      <c r="J91" s="8"/>
    </row>
    <row r="92" spans="1:12" s="9" customFormat="1" ht="15.95" customHeight="1" x14ac:dyDescent="0.2">
      <c r="A92" s="259">
        <f t="shared" si="1"/>
        <v>639000</v>
      </c>
      <c r="B92" s="12">
        <v>6390</v>
      </c>
      <c r="C92" s="12" t="s">
        <v>479</v>
      </c>
      <c r="D92" s="115"/>
      <c r="E92" s="115"/>
      <c r="F92" s="387">
        <f>VLOOKUP(A92,CGN2015_001!$A$9:$H$6509,8,0)</f>
        <v>0</v>
      </c>
      <c r="G92" s="382"/>
      <c r="H92" s="387">
        <f>VLOOKUP(A92,'EDR Febrero 2019'!$A$1:$D$243,4,0)</f>
        <v>0</v>
      </c>
      <c r="I92" s="131"/>
      <c r="J92" s="8"/>
    </row>
    <row r="93" spans="1:12" s="9" customFormat="1" ht="15.95" customHeight="1" x14ac:dyDescent="0.2">
      <c r="A93" s="259"/>
      <c r="B93" s="12"/>
      <c r="C93" s="12"/>
      <c r="D93" s="115"/>
      <c r="E93" s="115"/>
      <c r="F93" s="386"/>
      <c r="G93" s="382"/>
      <c r="H93" s="386"/>
      <c r="I93" s="131"/>
      <c r="J93" s="8"/>
    </row>
    <row r="94" spans="1:12" s="9" customFormat="1" ht="15.95" customHeight="1" x14ac:dyDescent="0.2">
      <c r="A94" s="259"/>
      <c r="B94" s="8">
        <v>7</v>
      </c>
      <c r="C94" s="8" t="s">
        <v>2873</v>
      </c>
      <c r="D94" s="115"/>
      <c r="E94" s="115"/>
      <c r="F94" s="381">
        <f>+F96+F110+F130+F169+F177+F186+F192</f>
        <v>0</v>
      </c>
      <c r="G94" s="382"/>
      <c r="H94" s="381">
        <f>+H96+H110+H130+H169+H177+H186+H192</f>
        <v>0</v>
      </c>
      <c r="I94" s="131"/>
      <c r="J94" s="8"/>
    </row>
    <row r="95" spans="1:12" s="9" customFormat="1" ht="15.95" customHeight="1" x14ac:dyDescent="0.2">
      <c r="A95" s="259"/>
      <c r="B95" s="8"/>
      <c r="C95" s="8"/>
      <c r="D95" s="115"/>
      <c r="E95" s="115"/>
      <c r="F95" s="381"/>
      <c r="G95" s="382"/>
      <c r="H95" s="381"/>
      <c r="I95" s="131"/>
      <c r="J95" s="8"/>
    </row>
    <row r="96" spans="1:12" s="9" customFormat="1" ht="15.95" customHeight="1" x14ac:dyDescent="0.2">
      <c r="A96" s="259"/>
      <c r="B96" s="10">
        <v>71</v>
      </c>
      <c r="C96" s="197" t="s">
        <v>1766</v>
      </c>
      <c r="D96" s="303"/>
      <c r="E96" s="197"/>
      <c r="F96" s="385">
        <f>SUM(F98:F108)</f>
        <v>0</v>
      </c>
      <c r="G96" s="382"/>
      <c r="H96" s="385">
        <f>SUM(H98:H108)</f>
        <v>0</v>
      </c>
      <c r="I96" s="131"/>
      <c r="J96" s="8"/>
    </row>
    <row r="97" spans="1:10" s="9" customFormat="1" ht="15.95" customHeight="1" x14ac:dyDescent="0.2">
      <c r="A97" s="259"/>
      <c r="B97" s="10"/>
      <c r="C97" s="197"/>
      <c r="D97" s="303"/>
      <c r="E97" s="197"/>
      <c r="F97" s="392"/>
      <c r="G97" s="382"/>
      <c r="H97" s="392"/>
      <c r="I97" s="131"/>
      <c r="J97" s="8"/>
    </row>
    <row r="98" spans="1:10" s="9" customFormat="1" ht="15.95" customHeight="1" x14ac:dyDescent="0.2">
      <c r="A98" s="259">
        <f t="shared" si="1"/>
        <v>711600</v>
      </c>
      <c r="B98" s="12">
        <v>7116</v>
      </c>
      <c r="C98" s="12" t="s">
        <v>1612</v>
      </c>
      <c r="D98" s="299"/>
      <c r="E98" s="12"/>
      <c r="F98" s="386">
        <f>VLOOKUP(A98,CGN2015_001!$A$9:$H$6509,8,0)</f>
        <v>0</v>
      </c>
      <c r="G98" s="382"/>
      <c r="H98" s="386">
        <f>VLOOKUP(A98,'EDR Febrero 2019'!$A$1:$D$243,4,0)</f>
        <v>0</v>
      </c>
      <c r="I98" s="131"/>
      <c r="J98" s="8"/>
    </row>
    <row r="99" spans="1:10" s="9" customFormat="1" ht="15.95" customHeight="1" x14ac:dyDescent="0.2">
      <c r="A99" s="259">
        <f t="shared" si="1"/>
        <v>712000</v>
      </c>
      <c r="B99" s="12">
        <v>7120</v>
      </c>
      <c r="C99" s="12" t="s">
        <v>1613</v>
      </c>
      <c r="D99" s="299"/>
      <c r="E99" s="12"/>
      <c r="F99" s="386">
        <f>VLOOKUP(A99,CGN2015_001!$A$9:$H$6509,8,0)</f>
        <v>0</v>
      </c>
      <c r="G99" s="382"/>
      <c r="H99" s="386">
        <f>VLOOKUP(A99,'EDR Febrero 2019'!$A$1:$D$243,4,0)</f>
        <v>0</v>
      </c>
      <c r="I99" s="131"/>
      <c r="J99" s="8"/>
    </row>
    <row r="100" spans="1:10" s="9" customFormat="1" ht="15.95" customHeight="1" x14ac:dyDescent="0.2">
      <c r="A100" s="259">
        <f t="shared" si="1"/>
        <v>712200</v>
      </c>
      <c r="B100" s="12">
        <v>7122</v>
      </c>
      <c r="C100" s="12" t="s">
        <v>1614</v>
      </c>
      <c r="D100" s="299"/>
      <c r="E100" s="12"/>
      <c r="F100" s="386">
        <f>VLOOKUP(A100,CGN2015_001!$A$9:$H$6509,8,0)</f>
        <v>0</v>
      </c>
      <c r="G100" s="382"/>
      <c r="H100" s="386">
        <f>VLOOKUP(A100,'EDR Febrero 2019'!$A$1:$D$243,4,0)</f>
        <v>0</v>
      </c>
      <c r="I100" s="131"/>
      <c r="J100" s="8"/>
    </row>
    <row r="101" spans="1:10" s="9" customFormat="1" ht="15.95" customHeight="1" x14ac:dyDescent="0.2">
      <c r="A101" s="259">
        <f t="shared" si="1"/>
        <v>712400</v>
      </c>
      <c r="B101" s="12">
        <v>7124</v>
      </c>
      <c r="C101" s="12" t="s">
        <v>1615</v>
      </c>
      <c r="D101" s="299"/>
      <c r="E101" s="12"/>
      <c r="F101" s="386">
        <f>VLOOKUP(A101,CGN2015_001!$A$9:$H$6509,8,0)</f>
        <v>0</v>
      </c>
      <c r="G101" s="382"/>
      <c r="H101" s="386">
        <f>VLOOKUP(A101,'EDR Febrero 2019'!$A$1:$D$243,4,0)</f>
        <v>0</v>
      </c>
      <c r="I101" s="131"/>
      <c r="J101" s="8"/>
    </row>
    <row r="102" spans="1:10" s="9" customFormat="1" ht="15.95" customHeight="1" x14ac:dyDescent="0.2">
      <c r="A102" s="259">
        <f t="shared" si="1"/>
        <v>712500</v>
      </c>
      <c r="B102" s="12">
        <v>7125</v>
      </c>
      <c r="C102" s="12" t="s">
        <v>1616</v>
      </c>
      <c r="D102" s="299"/>
      <c r="E102" s="12"/>
      <c r="F102" s="386">
        <f>VLOOKUP(A102,CGN2015_001!$A$9:$H$6509,8,0)</f>
        <v>0</v>
      </c>
      <c r="G102" s="382"/>
      <c r="H102" s="386">
        <f>VLOOKUP(A102,'EDR Febrero 2019'!$A$1:$D$243,4,0)</f>
        <v>0</v>
      </c>
      <c r="I102" s="131"/>
      <c r="J102" s="8"/>
    </row>
    <row r="103" spans="1:10" s="9" customFormat="1" ht="15.95" customHeight="1" x14ac:dyDescent="0.2">
      <c r="A103" s="259">
        <f t="shared" si="1"/>
        <v>712700</v>
      </c>
      <c r="B103" s="12">
        <v>7127</v>
      </c>
      <c r="C103" s="12" t="s">
        <v>1617</v>
      </c>
      <c r="D103" s="299"/>
      <c r="E103" s="12"/>
      <c r="F103" s="386">
        <f>VLOOKUP(A103,CGN2015_001!$A$9:$H$6509,8,0)</f>
        <v>0</v>
      </c>
      <c r="G103" s="382"/>
      <c r="H103" s="386">
        <f>VLOOKUP(A103,'EDR Febrero 2019'!$A$1:$D$243,4,0)</f>
        <v>0</v>
      </c>
      <c r="I103" s="131"/>
      <c r="J103" s="8"/>
    </row>
    <row r="104" spans="1:10" s="9" customFormat="1" ht="15.95" customHeight="1" x14ac:dyDescent="0.2">
      <c r="A104" s="259">
        <f t="shared" si="1"/>
        <v>712800</v>
      </c>
      <c r="B104" s="12">
        <v>7128</v>
      </c>
      <c r="C104" s="12" t="s">
        <v>1618</v>
      </c>
      <c r="D104" s="299"/>
      <c r="E104" s="12"/>
      <c r="F104" s="386">
        <f>VLOOKUP(A104,CGN2015_001!$A$9:$H$6509,8,0)</f>
        <v>0</v>
      </c>
      <c r="G104" s="382"/>
      <c r="H104" s="386">
        <f>VLOOKUP(A104,'EDR Febrero 2019'!$A$1:$D$243,4,0)</f>
        <v>0</v>
      </c>
      <c r="I104" s="131"/>
      <c r="J104" s="8"/>
    </row>
    <row r="105" spans="1:10" s="9" customFormat="1" ht="15.95" customHeight="1" x14ac:dyDescent="0.2">
      <c r="A105" s="259">
        <f t="shared" si="1"/>
        <v>712900</v>
      </c>
      <c r="B105" s="12">
        <v>7129</v>
      </c>
      <c r="C105" s="12" t="s">
        <v>2875</v>
      </c>
      <c r="D105" s="299"/>
      <c r="E105" s="12"/>
      <c r="F105" s="386">
        <f>VLOOKUP(A105,CGN2015_001!$A$9:$H$6509,8,0)</f>
        <v>0</v>
      </c>
      <c r="G105" s="382"/>
      <c r="H105" s="386">
        <f>VLOOKUP(A105,'EDR Febrero 2019'!$A$1:$D$243,4,0)</f>
        <v>0</v>
      </c>
      <c r="I105" s="131"/>
      <c r="J105" s="8"/>
    </row>
    <row r="106" spans="1:10" s="9" customFormat="1" ht="15.95" customHeight="1" x14ac:dyDescent="0.2">
      <c r="A106" s="259">
        <f t="shared" si="1"/>
        <v>713000</v>
      </c>
      <c r="B106" s="12">
        <v>7130</v>
      </c>
      <c r="C106" s="12" t="s">
        <v>1619</v>
      </c>
      <c r="D106" s="299"/>
      <c r="E106" s="12"/>
      <c r="F106" s="386">
        <f>VLOOKUP(A106,CGN2015_001!$A$9:$H$6509,8,0)</f>
        <v>0</v>
      </c>
      <c r="G106" s="382"/>
      <c r="H106" s="386">
        <f>VLOOKUP(A106,'EDR Febrero 2019'!$A$1:$D$243,4,0)</f>
        <v>0</v>
      </c>
      <c r="I106" s="131"/>
      <c r="J106" s="8"/>
    </row>
    <row r="107" spans="1:10" s="9" customFormat="1" ht="15.95" customHeight="1" x14ac:dyDescent="0.2">
      <c r="A107" s="259">
        <f t="shared" si="1"/>
        <v>713500</v>
      </c>
      <c r="B107" s="12">
        <v>7135</v>
      </c>
      <c r="C107" s="12" t="s">
        <v>1620</v>
      </c>
      <c r="D107" s="299"/>
      <c r="E107" s="12"/>
      <c r="F107" s="386">
        <f>VLOOKUP(A107,CGN2015_001!$A$9:$H$6509,8,0)</f>
        <v>0</v>
      </c>
      <c r="G107" s="382"/>
      <c r="H107" s="386">
        <f>VLOOKUP(A107,'EDR Febrero 2019'!$A$1:$D$243,4,0)</f>
        <v>0</v>
      </c>
      <c r="I107" s="131"/>
      <c r="J107" s="8"/>
    </row>
    <row r="108" spans="1:10" s="9" customFormat="1" ht="15.95" customHeight="1" x14ac:dyDescent="0.2">
      <c r="A108" s="259">
        <f t="shared" si="1"/>
        <v>719000</v>
      </c>
      <c r="B108" s="12">
        <v>7190</v>
      </c>
      <c r="C108" s="12" t="s">
        <v>1621</v>
      </c>
      <c r="D108" s="299"/>
      <c r="E108" s="12"/>
      <c r="F108" s="387">
        <f>VLOOKUP(A108,CGN2015_001!$A$9:$H$6509,8,0)</f>
        <v>0</v>
      </c>
      <c r="G108" s="382"/>
      <c r="H108" s="387">
        <f>VLOOKUP(A108,'EDR Febrero 2019'!$A$1:$D$243,4,0)</f>
        <v>0</v>
      </c>
      <c r="I108" s="131"/>
      <c r="J108" s="8"/>
    </row>
    <row r="109" spans="1:10" s="9" customFormat="1" ht="15.95" customHeight="1" x14ac:dyDescent="0.2">
      <c r="A109" s="259"/>
      <c r="B109" s="198"/>
      <c r="C109" s="198"/>
      <c r="D109" s="198"/>
      <c r="E109" s="198"/>
      <c r="F109" s="392"/>
      <c r="G109" s="382"/>
      <c r="H109" s="392"/>
      <c r="I109" s="131"/>
      <c r="J109" s="8"/>
    </row>
    <row r="110" spans="1:10" s="9" customFormat="1" ht="15.95" customHeight="1" x14ac:dyDescent="0.2">
      <c r="A110" s="259"/>
      <c r="B110" s="10">
        <v>72</v>
      </c>
      <c r="C110" s="197" t="s">
        <v>1592</v>
      </c>
      <c r="D110" s="303"/>
      <c r="E110" s="197"/>
      <c r="F110" s="385">
        <f>SUM(F112:F128)</f>
        <v>0</v>
      </c>
      <c r="G110" s="382"/>
      <c r="H110" s="385">
        <f>SUM(H112:H128)</f>
        <v>0</v>
      </c>
      <c r="I110" s="131"/>
      <c r="J110" s="8"/>
    </row>
    <row r="111" spans="1:10" s="9" customFormat="1" ht="15.95" customHeight="1" x14ac:dyDescent="0.2">
      <c r="A111" s="259"/>
      <c r="B111" s="198"/>
      <c r="C111" s="198"/>
      <c r="D111" s="198"/>
      <c r="E111" s="198"/>
      <c r="F111" s="392"/>
      <c r="G111" s="382"/>
      <c r="H111" s="392"/>
      <c r="I111" s="131"/>
      <c r="J111" s="8"/>
    </row>
    <row r="112" spans="1:10" s="9" customFormat="1" ht="15.95" customHeight="1" x14ac:dyDescent="0.2">
      <c r="A112" s="259">
        <f t="shared" si="1"/>
        <v>720100</v>
      </c>
      <c r="B112" s="12">
        <v>7201</v>
      </c>
      <c r="C112" s="12" t="s">
        <v>1622</v>
      </c>
      <c r="D112" s="299"/>
      <c r="E112" s="12"/>
      <c r="F112" s="386">
        <f>VLOOKUP(A112,CGN2015_001!$A$9:$H$6509,8,0)</f>
        <v>0</v>
      </c>
      <c r="G112" s="382"/>
      <c r="H112" s="386">
        <f>VLOOKUP(A112,'EDR Febrero 2019'!$A$1:$D$243,4,0)</f>
        <v>0</v>
      </c>
      <c r="I112" s="131"/>
      <c r="J112" s="8"/>
    </row>
    <row r="113" spans="1:10" s="9" customFormat="1" ht="15.95" customHeight="1" x14ac:dyDescent="0.2">
      <c r="A113" s="259">
        <f t="shared" si="1"/>
        <v>720200</v>
      </c>
      <c r="B113" s="12">
        <v>7202</v>
      </c>
      <c r="C113" s="12" t="s">
        <v>1623</v>
      </c>
      <c r="D113" s="299"/>
      <c r="E113" s="12"/>
      <c r="F113" s="386">
        <f>VLOOKUP(A113,CGN2015_001!$A$9:$H$6509,8,0)</f>
        <v>0</v>
      </c>
      <c r="G113" s="382"/>
      <c r="H113" s="386">
        <f>VLOOKUP(A113,'EDR Febrero 2019'!$A$1:$D$243,4,0)</f>
        <v>0</v>
      </c>
      <c r="I113" s="131"/>
      <c r="J113" s="8"/>
    </row>
    <row r="114" spans="1:10" s="9" customFormat="1" ht="15.95" customHeight="1" x14ac:dyDescent="0.2">
      <c r="A114" s="259">
        <f t="shared" si="1"/>
        <v>720300</v>
      </c>
      <c r="B114" s="12">
        <v>7203</v>
      </c>
      <c r="C114" s="12" t="s">
        <v>1054</v>
      </c>
      <c r="D114" s="299"/>
      <c r="E114" s="12"/>
      <c r="F114" s="386">
        <f>VLOOKUP(A114,CGN2015_001!$A$9:$H$6509,8,0)</f>
        <v>0</v>
      </c>
      <c r="G114" s="382"/>
      <c r="H114" s="386">
        <f>VLOOKUP(A114,'EDR Febrero 2019'!$A$1:$D$243,4,0)</f>
        <v>0</v>
      </c>
      <c r="I114" s="131"/>
      <c r="J114" s="8"/>
    </row>
    <row r="115" spans="1:10" s="9" customFormat="1" ht="15.95" customHeight="1" x14ac:dyDescent="0.2">
      <c r="A115" s="259">
        <f t="shared" si="1"/>
        <v>720400</v>
      </c>
      <c r="B115" s="12">
        <v>7204</v>
      </c>
      <c r="C115" s="12" t="s">
        <v>1055</v>
      </c>
      <c r="D115" s="299"/>
      <c r="E115" s="12"/>
      <c r="F115" s="386">
        <f>VLOOKUP(A115,CGN2015_001!$A$9:$H$6509,8,0)</f>
        <v>0</v>
      </c>
      <c r="G115" s="382"/>
      <c r="H115" s="386">
        <f>VLOOKUP(A115,'EDR Febrero 2019'!$A$1:$D$243,4,0)</f>
        <v>0</v>
      </c>
      <c r="I115" s="131"/>
      <c r="J115" s="8"/>
    </row>
    <row r="116" spans="1:10" s="9" customFormat="1" ht="15.95" customHeight="1" x14ac:dyDescent="0.2">
      <c r="A116" s="259">
        <f t="shared" si="1"/>
        <v>720500</v>
      </c>
      <c r="B116" s="12">
        <v>7205</v>
      </c>
      <c r="C116" s="12" t="s">
        <v>1056</v>
      </c>
      <c r="D116" s="299"/>
      <c r="E116" s="12"/>
      <c r="F116" s="386">
        <f>VLOOKUP(A116,CGN2015_001!$A$9:$H$6509,8,0)</f>
        <v>0</v>
      </c>
      <c r="G116" s="382"/>
      <c r="H116" s="386">
        <f>VLOOKUP(A116,'EDR Febrero 2019'!$A$1:$D$243,4,0)</f>
        <v>0</v>
      </c>
      <c r="I116" s="131"/>
      <c r="J116" s="8"/>
    </row>
    <row r="117" spans="1:10" s="9" customFormat="1" ht="15.95" customHeight="1" x14ac:dyDescent="0.2">
      <c r="A117" s="259">
        <f t="shared" si="1"/>
        <v>720600</v>
      </c>
      <c r="B117" s="12">
        <v>7206</v>
      </c>
      <c r="C117" s="12" t="s">
        <v>1057</v>
      </c>
      <c r="D117" s="299"/>
      <c r="E117" s="12"/>
      <c r="F117" s="386">
        <f>VLOOKUP(A117,CGN2015_001!$A$9:$H$6509,8,0)</f>
        <v>0</v>
      </c>
      <c r="G117" s="382"/>
      <c r="H117" s="386">
        <f>VLOOKUP(A117,'EDR Febrero 2019'!$A$1:$D$243,4,0)</f>
        <v>0</v>
      </c>
      <c r="I117" s="131"/>
      <c r="J117" s="8"/>
    </row>
    <row r="118" spans="1:10" s="9" customFormat="1" ht="15.95" customHeight="1" x14ac:dyDescent="0.2">
      <c r="A118" s="259">
        <f t="shared" si="1"/>
        <v>720700</v>
      </c>
      <c r="B118" s="12">
        <v>7207</v>
      </c>
      <c r="C118" s="12" t="s">
        <v>2876</v>
      </c>
      <c r="D118" s="299"/>
      <c r="E118" s="12"/>
      <c r="F118" s="386">
        <f>VLOOKUP(A118,CGN2015_001!$A$9:$H$6509,8,0)</f>
        <v>0</v>
      </c>
      <c r="G118" s="382"/>
      <c r="H118" s="386">
        <f>VLOOKUP(A118,'EDR Febrero 2019'!$A$1:$D$243,4,0)</f>
        <v>0</v>
      </c>
      <c r="I118" s="131"/>
      <c r="J118" s="8"/>
    </row>
    <row r="119" spans="1:10" s="9" customFormat="1" ht="15.95" customHeight="1" x14ac:dyDescent="0.2">
      <c r="A119" s="259">
        <f t="shared" si="1"/>
        <v>720800</v>
      </c>
      <c r="B119" s="12">
        <v>7208</v>
      </c>
      <c r="C119" s="12" t="s">
        <v>2877</v>
      </c>
      <c r="D119" s="299"/>
      <c r="E119" s="12"/>
      <c r="F119" s="386">
        <f>VLOOKUP(A119,CGN2015_001!$A$9:$H$6509,8,0)</f>
        <v>0</v>
      </c>
      <c r="G119" s="382"/>
      <c r="H119" s="386">
        <f>VLOOKUP(A119,'EDR Febrero 2019'!$A$1:$D$243,4,0)</f>
        <v>0</v>
      </c>
      <c r="I119" s="131"/>
      <c r="J119" s="8"/>
    </row>
    <row r="120" spans="1:10" s="9" customFormat="1" ht="15.95" customHeight="1" x14ac:dyDescent="0.2">
      <c r="A120" s="259">
        <f t="shared" si="1"/>
        <v>720900</v>
      </c>
      <c r="B120" s="12">
        <v>7209</v>
      </c>
      <c r="C120" s="12" t="s">
        <v>1058</v>
      </c>
      <c r="D120" s="299"/>
      <c r="E120" s="12"/>
      <c r="F120" s="386">
        <f>VLOOKUP(A120,CGN2015_001!$A$9:$H$6509,8,0)</f>
        <v>0</v>
      </c>
      <c r="G120" s="382"/>
      <c r="H120" s="386">
        <f>VLOOKUP(A120,'EDR Febrero 2019'!$A$1:$D$243,4,0)</f>
        <v>0</v>
      </c>
      <c r="I120" s="131"/>
      <c r="J120" s="8"/>
    </row>
    <row r="121" spans="1:10" s="9" customFormat="1" ht="15.95" customHeight="1" x14ac:dyDescent="0.2">
      <c r="A121" s="259">
        <f t="shared" si="1"/>
        <v>721000</v>
      </c>
      <c r="B121" s="12">
        <v>7210</v>
      </c>
      <c r="C121" s="12" t="s">
        <v>2878</v>
      </c>
      <c r="D121" s="299"/>
      <c r="E121" s="12"/>
      <c r="F121" s="386">
        <f>VLOOKUP(A121,CGN2015_001!$A$9:$H$6509,8,0)</f>
        <v>0</v>
      </c>
      <c r="G121" s="382"/>
      <c r="H121" s="386">
        <f>VLOOKUP(A121,'EDR Febrero 2019'!$A$1:$D$243,4,0)</f>
        <v>0</v>
      </c>
      <c r="I121" s="131"/>
      <c r="J121" s="8"/>
    </row>
    <row r="122" spans="1:10" s="9" customFormat="1" ht="15.95" customHeight="1" x14ac:dyDescent="0.2">
      <c r="A122" s="259">
        <f t="shared" si="1"/>
        <v>721900</v>
      </c>
      <c r="B122" s="12">
        <v>7219</v>
      </c>
      <c r="C122" s="12" t="s">
        <v>2879</v>
      </c>
      <c r="D122" s="299"/>
      <c r="E122" s="12"/>
      <c r="F122" s="386">
        <f>VLOOKUP(A122,CGN2015_001!$A$9:$H$6509,8,0)</f>
        <v>0</v>
      </c>
      <c r="G122" s="382"/>
      <c r="H122" s="386">
        <f>VLOOKUP(A122,'EDR Febrero 2019'!$A$1:$D$243,4,0)</f>
        <v>0</v>
      </c>
      <c r="I122" s="131"/>
      <c r="J122" s="8"/>
    </row>
    <row r="123" spans="1:10" s="9" customFormat="1" ht="15.95" customHeight="1" x14ac:dyDescent="0.2">
      <c r="A123" s="259">
        <f t="shared" si="1"/>
        <v>722000</v>
      </c>
      <c r="B123" s="12">
        <v>7220</v>
      </c>
      <c r="C123" s="12" t="s">
        <v>2880</v>
      </c>
      <c r="D123" s="299"/>
      <c r="E123" s="12"/>
      <c r="F123" s="386">
        <f>VLOOKUP(A123,CGN2015_001!$A$9:$H$6509,8,0)</f>
        <v>0</v>
      </c>
      <c r="G123" s="382"/>
      <c r="H123" s="386">
        <f>VLOOKUP(A123,'EDR Febrero 2019'!$A$1:$D$243,4,0)</f>
        <v>0</v>
      </c>
      <c r="I123" s="131"/>
      <c r="J123" s="8"/>
    </row>
    <row r="124" spans="1:10" s="9" customFormat="1" ht="15.95" customHeight="1" x14ac:dyDescent="0.2">
      <c r="A124" s="259">
        <f t="shared" si="1"/>
        <v>722100</v>
      </c>
      <c r="B124" s="12">
        <v>7221</v>
      </c>
      <c r="C124" s="12" t="s">
        <v>2881</v>
      </c>
      <c r="D124" s="299"/>
      <c r="E124" s="12"/>
      <c r="F124" s="386">
        <f>VLOOKUP(A124,CGN2015_001!$A$9:$H$6509,8,0)</f>
        <v>0</v>
      </c>
      <c r="G124" s="382"/>
      <c r="H124" s="386">
        <f>VLOOKUP(A124,'EDR Febrero 2019'!$A$1:$D$243,4,0)</f>
        <v>0</v>
      </c>
      <c r="I124" s="131"/>
      <c r="J124" s="8"/>
    </row>
    <row r="125" spans="1:10" s="9" customFormat="1" ht="15.95" customHeight="1" x14ac:dyDescent="0.2">
      <c r="A125" s="259">
        <f t="shared" si="1"/>
        <v>723100</v>
      </c>
      <c r="B125" s="12">
        <v>7231</v>
      </c>
      <c r="C125" s="12" t="s">
        <v>2882</v>
      </c>
      <c r="D125" s="299"/>
      <c r="E125" s="12"/>
      <c r="F125" s="386">
        <f>VLOOKUP(A125,CGN2015_001!$A$9:$H$6509,8,0)</f>
        <v>0</v>
      </c>
      <c r="G125" s="382"/>
      <c r="H125" s="386">
        <f>VLOOKUP(A125,'EDR Febrero 2019'!$A$1:$D$243,4,0)</f>
        <v>0</v>
      </c>
      <c r="I125" s="131"/>
      <c r="J125" s="8"/>
    </row>
    <row r="126" spans="1:10" s="9" customFormat="1" ht="15.95" customHeight="1" x14ac:dyDescent="0.2">
      <c r="A126" s="259">
        <f t="shared" si="1"/>
        <v>723200</v>
      </c>
      <c r="B126" s="12">
        <v>7232</v>
      </c>
      <c r="C126" s="12" t="s">
        <v>2883</v>
      </c>
      <c r="D126" s="299"/>
      <c r="E126" s="12"/>
      <c r="F126" s="386">
        <f>VLOOKUP(A126,CGN2015_001!$A$9:$H$6509,8,0)</f>
        <v>0</v>
      </c>
      <c r="G126" s="382"/>
      <c r="H126" s="386">
        <f>VLOOKUP(A126,'EDR Febrero 2019'!$A$1:$D$243,4,0)</f>
        <v>0</v>
      </c>
      <c r="I126" s="131"/>
      <c r="J126" s="8"/>
    </row>
    <row r="127" spans="1:10" s="9" customFormat="1" ht="15.95" customHeight="1" x14ac:dyDescent="0.2">
      <c r="A127" s="259">
        <f t="shared" si="1"/>
        <v>723300</v>
      </c>
      <c r="B127" s="12">
        <v>7233</v>
      </c>
      <c r="C127" s="12" t="s">
        <v>2884</v>
      </c>
      <c r="D127" s="299"/>
      <c r="E127" s="12"/>
      <c r="F127" s="386">
        <f>VLOOKUP(A127,CGN2015_001!$A$9:$H$6509,8,0)</f>
        <v>0</v>
      </c>
      <c r="G127" s="382"/>
      <c r="H127" s="386">
        <f>VLOOKUP(A127,'EDR Febrero 2019'!$A$1:$D$243,4,0)</f>
        <v>0</v>
      </c>
      <c r="I127" s="131"/>
      <c r="J127" s="8"/>
    </row>
    <row r="128" spans="1:10" s="9" customFormat="1" ht="15.95" customHeight="1" x14ac:dyDescent="0.2">
      <c r="A128" s="259">
        <f t="shared" si="1"/>
        <v>725000</v>
      </c>
      <c r="B128" s="12">
        <v>7250</v>
      </c>
      <c r="C128" s="12" t="s">
        <v>1059</v>
      </c>
      <c r="D128" s="299"/>
      <c r="E128" s="12"/>
      <c r="F128" s="387">
        <f>VLOOKUP(A128,CGN2015_001!$A$9:$H$6509,8,0)</f>
        <v>0</v>
      </c>
      <c r="G128" s="382"/>
      <c r="H128" s="387">
        <f>VLOOKUP(A128,'EDR Febrero 2019'!$A$1:$D$243,4,0)</f>
        <v>0</v>
      </c>
      <c r="I128" s="131"/>
      <c r="J128" s="8"/>
    </row>
    <row r="129" spans="1:10" s="9" customFormat="1" ht="15.95" customHeight="1" x14ac:dyDescent="0.2">
      <c r="A129" s="259"/>
      <c r="B129" s="12"/>
      <c r="C129" s="12"/>
      <c r="D129" s="299"/>
      <c r="E129" s="12"/>
      <c r="F129" s="392"/>
      <c r="G129" s="382"/>
      <c r="H129" s="392"/>
      <c r="I129" s="131"/>
      <c r="J129" s="8"/>
    </row>
    <row r="130" spans="1:10" s="9" customFormat="1" ht="15.95" customHeight="1" x14ac:dyDescent="0.2">
      <c r="A130" s="259"/>
      <c r="B130" s="10">
        <v>73</v>
      </c>
      <c r="C130" s="197" t="s">
        <v>89</v>
      </c>
      <c r="D130" s="303"/>
      <c r="E130" s="197"/>
      <c r="F130" s="385">
        <f>SUM(F132:F167)</f>
        <v>0</v>
      </c>
      <c r="G130" s="382"/>
      <c r="H130" s="385">
        <f>SUM(H132:H167)</f>
        <v>0</v>
      </c>
      <c r="I130" s="131"/>
      <c r="J130" s="8"/>
    </row>
    <row r="131" spans="1:10" s="9" customFormat="1" ht="15.95" customHeight="1" x14ac:dyDescent="0.2">
      <c r="A131" s="259"/>
      <c r="B131" s="12"/>
      <c r="C131" s="12"/>
      <c r="D131" s="299"/>
      <c r="E131" s="12"/>
      <c r="F131" s="392"/>
      <c r="G131" s="382"/>
      <c r="H131" s="392"/>
      <c r="I131" s="131"/>
      <c r="J131" s="8"/>
    </row>
    <row r="132" spans="1:10" s="9" customFormat="1" ht="15.95" customHeight="1" x14ac:dyDescent="0.2">
      <c r="A132" s="259">
        <f t="shared" si="1"/>
        <v>730100</v>
      </c>
      <c r="B132" s="12">
        <v>7301</v>
      </c>
      <c r="C132" s="12" t="s">
        <v>1060</v>
      </c>
      <c r="D132" s="299"/>
      <c r="E132" s="12"/>
      <c r="F132" s="386">
        <f>VLOOKUP(A132,CGN2015_001!$A$9:$H$6509,8,0)</f>
        <v>0</v>
      </c>
      <c r="G132" s="382"/>
      <c r="H132" s="386">
        <f>VLOOKUP(A132,'EDR Febrero 2019'!$A$1:$D$243,4,0)</f>
        <v>0</v>
      </c>
      <c r="I132" s="131"/>
      <c r="J132" s="8"/>
    </row>
    <row r="133" spans="1:10" s="9" customFormat="1" ht="15.95" customHeight="1" x14ac:dyDescent="0.2">
      <c r="A133" s="259">
        <f t="shared" si="1"/>
        <v>730200</v>
      </c>
      <c r="B133" s="12">
        <v>7302</v>
      </c>
      <c r="C133" s="12" t="s">
        <v>2885</v>
      </c>
      <c r="D133" s="299"/>
      <c r="E133" s="12"/>
      <c r="F133" s="386">
        <f>VLOOKUP(A133,CGN2015_001!$A$9:$H$6509,8,0)</f>
        <v>0</v>
      </c>
      <c r="G133" s="382"/>
      <c r="H133" s="386">
        <f>VLOOKUP(A133,'EDR Febrero 2019'!$A$1:$D$243,4,0)</f>
        <v>0</v>
      </c>
      <c r="I133" s="131"/>
      <c r="J133" s="8"/>
    </row>
    <row r="134" spans="1:10" s="9" customFormat="1" ht="15.95" customHeight="1" x14ac:dyDescent="0.2">
      <c r="A134" s="259">
        <f t="shared" si="1"/>
        <v>731000</v>
      </c>
      <c r="B134" s="12">
        <v>7310</v>
      </c>
      <c r="C134" s="12" t="s">
        <v>1061</v>
      </c>
      <c r="D134" s="299"/>
      <c r="E134" s="12"/>
      <c r="F134" s="386">
        <f>VLOOKUP(A134,CGN2015_001!$A$9:$H$6509,8,0)</f>
        <v>0</v>
      </c>
      <c r="G134" s="382"/>
      <c r="H134" s="386">
        <f>VLOOKUP(A134,'EDR Febrero 2019'!$A$1:$D$243,4,0)</f>
        <v>0</v>
      </c>
      <c r="I134" s="131"/>
      <c r="J134" s="8"/>
    </row>
    <row r="135" spans="1:10" s="9" customFormat="1" ht="15.95" customHeight="1" x14ac:dyDescent="0.2">
      <c r="A135" s="259">
        <f t="shared" si="1"/>
        <v>731100</v>
      </c>
      <c r="B135" s="12">
        <v>7311</v>
      </c>
      <c r="C135" s="12" t="s">
        <v>1062</v>
      </c>
      <c r="D135" s="299"/>
      <c r="E135" s="12"/>
      <c r="F135" s="386">
        <f>VLOOKUP(A135,CGN2015_001!$A$9:$H$6509,8,0)</f>
        <v>0</v>
      </c>
      <c r="G135" s="382"/>
      <c r="H135" s="386">
        <f>VLOOKUP(A135,'EDR Febrero 2019'!$A$1:$D$243,4,0)</f>
        <v>0</v>
      </c>
      <c r="I135" s="131"/>
      <c r="J135" s="8"/>
    </row>
    <row r="136" spans="1:10" s="9" customFormat="1" ht="15.95" customHeight="1" x14ac:dyDescent="0.2">
      <c r="A136" s="259">
        <f t="shared" si="1"/>
        <v>731200</v>
      </c>
      <c r="B136" s="12">
        <v>7312</v>
      </c>
      <c r="C136" s="12" t="s">
        <v>1063</v>
      </c>
      <c r="D136" s="299"/>
      <c r="E136" s="12"/>
      <c r="F136" s="386">
        <f>VLOOKUP(A136,CGN2015_001!$A$9:$H$6509,8,0)</f>
        <v>0</v>
      </c>
      <c r="G136" s="382"/>
      <c r="H136" s="386">
        <f>VLOOKUP(A136,'EDR Febrero 2019'!$A$1:$D$243,4,0)</f>
        <v>0</v>
      </c>
      <c r="I136" s="131"/>
      <c r="J136" s="8"/>
    </row>
    <row r="137" spans="1:10" s="9" customFormat="1" ht="15.95" customHeight="1" x14ac:dyDescent="0.2">
      <c r="A137" s="259">
        <f t="shared" si="1"/>
        <v>731300</v>
      </c>
      <c r="B137" s="12">
        <v>7313</v>
      </c>
      <c r="C137" s="12" t="s">
        <v>1064</v>
      </c>
      <c r="D137" s="299"/>
      <c r="E137" s="12"/>
      <c r="F137" s="386">
        <f>VLOOKUP(A137,CGN2015_001!$A$9:$H$6509,8,0)</f>
        <v>0</v>
      </c>
      <c r="G137" s="382"/>
      <c r="H137" s="386">
        <f>VLOOKUP(A137,'EDR Febrero 2019'!$A$1:$D$243,4,0)</f>
        <v>0</v>
      </c>
      <c r="I137" s="131"/>
      <c r="J137" s="8"/>
    </row>
    <row r="138" spans="1:10" s="9" customFormat="1" ht="15.95" customHeight="1" x14ac:dyDescent="0.2">
      <c r="A138" s="259">
        <f t="shared" si="1"/>
        <v>731400</v>
      </c>
      <c r="B138" s="12">
        <v>7314</v>
      </c>
      <c r="C138" s="12" t="s">
        <v>1065</v>
      </c>
      <c r="D138" s="299"/>
      <c r="E138" s="12"/>
      <c r="F138" s="386">
        <f>VLOOKUP(A138,CGN2015_001!$A$9:$H$6509,8,0)</f>
        <v>0</v>
      </c>
      <c r="G138" s="382"/>
      <c r="H138" s="386">
        <f>VLOOKUP(A138,'EDR Febrero 2019'!$A$1:$D$243,4,0)</f>
        <v>0</v>
      </c>
      <c r="I138" s="131"/>
      <c r="J138" s="8"/>
    </row>
    <row r="139" spans="1:10" s="9" customFormat="1" ht="15.95" customHeight="1" x14ac:dyDescent="0.2">
      <c r="A139" s="259">
        <f t="shared" si="1"/>
        <v>732000</v>
      </c>
      <c r="B139" s="12">
        <v>7320</v>
      </c>
      <c r="C139" s="12" t="s">
        <v>1066</v>
      </c>
      <c r="D139" s="299"/>
      <c r="E139" s="12"/>
      <c r="F139" s="386">
        <f>VLOOKUP(A139,CGN2015_001!$A$9:$H$6509,8,0)</f>
        <v>0</v>
      </c>
      <c r="G139" s="382"/>
      <c r="H139" s="386">
        <f>VLOOKUP(A139,'EDR Febrero 2019'!$A$1:$D$243,4,0)</f>
        <v>0</v>
      </c>
      <c r="I139" s="131"/>
      <c r="J139" s="8"/>
    </row>
    <row r="140" spans="1:10" s="9" customFormat="1" ht="15.95" customHeight="1" x14ac:dyDescent="0.2">
      <c r="A140" s="259">
        <f t="shared" si="1"/>
        <v>732100</v>
      </c>
      <c r="B140" s="12">
        <v>7321</v>
      </c>
      <c r="C140" s="12" t="s">
        <v>1067</v>
      </c>
      <c r="D140" s="299"/>
      <c r="E140" s="12"/>
      <c r="F140" s="386">
        <f>VLOOKUP(A140,CGN2015_001!$A$9:$H$6509,8,0)</f>
        <v>0</v>
      </c>
      <c r="G140" s="382"/>
      <c r="H140" s="386">
        <f>VLOOKUP(A140,'EDR Febrero 2019'!$A$1:$D$243,4,0)</f>
        <v>0</v>
      </c>
      <c r="I140" s="131"/>
      <c r="J140" s="8"/>
    </row>
    <row r="141" spans="1:10" s="9" customFormat="1" ht="15.95" customHeight="1" x14ac:dyDescent="0.2">
      <c r="A141" s="259">
        <f t="shared" si="1"/>
        <v>732200</v>
      </c>
      <c r="B141" s="12">
        <v>7322</v>
      </c>
      <c r="C141" s="12" t="s">
        <v>1068</v>
      </c>
      <c r="D141" s="299"/>
      <c r="E141" s="12"/>
      <c r="F141" s="386">
        <f>VLOOKUP(A141,CGN2015_001!$A$9:$H$6509,8,0)</f>
        <v>0</v>
      </c>
      <c r="G141" s="382"/>
      <c r="H141" s="386">
        <f>VLOOKUP(A141,'EDR Febrero 2019'!$A$1:$D$243,4,0)</f>
        <v>0</v>
      </c>
      <c r="I141" s="131"/>
      <c r="J141" s="8"/>
    </row>
    <row r="142" spans="1:10" s="9" customFormat="1" ht="15.95" customHeight="1" x14ac:dyDescent="0.2">
      <c r="A142" s="259">
        <f t="shared" si="1"/>
        <v>732300</v>
      </c>
      <c r="B142" s="12">
        <v>7323</v>
      </c>
      <c r="C142" s="12" t="s">
        <v>1069</v>
      </c>
      <c r="D142" s="299"/>
      <c r="E142" s="12"/>
      <c r="F142" s="386">
        <f>VLOOKUP(A142,CGN2015_001!$A$9:$H$6509,8,0)</f>
        <v>0</v>
      </c>
      <c r="G142" s="382"/>
      <c r="H142" s="386">
        <f>VLOOKUP(A142,'EDR Febrero 2019'!$A$1:$D$243,4,0)</f>
        <v>0</v>
      </c>
      <c r="I142" s="131"/>
      <c r="J142" s="8"/>
    </row>
    <row r="143" spans="1:10" s="9" customFormat="1" ht="15.95" customHeight="1" x14ac:dyDescent="0.2">
      <c r="A143" s="259">
        <f t="shared" ref="A143:A205" si="2">CONCATENATE(B143,"00")*1</f>
        <v>732400</v>
      </c>
      <c r="B143" s="12">
        <v>7324</v>
      </c>
      <c r="C143" s="12" t="s">
        <v>1070</v>
      </c>
      <c r="D143" s="299"/>
      <c r="E143" s="12"/>
      <c r="F143" s="386">
        <f>VLOOKUP(A143,CGN2015_001!$A$9:$H$6509,8,0)</f>
        <v>0</v>
      </c>
      <c r="G143" s="382"/>
      <c r="H143" s="386">
        <f>VLOOKUP(A143,'EDR Febrero 2019'!$A$1:$D$243,4,0)</f>
        <v>0</v>
      </c>
      <c r="I143" s="131"/>
      <c r="J143" s="8"/>
    </row>
    <row r="144" spans="1:10" s="9" customFormat="1" ht="15.95" customHeight="1" x14ac:dyDescent="0.2">
      <c r="A144" s="259">
        <f t="shared" si="2"/>
        <v>732500</v>
      </c>
      <c r="B144" s="12">
        <v>7325</v>
      </c>
      <c r="C144" s="12" t="s">
        <v>1071</v>
      </c>
      <c r="D144" s="299"/>
      <c r="E144" s="12"/>
      <c r="F144" s="386">
        <f>VLOOKUP(A144,CGN2015_001!$A$9:$H$6509,8,0)</f>
        <v>0</v>
      </c>
      <c r="G144" s="382"/>
      <c r="H144" s="386">
        <f>VLOOKUP(A144,'EDR Febrero 2019'!$A$1:$D$243,4,0)</f>
        <v>0</v>
      </c>
      <c r="I144" s="131"/>
      <c r="J144" s="8"/>
    </row>
    <row r="145" spans="1:10" s="9" customFormat="1" ht="15.95" customHeight="1" x14ac:dyDescent="0.2">
      <c r="A145" s="259">
        <f t="shared" si="2"/>
        <v>732600</v>
      </c>
      <c r="B145" s="12">
        <v>7326</v>
      </c>
      <c r="C145" s="12" t="s">
        <v>1072</v>
      </c>
      <c r="D145" s="299"/>
      <c r="E145" s="12"/>
      <c r="F145" s="386">
        <f>VLOOKUP(A145,CGN2015_001!$A$9:$H$6509,8,0)</f>
        <v>0</v>
      </c>
      <c r="G145" s="382"/>
      <c r="H145" s="386">
        <f>VLOOKUP(A145,'EDR Febrero 2019'!$A$1:$D$243,4,0)</f>
        <v>0</v>
      </c>
      <c r="I145" s="131"/>
      <c r="J145" s="8"/>
    </row>
    <row r="146" spans="1:10" s="9" customFormat="1" ht="15.95" customHeight="1" x14ac:dyDescent="0.2">
      <c r="A146" s="259">
        <f t="shared" si="2"/>
        <v>733000</v>
      </c>
      <c r="B146" s="12">
        <v>7330</v>
      </c>
      <c r="C146" s="12" t="s">
        <v>2886</v>
      </c>
      <c r="D146" s="299"/>
      <c r="E146" s="12"/>
      <c r="F146" s="386">
        <f>VLOOKUP(A146,CGN2015_001!$A$9:$H$6509,8,0)</f>
        <v>0</v>
      </c>
      <c r="G146" s="382"/>
      <c r="H146" s="386">
        <f>VLOOKUP(A146,'EDR Febrero 2019'!$A$1:$D$243,4,0)</f>
        <v>0</v>
      </c>
      <c r="I146" s="131"/>
      <c r="J146" s="8"/>
    </row>
    <row r="147" spans="1:10" s="9" customFormat="1" ht="15.95" customHeight="1" x14ac:dyDescent="0.2">
      <c r="A147" s="259">
        <f t="shared" si="2"/>
        <v>733100</v>
      </c>
      <c r="B147" s="12">
        <v>7331</v>
      </c>
      <c r="C147" s="12" t="s">
        <v>1073</v>
      </c>
      <c r="D147" s="299"/>
      <c r="E147" s="12"/>
      <c r="F147" s="386">
        <f>VLOOKUP(A147,CGN2015_001!$A$9:$H$6509,8,0)</f>
        <v>0</v>
      </c>
      <c r="G147" s="382"/>
      <c r="H147" s="386">
        <f>VLOOKUP(A147,'EDR Febrero 2019'!$A$1:$D$243,4,0)</f>
        <v>0</v>
      </c>
      <c r="I147" s="131"/>
      <c r="J147" s="8"/>
    </row>
    <row r="148" spans="1:10" s="9" customFormat="1" ht="15.95" customHeight="1" x14ac:dyDescent="0.2">
      <c r="A148" s="259">
        <f t="shared" si="2"/>
        <v>734000</v>
      </c>
      <c r="B148" s="12">
        <v>7340</v>
      </c>
      <c r="C148" s="12" t="s">
        <v>1074</v>
      </c>
      <c r="D148" s="299"/>
      <c r="E148" s="12"/>
      <c r="F148" s="386">
        <f>VLOOKUP(A148,CGN2015_001!$A$9:$H$6509,8,0)</f>
        <v>0</v>
      </c>
      <c r="G148" s="382"/>
      <c r="H148" s="386">
        <f>VLOOKUP(A148,'EDR Febrero 2019'!$A$1:$D$243,4,0)</f>
        <v>0</v>
      </c>
      <c r="I148" s="131"/>
      <c r="J148" s="8"/>
    </row>
    <row r="149" spans="1:10" s="9" customFormat="1" ht="15.95" customHeight="1" x14ac:dyDescent="0.2">
      <c r="A149" s="259">
        <f t="shared" si="2"/>
        <v>734100</v>
      </c>
      <c r="B149" s="12">
        <v>7341</v>
      </c>
      <c r="C149" s="12" t="s">
        <v>1075</v>
      </c>
      <c r="D149" s="299"/>
      <c r="E149" s="12"/>
      <c r="F149" s="386">
        <f>VLOOKUP(A149,CGN2015_001!$A$9:$H$6509,8,0)</f>
        <v>0</v>
      </c>
      <c r="G149" s="382"/>
      <c r="H149" s="386">
        <f>VLOOKUP(A149,'EDR Febrero 2019'!$A$1:$D$243,4,0)</f>
        <v>0</v>
      </c>
      <c r="I149" s="131"/>
      <c r="J149" s="8"/>
    </row>
    <row r="150" spans="1:10" s="9" customFormat="1" ht="15.95" customHeight="1" x14ac:dyDescent="0.2">
      <c r="A150" s="259">
        <f t="shared" si="2"/>
        <v>734200</v>
      </c>
      <c r="B150" s="12">
        <v>7342</v>
      </c>
      <c r="C150" s="12" t="s">
        <v>1076</v>
      </c>
      <c r="D150" s="299"/>
      <c r="E150" s="12"/>
      <c r="F150" s="386">
        <f>VLOOKUP(A150,CGN2015_001!$A$9:$H$6509,8,0)</f>
        <v>0</v>
      </c>
      <c r="G150" s="382"/>
      <c r="H150" s="386">
        <f>VLOOKUP(A150,'EDR Febrero 2019'!$A$1:$D$243,4,0)</f>
        <v>0</v>
      </c>
      <c r="I150" s="131"/>
      <c r="J150" s="8"/>
    </row>
    <row r="151" spans="1:10" s="9" customFormat="1" ht="15.95" customHeight="1" x14ac:dyDescent="0.2">
      <c r="A151" s="259">
        <f t="shared" si="2"/>
        <v>734300</v>
      </c>
      <c r="B151" s="12">
        <v>7343</v>
      </c>
      <c r="C151" s="12" t="s">
        <v>1077</v>
      </c>
      <c r="D151" s="299"/>
      <c r="E151" s="12"/>
      <c r="F151" s="386">
        <f>VLOOKUP(A151,CGN2015_001!$A$9:$H$6509,8,0)</f>
        <v>0</v>
      </c>
      <c r="G151" s="382"/>
      <c r="H151" s="386">
        <f>VLOOKUP(A151,'EDR Febrero 2019'!$A$1:$D$243,4,0)</f>
        <v>0</v>
      </c>
      <c r="I151" s="131"/>
      <c r="J151" s="8"/>
    </row>
    <row r="152" spans="1:10" s="9" customFormat="1" ht="15.95" customHeight="1" x14ac:dyDescent="0.2">
      <c r="A152" s="259">
        <f t="shared" si="2"/>
        <v>734900</v>
      </c>
      <c r="B152" s="12">
        <v>7349</v>
      </c>
      <c r="C152" s="12" t="s">
        <v>1078</v>
      </c>
      <c r="D152" s="299"/>
      <c r="E152" s="12"/>
      <c r="F152" s="386">
        <f>VLOOKUP(A152,CGN2015_001!$A$9:$H$6509,8,0)</f>
        <v>0</v>
      </c>
      <c r="G152" s="382"/>
      <c r="H152" s="386">
        <f>VLOOKUP(A152,'EDR Febrero 2019'!$A$1:$D$243,4,0)</f>
        <v>0</v>
      </c>
      <c r="I152" s="131"/>
      <c r="J152" s="8"/>
    </row>
    <row r="153" spans="1:10" s="9" customFormat="1" ht="15.95" customHeight="1" x14ac:dyDescent="0.2">
      <c r="A153" s="259">
        <f t="shared" si="2"/>
        <v>735000</v>
      </c>
      <c r="B153" s="12">
        <v>7350</v>
      </c>
      <c r="C153" s="12" t="s">
        <v>1079</v>
      </c>
      <c r="D153" s="299"/>
      <c r="E153" s="12"/>
      <c r="F153" s="386">
        <f>VLOOKUP(A153,CGN2015_001!$A$9:$H$6509,8,0)</f>
        <v>0</v>
      </c>
      <c r="G153" s="382"/>
      <c r="H153" s="386">
        <f>VLOOKUP(A153,'EDR Febrero 2019'!$A$1:$D$243,4,0)</f>
        <v>0</v>
      </c>
      <c r="I153" s="131"/>
      <c r="J153" s="8"/>
    </row>
    <row r="154" spans="1:10" s="9" customFormat="1" ht="15.95" customHeight="1" x14ac:dyDescent="0.2">
      <c r="A154" s="259">
        <f t="shared" si="2"/>
        <v>735100</v>
      </c>
      <c r="B154" s="12">
        <v>7351</v>
      </c>
      <c r="C154" s="12" t="s">
        <v>1080</v>
      </c>
      <c r="D154" s="299"/>
      <c r="E154" s="12"/>
      <c r="F154" s="386">
        <f>VLOOKUP(A154,CGN2015_001!$A$9:$H$6509,8,0)</f>
        <v>0</v>
      </c>
      <c r="G154" s="382"/>
      <c r="H154" s="386">
        <f>VLOOKUP(A154,'EDR Febrero 2019'!$A$1:$D$243,4,0)</f>
        <v>0</v>
      </c>
      <c r="I154" s="131"/>
      <c r="J154" s="8"/>
    </row>
    <row r="155" spans="1:10" s="9" customFormat="1" ht="15.95" customHeight="1" x14ac:dyDescent="0.2">
      <c r="A155" s="259">
        <f t="shared" si="2"/>
        <v>735200</v>
      </c>
      <c r="B155" s="12">
        <v>7352</v>
      </c>
      <c r="C155" s="12" t="s">
        <v>1081</v>
      </c>
      <c r="D155" s="299"/>
      <c r="E155" s="12"/>
      <c r="F155" s="386">
        <f>VLOOKUP(A155,CGN2015_001!$A$9:$H$6509,8,0)</f>
        <v>0</v>
      </c>
      <c r="G155" s="382"/>
      <c r="H155" s="386">
        <f>VLOOKUP(A155,'EDR Febrero 2019'!$A$1:$D$243,4,0)</f>
        <v>0</v>
      </c>
      <c r="I155" s="131"/>
      <c r="J155" s="8"/>
    </row>
    <row r="156" spans="1:10" s="9" customFormat="1" ht="15.95" customHeight="1" x14ac:dyDescent="0.2">
      <c r="A156" s="259">
        <f t="shared" si="2"/>
        <v>735300</v>
      </c>
      <c r="B156" s="12">
        <v>7353</v>
      </c>
      <c r="C156" s="12" t="s">
        <v>2887</v>
      </c>
      <c r="D156" s="299"/>
      <c r="E156" s="12"/>
      <c r="F156" s="386">
        <f>VLOOKUP(A156,CGN2015_001!$A$9:$H$6509,8,0)</f>
        <v>0</v>
      </c>
      <c r="G156" s="382"/>
      <c r="H156" s="386">
        <f>VLOOKUP(A156,'EDR Febrero 2019'!$A$1:$D$243,4,0)</f>
        <v>0</v>
      </c>
      <c r="I156" s="131"/>
      <c r="J156" s="8"/>
    </row>
    <row r="157" spans="1:10" s="9" customFormat="1" ht="15.95" customHeight="1" x14ac:dyDescent="0.2">
      <c r="A157" s="259">
        <f t="shared" si="2"/>
        <v>735400</v>
      </c>
      <c r="B157" s="12">
        <v>7354</v>
      </c>
      <c r="C157" s="12" t="s">
        <v>1082</v>
      </c>
      <c r="D157" s="299"/>
      <c r="E157" s="12"/>
      <c r="F157" s="386">
        <f>VLOOKUP(A157,CGN2015_001!$A$9:$H$6509,8,0)</f>
        <v>0</v>
      </c>
      <c r="G157" s="382"/>
      <c r="H157" s="386">
        <f>VLOOKUP(A157,'EDR Febrero 2019'!$A$1:$D$243,4,0)</f>
        <v>0</v>
      </c>
      <c r="I157" s="131"/>
      <c r="J157" s="8"/>
    </row>
    <row r="158" spans="1:10" s="9" customFormat="1" ht="15.95" customHeight="1" x14ac:dyDescent="0.2">
      <c r="A158" s="259">
        <f t="shared" si="2"/>
        <v>735500</v>
      </c>
      <c r="B158" s="12">
        <v>7355</v>
      </c>
      <c r="C158" s="12" t="s">
        <v>1083</v>
      </c>
      <c r="D158" s="299"/>
      <c r="E158" s="12"/>
      <c r="F158" s="386">
        <f>VLOOKUP(A158,CGN2015_001!$A$9:$H$6509,8,0)</f>
        <v>0</v>
      </c>
      <c r="G158" s="382"/>
      <c r="H158" s="386">
        <f>VLOOKUP(A158,'EDR Febrero 2019'!$A$1:$D$243,4,0)</f>
        <v>0</v>
      </c>
      <c r="I158" s="131"/>
      <c r="J158" s="8"/>
    </row>
    <row r="159" spans="1:10" s="9" customFormat="1" ht="15.95" customHeight="1" x14ac:dyDescent="0.2">
      <c r="A159" s="259">
        <f t="shared" si="2"/>
        <v>735600</v>
      </c>
      <c r="B159" s="12">
        <v>7356</v>
      </c>
      <c r="C159" s="12" t="s">
        <v>1084</v>
      </c>
      <c r="D159" s="299"/>
      <c r="E159" s="12"/>
      <c r="F159" s="386">
        <f>VLOOKUP(A159,CGN2015_001!$A$9:$H$6509,8,0)</f>
        <v>0</v>
      </c>
      <c r="G159" s="382"/>
      <c r="H159" s="386">
        <f>VLOOKUP(A159,'EDR Febrero 2019'!$A$1:$D$243,4,0)</f>
        <v>0</v>
      </c>
      <c r="I159" s="131"/>
      <c r="J159" s="8"/>
    </row>
    <row r="160" spans="1:10" s="9" customFormat="1" ht="15.95" customHeight="1" x14ac:dyDescent="0.2">
      <c r="A160" s="259">
        <f t="shared" si="2"/>
        <v>738000</v>
      </c>
      <c r="B160" s="12">
        <v>7380</v>
      </c>
      <c r="C160" s="12" t="s">
        <v>1085</v>
      </c>
      <c r="D160" s="299"/>
      <c r="E160" s="12"/>
      <c r="F160" s="386">
        <f>VLOOKUP(A160,CGN2015_001!$A$9:$H$6509,8,0)</f>
        <v>0</v>
      </c>
      <c r="G160" s="382"/>
      <c r="H160" s="386">
        <f>VLOOKUP(A160,'EDR Febrero 2019'!$A$1:$D$243,4,0)</f>
        <v>0</v>
      </c>
      <c r="I160" s="131"/>
      <c r="J160" s="8"/>
    </row>
    <row r="161" spans="1:10" s="9" customFormat="1" ht="15.95" customHeight="1" x14ac:dyDescent="0.2">
      <c r="A161" s="259">
        <f t="shared" si="2"/>
        <v>738100</v>
      </c>
      <c r="B161" s="12">
        <v>7381</v>
      </c>
      <c r="C161" s="12" t="s">
        <v>1086</v>
      </c>
      <c r="D161" s="299"/>
      <c r="E161" s="12"/>
      <c r="F161" s="386">
        <f>VLOOKUP(A161,CGN2015_001!$A$9:$H$6509,8,0)</f>
        <v>0</v>
      </c>
      <c r="G161" s="382"/>
      <c r="H161" s="386">
        <f>VLOOKUP(A161,'EDR Febrero 2019'!$A$1:$D$243,4,0)</f>
        <v>0</v>
      </c>
      <c r="I161" s="131"/>
      <c r="J161" s="8"/>
    </row>
    <row r="162" spans="1:10" s="9" customFormat="1" ht="15.95" customHeight="1" x14ac:dyDescent="0.2">
      <c r="A162" s="259">
        <f t="shared" si="2"/>
        <v>738200</v>
      </c>
      <c r="B162" s="12">
        <v>7382</v>
      </c>
      <c r="C162" s="12" t="s">
        <v>1087</v>
      </c>
      <c r="D162" s="299"/>
      <c r="E162" s="12"/>
      <c r="F162" s="386">
        <f>VLOOKUP(A162,CGN2015_001!$A$9:$H$6509,8,0)</f>
        <v>0</v>
      </c>
      <c r="G162" s="382"/>
      <c r="H162" s="386">
        <f>VLOOKUP(A162,'EDR Febrero 2019'!$A$1:$D$243,4,0)</f>
        <v>0</v>
      </c>
      <c r="I162" s="131"/>
      <c r="J162" s="8"/>
    </row>
    <row r="163" spans="1:10" s="9" customFormat="1" ht="15.95" customHeight="1" x14ac:dyDescent="0.2">
      <c r="A163" s="259">
        <f t="shared" si="2"/>
        <v>738300</v>
      </c>
      <c r="B163" s="12">
        <v>7383</v>
      </c>
      <c r="C163" s="12" t="s">
        <v>1088</v>
      </c>
      <c r="D163" s="299"/>
      <c r="E163" s="12"/>
      <c r="F163" s="386">
        <f>VLOOKUP(A163,CGN2015_001!$A$9:$H$6509,8,0)</f>
        <v>0</v>
      </c>
      <c r="G163" s="382"/>
      <c r="H163" s="386">
        <f>VLOOKUP(A163,'EDR Febrero 2019'!$A$1:$D$243,4,0)</f>
        <v>0</v>
      </c>
      <c r="I163" s="131"/>
      <c r="J163" s="8"/>
    </row>
    <row r="164" spans="1:10" s="9" customFormat="1" ht="15.95" customHeight="1" x14ac:dyDescent="0.2">
      <c r="A164" s="259">
        <f t="shared" si="2"/>
        <v>738400</v>
      </c>
      <c r="B164" s="12">
        <v>7384</v>
      </c>
      <c r="C164" s="12" t="s">
        <v>1089</v>
      </c>
      <c r="D164" s="299"/>
      <c r="E164" s="12"/>
      <c r="F164" s="386">
        <f>VLOOKUP(A164,CGN2015_001!$A$9:$H$6509,8,0)</f>
        <v>0</v>
      </c>
      <c r="G164" s="382"/>
      <c r="H164" s="386">
        <f>VLOOKUP(A164,'EDR Febrero 2019'!$A$1:$D$243,4,0)</f>
        <v>0</v>
      </c>
      <c r="I164" s="131"/>
      <c r="J164" s="8"/>
    </row>
    <row r="165" spans="1:10" s="9" customFormat="1" ht="15.95" customHeight="1" x14ac:dyDescent="0.2">
      <c r="A165" s="259">
        <f t="shared" si="2"/>
        <v>738500</v>
      </c>
      <c r="B165" s="12">
        <v>7385</v>
      </c>
      <c r="C165" s="12" t="s">
        <v>1090</v>
      </c>
      <c r="D165" s="299"/>
      <c r="E165" s="12"/>
      <c r="F165" s="386">
        <f>VLOOKUP(A165,CGN2015_001!$A$9:$H$6509,8,0)</f>
        <v>0</v>
      </c>
      <c r="G165" s="382"/>
      <c r="H165" s="386">
        <f>VLOOKUP(A165,'EDR Febrero 2019'!$A$1:$D$243,4,0)</f>
        <v>0</v>
      </c>
      <c r="I165" s="131"/>
      <c r="J165" s="8"/>
    </row>
    <row r="166" spans="1:10" s="9" customFormat="1" ht="15.95" customHeight="1" x14ac:dyDescent="0.2">
      <c r="A166" s="259">
        <f t="shared" si="2"/>
        <v>738600</v>
      </c>
      <c r="B166" s="12">
        <v>7386</v>
      </c>
      <c r="C166" s="12" t="s">
        <v>491</v>
      </c>
      <c r="D166" s="299"/>
      <c r="E166" s="12"/>
      <c r="F166" s="386">
        <f>VLOOKUP(A166,CGN2015_001!$A$9:$H$6509,8,0)</f>
        <v>0</v>
      </c>
      <c r="G166" s="382"/>
      <c r="H166" s="386">
        <f>VLOOKUP(A166,'EDR Febrero 2019'!$A$1:$D$243,4,0)</f>
        <v>0</v>
      </c>
      <c r="I166" s="131"/>
      <c r="J166" s="8"/>
    </row>
    <row r="167" spans="1:10" s="9" customFormat="1" ht="15.95" customHeight="1" x14ac:dyDescent="0.2">
      <c r="A167" s="259">
        <f t="shared" si="2"/>
        <v>738700</v>
      </c>
      <c r="B167" s="12">
        <v>7387</v>
      </c>
      <c r="C167" s="12" t="s">
        <v>2888</v>
      </c>
      <c r="D167" s="299"/>
      <c r="E167" s="12"/>
      <c r="F167" s="387">
        <f>VLOOKUP(A167,CGN2015_001!$A$9:$H$6509,8,0)</f>
        <v>0</v>
      </c>
      <c r="G167" s="382"/>
      <c r="H167" s="387">
        <f>VLOOKUP(A167,'EDR Febrero 2019'!$A$1:$D$243,4,0)</f>
        <v>0</v>
      </c>
      <c r="I167" s="131"/>
      <c r="J167" s="8"/>
    </row>
    <row r="168" spans="1:10" s="9" customFormat="1" ht="15.95" customHeight="1" x14ac:dyDescent="0.2">
      <c r="A168" s="259"/>
      <c r="B168" s="12"/>
      <c r="C168" s="12"/>
      <c r="D168" s="299"/>
      <c r="E168" s="12"/>
      <c r="F168" s="392"/>
      <c r="G168" s="382"/>
      <c r="H168" s="392"/>
      <c r="I168" s="131"/>
      <c r="J168" s="8"/>
    </row>
    <row r="169" spans="1:10" s="9" customFormat="1" ht="15.95" customHeight="1" x14ac:dyDescent="0.2">
      <c r="A169" s="259"/>
      <c r="B169" s="10">
        <v>74</v>
      </c>
      <c r="C169" s="197" t="s">
        <v>801</v>
      </c>
      <c r="D169" s="303"/>
      <c r="E169" s="197"/>
      <c r="F169" s="385">
        <f>SUM(F171:F175)</f>
        <v>0</v>
      </c>
      <c r="G169" s="382"/>
      <c r="H169" s="385">
        <f>SUM(H171:H175)</f>
        <v>0</v>
      </c>
      <c r="I169" s="131"/>
      <c r="J169" s="8"/>
    </row>
    <row r="170" spans="1:10" s="9" customFormat="1" ht="15.95" customHeight="1" x14ac:dyDescent="0.2">
      <c r="A170" s="259"/>
      <c r="B170" s="12"/>
      <c r="C170" s="12"/>
      <c r="D170" s="299"/>
      <c r="E170" s="12"/>
      <c r="F170" s="392"/>
      <c r="G170" s="382"/>
      <c r="H170" s="392"/>
      <c r="I170" s="131"/>
      <c r="J170" s="8"/>
    </row>
    <row r="171" spans="1:10" s="9" customFormat="1" ht="15.95" customHeight="1" x14ac:dyDescent="0.2">
      <c r="A171" s="259">
        <f t="shared" si="2"/>
        <v>740200</v>
      </c>
      <c r="B171" s="12">
        <v>7402</v>
      </c>
      <c r="C171" s="12" t="s">
        <v>492</v>
      </c>
      <c r="D171" s="299"/>
      <c r="E171" s="12"/>
      <c r="F171" s="386">
        <f>VLOOKUP(A171,CGN2015_001!$A$9:$H$6509,8,0)</f>
        <v>0</v>
      </c>
      <c r="G171" s="382"/>
      <c r="H171" s="386">
        <f>VLOOKUP(A171,'EDR Febrero 2019'!$A$1:$D$243,4,0)</f>
        <v>0</v>
      </c>
      <c r="I171" s="131"/>
      <c r="J171" s="8"/>
    </row>
    <row r="172" spans="1:10" s="9" customFormat="1" ht="15.95" customHeight="1" x14ac:dyDescent="0.2">
      <c r="A172" s="259">
        <f t="shared" si="2"/>
        <v>740300</v>
      </c>
      <c r="B172" s="12">
        <v>7403</v>
      </c>
      <c r="C172" s="12" t="s">
        <v>493</v>
      </c>
      <c r="D172" s="299"/>
      <c r="E172" s="12"/>
      <c r="F172" s="386">
        <f>VLOOKUP(A172,CGN2015_001!$A$9:$H$6509,8,0)</f>
        <v>0</v>
      </c>
      <c r="G172" s="382"/>
      <c r="H172" s="386">
        <f>VLOOKUP(A172,'EDR Febrero 2019'!$A$1:$D$243,4,0)</f>
        <v>0</v>
      </c>
      <c r="I172" s="131"/>
      <c r="J172" s="8"/>
    </row>
    <row r="173" spans="1:10" s="9" customFormat="1" ht="15.95" customHeight="1" x14ac:dyDescent="0.2">
      <c r="A173" s="259">
        <f t="shared" si="2"/>
        <v>740400</v>
      </c>
      <c r="B173" s="12">
        <v>7404</v>
      </c>
      <c r="C173" s="12" t="s">
        <v>494</v>
      </c>
      <c r="D173" s="299"/>
      <c r="E173" s="12"/>
      <c r="F173" s="386">
        <f>VLOOKUP(A173,CGN2015_001!$A$9:$H$6509,8,0)</f>
        <v>0</v>
      </c>
      <c r="G173" s="382"/>
      <c r="H173" s="386">
        <f>VLOOKUP(A173,'EDR Febrero 2019'!$A$1:$D$243,4,0)</f>
        <v>0</v>
      </c>
      <c r="I173" s="131"/>
      <c r="J173" s="8"/>
    </row>
    <row r="174" spans="1:10" s="9" customFormat="1" ht="15.95" customHeight="1" x14ac:dyDescent="0.2">
      <c r="A174" s="259">
        <f t="shared" si="2"/>
        <v>740500</v>
      </c>
      <c r="B174" s="12">
        <v>7405</v>
      </c>
      <c r="C174" s="12" t="s">
        <v>2889</v>
      </c>
      <c r="D174" s="299"/>
      <c r="E174" s="12"/>
      <c r="F174" s="386">
        <f>VLOOKUP(A174,CGN2015_001!$A$9:$H$6509,8,0)</f>
        <v>0</v>
      </c>
      <c r="G174" s="382"/>
      <c r="H174" s="386">
        <f>VLOOKUP(A174,'EDR Febrero 2019'!$A$1:$D$243,4,0)</f>
        <v>0</v>
      </c>
      <c r="I174" s="131"/>
      <c r="J174" s="8"/>
    </row>
    <row r="175" spans="1:10" s="9" customFormat="1" ht="15.95" customHeight="1" x14ac:dyDescent="0.2">
      <c r="A175" s="259">
        <f t="shared" si="2"/>
        <v>749000</v>
      </c>
      <c r="B175" s="12">
        <v>7490</v>
      </c>
      <c r="C175" s="12" t="s">
        <v>495</v>
      </c>
      <c r="D175" s="299"/>
      <c r="E175" s="12"/>
      <c r="F175" s="387">
        <f>VLOOKUP(A175,CGN2015_001!$A$9:$H$6509,8,0)</f>
        <v>0</v>
      </c>
      <c r="G175" s="382"/>
      <c r="H175" s="387">
        <f>VLOOKUP(A175,'EDR Febrero 2019'!$A$1:$D$243,4,0)</f>
        <v>0</v>
      </c>
      <c r="I175" s="131"/>
      <c r="J175" s="8"/>
    </row>
    <row r="176" spans="1:10" s="9" customFormat="1" ht="15.95" customHeight="1" x14ac:dyDescent="0.2">
      <c r="A176" s="259"/>
      <c r="B176" s="12"/>
      <c r="C176" s="12"/>
      <c r="D176" s="299"/>
      <c r="E176" s="12"/>
      <c r="F176" s="392"/>
      <c r="G176" s="382"/>
      <c r="H176" s="392"/>
      <c r="I176" s="131"/>
      <c r="J176" s="8"/>
    </row>
    <row r="177" spans="1:10" s="9" customFormat="1" ht="15.95" customHeight="1" x14ac:dyDescent="0.2">
      <c r="A177" s="259"/>
      <c r="B177" s="10">
        <v>75</v>
      </c>
      <c r="C177" s="197" t="s">
        <v>76</v>
      </c>
      <c r="D177" s="303"/>
      <c r="E177" s="197"/>
      <c r="F177" s="385">
        <f>SUM(F179:F184)</f>
        <v>0</v>
      </c>
      <c r="G177" s="382"/>
      <c r="H177" s="385">
        <f>SUM(H179:H184)</f>
        <v>0</v>
      </c>
      <c r="I177" s="131"/>
      <c r="J177" s="8"/>
    </row>
    <row r="178" spans="1:10" s="9" customFormat="1" ht="15.95" customHeight="1" x14ac:dyDescent="0.2">
      <c r="A178" s="259"/>
      <c r="B178" s="12"/>
      <c r="C178" s="12"/>
      <c r="D178" s="299"/>
      <c r="E178" s="12"/>
      <c r="F178" s="392"/>
      <c r="G178" s="382"/>
      <c r="H178" s="392"/>
      <c r="I178" s="131"/>
      <c r="J178" s="8"/>
    </row>
    <row r="179" spans="1:10" s="9" customFormat="1" ht="15.95" customHeight="1" x14ac:dyDescent="0.2">
      <c r="A179" s="259">
        <f t="shared" si="2"/>
        <v>750100</v>
      </c>
      <c r="B179" s="12">
        <v>7501</v>
      </c>
      <c r="C179" s="12" t="s">
        <v>496</v>
      </c>
      <c r="D179" s="299"/>
      <c r="E179" s="12"/>
      <c r="F179" s="386">
        <f>VLOOKUP(A179,CGN2015_001!$A$9:$H$6509,8,0)</f>
        <v>0</v>
      </c>
      <c r="G179" s="382"/>
      <c r="H179" s="386">
        <f>VLOOKUP(A179,'EDR Febrero 2019'!$A$1:$D$243,4,0)</f>
        <v>0</v>
      </c>
      <c r="I179" s="131"/>
      <c r="J179" s="8"/>
    </row>
    <row r="180" spans="1:10" s="9" customFormat="1" ht="15.95" customHeight="1" x14ac:dyDescent="0.2">
      <c r="A180" s="259">
        <f t="shared" si="2"/>
        <v>750200</v>
      </c>
      <c r="B180" s="12">
        <v>7502</v>
      </c>
      <c r="C180" s="12" t="s">
        <v>497</v>
      </c>
      <c r="D180" s="299"/>
      <c r="E180" s="12"/>
      <c r="F180" s="386">
        <f>VLOOKUP(A180,CGN2015_001!$A$9:$H$6509,8,0)</f>
        <v>0</v>
      </c>
      <c r="G180" s="382"/>
      <c r="H180" s="386">
        <f>VLOOKUP(A180,'EDR Febrero 2019'!$A$1:$D$243,4,0)</f>
        <v>0</v>
      </c>
      <c r="I180" s="131"/>
      <c r="J180" s="8"/>
    </row>
    <row r="181" spans="1:10" s="9" customFormat="1" ht="15.95" customHeight="1" x14ac:dyDescent="0.2">
      <c r="A181" s="259">
        <f t="shared" si="2"/>
        <v>750300</v>
      </c>
      <c r="B181" s="12">
        <v>7503</v>
      </c>
      <c r="C181" s="12" t="s">
        <v>498</v>
      </c>
      <c r="D181" s="299"/>
      <c r="E181" s="12"/>
      <c r="F181" s="386">
        <f>VLOOKUP(A181,CGN2015_001!$A$9:$H$6509,8,0)</f>
        <v>0</v>
      </c>
      <c r="G181" s="382"/>
      <c r="H181" s="386">
        <f>VLOOKUP(A181,'EDR Febrero 2019'!$A$1:$D$243,4,0)</f>
        <v>0</v>
      </c>
      <c r="I181" s="131"/>
      <c r="J181" s="8"/>
    </row>
    <row r="182" spans="1:10" s="9" customFormat="1" ht="15.95" customHeight="1" x14ac:dyDescent="0.2">
      <c r="A182" s="259">
        <f t="shared" si="2"/>
        <v>750400</v>
      </c>
      <c r="B182" s="12">
        <v>7504</v>
      </c>
      <c r="C182" s="12" t="s">
        <v>499</v>
      </c>
      <c r="D182" s="299"/>
      <c r="E182" s="12"/>
      <c r="F182" s="386">
        <f>VLOOKUP(A182,CGN2015_001!$A$9:$H$6509,8,0)</f>
        <v>0</v>
      </c>
      <c r="G182" s="382"/>
      <c r="H182" s="386">
        <f>VLOOKUP(A182,'EDR Febrero 2019'!$A$1:$D$243,4,0)</f>
        <v>0</v>
      </c>
      <c r="I182" s="131"/>
      <c r="J182" s="8"/>
    </row>
    <row r="183" spans="1:10" s="9" customFormat="1" ht="15.95" customHeight="1" x14ac:dyDescent="0.2">
      <c r="A183" s="259">
        <f t="shared" si="2"/>
        <v>750500</v>
      </c>
      <c r="B183" s="12">
        <v>7505</v>
      </c>
      <c r="C183" s="12" t="s">
        <v>500</v>
      </c>
      <c r="D183" s="299"/>
      <c r="E183" s="12"/>
      <c r="F183" s="386">
        <f>VLOOKUP(A183,CGN2015_001!$A$9:$H$6509,8,0)</f>
        <v>0</v>
      </c>
      <c r="G183" s="382"/>
      <c r="H183" s="386">
        <f>VLOOKUP(A183,'EDR Febrero 2019'!$A$1:$D$243,4,0)</f>
        <v>0</v>
      </c>
      <c r="I183" s="131"/>
      <c r="J183" s="8"/>
    </row>
    <row r="184" spans="1:10" s="9" customFormat="1" ht="15.95" customHeight="1" x14ac:dyDescent="0.2">
      <c r="A184" s="259">
        <f t="shared" si="2"/>
        <v>750600</v>
      </c>
      <c r="B184" s="12">
        <v>7506</v>
      </c>
      <c r="C184" s="12" t="s">
        <v>501</v>
      </c>
      <c r="D184" s="299"/>
      <c r="E184" s="12"/>
      <c r="F184" s="387">
        <f>VLOOKUP(A184,CGN2015_001!$A$9:$H$6509,8,0)</f>
        <v>0</v>
      </c>
      <c r="G184" s="382"/>
      <c r="H184" s="387">
        <f>VLOOKUP(A184,'EDR Febrero 2019'!$A$1:$D$243,4,0)</f>
        <v>0</v>
      </c>
      <c r="I184" s="131"/>
      <c r="J184" s="8"/>
    </row>
    <row r="185" spans="1:10" s="9" customFormat="1" ht="15.95" customHeight="1" x14ac:dyDescent="0.2">
      <c r="A185" s="259"/>
      <c r="B185" s="12"/>
      <c r="C185" s="12"/>
      <c r="D185" s="299"/>
      <c r="E185" s="12"/>
      <c r="F185" s="392"/>
      <c r="G185" s="382"/>
      <c r="H185" s="392"/>
      <c r="I185" s="131"/>
      <c r="J185" s="8"/>
    </row>
    <row r="186" spans="1:10" s="9" customFormat="1" ht="15.95" customHeight="1" x14ac:dyDescent="0.2">
      <c r="A186" s="259"/>
      <c r="B186" s="10">
        <v>76</v>
      </c>
      <c r="C186" s="197" t="s">
        <v>677</v>
      </c>
      <c r="D186" s="303"/>
      <c r="E186" s="197"/>
      <c r="F186" s="385">
        <f>SUM(F188:F190)</f>
        <v>0</v>
      </c>
      <c r="G186" s="382"/>
      <c r="H186" s="385">
        <f>SUM(H188:H190)</f>
        <v>0</v>
      </c>
      <c r="I186" s="131"/>
      <c r="J186" s="8"/>
    </row>
    <row r="187" spans="1:10" s="9" customFormat="1" ht="15.95" customHeight="1" x14ac:dyDescent="0.2">
      <c r="A187" s="259"/>
      <c r="B187" s="12"/>
      <c r="C187" s="12"/>
      <c r="D187" s="299"/>
      <c r="E187" s="12"/>
      <c r="F187" s="392"/>
      <c r="G187" s="382"/>
      <c r="H187" s="392"/>
      <c r="I187" s="131"/>
      <c r="J187" s="8"/>
    </row>
    <row r="188" spans="1:10" s="9" customFormat="1" ht="15.95" customHeight="1" x14ac:dyDescent="0.2">
      <c r="A188" s="259">
        <f t="shared" si="2"/>
        <v>760100</v>
      </c>
      <c r="B188" s="12">
        <v>7601</v>
      </c>
      <c r="C188" s="12" t="s">
        <v>502</v>
      </c>
      <c r="D188" s="299"/>
      <c r="E188" s="12"/>
      <c r="F188" s="386">
        <f>VLOOKUP(A188,CGN2015_001!$A$9:$H$6509,8,0)</f>
        <v>0</v>
      </c>
      <c r="G188" s="382"/>
      <c r="H188" s="386">
        <f>VLOOKUP(A188,'EDR Febrero 2019'!$A$1:$D$243,4,0)</f>
        <v>0</v>
      </c>
      <c r="I188" s="131"/>
      <c r="J188" s="8"/>
    </row>
    <row r="189" spans="1:10" s="9" customFormat="1" ht="15.95" customHeight="1" x14ac:dyDescent="0.2">
      <c r="A189" s="259">
        <f t="shared" si="2"/>
        <v>760200</v>
      </c>
      <c r="B189" s="12">
        <v>7602</v>
      </c>
      <c r="C189" s="12" t="s">
        <v>503</v>
      </c>
      <c r="D189" s="299"/>
      <c r="E189" s="12"/>
      <c r="F189" s="386">
        <f>VLOOKUP(A189,CGN2015_001!$A$9:$H$6509,8,0)</f>
        <v>0</v>
      </c>
      <c r="G189" s="382"/>
      <c r="H189" s="386">
        <f>VLOOKUP(A189,'EDR Febrero 2019'!$A$1:$D$243,4,0)</f>
        <v>0</v>
      </c>
      <c r="I189" s="131"/>
      <c r="J189" s="8"/>
    </row>
    <row r="190" spans="1:10" s="9" customFormat="1" ht="15.95" customHeight="1" x14ac:dyDescent="0.2">
      <c r="A190" s="259">
        <f t="shared" si="2"/>
        <v>769000</v>
      </c>
      <c r="B190" s="12">
        <v>7690</v>
      </c>
      <c r="C190" s="12" t="s">
        <v>504</v>
      </c>
      <c r="D190" s="299"/>
      <c r="E190" s="12"/>
      <c r="F190" s="387">
        <f>VLOOKUP(A190,CGN2015_001!$A$9:$H$6509,8,0)</f>
        <v>0</v>
      </c>
      <c r="G190" s="382"/>
      <c r="H190" s="387">
        <f>VLOOKUP(A190,'EDR Febrero 2019'!$A$1:$D$243,4,0)</f>
        <v>0</v>
      </c>
      <c r="I190" s="131"/>
      <c r="J190" s="8"/>
    </row>
    <row r="191" spans="1:10" s="9" customFormat="1" ht="15.95" customHeight="1" x14ac:dyDescent="0.2">
      <c r="A191" s="259"/>
      <c r="B191" s="12"/>
      <c r="C191" s="12"/>
      <c r="D191" s="299"/>
      <c r="E191" s="12"/>
      <c r="F191" s="392"/>
      <c r="G191" s="382"/>
      <c r="H191" s="392"/>
      <c r="I191" s="131"/>
      <c r="J191" s="8"/>
    </row>
    <row r="192" spans="1:10" s="9" customFormat="1" ht="15.95" customHeight="1" x14ac:dyDescent="0.2">
      <c r="A192" s="259"/>
      <c r="B192" s="10">
        <v>79</v>
      </c>
      <c r="C192" s="197" t="s">
        <v>479</v>
      </c>
      <c r="D192" s="303"/>
      <c r="E192" s="197"/>
      <c r="F192" s="385">
        <f>SUM(F194:F205)</f>
        <v>0</v>
      </c>
      <c r="G192" s="382"/>
      <c r="H192" s="385">
        <f>SUM(H194:H205)</f>
        <v>0</v>
      </c>
      <c r="I192" s="131"/>
      <c r="J192" s="8"/>
    </row>
    <row r="193" spans="1:12" s="9" customFormat="1" ht="15.95" customHeight="1" x14ac:dyDescent="0.2">
      <c r="A193" s="259"/>
      <c r="B193" s="12"/>
      <c r="C193" s="12"/>
      <c r="D193" s="299"/>
      <c r="E193" s="12"/>
      <c r="F193" s="392"/>
      <c r="G193" s="382"/>
      <c r="H193" s="392"/>
      <c r="I193" s="131"/>
      <c r="J193" s="8"/>
    </row>
    <row r="194" spans="1:12" s="9" customFormat="1" ht="15.95" customHeight="1" x14ac:dyDescent="0.2">
      <c r="A194" s="259">
        <f t="shared" si="2"/>
        <v>790100</v>
      </c>
      <c r="B194" s="12">
        <v>7901</v>
      </c>
      <c r="C194" s="12" t="s">
        <v>872</v>
      </c>
      <c r="D194" s="299"/>
      <c r="E194" s="12"/>
      <c r="F194" s="386">
        <f>VLOOKUP(A194,CGN2015_001!$A$9:$H$6509,8,0)</f>
        <v>0</v>
      </c>
      <c r="G194" s="382"/>
      <c r="H194" s="386">
        <f>VLOOKUP(A194,'EDR Febrero 2019'!$A$1:$D$243,4,0)</f>
        <v>0</v>
      </c>
      <c r="I194" s="131"/>
      <c r="J194" s="8"/>
    </row>
    <row r="195" spans="1:12" s="9" customFormat="1" ht="15.95" customHeight="1" x14ac:dyDescent="0.2">
      <c r="A195" s="259">
        <f t="shared" si="2"/>
        <v>790200</v>
      </c>
      <c r="B195" s="12">
        <v>7902</v>
      </c>
      <c r="C195" s="12" t="s">
        <v>880</v>
      </c>
      <c r="D195" s="299"/>
      <c r="E195" s="12"/>
      <c r="F195" s="386">
        <f>VLOOKUP(A195,CGN2015_001!$A$9:$H$6509,8,0)</f>
        <v>0</v>
      </c>
      <c r="G195" s="382"/>
      <c r="H195" s="386">
        <f>VLOOKUP(A195,'EDR Febrero 2019'!$A$1:$D$243,4,0)</f>
        <v>0</v>
      </c>
      <c r="I195" s="131"/>
      <c r="J195" s="8"/>
    </row>
    <row r="196" spans="1:12" s="9" customFormat="1" ht="15.95" customHeight="1" x14ac:dyDescent="0.2">
      <c r="A196" s="259">
        <f t="shared" si="2"/>
        <v>790400</v>
      </c>
      <c r="B196" s="12">
        <v>7904</v>
      </c>
      <c r="C196" s="12" t="s">
        <v>505</v>
      </c>
      <c r="D196" s="299"/>
      <c r="E196" s="12"/>
      <c r="F196" s="386">
        <f>VLOOKUP(A196,CGN2015_001!$A$9:$H$6509,8,0)</f>
        <v>0</v>
      </c>
      <c r="G196" s="382"/>
      <c r="H196" s="386">
        <f>VLOOKUP(A196,'EDR Febrero 2019'!$A$1:$D$243,4,0)</f>
        <v>0</v>
      </c>
      <c r="I196" s="131"/>
      <c r="J196" s="8"/>
    </row>
    <row r="197" spans="1:12" s="9" customFormat="1" ht="15.95" customHeight="1" x14ac:dyDescent="0.2">
      <c r="A197" s="259">
        <f t="shared" si="2"/>
        <v>790500</v>
      </c>
      <c r="B197" s="12">
        <v>7905</v>
      </c>
      <c r="C197" s="12" t="s">
        <v>1045</v>
      </c>
      <c r="D197" s="299"/>
      <c r="E197" s="12"/>
      <c r="F197" s="386">
        <f>VLOOKUP(A197,CGN2015_001!$A$9:$H$6509,8,0)</f>
        <v>0</v>
      </c>
      <c r="G197" s="382"/>
      <c r="H197" s="386">
        <f>VLOOKUP(A197,'EDR Febrero 2019'!$A$1:$D$243,4,0)</f>
        <v>0</v>
      </c>
      <c r="I197" s="131"/>
      <c r="J197" s="8"/>
    </row>
    <row r="198" spans="1:12" s="9" customFormat="1" ht="15.95" customHeight="1" x14ac:dyDescent="0.2">
      <c r="A198" s="259">
        <f t="shared" si="2"/>
        <v>790600</v>
      </c>
      <c r="B198" s="12">
        <v>7906</v>
      </c>
      <c r="C198" s="12" t="s">
        <v>506</v>
      </c>
      <c r="D198" s="299"/>
      <c r="E198" s="12"/>
      <c r="F198" s="386">
        <f>VLOOKUP(A198,CGN2015_001!$A$9:$H$6509,8,0)</f>
        <v>0</v>
      </c>
      <c r="G198" s="382"/>
      <c r="H198" s="386">
        <f>VLOOKUP(A198,'EDR Febrero 2019'!$A$1:$D$243,4,0)</f>
        <v>0</v>
      </c>
      <c r="I198" s="131"/>
      <c r="J198" s="8"/>
    </row>
    <row r="199" spans="1:12" s="9" customFormat="1" ht="15.95" customHeight="1" x14ac:dyDescent="0.2">
      <c r="A199" s="259">
        <f t="shared" si="2"/>
        <v>790700</v>
      </c>
      <c r="B199" s="12">
        <v>7907</v>
      </c>
      <c r="C199" s="12" t="s">
        <v>507</v>
      </c>
      <c r="D199" s="299"/>
      <c r="E199" s="12"/>
      <c r="F199" s="386">
        <f>VLOOKUP(A199,CGN2015_001!$A$9:$H$6509,8,0)</f>
        <v>0</v>
      </c>
      <c r="G199" s="382"/>
      <c r="H199" s="386">
        <f>VLOOKUP(A199,'EDR Febrero 2019'!$A$1:$D$243,4,0)</f>
        <v>0</v>
      </c>
      <c r="I199" s="131"/>
      <c r="J199" s="8"/>
    </row>
    <row r="200" spans="1:12" s="9" customFormat="1" ht="15.95" customHeight="1" x14ac:dyDescent="0.2">
      <c r="A200" s="259">
        <f t="shared" si="2"/>
        <v>790800</v>
      </c>
      <c r="B200" s="12">
        <v>7908</v>
      </c>
      <c r="C200" s="12" t="s">
        <v>2890</v>
      </c>
      <c r="D200" s="299"/>
      <c r="E200" s="12"/>
      <c r="F200" s="386">
        <f>VLOOKUP(A200,CGN2015_001!$A$9:$H$6509,8,0)</f>
        <v>0</v>
      </c>
      <c r="G200" s="382"/>
      <c r="H200" s="386">
        <f>VLOOKUP(A200,'EDR Febrero 2019'!$A$1:$D$243,4,0)</f>
        <v>0</v>
      </c>
      <c r="I200" s="131"/>
      <c r="J200" s="8"/>
    </row>
    <row r="201" spans="1:12" s="9" customFormat="1" ht="15.95" customHeight="1" x14ac:dyDescent="0.2">
      <c r="A201" s="259">
        <f t="shared" si="2"/>
        <v>790900</v>
      </c>
      <c r="B201" s="12">
        <v>7909</v>
      </c>
      <c r="C201" s="12" t="s">
        <v>2891</v>
      </c>
      <c r="D201" s="299"/>
      <c r="E201" s="12"/>
      <c r="F201" s="386">
        <f>VLOOKUP(A201,CGN2015_001!$A$9:$H$6509,8,0)</f>
        <v>0</v>
      </c>
      <c r="G201" s="382"/>
      <c r="H201" s="386">
        <f>VLOOKUP(A201,'EDR Febrero 2019'!$A$1:$D$243,4,0)</f>
        <v>0</v>
      </c>
      <c r="I201" s="131"/>
      <c r="J201" s="8"/>
    </row>
    <row r="202" spans="1:12" s="9" customFormat="1" ht="15.95" customHeight="1" x14ac:dyDescent="0.2">
      <c r="A202" s="259">
        <f t="shared" si="2"/>
        <v>791000</v>
      </c>
      <c r="B202" s="12">
        <v>7910</v>
      </c>
      <c r="C202" s="12" t="s">
        <v>2892</v>
      </c>
      <c r="D202" s="299"/>
      <c r="E202" s="12"/>
      <c r="F202" s="386">
        <f>VLOOKUP(A202,CGN2015_001!$A$9:$H$6509,8,0)</f>
        <v>0</v>
      </c>
      <c r="G202" s="382"/>
      <c r="H202" s="386">
        <f>VLOOKUP(A202,'EDR Febrero 2019'!$A$1:$D$243,4,0)</f>
        <v>0</v>
      </c>
      <c r="I202" s="131"/>
      <c r="J202" s="8"/>
    </row>
    <row r="203" spans="1:12" s="9" customFormat="1" ht="15.95" customHeight="1" x14ac:dyDescent="0.2">
      <c r="A203" s="259">
        <f t="shared" si="2"/>
        <v>791100</v>
      </c>
      <c r="B203" s="12">
        <v>7911</v>
      </c>
      <c r="C203" s="12" t="s">
        <v>2893</v>
      </c>
      <c r="D203" s="299"/>
      <c r="E203" s="12"/>
      <c r="F203" s="386">
        <f>VLOOKUP(A203,CGN2015_001!$A$9:$H$6509,8,0)</f>
        <v>0</v>
      </c>
      <c r="G203" s="382"/>
      <c r="H203" s="386">
        <f>VLOOKUP(A203,'EDR Febrero 2019'!$A$1:$D$243,4,0)</f>
        <v>0</v>
      </c>
      <c r="I203" s="131"/>
      <c r="J203" s="8"/>
    </row>
    <row r="204" spans="1:12" s="9" customFormat="1" ht="15.95" customHeight="1" x14ac:dyDescent="0.2">
      <c r="A204" s="259">
        <f t="shared" si="2"/>
        <v>791200</v>
      </c>
      <c r="B204" s="12">
        <v>7912</v>
      </c>
      <c r="C204" s="12" t="s">
        <v>2894</v>
      </c>
      <c r="D204" s="299"/>
      <c r="E204" s="12"/>
      <c r="F204" s="386">
        <f>VLOOKUP(A204,CGN2015_001!$A$9:$H$6509,8,0)</f>
        <v>0</v>
      </c>
      <c r="G204" s="382"/>
      <c r="H204" s="386">
        <f>VLOOKUP(A204,'EDR Febrero 2019'!$A$1:$D$243,4,0)</f>
        <v>0</v>
      </c>
      <c r="I204" s="131"/>
      <c r="J204" s="8"/>
    </row>
    <row r="205" spans="1:12" s="9" customFormat="1" ht="15.95" customHeight="1" x14ac:dyDescent="0.2">
      <c r="A205" s="259">
        <f t="shared" si="2"/>
        <v>799000</v>
      </c>
      <c r="B205" s="12">
        <v>7990</v>
      </c>
      <c r="C205" s="12" t="s">
        <v>479</v>
      </c>
      <c r="D205" s="299"/>
      <c r="E205" s="12"/>
      <c r="F205" s="387">
        <f>VLOOKUP(A205,CGN2015_001!$A$9:$H$6509,8,0)</f>
        <v>0</v>
      </c>
      <c r="G205" s="382"/>
      <c r="H205" s="387">
        <f>VLOOKUP(A205,'EDR Febrero 2019'!$A$1:$D$243,4,0)</f>
        <v>0</v>
      </c>
      <c r="I205" s="131"/>
      <c r="J205" s="8"/>
    </row>
    <row r="206" spans="1:12" s="9" customFormat="1" ht="15.95" customHeight="1" x14ac:dyDescent="0.2">
      <c r="A206" s="259"/>
      <c r="B206" s="8"/>
      <c r="C206" s="8"/>
      <c r="D206" s="115"/>
      <c r="E206" s="115"/>
      <c r="F206" s="381"/>
      <c r="G206" s="382"/>
      <c r="H206" s="381"/>
      <c r="I206" s="131"/>
      <c r="J206" s="8"/>
    </row>
    <row r="207" spans="1:12" s="9" customFormat="1" ht="15.95" customHeight="1" x14ac:dyDescent="0.2">
      <c r="A207" s="259"/>
      <c r="B207" s="8">
        <v>5</v>
      </c>
      <c r="C207" s="8" t="s">
        <v>846</v>
      </c>
      <c r="D207" s="115"/>
      <c r="E207" s="115"/>
      <c r="F207" s="381">
        <f>+F209+F221+F232+F253+F261+F273+F278+F284</f>
        <v>15486795451</v>
      </c>
      <c r="G207" s="382"/>
      <c r="H207" s="381">
        <f>+H209+H221+H232+H253+H261+H273+H278+H284</f>
        <v>27248298007</v>
      </c>
      <c r="I207" s="131"/>
      <c r="J207" s="8"/>
      <c r="K207" s="297"/>
      <c r="L207" s="297"/>
    </row>
    <row r="208" spans="1:12" s="9" customFormat="1" ht="15.95" customHeight="1" x14ac:dyDescent="0.2">
      <c r="A208" s="259"/>
      <c r="B208" s="8"/>
      <c r="C208" s="8"/>
      <c r="D208" s="115"/>
      <c r="E208" s="115"/>
      <c r="F208" s="381"/>
      <c r="G208" s="382"/>
      <c r="H208" s="381"/>
      <c r="I208" s="131"/>
      <c r="J208" s="8"/>
    </row>
    <row r="209" spans="1:10" s="9" customFormat="1" ht="15.95" customHeight="1" x14ac:dyDescent="0.2">
      <c r="A209" s="259"/>
      <c r="B209" s="10">
        <v>51</v>
      </c>
      <c r="C209" s="197" t="s">
        <v>2753</v>
      </c>
      <c r="D209" s="115"/>
      <c r="E209" s="115"/>
      <c r="F209" s="385">
        <f>SUM(F211:F219)</f>
        <v>6027315655</v>
      </c>
      <c r="G209" s="382"/>
      <c r="H209" s="385">
        <f>SUM(H211:H219)</f>
        <v>20520962084</v>
      </c>
      <c r="I209" s="131"/>
      <c r="J209" s="8"/>
    </row>
    <row r="210" spans="1:10" s="9" customFormat="1" ht="15.95" customHeight="1" x14ac:dyDescent="0.2">
      <c r="A210" s="259"/>
      <c r="B210" s="10"/>
      <c r="C210" s="10"/>
      <c r="D210" s="114"/>
      <c r="E210" s="114"/>
      <c r="F210" s="385"/>
      <c r="G210" s="382"/>
      <c r="H210" s="385"/>
      <c r="I210" s="131"/>
      <c r="J210" s="8"/>
    </row>
    <row r="211" spans="1:10" s="11" customFormat="1" ht="15.95" customHeight="1" x14ac:dyDescent="0.2">
      <c r="A211" s="259">
        <f t="shared" ref="A211:A270" si="3">CONCATENATE(B211,"00")*1</f>
        <v>510100</v>
      </c>
      <c r="B211" s="299">
        <v>5101</v>
      </c>
      <c r="C211" s="299" t="s">
        <v>847</v>
      </c>
      <c r="D211" s="115"/>
      <c r="E211" s="115"/>
      <c r="F211" s="386">
        <f>VLOOKUP(A211,CGN2015_001!$A$9:$H$6509,8,0)</f>
        <v>1043111344</v>
      </c>
      <c r="G211" s="382"/>
      <c r="H211" s="386">
        <f>VLOOKUP(A211,'EDR Febrero 2019'!$A$1:$D$243,4,0)</f>
        <v>987288746</v>
      </c>
      <c r="I211" s="129"/>
      <c r="J211" s="15"/>
    </row>
    <row r="212" spans="1:10" s="11" customFormat="1" ht="15.95" customHeight="1" x14ac:dyDescent="0.2">
      <c r="A212" s="259">
        <f t="shared" si="3"/>
        <v>510200</v>
      </c>
      <c r="B212" s="299">
        <v>5102</v>
      </c>
      <c r="C212" s="299" t="s">
        <v>1631</v>
      </c>
      <c r="D212" s="115"/>
      <c r="E212" s="115"/>
      <c r="F212" s="386">
        <f>VLOOKUP(A212,CGN2015_001!$A$9:$H$6509,8,0)</f>
        <v>0</v>
      </c>
      <c r="G212" s="382"/>
      <c r="H212" s="386">
        <f>VLOOKUP(A212,'EDR Febrero 2019'!$A$1:$D$243,4,0)</f>
        <v>0</v>
      </c>
      <c r="I212" s="129"/>
      <c r="J212" s="15"/>
    </row>
    <row r="213" spans="1:10" s="11" customFormat="1" ht="15.95" customHeight="1" x14ac:dyDescent="0.2">
      <c r="A213" s="259">
        <f t="shared" si="3"/>
        <v>510300</v>
      </c>
      <c r="B213" s="299">
        <v>5103</v>
      </c>
      <c r="C213" s="299" t="s">
        <v>1126</v>
      </c>
      <c r="D213" s="115"/>
      <c r="E213" s="115"/>
      <c r="F213" s="386">
        <f>VLOOKUP(A213,CGN2015_001!$A$9:$H$6509,8,0)</f>
        <v>376833037</v>
      </c>
      <c r="G213" s="382"/>
      <c r="H213" s="386">
        <f>VLOOKUP(A213,'EDR Febrero 2019'!$A$1:$D$243,4,0)</f>
        <v>356281213</v>
      </c>
      <c r="I213" s="129"/>
      <c r="J213" s="15"/>
    </row>
    <row r="214" spans="1:10" s="11" customFormat="1" ht="15.95" customHeight="1" x14ac:dyDescent="0.2">
      <c r="A214" s="259">
        <f t="shared" si="3"/>
        <v>510400</v>
      </c>
      <c r="B214" s="299">
        <v>5104</v>
      </c>
      <c r="C214" s="299" t="s">
        <v>612</v>
      </c>
      <c r="D214" s="115"/>
      <c r="E214" s="115"/>
      <c r="F214" s="386">
        <f>VLOOKUP(A214,CGN2015_001!$A$9:$H$6509,8,0)</f>
        <v>76519600</v>
      </c>
      <c r="G214" s="382"/>
      <c r="H214" s="386">
        <f>VLOOKUP(A214,'EDR Febrero 2019'!$A$1:$D$243,4,0)</f>
        <v>68167400</v>
      </c>
      <c r="I214" s="129"/>
      <c r="J214" s="15"/>
    </row>
    <row r="215" spans="1:10" s="11" customFormat="1" ht="15.95" customHeight="1" x14ac:dyDescent="0.2">
      <c r="A215" s="259">
        <f t="shared" si="3"/>
        <v>510700</v>
      </c>
      <c r="B215" s="299">
        <v>5107</v>
      </c>
      <c r="C215" s="299" t="s">
        <v>2758</v>
      </c>
      <c r="D215" s="115"/>
      <c r="E215" s="115"/>
      <c r="F215" s="386">
        <f>VLOOKUP(A215,CGN2015_001!$A$9:$H$6509,8,0)</f>
        <v>1066706562</v>
      </c>
      <c r="G215" s="382"/>
      <c r="H215" s="386">
        <f>VLOOKUP(A215,'EDR Febrero 2019'!$A$1:$D$243,4,0)</f>
        <v>1062615771</v>
      </c>
      <c r="I215" s="129"/>
      <c r="J215" s="15"/>
    </row>
    <row r="216" spans="1:10" s="11" customFormat="1" ht="15.95" customHeight="1" x14ac:dyDescent="0.2">
      <c r="A216" s="259">
        <f t="shared" si="3"/>
        <v>510800</v>
      </c>
      <c r="B216" s="299">
        <v>5108</v>
      </c>
      <c r="C216" s="299" t="s">
        <v>2761</v>
      </c>
      <c r="D216" s="115"/>
      <c r="E216" s="115"/>
      <c r="F216" s="386">
        <f>VLOOKUP(A216,CGN2015_001!$A$9:$H$6509,8,0)</f>
        <v>1182251</v>
      </c>
      <c r="G216" s="382"/>
      <c r="H216" s="386">
        <f>VLOOKUP(A216,'EDR Febrero 2019'!$A$1:$D$243,4,0)</f>
        <v>21565641</v>
      </c>
      <c r="I216" s="129"/>
      <c r="J216" s="15"/>
    </row>
    <row r="217" spans="1:10" s="16" customFormat="1" ht="15.95" customHeight="1" x14ac:dyDescent="0.2">
      <c r="A217" s="259">
        <f t="shared" si="3"/>
        <v>511100</v>
      </c>
      <c r="B217" s="299">
        <v>5111</v>
      </c>
      <c r="C217" s="299" t="s">
        <v>616</v>
      </c>
      <c r="D217" s="115"/>
      <c r="E217" s="115"/>
      <c r="F217" s="386">
        <f>VLOOKUP(A217,CGN2015_001!$A$9:$H$6509,8,0)</f>
        <v>3454266737</v>
      </c>
      <c r="G217" s="382"/>
      <c r="H217" s="386">
        <f>VLOOKUP(A217,'EDR Febrero 2019'!$A$1:$D$243,4,0)</f>
        <v>17972366194</v>
      </c>
      <c r="I217" s="133"/>
      <c r="J217" s="204"/>
    </row>
    <row r="218" spans="1:10" s="16" customFormat="1" ht="15.95" customHeight="1" x14ac:dyDescent="0.2">
      <c r="A218" s="259">
        <f t="shared" si="3"/>
        <v>512000</v>
      </c>
      <c r="B218" s="299">
        <v>5120</v>
      </c>
      <c r="C218" s="299" t="s">
        <v>751</v>
      </c>
      <c r="D218" s="115"/>
      <c r="E218" s="115"/>
      <c r="F218" s="386">
        <f>VLOOKUP(A218,CGN2015_001!$A$9:$H$6509,8,0)</f>
        <v>8696124</v>
      </c>
      <c r="G218" s="382"/>
      <c r="H218" s="386">
        <f>VLOOKUP(A218,'EDR Febrero 2019'!$A$1:$D$243,4,0)</f>
        <v>52677119</v>
      </c>
      <c r="I218" s="133"/>
      <c r="J218" s="204"/>
    </row>
    <row r="219" spans="1:10" s="16" customFormat="1" ht="15.95" customHeight="1" x14ac:dyDescent="0.2">
      <c r="A219" s="259">
        <f t="shared" si="3"/>
        <v>512200</v>
      </c>
      <c r="B219" s="299">
        <v>5122</v>
      </c>
      <c r="C219" s="299" t="s">
        <v>1951</v>
      </c>
      <c r="D219" s="115"/>
      <c r="E219" s="115"/>
      <c r="F219" s="387">
        <f>VLOOKUP(A219,CGN2015_001!$A$9:$H$6509,8,0)</f>
        <v>0</v>
      </c>
      <c r="G219" s="382"/>
      <c r="H219" s="387">
        <f>VLOOKUP(A219,'EDR Febrero 2019'!$A$1:$D$243,4,0)</f>
        <v>0</v>
      </c>
      <c r="I219" s="133"/>
      <c r="J219" s="204"/>
    </row>
    <row r="220" spans="1:10" s="9" customFormat="1" ht="15.95" customHeight="1" x14ac:dyDescent="0.2">
      <c r="A220" s="259"/>
      <c r="B220" s="302"/>
      <c r="C220" s="302"/>
      <c r="D220" s="115"/>
      <c r="E220" s="115"/>
      <c r="F220" s="388"/>
      <c r="G220" s="382"/>
      <c r="H220" s="388"/>
      <c r="I220" s="131"/>
      <c r="J220" s="8"/>
    </row>
    <row r="221" spans="1:10" s="18" customFormat="1" ht="15.95" customHeight="1" x14ac:dyDescent="0.2">
      <c r="A221" s="259"/>
      <c r="B221" s="301">
        <v>52</v>
      </c>
      <c r="C221" s="303" t="s">
        <v>2771</v>
      </c>
      <c r="D221" s="115"/>
      <c r="E221" s="115"/>
      <c r="F221" s="385">
        <f>SUM(F223:F230)</f>
        <v>0</v>
      </c>
      <c r="G221" s="382"/>
      <c r="H221" s="385">
        <f>SUM(H223:H230)</f>
        <v>0</v>
      </c>
      <c r="I221" s="135"/>
      <c r="J221" s="17"/>
    </row>
    <row r="222" spans="1:10" s="18" customFormat="1" ht="15.95" customHeight="1" x14ac:dyDescent="0.2">
      <c r="A222" s="259"/>
      <c r="B222" s="301"/>
      <c r="C222" s="301"/>
      <c r="D222" s="115"/>
      <c r="E222" s="115"/>
      <c r="F222" s="385"/>
      <c r="G222" s="382"/>
      <c r="H222" s="385"/>
      <c r="I222" s="135"/>
      <c r="J222" s="17"/>
    </row>
    <row r="223" spans="1:10" s="11" customFormat="1" ht="15.95" customHeight="1" x14ac:dyDescent="0.2">
      <c r="A223" s="259">
        <f t="shared" si="3"/>
        <v>520200</v>
      </c>
      <c r="B223" s="299">
        <v>5202</v>
      </c>
      <c r="C223" s="299" t="s">
        <v>847</v>
      </c>
      <c r="D223" s="115"/>
      <c r="E223" s="115"/>
      <c r="F223" s="386">
        <f>VLOOKUP(A223,CGN2015_001!$A$9:$H$6509,8,0)</f>
        <v>0</v>
      </c>
      <c r="G223" s="382"/>
      <c r="H223" s="386">
        <f>VLOOKUP(A223,'EDR Febrero 2019'!$A$1:$D$243,4,0)</f>
        <v>0</v>
      </c>
      <c r="I223" s="129"/>
      <c r="J223" s="15"/>
    </row>
    <row r="224" spans="1:10" s="11" customFormat="1" ht="15.95" customHeight="1" x14ac:dyDescent="0.2">
      <c r="A224" s="259">
        <f t="shared" si="3"/>
        <v>520300</v>
      </c>
      <c r="B224" s="299">
        <v>5203</v>
      </c>
      <c r="C224" s="299" t="s">
        <v>1631</v>
      </c>
      <c r="D224" s="115"/>
      <c r="E224" s="115"/>
      <c r="F224" s="386">
        <f>VLOOKUP(A224,CGN2015_001!$A$9:$H$6509,8,0)</f>
        <v>0</v>
      </c>
      <c r="G224" s="382"/>
      <c r="H224" s="386">
        <f>VLOOKUP(A224,'EDR Febrero 2019'!$A$1:$D$243,4,0)</f>
        <v>0</v>
      </c>
      <c r="I224" s="129"/>
      <c r="J224" s="15"/>
    </row>
    <row r="225" spans="1:10" s="11" customFormat="1" ht="15.95" customHeight="1" x14ac:dyDescent="0.2">
      <c r="A225" s="259">
        <f t="shared" si="3"/>
        <v>520400</v>
      </c>
      <c r="B225" s="299">
        <v>5204</v>
      </c>
      <c r="C225" s="299" t="s">
        <v>1126</v>
      </c>
      <c r="D225" s="115"/>
      <c r="E225" s="115"/>
      <c r="F225" s="386">
        <f>VLOOKUP(A225,CGN2015_001!$A$9:$H$6509,8,0)</f>
        <v>0</v>
      </c>
      <c r="G225" s="382"/>
      <c r="H225" s="386">
        <f>VLOOKUP(A225,'EDR Febrero 2019'!$A$1:$D$243,4,0)</f>
        <v>0</v>
      </c>
      <c r="I225" s="129"/>
      <c r="J225" s="15"/>
    </row>
    <row r="226" spans="1:10" s="11" customFormat="1" ht="15.95" customHeight="1" x14ac:dyDescent="0.2">
      <c r="A226" s="259">
        <f t="shared" si="3"/>
        <v>520700</v>
      </c>
      <c r="B226" s="299">
        <v>5207</v>
      </c>
      <c r="C226" s="299" t="s">
        <v>612</v>
      </c>
      <c r="D226" s="115"/>
      <c r="E226" s="115"/>
      <c r="F226" s="386">
        <f>VLOOKUP(A226,CGN2015_001!$A$9:$H$6509,8,0)</f>
        <v>0</v>
      </c>
      <c r="G226" s="382"/>
      <c r="H226" s="386">
        <f>VLOOKUP(A226,'EDR Febrero 2019'!$A$1:$D$243,4,0)</f>
        <v>0</v>
      </c>
      <c r="I226" s="129"/>
      <c r="J226" s="15"/>
    </row>
    <row r="227" spans="1:10" s="11" customFormat="1" ht="15.95" customHeight="1" x14ac:dyDescent="0.2">
      <c r="A227" s="259">
        <f t="shared" si="3"/>
        <v>520800</v>
      </c>
      <c r="B227" s="299">
        <v>5208</v>
      </c>
      <c r="C227" s="299" t="s">
        <v>2758</v>
      </c>
      <c r="D227" s="115"/>
      <c r="E227" s="115"/>
      <c r="F227" s="386">
        <f>VLOOKUP(A227,CGN2015_001!$A$9:$H$6509,8,0)</f>
        <v>0</v>
      </c>
      <c r="G227" s="382"/>
      <c r="H227" s="386">
        <f>VLOOKUP(A227,'EDR Febrero 2019'!$A$1:$D$243,4,0)</f>
        <v>0</v>
      </c>
      <c r="I227" s="129"/>
      <c r="J227" s="15"/>
    </row>
    <row r="228" spans="1:10" s="11" customFormat="1" ht="15.95" customHeight="1" x14ac:dyDescent="0.2">
      <c r="A228" s="259">
        <f t="shared" si="3"/>
        <v>521100</v>
      </c>
      <c r="B228" s="299">
        <v>5211</v>
      </c>
      <c r="C228" s="299" t="s">
        <v>616</v>
      </c>
      <c r="D228" s="115"/>
      <c r="E228" s="115"/>
      <c r="F228" s="386">
        <f>VLOOKUP(A228,CGN2015_001!$A$9:$H$6509,8,0)</f>
        <v>0</v>
      </c>
      <c r="G228" s="382"/>
      <c r="H228" s="386">
        <f>VLOOKUP(A228,'EDR Febrero 2019'!$A$1:$D$243,4,0)</f>
        <v>0</v>
      </c>
      <c r="I228" s="129"/>
      <c r="J228" s="15"/>
    </row>
    <row r="229" spans="1:10" s="11" customFormat="1" ht="15.95" customHeight="1" x14ac:dyDescent="0.2">
      <c r="A229" s="259">
        <f t="shared" si="3"/>
        <v>521200</v>
      </c>
      <c r="B229" s="299">
        <v>5212</v>
      </c>
      <c r="C229" s="299" t="s">
        <v>2761</v>
      </c>
      <c r="D229" s="115"/>
      <c r="E229" s="115"/>
      <c r="F229" s="386">
        <f>VLOOKUP(A229,CGN2015_001!$A$9:$H$6509,8,0)</f>
        <v>0</v>
      </c>
      <c r="G229" s="382"/>
      <c r="H229" s="386">
        <f>VLOOKUP(A229,'EDR Febrero 2019'!$A$1:$D$243,4,0)</f>
        <v>0</v>
      </c>
      <c r="I229" s="129"/>
      <c r="J229" s="15"/>
    </row>
    <row r="230" spans="1:10" s="11" customFormat="1" ht="15.95" customHeight="1" x14ac:dyDescent="0.2">
      <c r="A230" s="259">
        <f t="shared" si="3"/>
        <v>522000</v>
      </c>
      <c r="B230" s="299">
        <v>5220</v>
      </c>
      <c r="C230" s="299" t="s">
        <v>751</v>
      </c>
      <c r="D230" s="115"/>
      <c r="E230" s="115"/>
      <c r="F230" s="387">
        <f>VLOOKUP(A230,CGN2015_001!$A$9:$H$6509,8,0)</f>
        <v>0</v>
      </c>
      <c r="G230" s="382"/>
      <c r="H230" s="387">
        <f>VLOOKUP(A230,'EDR Febrero 2019'!$A$1:$D$243,4,0)</f>
        <v>0</v>
      </c>
      <c r="I230" s="129"/>
      <c r="J230" s="15"/>
    </row>
    <row r="231" spans="1:10" s="11" customFormat="1" ht="15.95" customHeight="1" x14ac:dyDescent="0.2">
      <c r="A231" s="259"/>
      <c r="B231" s="302"/>
      <c r="C231" s="302"/>
      <c r="D231" s="115"/>
      <c r="E231" s="115"/>
      <c r="F231" s="388"/>
      <c r="G231" s="382"/>
      <c r="H231" s="388"/>
      <c r="I231" s="129"/>
      <c r="J231" s="15"/>
    </row>
    <row r="232" spans="1:10" s="11" customFormat="1" ht="15.95" customHeight="1" x14ac:dyDescent="0.2">
      <c r="A232" s="259"/>
      <c r="B232" s="301">
        <v>53</v>
      </c>
      <c r="C232" s="303" t="s">
        <v>2772</v>
      </c>
      <c r="D232" s="114"/>
      <c r="E232" s="114"/>
      <c r="F232" s="385">
        <f>SUM(F234:F251)</f>
        <v>8784025590</v>
      </c>
      <c r="G232" s="382"/>
      <c r="H232" s="385">
        <f>SUM(H234:H251)</f>
        <v>6599056690</v>
      </c>
      <c r="I232" s="129"/>
      <c r="J232" s="15"/>
    </row>
    <row r="233" spans="1:10" s="11" customFormat="1" ht="15.95" customHeight="1" x14ac:dyDescent="0.2">
      <c r="A233" s="259"/>
      <c r="B233" s="301"/>
      <c r="C233" s="301"/>
      <c r="D233" s="114"/>
      <c r="E233" s="114"/>
      <c r="F233" s="385"/>
      <c r="G233" s="382"/>
      <c r="H233" s="385"/>
      <c r="I233" s="129"/>
      <c r="J233" s="15"/>
    </row>
    <row r="234" spans="1:10" s="11" customFormat="1" ht="15.95" customHeight="1" x14ac:dyDescent="0.2">
      <c r="A234" s="259">
        <f t="shared" si="3"/>
        <v>534600</v>
      </c>
      <c r="B234" s="299">
        <v>5346</v>
      </c>
      <c r="C234" s="299" t="s">
        <v>2773</v>
      </c>
      <c r="D234" s="115"/>
      <c r="E234" s="115"/>
      <c r="F234" s="386">
        <f>VLOOKUP(A234,CGN2015_001!$A$9:$H$6509,8,0)</f>
        <v>0</v>
      </c>
      <c r="G234" s="382"/>
      <c r="H234" s="386">
        <f>VLOOKUP(A234,'EDR Febrero 2019'!$A$1:$D$243,4,0)</f>
        <v>0</v>
      </c>
      <c r="I234" s="129"/>
      <c r="J234" s="15"/>
    </row>
    <row r="235" spans="1:10" s="11" customFormat="1" ht="15.95" customHeight="1" x14ac:dyDescent="0.2">
      <c r="A235" s="259">
        <f t="shared" si="3"/>
        <v>534700</v>
      </c>
      <c r="B235" s="299">
        <v>5347</v>
      </c>
      <c r="C235" s="299" t="s">
        <v>2778</v>
      </c>
      <c r="D235" s="115"/>
      <c r="E235" s="115"/>
      <c r="F235" s="386">
        <f>VLOOKUP(A235,CGN2015_001!$A$9:$H$6509,8,0)</f>
        <v>0</v>
      </c>
      <c r="G235" s="382"/>
      <c r="H235" s="386">
        <f>VLOOKUP(A235,'EDR Febrero 2019'!$A$1:$D$243,4,0)</f>
        <v>0</v>
      </c>
      <c r="I235" s="129"/>
      <c r="J235" s="15"/>
    </row>
    <row r="236" spans="1:10" s="11" customFormat="1" ht="15.95" customHeight="1" x14ac:dyDescent="0.2">
      <c r="A236" s="259">
        <f t="shared" si="3"/>
        <v>534900</v>
      </c>
      <c r="B236" s="299">
        <v>5349</v>
      </c>
      <c r="C236" s="299" t="s">
        <v>2781</v>
      </c>
      <c r="D236" s="115"/>
      <c r="E236" s="115"/>
      <c r="F236" s="386">
        <f>VLOOKUP(A236,CGN2015_001!$A$9:$H$6509,8,0)</f>
        <v>0</v>
      </c>
      <c r="G236" s="382"/>
      <c r="H236" s="386">
        <f>VLOOKUP(A236,'EDR Febrero 2019'!$A$1:$D$243,4,0)</f>
        <v>0</v>
      </c>
      <c r="I236" s="129"/>
      <c r="J236" s="15"/>
    </row>
    <row r="237" spans="1:10" s="11" customFormat="1" ht="15.95" customHeight="1" x14ac:dyDescent="0.2">
      <c r="A237" s="259">
        <f t="shared" si="3"/>
        <v>535000</v>
      </c>
      <c r="B237" s="299">
        <v>5350</v>
      </c>
      <c r="C237" s="299" t="s">
        <v>2782</v>
      </c>
      <c r="D237" s="115"/>
      <c r="E237" s="115"/>
      <c r="F237" s="386">
        <f>VLOOKUP(A237,CGN2015_001!$A$9:$H$6509,8,0)</f>
        <v>0</v>
      </c>
      <c r="G237" s="382"/>
      <c r="H237" s="386">
        <f>VLOOKUP(A237,'EDR Febrero 2019'!$A$1:$D$243,4,0)</f>
        <v>0</v>
      </c>
      <c r="I237" s="129"/>
      <c r="J237" s="15"/>
    </row>
    <row r="238" spans="1:10" s="11" customFormat="1" ht="15.95" customHeight="1" x14ac:dyDescent="0.2">
      <c r="A238" s="259">
        <f t="shared" si="3"/>
        <v>535100</v>
      </c>
      <c r="B238" s="299">
        <v>5351</v>
      </c>
      <c r="C238" s="299" t="s">
        <v>2783</v>
      </c>
      <c r="D238" s="115"/>
      <c r="E238" s="115"/>
      <c r="F238" s="386">
        <f>VLOOKUP(A238,CGN2015_001!$A$9:$H$6509,8,0)</f>
        <v>0</v>
      </c>
      <c r="G238" s="382"/>
      <c r="H238" s="386">
        <f>VLOOKUP(A238,'EDR Febrero 2019'!$A$1:$D$243,4,0)</f>
        <v>0</v>
      </c>
      <c r="I238" s="129"/>
      <c r="J238" s="15"/>
    </row>
    <row r="239" spans="1:10" s="11" customFormat="1" ht="15.95" customHeight="1" x14ac:dyDescent="0.2">
      <c r="A239" s="259">
        <f t="shared" si="3"/>
        <v>535500</v>
      </c>
      <c r="B239" s="299">
        <v>5355</v>
      </c>
      <c r="C239" s="299" t="s">
        <v>2784</v>
      </c>
      <c r="D239" s="115"/>
      <c r="E239" s="115"/>
      <c r="F239" s="386">
        <f>VLOOKUP(A239,CGN2015_001!$A$9:$H$6509,8,0)</f>
        <v>0</v>
      </c>
      <c r="G239" s="382"/>
      <c r="H239" s="386">
        <f>VLOOKUP(A239,'EDR Febrero 2019'!$A$1:$D$243,4,0)</f>
        <v>0</v>
      </c>
      <c r="I239" s="129"/>
      <c r="J239" s="15"/>
    </row>
    <row r="240" spans="1:10" s="11" customFormat="1" ht="15.95" customHeight="1" x14ac:dyDescent="0.2">
      <c r="A240" s="259">
        <f t="shared" si="3"/>
        <v>535700</v>
      </c>
      <c r="B240" s="299">
        <v>5357</v>
      </c>
      <c r="C240" s="299" t="s">
        <v>2785</v>
      </c>
      <c r="D240" s="115"/>
      <c r="E240" s="115"/>
      <c r="F240" s="386">
        <f>VLOOKUP(A240,CGN2015_001!$A$9:$H$6509,8,0)</f>
        <v>0</v>
      </c>
      <c r="G240" s="382"/>
      <c r="H240" s="386">
        <f>VLOOKUP(A240,'EDR Febrero 2019'!$A$1:$D$243,4,0)</f>
        <v>0</v>
      </c>
      <c r="I240" s="129"/>
      <c r="J240" s="15"/>
    </row>
    <row r="241" spans="1:10" s="11" customFormat="1" ht="15.95" customHeight="1" x14ac:dyDescent="0.2">
      <c r="A241" s="259">
        <f t="shared" si="3"/>
        <v>535900</v>
      </c>
      <c r="B241" s="299">
        <v>5359</v>
      </c>
      <c r="C241" s="299" t="s">
        <v>2787</v>
      </c>
      <c r="D241" s="115"/>
      <c r="E241" s="115"/>
      <c r="F241" s="386">
        <f>VLOOKUP(A241,CGN2015_001!$A$9:$H$6509,8,0)</f>
        <v>0</v>
      </c>
      <c r="G241" s="382"/>
      <c r="H241" s="386">
        <f>VLOOKUP(A241,'EDR Febrero 2019'!$A$1:$D$243,4,0)</f>
        <v>0</v>
      </c>
      <c r="I241" s="129"/>
      <c r="J241" s="15"/>
    </row>
    <row r="242" spans="1:10" s="11" customFormat="1" ht="15.95" customHeight="1" x14ac:dyDescent="0.2">
      <c r="A242" s="259">
        <f t="shared" si="3"/>
        <v>536000</v>
      </c>
      <c r="B242" s="299">
        <v>5360</v>
      </c>
      <c r="C242" s="299" t="s">
        <v>771</v>
      </c>
      <c r="D242" s="115"/>
      <c r="E242" s="115"/>
      <c r="F242" s="386">
        <f>VLOOKUP(A242,CGN2015_001!$A$9:$H$6509,8,0)</f>
        <v>8703763172</v>
      </c>
      <c r="G242" s="382"/>
      <c r="H242" s="386">
        <f>VLOOKUP(A242,'EDR Febrero 2019'!$A$1:$D$243,4,0)</f>
        <v>6518794272</v>
      </c>
      <c r="I242" s="129"/>
      <c r="J242" s="15"/>
    </row>
    <row r="243" spans="1:10" s="11" customFormat="1" ht="15.95" customHeight="1" x14ac:dyDescent="0.2">
      <c r="A243" s="259">
        <f t="shared" si="3"/>
        <v>536200</v>
      </c>
      <c r="B243" s="299">
        <v>5362</v>
      </c>
      <c r="C243" s="299" t="s">
        <v>2788</v>
      </c>
      <c r="D243" s="115"/>
      <c r="E243" s="115"/>
      <c r="F243" s="386">
        <f>VLOOKUP(A243,CGN2015_001!$A$9:$H$6509,8,0)</f>
        <v>0</v>
      </c>
      <c r="G243" s="382"/>
      <c r="H243" s="386">
        <f>VLOOKUP(A243,'EDR Febrero 2019'!$A$1:$D$243,4,0)</f>
        <v>0</v>
      </c>
      <c r="I243" s="129"/>
      <c r="J243" s="15"/>
    </row>
    <row r="244" spans="1:10" s="11" customFormat="1" ht="15.95" customHeight="1" x14ac:dyDescent="0.2">
      <c r="A244" s="259">
        <f t="shared" si="3"/>
        <v>536300</v>
      </c>
      <c r="B244" s="299">
        <v>5363</v>
      </c>
      <c r="C244" s="299" t="s">
        <v>2789</v>
      </c>
      <c r="D244" s="115"/>
      <c r="E244" s="115"/>
      <c r="F244" s="386">
        <f>VLOOKUP(A244,CGN2015_001!$A$9:$H$6509,8,0)</f>
        <v>0</v>
      </c>
      <c r="G244" s="382"/>
      <c r="H244" s="386">
        <f>VLOOKUP(A244,'EDR Febrero 2019'!$A$1:$D$243,4,0)</f>
        <v>0</v>
      </c>
      <c r="I244" s="129"/>
      <c r="J244" s="15"/>
    </row>
    <row r="245" spans="1:10" s="11" customFormat="1" ht="15.95" customHeight="1" x14ac:dyDescent="0.2">
      <c r="A245" s="259">
        <f t="shared" si="3"/>
        <v>536400</v>
      </c>
      <c r="B245" s="299">
        <v>5364</v>
      </c>
      <c r="C245" s="304" t="s">
        <v>2931</v>
      </c>
      <c r="D245" s="115"/>
      <c r="E245" s="115"/>
      <c r="F245" s="386">
        <f>VLOOKUP(A245,CGN2015_001!$A$9:$H$6509,8,0)</f>
        <v>80262418</v>
      </c>
      <c r="G245" s="382"/>
      <c r="H245" s="386">
        <f>VLOOKUP(A245,'EDR Febrero 2019'!$A$1:$D$243,4,0)</f>
        <v>80262418</v>
      </c>
      <c r="I245" s="129"/>
      <c r="J245" s="15"/>
    </row>
    <row r="246" spans="1:10" s="11" customFormat="1" ht="15.95" customHeight="1" x14ac:dyDescent="0.2">
      <c r="A246" s="259">
        <f t="shared" si="3"/>
        <v>536500</v>
      </c>
      <c r="B246" s="299">
        <v>5365</v>
      </c>
      <c r="C246" s="299" t="s">
        <v>2790</v>
      </c>
      <c r="D246" s="115"/>
      <c r="E246" s="115"/>
      <c r="F246" s="386">
        <f>VLOOKUP(A246,CGN2015_001!$A$9:$H$6509,8,0)</f>
        <v>0</v>
      </c>
      <c r="G246" s="382"/>
      <c r="H246" s="386">
        <f>VLOOKUP(A246,'EDR Febrero 2019'!$A$1:$D$243,4,0)</f>
        <v>0</v>
      </c>
      <c r="I246" s="129"/>
      <c r="J246" s="15"/>
    </row>
    <row r="247" spans="1:10" s="11" customFormat="1" ht="15.95" customHeight="1" x14ac:dyDescent="0.2">
      <c r="A247" s="259">
        <f t="shared" si="3"/>
        <v>536600</v>
      </c>
      <c r="B247" s="299">
        <v>5366</v>
      </c>
      <c r="C247" s="299" t="s">
        <v>2791</v>
      </c>
      <c r="D247" s="115"/>
      <c r="E247" s="115"/>
      <c r="F247" s="386">
        <f>VLOOKUP(A247,CGN2015_001!$A$9:$H$6509,8,0)</f>
        <v>0</v>
      </c>
      <c r="G247" s="382"/>
      <c r="H247" s="386">
        <f>VLOOKUP(A247,'EDR Febrero 2019'!$A$1:$D$243,4,0)</f>
        <v>0</v>
      </c>
      <c r="I247" s="129"/>
      <c r="J247" s="15"/>
    </row>
    <row r="248" spans="1:10" s="11" customFormat="1" ht="15.95" customHeight="1" x14ac:dyDescent="0.2">
      <c r="A248" s="259">
        <f t="shared" si="3"/>
        <v>536800</v>
      </c>
      <c r="B248" s="299">
        <v>5368</v>
      </c>
      <c r="C248" s="299" t="s">
        <v>2792</v>
      </c>
      <c r="D248" s="115"/>
      <c r="E248" s="115"/>
      <c r="F248" s="386">
        <f>VLOOKUP(A248,CGN2015_001!$A$9:$H$6509,8,0)</f>
        <v>0</v>
      </c>
      <c r="G248" s="382"/>
      <c r="H248" s="386">
        <f>VLOOKUP(A248,'EDR Febrero 2019'!$A$1:$D$243,4,0)</f>
        <v>0</v>
      </c>
      <c r="I248" s="129"/>
      <c r="J248" s="15"/>
    </row>
    <row r="249" spans="1:10" s="11" customFormat="1" ht="15.95" customHeight="1" x14ac:dyDescent="0.2">
      <c r="A249" s="259">
        <f t="shared" si="3"/>
        <v>536900</v>
      </c>
      <c r="B249" s="299">
        <v>5369</v>
      </c>
      <c r="C249" s="299" t="s">
        <v>2793</v>
      </c>
      <c r="D249" s="115"/>
      <c r="E249" s="115"/>
      <c r="F249" s="386">
        <f>VLOOKUP(A249,CGN2015_001!$A$9:$H$6509,8,0)</f>
        <v>0</v>
      </c>
      <c r="G249" s="382"/>
      <c r="H249" s="386">
        <f>VLOOKUP(A249,'EDR Febrero 2019'!$A$1:$D$243,4,0)</f>
        <v>0</v>
      </c>
      <c r="I249" s="129"/>
      <c r="J249" s="15"/>
    </row>
    <row r="250" spans="1:10" s="11" customFormat="1" ht="15.95" customHeight="1" x14ac:dyDescent="0.2">
      <c r="A250" s="259">
        <f t="shared" si="3"/>
        <v>537300</v>
      </c>
      <c r="B250" s="299">
        <v>5373</v>
      </c>
      <c r="C250" s="299" t="s">
        <v>11</v>
      </c>
      <c r="D250" s="115"/>
      <c r="E250" s="115"/>
      <c r="F250" s="386">
        <f>VLOOKUP(A250,CGN2015_001!$A$9:$H$6509,8,0)</f>
        <v>0</v>
      </c>
      <c r="G250" s="382"/>
      <c r="H250" s="386">
        <f>VLOOKUP(A250,'EDR Febrero 2019'!$A$1:$D$243,4,0)</f>
        <v>0</v>
      </c>
      <c r="I250" s="129"/>
      <c r="J250" s="15"/>
    </row>
    <row r="251" spans="1:10" s="11" customFormat="1" ht="15.95" customHeight="1" x14ac:dyDescent="0.2">
      <c r="A251" s="259">
        <f t="shared" si="3"/>
        <v>537400</v>
      </c>
      <c r="B251" s="299">
        <v>5374</v>
      </c>
      <c r="C251" s="299" t="s">
        <v>2794</v>
      </c>
      <c r="D251" s="115"/>
      <c r="E251" s="115"/>
      <c r="F251" s="387">
        <f>VLOOKUP(A251,CGN2015_001!$A$9:$H$6509,8,0)</f>
        <v>0</v>
      </c>
      <c r="G251" s="382"/>
      <c r="H251" s="387">
        <f>VLOOKUP(A251,'EDR Febrero 2019'!$A$1:$D$243,4,0)</f>
        <v>0</v>
      </c>
      <c r="I251" s="129"/>
      <c r="J251" s="15"/>
    </row>
    <row r="252" spans="1:10" s="11" customFormat="1" ht="15.95" customHeight="1" x14ac:dyDescent="0.2">
      <c r="A252" s="259"/>
      <c r="B252" s="12"/>
      <c r="C252" s="12"/>
      <c r="D252" s="115"/>
      <c r="E252" s="115"/>
      <c r="F252" s="386"/>
      <c r="G252" s="382"/>
      <c r="H252" s="386"/>
      <c r="I252" s="129"/>
      <c r="J252" s="15"/>
    </row>
    <row r="253" spans="1:10" s="82" customFormat="1" ht="15.95" customHeight="1" x14ac:dyDescent="0.2">
      <c r="A253" s="259"/>
      <c r="B253" s="301">
        <v>54</v>
      </c>
      <c r="C253" s="303" t="s">
        <v>2650</v>
      </c>
      <c r="D253" s="114"/>
      <c r="E253" s="114"/>
      <c r="F253" s="385">
        <f>SUM(F255:F259)</f>
        <v>13702878</v>
      </c>
      <c r="G253" s="382"/>
      <c r="H253" s="385">
        <f>SUM(H255:H259)</f>
        <v>0</v>
      </c>
      <c r="I253" s="132"/>
      <c r="J253" s="202"/>
    </row>
    <row r="254" spans="1:10" s="82" customFormat="1" ht="15.95" customHeight="1" x14ac:dyDescent="0.2">
      <c r="A254" s="259"/>
      <c r="B254" s="301"/>
      <c r="C254" s="301"/>
      <c r="D254" s="114"/>
      <c r="E254" s="114"/>
      <c r="F254" s="385"/>
      <c r="G254" s="382"/>
      <c r="H254" s="385"/>
      <c r="I254" s="132"/>
      <c r="J254" s="202"/>
    </row>
    <row r="255" spans="1:10" s="82" customFormat="1" ht="15.95" customHeight="1" x14ac:dyDescent="0.2">
      <c r="A255" s="259">
        <f t="shared" si="3"/>
        <v>540800</v>
      </c>
      <c r="B255" s="299">
        <v>5408</v>
      </c>
      <c r="C255" s="299" t="s">
        <v>1210</v>
      </c>
      <c r="D255" s="114"/>
      <c r="E255" s="115"/>
      <c r="F255" s="386">
        <f>VLOOKUP(A255,CGN2015_001!$A$9:$H$6509,8,0)</f>
        <v>0</v>
      </c>
      <c r="G255" s="382"/>
      <c r="H255" s="386">
        <f>VLOOKUP(A255,'EDR Febrero 2019'!$A$1:$D$243,4,0)</f>
        <v>0</v>
      </c>
      <c r="I255" s="132"/>
      <c r="J255" s="202"/>
    </row>
    <row r="256" spans="1:10" s="82" customFormat="1" ht="15.95" customHeight="1" x14ac:dyDescent="0.2">
      <c r="A256" s="259">
        <f t="shared" si="3"/>
        <v>541300</v>
      </c>
      <c r="B256" s="299">
        <v>5413</v>
      </c>
      <c r="C256" s="299" t="s">
        <v>2654</v>
      </c>
      <c r="D256" s="114"/>
      <c r="E256" s="115"/>
      <c r="F256" s="386">
        <f>VLOOKUP(A256,CGN2015_001!$A$9:$H$6509,8,0)</f>
        <v>0</v>
      </c>
      <c r="G256" s="382"/>
      <c r="H256" s="386">
        <f>VLOOKUP(A256,'EDR Febrero 2019'!$A$1:$D$243,4,0)</f>
        <v>0</v>
      </c>
      <c r="I256" s="132"/>
      <c r="J256" s="202"/>
    </row>
    <row r="257" spans="1:10" s="82" customFormat="1" ht="15.95" customHeight="1" x14ac:dyDescent="0.2">
      <c r="A257" s="259">
        <f t="shared" si="3"/>
        <v>542100</v>
      </c>
      <c r="B257" s="299">
        <v>5421</v>
      </c>
      <c r="C257" s="299" t="s">
        <v>2665</v>
      </c>
      <c r="D257" s="114"/>
      <c r="E257" s="115"/>
      <c r="F257" s="386">
        <f>VLOOKUP(A257,CGN2015_001!$A$9:$H$6509,8,0)</f>
        <v>0</v>
      </c>
      <c r="G257" s="382"/>
      <c r="H257" s="386">
        <f>VLOOKUP(A257,'EDR Febrero 2019'!$A$1:$D$243,4,0)</f>
        <v>0</v>
      </c>
      <c r="I257" s="132"/>
      <c r="J257" s="202"/>
    </row>
    <row r="258" spans="1:10" s="82" customFormat="1" ht="15.95" customHeight="1" x14ac:dyDescent="0.2">
      <c r="A258" s="259">
        <f t="shared" si="3"/>
        <v>542300</v>
      </c>
      <c r="B258" s="299">
        <v>5423</v>
      </c>
      <c r="C258" s="299" t="s">
        <v>2667</v>
      </c>
      <c r="D258" s="114"/>
      <c r="E258" s="115"/>
      <c r="F258" s="386">
        <f>VLOOKUP(A258,CGN2015_001!$A$9:$H$6509,8,0)</f>
        <v>0</v>
      </c>
      <c r="G258" s="382"/>
      <c r="H258" s="386">
        <f>VLOOKUP(A258,'EDR Febrero 2019'!$A$1:$D$243,4,0)</f>
        <v>0</v>
      </c>
      <c r="I258" s="132"/>
      <c r="J258" s="202"/>
    </row>
    <row r="259" spans="1:10" s="82" customFormat="1" ht="15.95" customHeight="1" x14ac:dyDescent="0.2">
      <c r="A259" s="259">
        <f t="shared" si="3"/>
        <v>542400</v>
      </c>
      <c r="B259" s="299">
        <v>5424</v>
      </c>
      <c r="C259" s="299" t="s">
        <v>2799</v>
      </c>
      <c r="D259" s="114"/>
      <c r="E259" s="115"/>
      <c r="F259" s="387">
        <f>VLOOKUP(A259,CGN2015_001!$A$9:$H$6509,8,0)</f>
        <v>13702878</v>
      </c>
      <c r="G259" s="382"/>
      <c r="H259" s="387">
        <f>VLOOKUP(A259,'EDR Febrero 2019'!$A$1:$D$243,4,0)</f>
        <v>0</v>
      </c>
      <c r="I259" s="132"/>
      <c r="J259" s="202"/>
    </row>
    <row r="260" spans="1:10" s="82" customFormat="1" ht="15.95" customHeight="1" x14ac:dyDescent="0.2">
      <c r="A260" s="259"/>
      <c r="B260" s="299"/>
      <c r="C260" s="299"/>
      <c r="D260" s="114"/>
      <c r="E260" s="115"/>
      <c r="F260" s="386"/>
      <c r="G260" s="382"/>
      <c r="H260" s="386"/>
      <c r="I260" s="132"/>
      <c r="J260" s="202"/>
    </row>
    <row r="261" spans="1:10" s="82" customFormat="1" ht="15.95" customHeight="1" x14ac:dyDescent="0.2">
      <c r="A261" s="259"/>
      <c r="B261" s="301">
        <v>55</v>
      </c>
      <c r="C261" s="303" t="s">
        <v>268</v>
      </c>
      <c r="D261" s="115"/>
      <c r="E261" s="115"/>
      <c r="F261" s="385">
        <f>SUM(F263:F271)</f>
        <v>327408680</v>
      </c>
      <c r="G261" s="382"/>
      <c r="H261" s="385">
        <f>SUM(H263:H271)</f>
        <v>97571259</v>
      </c>
      <c r="I261" s="132"/>
      <c r="J261" s="202"/>
    </row>
    <row r="262" spans="1:10" s="82" customFormat="1" ht="15.95" customHeight="1" x14ac:dyDescent="0.2">
      <c r="A262" s="259"/>
      <c r="B262" s="301"/>
      <c r="C262" s="301"/>
      <c r="D262" s="114"/>
      <c r="E262" s="114"/>
      <c r="F262" s="385"/>
      <c r="G262" s="382"/>
      <c r="H262" s="385"/>
      <c r="I262" s="132"/>
      <c r="J262" s="202"/>
    </row>
    <row r="263" spans="1:10" s="82" customFormat="1" ht="15.95" customHeight="1" x14ac:dyDescent="0.2">
      <c r="A263" s="259">
        <f t="shared" si="3"/>
        <v>550100</v>
      </c>
      <c r="B263" s="299">
        <v>5501</v>
      </c>
      <c r="C263" s="299" t="s">
        <v>269</v>
      </c>
      <c r="D263" s="115"/>
      <c r="E263" s="115"/>
      <c r="F263" s="386">
        <f>VLOOKUP(A263,CGN2015_001!$A$9:$H$6509,8,0)</f>
        <v>0</v>
      </c>
      <c r="G263" s="382"/>
      <c r="H263" s="386">
        <f>VLOOKUP(A263,'EDR Febrero 2019'!$A$1:$D$243,4,0)</f>
        <v>0</v>
      </c>
      <c r="I263" s="132"/>
      <c r="J263" s="202"/>
    </row>
    <row r="264" spans="1:10" s="16" customFormat="1" ht="15.95" customHeight="1" x14ac:dyDescent="0.2">
      <c r="A264" s="259">
        <f t="shared" si="3"/>
        <v>550200</v>
      </c>
      <c r="B264" s="299">
        <v>5502</v>
      </c>
      <c r="C264" s="299" t="s">
        <v>337</v>
      </c>
      <c r="D264" s="115"/>
      <c r="E264" s="115"/>
      <c r="F264" s="386">
        <f>VLOOKUP(A264,CGN2015_001!$A$9:$H$6509,8,0)</f>
        <v>0</v>
      </c>
      <c r="G264" s="382"/>
      <c r="H264" s="386">
        <f>VLOOKUP(A264,'EDR Febrero 2019'!$A$1:$D$243,4,0)</f>
        <v>0</v>
      </c>
      <c r="I264" s="133"/>
      <c r="J264" s="204"/>
    </row>
    <row r="265" spans="1:10" s="73" customFormat="1" ht="15.95" customHeight="1" x14ac:dyDescent="0.2">
      <c r="A265" s="259">
        <f t="shared" si="3"/>
        <v>550300</v>
      </c>
      <c r="B265" s="299">
        <v>5503</v>
      </c>
      <c r="C265" s="299" t="s">
        <v>270</v>
      </c>
      <c r="D265" s="115"/>
      <c r="E265" s="115"/>
      <c r="F265" s="386">
        <f>VLOOKUP(A265,CGN2015_001!$A$9:$H$6509,8,0)</f>
        <v>0</v>
      </c>
      <c r="G265" s="382"/>
      <c r="H265" s="386">
        <f>VLOOKUP(A265,'EDR Febrero 2019'!$A$1:$D$243,4,0)</f>
        <v>0</v>
      </c>
      <c r="I265" s="133"/>
      <c r="J265" s="203"/>
    </row>
    <row r="266" spans="1:10" s="73" customFormat="1" ht="15.95" customHeight="1" x14ac:dyDescent="0.2">
      <c r="A266" s="259">
        <f t="shared" si="3"/>
        <v>550400</v>
      </c>
      <c r="B266" s="299">
        <v>5504</v>
      </c>
      <c r="C266" s="299" t="s">
        <v>340</v>
      </c>
      <c r="D266" s="115"/>
      <c r="E266" s="115"/>
      <c r="F266" s="386">
        <f>VLOOKUP(A266,CGN2015_001!$A$9:$H$6509,8,0)</f>
        <v>0</v>
      </c>
      <c r="G266" s="382"/>
      <c r="H266" s="386">
        <f>VLOOKUP(A266,'EDR Febrero 2019'!$A$1:$D$243,4,0)</f>
        <v>0</v>
      </c>
      <c r="I266" s="133"/>
      <c r="J266" s="203"/>
    </row>
    <row r="267" spans="1:10" s="73" customFormat="1" ht="15.95" customHeight="1" x14ac:dyDescent="0.2">
      <c r="A267" s="259">
        <f t="shared" si="3"/>
        <v>550500</v>
      </c>
      <c r="B267" s="299">
        <v>5505</v>
      </c>
      <c r="C267" s="299" t="s">
        <v>271</v>
      </c>
      <c r="D267" s="115"/>
      <c r="E267" s="115"/>
      <c r="F267" s="386">
        <f>VLOOKUP(A267,CGN2015_001!$A$9:$H$6509,8,0)</f>
        <v>0</v>
      </c>
      <c r="G267" s="382"/>
      <c r="H267" s="386">
        <f>VLOOKUP(A267,'EDR Febrero 2019'!$A$1:$D$243,4,0)</f>
        <v>0</v>
      </c>
      <c r="I267" s="133"/>
      <c r="J267" s="203"/>
    </row>
    <row r="268" spans="1:10" s="73" customFormat="1" ht="15.95" customHeight="1" x14ac:dyDescent="0.2">
      <c r="A268" s="259">
        <f t="shared" si="3"/>
        <v>550600</v>
      </c>
      <c r="B268" s="299">
        <v>5506</v>
      </c>
      <c r="C268" s="299" t="s">
        <v>342</v>
      </c>
      <c r="D268" s="115"/>
      <c r="E268" s="115"/>
      <c r="F268" s="386">
        <f>VLOOKUP(A268,CGN2015_001!$A$9:$H$6509,8,0)</f>
        <v>0</v>
      </c>
      <c r="G268" s="382"/>
      <c r="H268" s="386">
        <f>VLOOKUP(A268,'EDR Febrero 2019'!$A$1:$D$243,4,0)</f>
        <v>0</v>
      </c>
      <c r="I268" s="133"/>
      <c r="J268" s="203"/>
    </row>
    <row r="269" spans="1:10" s="73" customFormat="1" ht="15.95" customHeight="1" x14ac:dyDescent="0.2">
      <c r="A269" s="259">
        <f t="shared" si="3"/>
        <v>550700</v>
      </c>
      <c r="B269" s="299">
        <v>5507</v>
      </c>
      <c r="C269" s="299" t="s">
        <v>343</v>
      </c>
      <c r="D269" s="115"/>
      <c r="E269" s="115"/>
      <c r="F269" s="386">
        <f>VLOOKUP(A269,CGN2015_001!$A$9:$H$6509,8,0)</f>
        <v>327408680</v>
      </c>
      <c r="G269" s="382"/>
      <c r="H269" s="386">
        <f>VLOOKUP(A269,'EDR Febrero 2019'!$A$1:$D$243,4,0)</f>
        <v>97571259</v>
      </c>
      <c r="I269" s="133"/>
      <c r="J269" s="203"/>
    </row>
    <row r="270" spans="1:10" s="73" customFormat="1" ht="15.95" customHeight="1" x14ac:dyDescent="0.2">
      <c r="A270" s="259">
        <f t="shared" si="3"/>
        <v>550800</v>
      </c>
      <c r="B270" s="299">
        <v>5508</v>
      </c>
      <c r="C270" s="299" t="s">
        <v>344</v>
      </c>
      <c r="D270" s="115"/>
      <c r="E270" s="115"/>
      <c r="F270" s="386">
        <f>VLOOKUP(A270,CGN2015_001!$A$9:$H$6509,8,0)</f>
        <v>0</v>
      </c>
      <c r="G270" s="382"/>
      <c r="H270" s="386">
        <f>VLOOKUP(A270,'EDR Febrero 2019'!$A$1:$D$243,4,0)</f>
        <v>0</v>
      </c>
      <c r="I270" s="133"/>
      <c r="J270" s="203"/>
    </row>
    <row r="271" spans="1:10" s="73" customFormat="1" ht="15.95" customHeight="1" x14ac:dyDescent="0.2">
      <c r="A271" s="259">
        <f t="shared" ref="A271:A300" si="4">CONCATENATE(B271,"00")*1</f>
        <v>555000</v>
      </c>
      <c r="B271" s="299">
        <v>5550</v>
      </c>
      <c r="C271" s="304" t="s">
        <v>422</v>
      </c>
      <c r="D271" s="115"/>
      <c r="E271" s="115"/>
      <c r="F271" s="387">
        <f>VLOOKUP(A271,CGN2015_001!$A$9:$H$6509,8,0)</f>
        <v>0</v>
      </c>
      <c r="G271" s="382"/>
      <c r="H271" s="387">
        <f>VLOOKUP(A271,'EDR Febrero 2019'!$A$1:$D$243,4,0)</f>
        <v>0</v>
      </c>
      <c r="I271" s="133"/>
      <c r="J271" s="203"/>
    </row>
    <row r="272" spans="1:10" s="73" customFormat="1" ht="15.95" customHeight="1" x14ac:dyDescent="0.2">
      <c r="A272" s="259"/>
      <c r="B272" s="299"/>
      <c r="C272" s="304"/>
      <c r="D272" s="115"/>
      <c r="E272" s="115"/>
      <c r="F272" s="386"/>
      <c r="G272" s="382"/>
      <c r="H272" s="386"/>
      <c r="I272" s="133"/>
      <c r="J272" s="203"/>
    </row>
    <row r="273" spans="1:10" s="73" customFormat="1" ht="15.95" customHeight="1" x14ac:dyDescent="0.2">
      <c r="A273" s="259"/>
      <c r="B273" s="301">
        <v>56</v>
      </c>
      <c r="C273" s="303" t="s">
        <v>2811</v>
      </c>
      <c r="D273" s="114"/>
      <c r="E273" s="114"/>
      <c r="F273" s="385">
        <f>SUM(F275:F276)</f>
        <v>0</v>
      </c>
      <c r="G273" s="382"/>
      <c r="H273" s="385">
        <f>SUM(H275:H276)</f>
        <v>0</v>
      </c>
      <c r="I273" s="133"/>
      <c r="J273" s="203"/>
    </row>
    <row r="274" spans="1:10" s="73" customFormat="1" ht="15.95" customHeight="1" x14ac:dyDescent="0.2">
      <c r="A274" s="259"/>
      <c r="B274" s="301"/>
      <c r="C274" s="301"/>
      <c r="D274" s="114"/>
      <c r="E274" s="114"/>
      <c r="F274" s="385"/>
      <c r="G274" s="382"/>
      <c r="H274" s="385"/>
      <c r="I274" s="133"/>
      <c r="J274" s="203"/>
    </row>
    <row r="275" spans="1:10" s="73" customFormat="1" ht="15.95" customHeight="1" x14ac:dyDescent="0.2">
      <c r="A275" s="259">
        <f t="shared" si="4"/>
        <v>561300</v>
      </c>
      <c r="B275" s="299">
        <v>5613</v>
      </c>
      <c r="C275" s="299" t="s">
        <v>702</v>
      </c>
      <c r="D275" s="115"/>
      <c r="E275" s="115"/>
      <c r="F275" s="386">
        <f>VLOOKUP(A275,CGN2015_001!$A$9:$H$6509,8,0)</f>
        <v>0</v>
      </c>
      <c r="G275" s="382"/>
      <c r="H275" s="386">
        <f>VLOOKUP(A275,'EDR Febrero 2019'!$A$1:$D$243,4,0)</f>
        <v>0</v>
      </c>
      <c r="I275" s="133"/>
      <c r="J275" s="203"/>
    </row>
    <row r="276" spans="1:10" s="73" customFormat="1" ht="15.95" customHeight="1" x14ac:dyDescent="0.2">
      <c r="A276" s="259">
        <f t="shared" si="4"/>
        <v>561800</v>
      </c>
      <c r="B276" s="299">
        <v>5618</v>
      </c>
      <c r="C276" s="299" t="s">
        <v>669</v>
      </c>
      <c r="D276" s="115"/>
      <c r="E276" s="115"/>
      <c r="F276" s="387">
        <f>VLOOKUP(A276,CGN2015_001!$A$9:$H$6509,8,0)</f>
        <v>0</v>
      </c>
      <c r="G276" s="382"/>
      <c r="H276" s="387">
        <f>VLOOKUP(A276,'EDR Febrero 2019'!$A$1:$D$243,4,0)</f>
        <v>0</v>
      </c>
      <c r="I276" s="133"/>
      <c r="J276" s="203"/>
    </row>
    <row r="277" spans="1:10" s="73" customFormat="1" ht="15.95" customHeight="1" x14ac:dyDescent="0.2">
      <c r="A277" s="259"/>
      <c r="B277" s="299"/>
      <c r="C277" s="299"/>
      <c r="D277" s="115"/>
      <c r="E277" s="115"/>
      <c r="F277" s="386"/>
      <c r="G277" s="382"/>
      <c r="H277" s="386"/>
      <c r="I277" s="133"/>
      <c r="J277" s="203"/>
    </row>
    <row r="278" spans="1:10" s="73" customFormat="1" ht="15.95" customHeight="1" x14ac:dyDescent="0.2">
      <c r="A278" s="259"/>
      <c r="B278" s="301">
        <v>57</v>
      </c>
      <c r="C278" s="303" t="s">
        <v>831</v>
      </c>
      <c r="D278" s="114"/>
      <c r="E278" s="114"/>
      <c r="F278" s="385">
        <f>SUM(F280:F282)</f>
        <v>0</v>
      </c>
      <c r="G278" s="382"/>
      <c r="H278" s="385">
        <f>SUM(H280:H282)</f>
        <v>0</v>
      </c>
      <c r="I278" s="133"/>
      <c r="J278" s="203"/>
    </row>
    <row r="279" spans="1:10" s="73" customFormat="1" ht="15.95" customHeight="1" x14ac:dyDescent="0.2">
      <c r="A279" s="259"/>
      <c r="B279" s="10"/>
      <c r="C279" s="10"/>
      <c r="D279" s="114"/>
      <c r="E279" s="114"/>
      <c r="F279" s="385"/>
      <c r="G279" s="382"/>
      <c r="H279" s="385"/>
      <c r="I279" s="133"/>
      <c r="J279" s="203"/>
    </row>
    <row r="280" spans="1:10" s="73" customFormat="1" ht="15.95" customHeight="1" x14ac:dyDescent="0.2">
      <c r="A280" s="259">
        <f t="shared" si="4"/>
        <v>570500</v>
      </c>
      <c r="B280" s="12">
        <v>5705</v>
      </c>
      <c r="C280" s="12" t="s">
        <v>357</v>
      </c>
      <c r="D280" s="115"/>
      <c r="E280" s="115"/>
      <c r="F280" s="386">
        <f>VLOOKUP(A280,CGN2015_001!$A$9:$H$6509,8,0)</f>
        <v>0</v>
      </c>
      <c r="G280" s="382"/>
      <c r="H280" s="386">
        <f>VLOOKUP(A280,'EDR Febrero 2019'!$A$1:$D$243,4,0)</f>
        <v>0</v>
      </c>
      <c r="I280" s="133"/>
      <c r="J280" s="203"/>
    </row>
    <row r="281" spans="1:10" s="73" customFormat="1" ht="15.95" customHeight="1" x14ac:dyDescent="0.2">
      <c r="A281" s="259">
        <f t="shared" si="4"/>
        <v>572000</v>
      </c>
      <c r="B281" s="12">
        <v>5720</v>
      </c>
      <c r="C281" s="12" t="s">
        <v>836</v>
      </c>
      <c r="D281" s="115"/>
      <c r="E281" s="115"/>
      <c r="F281" s="386">
        <f>VLOOKUP(A281,CGN2015_001!$A$9:$H$6509,8,0)</f>
        <v>0</v>
      </c>
      <c r="G281" s="382"/>
      <c r="H281" s="386">
        <f>VLOOKUP(A281,'EDR Febrero 2019'!$A$1:$D$243,4,0)</f>
        <v>0</v>
      </c>
      <c r="I281" s="133"/>
      <c r="J281" s="203"/>
    </row>
    <row r="282" spans="1:10" s="73" customFormat="1" ht="15.95" customHeight="1" x14ac:dyDescent="0.2">
      <c r="A282" s="259">
        <f t="shared" si="4"/>
        <v>572200</v>
      </c>
      <c r="B282" s="12">
        <v>5722</v>
      </c>
      <c r="C282" s="12" t="s">
        <v>837</v>
      </c>
      <c r="D282" s="115"/>
      <c r="E282" s="115"/>
      <c r="F282" s="387">
        <f>VLOOKUP(A282,CGN2015_001!$A$9:$H$6509,8,0)</f>
        <v>0</v>
      </c>
      <c r="G282" s="382"/>
      <c r="H282" s="387">
        <f>VLOOKUP(A282,'EDR Febrero 2019'!$A$1:$D$243,4,0)</f>
        <v>0</v>
      </c>
      <c r="I282" s="133"/>
      <c r="J282" s="203"/>
    </row>
    <row r="283" spans="1:10" s="73" customFormat="1" ht="15.95" customHeight="1" x14ac:dyDescent="0.2">
      <c r="A283" s="259"/>
      <c r="B283" s="299"/>
      <c r="C283" s="299"/>
      <c r="D283" s="115"/>
      <c r="E283" s="115"/>
      <c r="F283" s="386"/>
      <c r="G283" s="382"/>
      <c r="H283" s="386"/>
      <c r="I283" s="133"/>
      <c r="J283" s="203"/>
    </row>
    <row r="284" spans="1:10" s="73" customFormat="1" ht="15.95" customHeight="1" x14ac:dyDescent="0.2">
      <c r="A284" s="259"/>
      <c r="B284" s="301">
        <v>58</v>
      </c>
      <c r="C284" s="317" t="s">
        <v>359</v>
      </c>
      <c r="D284" s="115"/>
      <c r="E284" s="115"/>
      <c r="F284" s="385">
        <f>SUM(F286:F300)</f>
        <v>334342648</v>
      </c>
      <c r="G284" s="382"/>
      <c r="H284" s="385">
        <f>SUM(H286:H300)</f>
        <v>30707974</v>
      </c>
      <c r="I284" s="136"/>
      <c r="J284" s="205"/>
    </row>
    <row r="285" spans="1:10" s="73" customFormat="1" ht="15.95" customHeight="1" x14ac:dyDescent="0.2">
      <c r="A285" s="259"/>
      <c r="B285" s="301"/>
      <c r="C285" s="301"/>
      <c r="D285" s="114"/>
      <c r="E285" s="114"/>
      <c r="F285" s="385"/>
      <c r="G285" s="382"/>
      <c r="H285" s="385"/>
      <c r="I285" s="133"/>
      <c r="J285" s="203"/>
    </row>
    <row r="286" spans="1:10" s="73" customFormat="1" ht="15.95" customHeight="1" x14ac:dyDescent="0.2">
      <c r="A286" s="259">
        <f t="shared" si="4"/>
        <v>580200</v>
      </c>
      <c r="B286" s="299">
        <v>5802</v>
      </c>
      <c r="C286" s="299" t="s">
        <v>361</v>
      </c>
      <c r="D286" s="115"/>
      <c r="E286" s="115"/>
      <c r="F286" s="386">
        <f>VLOOKUP(A286,CGN2015_001!$A$9:$H$6509,8,0)</f>
        <v>22722</v>
      </c>
      <c r="G286" s="382"/>
      <c r="H286" s="386">
        <f>VLOOKUP(A286,'EDR Febrero 2019'!$A$1:$D$243,4,0)</f>
        <v>21744</v>
      </c>
      <c r="I286" s="133"/>
      <c r="J286" s="203"/>
    </row>
    <row r="287" spans="1:10" s="73" customFormat="1" ht="15.95" customHeight="1" x14ac:dyDescent="0.2">
      <c r="A287" s="259">
        <f t="shared" si="4"/>
        <v>580300</v>
      </c>
      <c r="B287" s="299">
        <v>5803</v>
      </c>
      <c r="C287" s="299" t="s">
        <v>245</v>
      </c>
      <c r="D287" s="115"/>
      <c r="E287" s="115"/>
      <c r="F287" s="386">
        <f>VLOOKUP(A287,CGN2015_001!$A$9:$H$6509,8,0)</f>
        <v>0</v>
      </c>
      <c r="G287" s="382"/>
      <c r="H287" s="386">
        <f>VLOOKUP(A287,'EDR Febrero 2019'!$A$1:$D$243,4,0)</f>
        <v>0</v>
      </c>
      <c r="I287" s="136"/>
      <c r="J287" s="203"/>
    </row>
    <row r="288" spans="1:10" s="73" customFormat="1" ht="15.95" customHeight="1" x14ac:dyDescent="0.2">
      <c r="A288" s="259">
        <f t="shared" si="4"/>
        <v>580400</v>
      </c>
      <c r="B288" s="299">
        <v>5804</v>
      </c>
      <c r="C288" s="299" t="s">
        <v>844</v>
      </c>
      <c r="D288" s="115"/>
      <c r="E288" s="115"/>
      <c r="F288" s="386">
        <f>VLOOKUP(A288,CGN2015_001!$A$9:$H$6509,8,0)</f>
        <v>334319922</v>
      </c>
      <c r="G288" s="382"/>
      <c r="H288" s="386">
        <f>VLOOKUP(A288,'EDR Febrero 2019'!$A$1:$D$243,4,0)</f>
        <v>30685743</v>
      </c>
      <c r="I288" s="136"/>
      <c r="J288" s="203"/>
    </row>
    <row r="289" spans="1:10" s="73" customFormat="1" ht="15.95" customHeight="1" x14ac:dyDescent="0.2">
      <c r="A289" s="259">
        <f t="shared" si="4"/>
        <v>581100</v>
      </c>
      <c r="B289" s="299">
        <v>5811</v>
      </c>
      <c r="C289" s="299" t="s">
        <v>2847</v>
      </c>
      <c r="D289" s="115"/>
      <c r="E289" s="115"/>
      <c r="F289" s="386">
        <f>VLOOKUP(A289,CGN2015_001!$A$9:$H$6509,8,0)</f>
        <v>0</v>
      </c>
      <c r="G289" s="382"/>
      <c r="H289" s="386">
        <f>VLOOKUP(A289,'EDR Febrero 2019'!$A$1:$D$243,4,0)</f>
        <v>0</v>
      </c>
      <c r="I289" s="136"/>
      <c r="J289" s="203"/>
    </row>
    <row r="290" spans="1:10" s="73" customFormat="1" ht="15.95" customHeight="1" x14ac:dyDescent="0.2">
      <c r="A290" s="259">
        <f t="shared" si="4"/>
        <v>581200</v>
      </c>
      <c r="B290" s="299">
        <v>5812</v>
      </c>
      <c r="C290" s="299" t="s">
        <v>2847</v>
      </c>
      <c r="D290" s="115"/>
      <c r="E290" s="115"/>
      <c r="F290" s="386">
        <f>VLOOKUP(A290,CGN2015_001!$A$9:$H$6509,8,0)</f>
        <v>0</v>
      </c>
      <c r="G290" s="382"/>
      <c r="H290" s="386">
        <f>VLOOKUP(A290,'EDR Febrero 2019'!$A$1:$D$243,4,0)</f>
        <v>0</v>
      </c>
      <c r="I290" s="136"/>
      <c r="J290" s="203"/>
    </row>
    <row r="291" spans="1:10" s="73" customFormat="1" ht="15.95" customHeight="1" x14ac:dyDescent="0.2">
      <c r="A291" s="259">
        <f t="shared" si="4"/>
        <v>581300</v>
      </c>
      <c r="B291" s="299">
        <v>5813</v>
      </c>
      <c r="C291" s="299" t="s">
        <v>2847</v>
      </c>
      <c r="D291" s="115"/>
      <c r="E291" s="115"/>
      <c r="F291" s="386">
        <f>VLOOKUP(A291,CGN2015_001!$A$9:$H$6509,8,0)</f>
        <v>0</v>
      </c>
      <c r="G291" s="382"/>
      <c r="H291" s="386">
        <f>VLOOKUP(A291,'EDR Febrero 2019'!$A$1:$D$243,4,0)</f>
        <v>0</v>
      </c>
      <c r="I291" s="133"/>
      <c r="J291" s="203"/>
    </row>
    <row r="292" spans="1:10" s="73" customFormat="1" ht="15.95" customHeight="1" x14ac:dyDescent="0.2">
      <c r="A292" s="259">
        <f t="shared" si="4"/>
        <v>581600</v>
      </c>
      <c r="B292" s="299">
        <v>5816</v>
      </c>
      <c r="C292" s="299" t="s">
        <v>2848</v>
      </c>
      <c r="D292" s="115"/>
      <c r="E292" s="115"/>
      <c r="F292" s="386">
        <f>VLOOKUP(A292,CGN2015_001!$A$9:$H$6509,8,0)</f>
        <v>0</v>
      </c>
      <c r="G292" s="382"/>
      <c r="H292" s="386">
        <f>VLOOKUP(A292,'EDR Febrero 2019'!$A$1:$D$243,4,0)</f>
        <v>0</v>
      </c>
      <c r="I292" s="133"/>
      <c r="J292" s="203"/>
    </row>
    <row r="293" spans="1:10" s="73" customFormat="1" ht="15.95" customHeight="1" x14ac:dyDescent="0.2">
      <c r="A293" s="259">
        <f t="shared" si="4"/>
        <v>582000</v>
      </c>
      <c r="B293" s="299">
        <v>5820</v>
      </c>
      <c r="C293" s="299" t="s">
        <v>2849</v>
      </c>
      <c r="D293" s="115"/>
      <c r="E293" s="115"/>
      <c r="F293" s="386">
        <f>VLOOKUP(A293,CGN2015_001!$A$9:$H$6509,8,0)</f>
        <v>0</v>
      </c>
      <c r="G293" s="382"/>
      <c r="H293" s="386">
        <f>VLOOKUP(A293,'EDR Febrero 2019'!$A$1:$D$243,4,0)</f>
        <v>0</v>
      </c>
      <c r="I293" s="133"/>
      <c r="J293" s="203"/>
    </row>
    <row r="294" spans="1:10" s="73" customFormat="1" ht="15.95" customHeight="1" x14ac:dyDescent="0.2">
      <c r="A294" s="259">
        <f t="shared" si="4"/>
        <v>582100</v>
      </c>
      <c r="B294" s="299">
        <v>5821</v>
      </c>
      <c r="C294" s="299" t="s">
        <v>2850</v>
      </c>
      <c r="D294" s="115"/>
      <c r="E294" s="115"/>
      <c r="F294" s="386">
        <f>VLOOKUP(A294,CGN2015_001!$A$9:$H$6509,8,0)</f>
        <v>0</v>
      </c>
      <c r="G294" s="382"/>
      <c r="H294" s="386">
        <f>VLOOKUP(A294,'EDR Febrero 2019'!$A$1:$D$243,4,0)</f>
        <v>0</v>
      </c>
      <c r="I294" s="133"/>
      <c r="J294" s="203"/>
    </row>
    <row r="295" spans="1:10" s="73" customFormat="1" ht="15.95" customHeight="1" x14ac:dyDescent="0.2">
      <c r="A295" s="259">
        <f t="shared" si="4"/>
        <v>582200</v>
      </c>
      <c r="B295" s="299">
        <v>5822</v>
      </c>
      <c r="C295" s="299" t="s">
        <v>2737</v>
      </c>
      <c r="D295" s="115"/>
      <c r="E295" s="115"/>
      <c r="F295" s="386">
        <f>VLOOKUP(A295,CGN2015_001!$A$9:$H$6509,8,0)</f>
        <v>0</v>
      </c>
      <c r="G295" s="382"/>
      <c r="H295" s="386">
        <f>VLOOKUP(A295,'EDR Febrero 2019'!$A$1:$D$243,4,0)</f>
        <v>0</v>
      </c>
      <c r="I295" s="133"/>
      <c r="J295" s="203"/>
    </row>
    <row r="296" spans="1:10" s="73" customFormat="1" ht="15.95" customHeight="1" x14ac:dyDescent="0.2">
      <c r="A296" s="259">
        <f t="shared" si="4"/>
        <v>589000</v>
      </c>
      <c r="B296" s="299">
        <v>5890</v>
      </c>
      <c r="C296" s="299" t="s">
        <v>2851</v>
      </c>
      <c r="D296" s="115"/>
      <c r="E296" s="115"/>
      <c r="F296" s="386">
        <f>VLOOKUP(A296,CGN2015_001!$A$9:$H$6509,8,0)</f>
        <v>4</v>
      </c>
      <c r="G296" s="382"/>
      <c r="H296" s="386">
        <f>VLOOKUP(A296,'EDR Febrero 2019'!$A$1:$D$243,4,0)</f>
        <v>487</v>
      </c>
      <c r="I296" s="133"/>
      <c r="J296" s="203"/>
    </row>
    <row r="297" spans="1:10" s="73" customFormat="1" ht="15.95" customHeight="1" x14ac:dyDescent="0.2">
      <c r="A297" s="259">
        <f t="shared" si="4"/>
        <v>589300</v>
      </c>
      <c r="B297" s="299">
        <v>5893</v>
      </c>
      <c r="C297" s="299" t="s">
        <v>2861</v>
      </c>
      <c r="D297" s="115"/>
      <c r="E297" s="115"/>
      <c r="F297" s="386">
        <f>VLOOKUP(A297,CGN2015_001!$A$9:$H$6509,8,0)</f>
        <v>0</v>
      </c>
      <c r="G297" s="382"/>
      <c r="H297" s="386">
        <f>VLOOKUP(A297,'EDR Febrero 2019'!$A$1:$D$243,4,0)</f>
        <v>0</v>
      </c>
      <c r="I297" s="133"/>
      <c r="J297" s="203"/>
    </row>
    <row r="298" spans="1:10" s="73" customFormat="1" ht="15.95" customHeight="1" x14ac:dyDescent="0.2">
      <c r="A298" s="259">
        <f t="shared" si="4"/>
        <v>589400</v>
      </c>
      <c r="B298" s="299">
        <v>5894</v>
      </c>
      <c r="C298" s="299" t="s">
        <v>2862</v>
      </c>
      <c r="D298" s="115"/>
      <c r="E298" s="115"/>
      <c r="F298" s="386">
        <f>VLOOKUP(A298,CGN2015_001!$A$9:$H$6509,8,0)</f>
        <v>0</v>
      </c>
      <c r="G298" s="382"/>
      <c r="H298" s="386">
        <f>VLOOKUP(A298,'EDR Febrero 2019'!$A$1:$D$243,4,0)</f>
        <v>0</v>
      </c>
      <c r="I298" s="133"/>
      <c r="J298" s="203"/>
    </row>
    <row r="299" spans="1:10" s="73" customFormat="1" ht="15.95" customHeight="1" x14ac:dyDescent="0.2">
      <c r="A299" s="259">
        <f t="shared" si="4"/>
        <v>589500</v>
      </c>
      <c r="B299" s="299">
        <v>5895</v>
      </c>
      <c r="C299" s="299" t="s">
        <v>2863</v>
      </c>
      <c r="D299" s="115"/>
      <c r="E299" s="115"/>
      <c r="F299" s="386">
        <f>VLOOKUP(A299,CGN2015_001!$A$9:$H$6509,8,0)</f>
        <v>0</v>
      </c>
      <c r="G299" s="382"/>
      <c r="H299" s="386">
        <f>VLOOKUP(A299,'EDR Febrero 2019'!$A$1:$D$243,4,0)</f>
        <v>0</v>
      </c>
      <c r="I299" s="133"/>
      <c r="J299" s="203"/>
    </row>
    <row r="300" spans="1:10" s="73" customFormat="1" ht="15.95" customHeight="1" x14ac:dyDescent="0.2">
      <c r="A300" s="259">
        <f t="shared" si="4"/>
        <v>589700</v>
      </c>
      <c r="B300" s="299">
        <v>5897</v>
      </c>
      <c r="C300" s="299" t="s">
        <v>197</v>
      </c>
      <c r="D300" s="115"/>
      <c r="E300" s="115"/>
      <c r="F300" s="387">
        <f>VLOOKUP(A300,CGN2015_001!$A$9:$H$6509,8,0)</f>
        <v>0</v>
      </c>
      <c r="G300" s="382"/>
      <c r="H300" s="387">
        <f>VLOOKUP(A300,'EDR Febrero 2019'!$A$1:$D$243,4,0)</f>
        <v>0</v>
      </c>
      <c r="I300" s="133"/>
      <c r="J300" s="203"/>
    </row>
    <row r="301" spans="1:10" s="73" customFormat="1" ht="15.95" customHeight="1" x14ac:dyDescent="0.2">
      <c r="A301" s="134"/>
      <c r="B301" s="299"/>
      <c r="C301" s="299"/>
      <c r="D301" s="115"/>
      <c r="E301" s="115"/>
      <c r="G301" s="123"/>
      <c r="I301" s="133"/>
      <c r="J301" s="203"/>
    </row>
    <row r="302" spans="1:10" s="76" customFormat="1" ht="15.95" customHeight="1" thickBot="1" x14ac:dyDescent="0.25">
      <c r="A302" s="102"/>
      <c r="B302" s="144"/>
      <c r="C302" s="316" t="s">
        <v>2454</v>
      </c>
      <c r="D302" s="114"/>
      <c r="E302" s="114"/>
      <c r="F302" s="396">
        <f>F11-F78-F94-F207</f>
        <v>-322453014</v>
      </c>
      <c r="G302" s="123"/>
      <c r="H302" s="396">
        <f>H11-H78-H94-H207</f>
        <v>-11331103966</v>
      </c>
      <c r="I302" s="137"/>
      <c r="J302" s="206"/>
    </row>
    <row r="303" spans="1:10" s="76" customFormat="1" ht="15" thickTop="1" x14ac:dyDescent="0.2">
      <c r="A303" s="102"/>
      <c r="B303" s="30"/>
      <c r="C303" s="30"/>
      <c r="D303" s="100"/>
      <c r="E303" s="100"/>
      <c r="F303" s="31"/>
      <c r="G303" s="32"/>
      <c r="H303" s="31"/>
      <c r="I303" s="139"/>
      <c r="J303" s="206"/>
    </row>
    <row r="304" spans="1:10" s="76" customFormat="1" ht="15" x14ac:dyDescent="0.25">
      <c r="A304" s="102"/>
      <c r="B304" s="219"/>
      <c r="C304" s="219"/>
      <c r="D304" s="116"/>
      <c r="E304" s="116"/>
      <c r="F304" s="219"/>
      <c r="G304" s="219"/>
      <c r="H304" s="219"/>
      <c r="I304" s="139"/>
      <c r="J304" s="206"/>
    </row>
    <row r="305" spans="1:253" s="76" customFormat="1" ht="15" x14ac:dyDescent="0.25">
      <c r="A305" s="102"/>
      <c r="B305" s="219"/>
      <c r="C305" s="219"/>
      <c r="D305" s="116"/>
      <c r="E305" s="116"/>
      <c r="F305" s="219"/>
      <c r="G305" s="219"/>
      <c r="H305" s="219"/>
      <c r="I305" s="139"/>
      <c r="J305" s="206"/>
    </row>
    <row r="306" spans="1:253" s="76" customFormat="1" ht="15" x14ac:dyDescent="0.25">
      <c r="A306" s="102"/>
      <c r="B306" s="219"/>
      <c r="C306" s="219"/>
      <c r="D306" s="116"/>
      <c r="E306" s="116"/>
      <c r="F306" s="219"/>
      <c r="G306" s="219"/>
      <c r="H306" s="219"/>
      <c r="I306" s="139"/>
      <c r="J306" s="206"/>
    </row>
    <row r="307" spans="1:253" s="76" customFormat="1" ht="15" x14ac:dyDescent="0.25">
      <c r="A307" s="102"/>
      <c r="B307" s="219"/>
      <c r="C307" s="219"/>
      <c r="D307" s="116"/>
      <c r="E307" s="116"/>
      <c r="F307" s="219"/>
      <c r="G307" s="219"/>
      <c r="H307" s="219"/>
      <c r="I307" s="139"/>
      <c r="J307" s="206"/>
    </row>
    <row r="308" spans="1:253" s="76" customFormat="1" ht="15" x14ac:dyDescent="0.25">
      <c r="A308" s="102"/>
      <c r="B308" s="219"/>
      <c r="C308" s="219"/>
      <c r="D308" s="116"/>
      <c r="E308" s="116"/>
      <c r="F308" s="219"/>
      <c r="G308" s="219"/>
      <c r="H308" s="219"/>
      <c r="I308" s="139"/>
      <c r="J308" s="206"/>
    </row>
    <row r="309" spans="1:253" s="76" customFormat="1" ht="15" x14ac:dyDescent="0.25">
      <c r="A309" s="102"/>
      <c r="B309" s="219"/>
      <c r="C309" s="219"/>
      <c r="D309" s="116"/>
      <c r="E309" s="116"/>
      <c r="F309" s="219"/>
      <c r="G309" s="219"/>
      <c r="H309" s="219"/>
      <c r="I309" s="139"/>
      <c r="J309" s="206"/>
    </row>
    <row r="310" spans="1:253" s="447" customFormat="1" ht="18" customHeight="1" x14ac:dyDescent="0.2">
      <c r="A310" s="443"/>
      <c r="B310" s="668" t="s">
        <v>2926</v>
      </c>
      <c r="C310" s="668"/>
      <c r="D310" s="668" t="s">
        <v>2929</v>
      </c>
      <c r="E310" s="668"/>
      <c r="F310" s="673"/>
      <c r="G310" s="673"/>
      <c r="H310" s="673"/>
      <c r="I310" s="444"/>
      <c r="J310" s="445"/>
      <c r="K310" s="446"/>
      <c r="L310" s="446"/>
      <c r="M310" s="446"/>
      <c r="N310" s="446"/>
      <c r="O310" s="446"/>
      <c r="P310" s="446"/>
      <c r="Q310" s="446"/>
      <c r="R310" s="446"/>
    </row>
    <row r="311" spans="1:253" s="83" customFormat="1" ht="18" customHeight="1" x14ac:dyDescent="0.2">
      <c r="A311" s="102"/>
      <c r="B311" s="669" t="s">
        <v>1758</v>
      </c>
      <c r="C311" s="670"/>
      <c r="D311" s="671" t="s">
        <v>2925</v>
      </c>
      <c r="E311" s="672"/>
      <c r="F311" s="672"/>
      <c r="G311" s="672"/>
      <c r="H311" s="672"/>
      <c r="I311" s="138"/>
      <c r="J311" s="207"/>
      <c r="K311" s="76"/>
      <c r="L311" s="76"/>
      <c r="M311" s="76"/>
      <c r="N311" s="76"/>
      <c r="O311" s="76"/>
      <c r="P311" s="76"/>
      <c r="Q311" s="76"/>
      <c r="R311" s="76"/>
    </row>
    <row r="312" spans="1:253" s="411" customFormat="1" ht="18" customHeight="1" x14ac:dyDescent="0.2">
      <c r="A312" s="431"/>
      <c r="B312" s="668" t="s">
        <v>2927</v>
      </c>
      <c r="C312" s="668" t="s">
        <v>2908</v>
      </c>
      <c r="D312" s="671" t="s">
        <v>2928</v>
      </c>
      <c r="E312" s="672"/>
      <c r="F312" s="672"/>
      <c r="G312" s="672"/>
      <c r="H312" s="672"/>
      <c r="I312" s="441"/>
      <c r="J312" s="432"/>
      <c r="K312" s="446"/>
      <c r="L312" s="446"/>
      <c r="M312" s="446"/>
      <c r="N312" s="446"/>
      <c r="O312" s="446"/>
      <c r="P312" s="446"/>
      <c r="Q312" s="446"/>
      <c r="R312" s="446"/>
      <c r="S312" s="438"/>
      <c r="T312" s="438"/>
      <c r="U312" s="438"/>
      <c r="V312" s="438"/>
      <c r="W312" s="438"/>
      <c r="X312" s="438"/>
    </row>
    <row r="313" spans="1:253" s="76" customFormat="1" ht="18.75" x14ac:dyDescent="0.25">
      <c r="A313" s="102"/>
      <c r="B313" s="145"/>
      <c r="C313" s="33"/>
      <c r="D313" s="117"/>
      <c r="E313" s="117"/>
      <c r="F313" s="33"/>
      <c r="G313" s="33"/>
      <c r="H313" s="146"/>
      <c r="I313" s="139"/>
      <c r="J313" s="206"/>
    </row>
    <row r="314" spans="1:253" s="76" customFormat="1" ht="18.75" x14ac:dyDescent="0.25">
      <c r="A314" s="102"/>
      <c r="B314" s="145"/>
      <c r="C314" s="33"/>
      <c r="D314" s="117"/>
      <c r="E314" s="117"/>
      <c r="F314" s="33"/>
      <c r="G314" s="33"/>
      <c r="H314" s="146"/>
      <c r="I314" s="139"/>
      <c r="J314" s="206"/>
    </row>
    <row r="315" spans="1:253" s="76" customFormat="1" ht="18.75" x14ac:dyDescent="0.25">
      <c r="A315" s="102"/>
      <c r="B315" s="145"/>
      <c r="C315" s="33"/>
      <c r="D315" s="117"/>
      <c r="E315" s="117"/>
      <c r="F315" s="33"/>
      <c r="G315" s="33"/>
      <c r="H315" s="146"/>
      <c r="I315" s="139"/>
      <c r="J315" s="206"/>
    </row>
    <row r="316" spans="1:253" s="78" customFormat="1" ht="18.75" x14ac:dyDescent="0.25">
      <c r="A316" s="260"/>
      <c r="B316" s="145"/>
      <c r="C316" s="33"/>
      <c r="D316" s="117"/>
      <c r="E316" s="117"/>
      <c r="F316" s="33"/>
      <c r="G316" s="33"/>
      <c r="H316" s="146"/>
      <c r="I316" s="140"/>
      <c r="J316" s="208"/>
      <c r="K316" s="76"/>
      <c r="L316" s="76"/>
      <c r="M316" s="76"/>
      <c r="N316" s="76"/>
      <c r="O316" s="76"/>
      <c r="P316" s="76"/>
      <c r="Q316" s="76"/>
      <c r="R316" s="76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  <c r="FL316" s="77"/>
      <c r="FM316" s="77"/>
      <c r="FN316" s="77"/>
      <c r="FO316" s="77"/>
      <c r="FP316" s="77"/>
      <c r="FQ316" s="77"/>
      <c r="FR316" s="77"/>
      <c r="FS316" s="77"/>
      <c r="FT316" s="77"/>
      <c r="FU316" s="77"/>
      <c r="FV316" s="77"/>
      <c r="FW316" s="77"/>
      <c r="FX316" s="77"/>
      <c r="FY316" s="77"/>
      <c r="FZ316" s="77"/>
      <c r="GA316" s="77"/>
      <c r="GB316" s="77"/>
      <c r="GC316" s="77"/>
      <c r="GD316" s="77"/>
      <c r="GE316" s="77"/>
      <c r="GF316" s="77"/>
      <c r="GG316" s="77"/>
      <c r="GH316" s="77"/>
      <c r="GI316" s="77"/>
      <c r="GJ316" s="77"/>
      <c r="GK316" s="77"/>
      <c r="GL316" s="77"/>
      <c r="GM316" s="77"/>
      <c r="GN316" s="77"/>
      <c r="GO316" s="77"/>
      <c r="GP316" s="77"/>
      <c r="GQ316" s="77"/>
      <c r="GR316" s="77"/>
      <c r="GS316" s="77"/>
      <c r="GT316" s="77"/>
      <c r="GU316" s="77"/>
      <c r="GV316" s="77"/>
      <c r="GW316" s="77"/>
      <c r="GX316" s="77"/>
      <c r="GY316" s="77"/>
      <c r="GZ316" s="77"/>
      <c r="HA316" s="77"/>
      <c r="HB316" s="77"/>
      <c r="HC316" s="77"/>
      <c r="HD316" s="77"/>
      <c r="HE316" s="77"/>
      <c r="HF316" s="77"/>
      <c r="HG316" s="77"/>
      <c r="HH316" s="77"/>
      <c r="HI316" s="77"/>
      <c r="HJ316" s="77"/>
      <c r="HK316" s="77"/>
      <c r="HL316" s="77"/>
      <c r="HM316" s="77"/>
      <c r="HN316" s="77"/>
      <c r="HO316" s="77"/>
      <c r="HP316" s="77"/>
      <c r="HQ316" s="77"/>
      <c r="HR316" s="77"/>
      <c r="HS316" s="77"/>
      <c r="HT316" s="77"/>
      <c r="HU316" s="77"/>
      <c r="HV316" s="77"/>
      <c r="HW316" s="77"/>
      <c r="HX316" s="77"/>
      <c r="HY316" s="77"/>
      <c r="HZ316" s="77"/>
      <c r="IA316" s="77"/>
      <c r="IB316" s="77"/>
      <c r="IC316" s="77"/>
      <c r="ID316" s="77"/>
      <c r="IE316" s="77"/>
      <c r="IF316" s="77"/>
      <c r="IG316" s="77"/>
      <c r="IH316" s="77"/>
      <c r="II316" s="77"/>
      <c r="IJ316" s="77"/>
      <c r="IK316" s="77"/>
      <c r="IL316" s="77"/>
      <c r="IM316" s="77"/>
      <c r="IN316" s="77"/>
      <c r="IO316" s="77"/>
      <c r="IP316" s="77"/>
      <c r="IQ316" s="77"/>
      <c r="IR316" s="77"/>
      <c r="IS316" s="77"/>
    </row>
    <row r="317" spans="1:253" s="78" customFormat="1" ht="18.75" x14ac:dyDescent="0.25">
      <c r="A317" s="260"/>
      <c r="B317" s="145"/>
      <c r="C317" s="33"/>
      <c r="D317" s="117"/>
      <c r="E317" s="117"/>
      <c r="F317" s="33"/>
      <c r="G317" s="33"/>
      <c r="H317" s="147"/>
      <c r="I317" s="140"/>
      <c r="J317" s="208"/>
      <c r="K317" s="77"/>
      <c r="L317" s="76"/>
      <c r="M317" s="76"/>
      <c r="N317" s="76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  <c r="FI317" s="77"/>
      <c r="FJ317" s="77"/>
      <c r="FK317" s="77"/>
      <c r="FL317" s="77"/>
      <c r="FM317" s="77"/>
      <c r="FN317" s="77"/>
      <c r="FO317" s="77"/>
      <c r="FP317" s="77"/>
      <c r="FQ317" s="77"/>
      <c r="FR317" s="77"/>
      <c r="FS317" s="77"/>
      <c r="FT317" s="77"/>
      <c r="FU317" s="77"/>
      <c r="FV317" s="77"/>
      <c r="FW317" s="77"/>
      <c r="FX317" s="77"/>
      <c r="FY317" s="77"/>
      <c r="FZ317" s="77"/>
      <c r="GA317" s="77"/>
      <c r="GB317" s="77"/>
      <c r="GC317" s="77"/>
      <c r="GD317" s="77"/>
      <c r="GE317" s="77"/>
      <c r="GF317" s="77"/>
      <c r="GG317" s="77"/>
      <c r="GH317" s="77"/>
      <c r="GI317" s="77"/>
      <c r="GJ317" s="77"/>
      <c r="GK317" s="77"/>
      <c r="GL317" s="77"/>
      <c r="GM317" s="77"/>
      <c r="GN317" s="77"/>
      <c r="GO317" s="77"/>
      <c r="GP317" s="77"/>
      <c r="GQ317" s="77"/>
      <c r="GR317" s="77"/>
      <c r="GS317" s="77"/>
      <c r="GT317" s="77"/>
      <c r="GU317" s="77"/>
      <c r="GV317" s="77"/>
      <c r="GW317" s="77"/>
      <c r="GX317" s="77"/>
      <c r="GY317" s="77"/>
      <c r="GZ317" s="77"/>
      <c r="HA317" s="77"/>
      <c r="HB317" s="77"/>
      <c r="HC317" s="77"/>
      <c r="HD317" s="77"/>
      <c r="HE317" s="77"/>
      <c r="HF317" s="77"/>
      <c r="HG317" s="77"/>
      <c r="HH317" s="77"/>
      <c r="HI317" s="77"/>
      <c r="HJ317" s="77"/>
      <c r="HK317" s="77"/>
      <c r="HL317" s="77"/>
      <c r="HM317" s="77"/>
      <c r="HN317" s="77"/>
      <c r="HO317" s="77"/>
      <c r="HP317" s="77"/>
      <c r="HQ317" s="77"/>
      <c r="HR317" s="77"/>
      <c r="HS317" s="77"/>
      <c r="HT317" s="77"/>
      <c r="HU317" s="77"/>
      <c r="HV317" s="77"/>
      <c r="HW317" s="77"/>
      <c r="HX317" s="77"/>
      <c r="HY317" s="77"/>
      <c r="HZ317" s="77"/>
      <c r="IA317" s="77"/>
      <c r="IB317" s="77"/>
      <c r="IC317" s="77"/>
      <c r="ID317" s="77"/>
      <c r="IE317" s="77"/>
      <c r="IF317" s="77"/>
      <c r="IG317" s="77"/>
      <c r="IH317" s="77"/>
      <c r="II317" s="77"/>
      <c r="IJ317" s="77"/>
      <c r="IK317" s="77"/>
      <c r="IL317" s="77"/>
      <c r="IM317" s="77"/>
      <c r="IN317" s="77"/>
      <c r="IO317" s="77"/>
      <c r="IP317" s="77"/>
      <c r="IQ317" s="77"/>
      <c r="IR317" s="77"/>
      <c r="IS317" s="77"/>
    </row>
    <row r="318" spans="1:253" s="84" customFormat="1" ht="18" customHeight="1" x14ac:dyDescent="0.2">
      <c r="A318" s="260"/>
      <c r="B318" s="674" t="s">
        <v>1760</v>
      </c>
      <c r="C318" s="674"/>
      <c r="D318" s="674"/>
      <c r="E318" s="674"/>
      <c r="F318" s="674"/>
      <c r="G318" s="674"/>
      <c r="H318" s="674"/>
      <c r="I318" s="141"/>
      <c r="J318" s="200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</row>
    <row r="319" spans="1:253" s="84" customFormat="1" ht="18" customHeight="1" x14ac:dyDescent="0.2">
      <c r="A319" s="260"/>
      <c r="B319" s="675" t="s">
        <v>1761</v>
      </c>
      <c r="C319" s="667"/>
      <c r="D319" s="667"/>
      <c r="E319" s="667"/>
      <c r="F319" s="667"/>
      <c r="G319" s="667"/>
      <c r="H319" s="667"/>
      <c r="I319" s="141"/>
      <c r="J319" s="200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</row>
    <row r="320" spans="1:253" s="84" customFormat="1" ht="18" customHeight="1" x14ac:dyDescent="0.2">
      <c r="A320" s="260"/>
      <c r="B320" s="667" t="s">
        <v>1762</v>
      </c>
      <c r="C320" s="667"/>
      <c r="D320" s="667"/>
      <c r="E320" s="667"/>
      <c r="F320" s="667"/>
      <c r="G320" s="667"/>
      <c r="H320" s="667"/>
      <c r="I320" s="141"/>
      <c r="J320" s="200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</row>
    <row r="321" spans="1:253" s="84" customFormat="1" ht="18" customHeight="1" x14ac:dyDescent="0.2">
      <c r="A321" s="260"/>
      <c r="B321" s="667" t="s">
        <v>2907</v>
      </c>
      <c r="C321" s="667"/>
      <c r="D321" s="667"/>
      <c r="E321" s="667"/>
      <c r="F321" s="667"/>
      <c r="G321" s="667"/>
      <c r="H321" s="667"/>
      <c r="I321" s="141"/>
      <c r="J321" s="200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</row>
    <row r="322" spans="1:253" s="78" customFormat="1" ht="15" x14ac:dyDescent="0.2">
      <c r="A322" s="261"/>
      <c r="B322" s="220"/>
      <c r="C322" s="103"/>
      <c r="D322" s="104"/>
      <c r="E322" s="104"/>
      <c r="F322" s="103"/>
      <c r="G322" s="103"/>
      <c r="H322" s="221"/>
      <c r="I322" s="222"/>
      <c r="J322" s="208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  <c r="FI322" s="77"/>
      <c r="FJ322" s="77"/>
      <c r="FK322" s="77"/>
      <c r="FL322" s="77"/>
      <c r="FM322" s="77"/>
      <c r="FN322" s="77"/>
      <c r="FO322" s="77"/>
      <c r="FP322" s="77"/>
      <c r="FQ322" s="77"/>
      <c r="FR322" s="77"/>
      <c r="FS322" s="77"/>
      <c r="FT322" s="77"/>
      <c r="FU322" s="77"/>
      <c r="FV322" s="77"/>
      <c r="FW322" s="77"/>
      <c r="FX322" s="77"/>
      <c r="FY322" s="77"/>
      <c r="FZ322" s="77"/>
      <c r="GA322" s="77"/>
      <c r="GB322" s="77"/>
      <c r="GC322" s="77"/>
      <c r="GD322" s="77"/>
      <c r="GE322" s="77"/>
      <c r="GF322" s="77"/>
      <c r="GG322" s="77"/>
      <c r="GH322" s="77"/>
      <c r="GI322" s="77"/>
      <c r="GJ322" s="77"/>
      <c r="GK322" s="77"/>
      <c r="GL322" s="77"/>
      <c r="GM322" s="77"/>
      <c r="GN322" s="77"/>
      <c r="GO322" s="77"/>
      <c r="GP322" s="77"/>
      <c r="GQ322" s="77"/>
      <c r="GR322" s="77"/>
      <c r="GS322" s="77"/>
      <c r="GT322" s="77"/>
      <c r="GU322" s="77"/>
      <c r="GV322" s="77"/>
      <c r="GW322" s="77"/>
      <c r="GX322" s="77"/>
      <c r="GY322" s="77"/>
      <c r="GZ322" s="77"/>
      <c r="HA322" s="77"/>
      <c r="HB322" s="77"/>
      <c r="HC322" s="77"/>
      <c r="HD322" s="77"/>
      <c r="HE322" s="77"/>
      <c r="HF322" s="77"/>
      <c r="HG322" s="77"/>
      <c r="HH322" s="77"/>
      <c r="HI322" s="77"/>
      <c r="HJ322" s="77"/>
      <c r="HK322" s="77"/>
      <c r="HL322" s="77"/>
      <c r="HM322" s="77"/>
      <c r="HN322" s="77"/>
      <c r="HO322" s="77"/>
      <c r="HP322" s="77"/>
      <c r="HQ322" s="77"/>
      <c r="HR322" s="77"/>
      <c r="HS322" s="77"/>
      <c r="HT322" s="77"/>
      <c r="HU322" s="77"/>
      <c r="HV322" s="77"/>
      <c r="HW322" s="77"/>
      <c r="HX322" s="77"/>
      <c r="HY322" s="77"/>
      <c r="HZ322" s="77"/>
      <c r="IA322" s="77"/>
      <c r="IB322" s="77"/>
      <c r="IC322" s="77"/>
      <c r="ID322" s="77"/>
      <c r="IE322" s="77"/>
      <c r="IF322" s="77"/>
      <c r="IG322" s="77"/>
      <c r="IH322" s="77"/>
      <c r="II322" s="77"/>
      <c r="IJ322" s="77"/>
      <c r="IK322" s="77"/>
      <c r="IL322" s="77"/>
      <c r="IM322" s="77"/>
      <c r="IN322" s="77"/>
      <c r="IO322" s="77"/>
      <c r="IP322" s="77"/>
      <c r="IQ322" s="77"/>
      <c r="IR322" s="77"/>
      <c r="IS322" s="77"/>
    </row>
    <row r="323" spans="1:253" s="223" customFormat="1" x14ac:dyDescent="0.2">
      <c r="A323" s="262"/>
      <c r="B323" s="224"/>
      <c r="C323" s="225"/>
      <c r="D323" s="118"/>
      <c r="E323" s="118"/>
      <c r="F323" s="226"/>
      <c r="G323" s="226"/>
      <c r="H323" s="226"/>
      <c r="J323" s="224"/>
    </row>
    <row r="324" spans="1:253" s="223" customFormat="1" x14ac:dyDescent="0.2">
      <c r="A324" s="262"/>
      <c r="B324" s="224"/>
      <c r="C324" s="225"/>
      <c r="D324" s="118"/>
      <c r="E324" s="118"/>
      <c r="F324" s="226"/>
      <c r="G324" s="226"/>
      <c r="H324" s="226"/>
      <c r="J324" s="224"/>
    </row>
    <row r="325" spans="1:253" s="223" customFormat="1" x14ac:dyDescent="0.2">
      <c r="A325" s="262"/>
      <c r="B325" s="224"/>
      <c r="C325" s="225"/>
      <c r="D325" s="118"/>
      <c r="E325" s="118"/>
      <c r="F325" s="226"/>
      <c r="G325" s="226"/>
      <c r="H325" s="226"/>
      <c r="J325" s="224"/>
    </row>
    <row r="326" spans="1:253" s="223" customFormat="1" x14ac:dyDescent="0.2">
      <c r="A326" s="262"/>
      <c r="B326" s="224"/>
      <c r="C326" s="225"/>
      <c r="D326" s="118"/>
      <c r="E326" s="118"/>
      <c r="F326" s="226"/>
      <c r="G326" s="226"/>
      <c r="H326" s="226"/>
      <c r="J326" s="224"/>
    </row>
    <row r="327" spans="1:253" s="223" customFormat="1" x14ac:dyDescent="0.2">
      <c r="A327" s="262"/>
      <c r="B327" s="224"/>
      <c r="C327" s="225"/>
      <c r="D327" s="118"/>
      <c r="E327" s="118"/>
      <c r="F327" s="226"/>
      <c r="G327" s="226"/>
      <c r="H327" s="226"/>
      <c r="J327" s="224"/>
    </row>
    <row r="328" spans="1:253" s="223" customFormat="1" x14ac:dyDescent="0.2">
      <c r="A328" s="262"/>
      <c r="B328" s="224"/>
      <c r="C328" s="225"/>
      <c r="D328" s="118"/>
      <c r="E328" s="118"/>
      <c r="F328" s="226"/>
      <c r="G328" s="226"/>
      <c r="H328" s="226"/>
      <c r="J328" s="224"/>
    </row>
    <row r="329" spans="1:253" s="223" customFormat="1" x14ac:dyDescent="0.2">
      <c r="A329" s="262"/>
      <c r="B329" s="224"/>
      <c r="C329" s="225"/>
      <c r="D329" s="118"/>
      <c r="E329" s="118"/>
      <c r="F329" s="226"/>
      <c r="G329" s="226"/>
      <c r="H329" s="226"/>
      <c r="J329" s="224"/>
    </row>
    <row r="330" spans="1:253" s="223" customFormat="1" x14ac:dyDescent="0.2">
      <c r="A330" s="262"/>
      <c r="B330" s="224"/>
      <c r="C330" s="225"/>
      <c r="D330" s="118"/>
      <c r="E330" s="118"/>
      <c r="F330" s="226"/>
      <c r="G330" s="226"/>
      <c r="H330" s="226"/>
      <c r="J330" s="224"/>
    </row>
    <row r="331" spans="1:253" s="223" customFormat="1" x14ac:dyDescent="0.2">
      <c r="A331" s="262"/>
      <c r="B331" s="224"/>
      <c r="C331" s="225"/>
      <c r="D331" s="118"/>
      <c r="E331" s="118"/>
      <c r="F331" s="226"/>
      <c r="G331" s="226"/>
      <c r="H331" s="226"/>
      <c r="J331" s="224"/>
    </row>
    <row r="332" spans="1:253" s="223" customFormat="1" x14ac:dyDescent="0.2">
      <c r="A332" s="262"/>
      <c r="B332" s="224"/>
      <c r="C332" s="225"/>
      <c r="D332" s="118"/>
      <c r="E332" s="118"/>
      <c r="F332" s="226"/>
      <c r="G332" s="226"/>
      <c r="H332" s="226"/>
      <c r="J332" s="224"/>
    </row>
    <row r="333" spans="1:253" s="223" customFormat="1" x14ac:dyDescent="0.2">
      <c r="A333" s="262"/>
      <c r="B333" s="224"/>
      <c r="C333" s="225"/>
      <c r="D333" s="118"/>
      <c r="E333" s="118"/>
      <c r="F333" s="226"/>
      <c r="G333" s="226"/>
      <c r="H333" s="226"/>
      <c r="J333" s="224"/>
    </row>
    <row r="334" spans="1:253" s="223" customFormat="1" x14ac:dyDescent="0.2">
      <c r="A334" s="262"/>
      <c r="B334" s="224"/>
      <c r="C334" s="225"/>
      <c r="D334" s="118"/>
      <c r="E334" s="118"/>
      <c r="F334" s="226"/>
      <c r="G334" s="226"/>
      <c r="H334" s="226"/>
      <c r="J334" s="224"/>
    </row>
    <row r="335" spans="1:253" s="223" customFormat="1" x14ac:dyDescent="0.2">
      <c r="A335" s="262"/>
      <c r="B335" s="224"/>
      <c r="C335" s="225"/>
      <c r="D335" s="118"/>
      <c r="E335" s="118"/>
      <c r="F335" s="226"/>
      <c r="G335" s="226"/>
      <c r="H335" s="226"/>
      <c r="J335" s="224"/>
    </row>
    <row r="336" spans="1:253" s="223" customFormat="1" x14ac:dyDescent="0.2">
      <c r="A336" s="262"/>
      <c r="B336" s="224"/>
      <c r="C336" s="225"/>
      <c r="D336" s="118"/>
      <c r="E336" s="118"/>
      <c r="F336" s="226"/>
      <c r="G336" s="226"/>
      <c r="H336" s="226"/>
      <c r="J336" s="224"/>
    </row>
    <row r="337" spans="1:10" s="223" customFormat="1" x14ac:dyDescent="0.2">
      <c r="A337" s="262"/>
      <c r="B337" s="224"/>
      <c r="C337" s="225"/>
      <c r="D337" s="118"/>
      <c r="E337" s="118"/>
      <c r="F337" s="226"/>
      <c r="G337" s="226"/>
      <c r="H337" s="226"/>
      <c r="J337" s="224"/>
    </row>
    <row r="338" spans="1:10" s="223" customFormat="1" x14ac:dyDescent="0.2">
      <c r="A338" s="262"/>
      <c r="B338" s="224"/>
      <c r="C338" s="225"/>
      <c r="D338" s="118"/>
      <c r="E338" s="118"/>
      <c r="F338" s="226"/>
      <c r="G338" s="226"/>
      <c r="H338" s="226"/>
      <c r="J338" s="224"/>
    </row>
    <row r="339" spans="1:10" s="223" customFormat="1" x14ac:dyDescent="0.2">
      <c r="A339" s="262"/>
      <c r="B339" s="224"/>
      <c r="C339" s="225"/>
      <c r="D339" s="118"/>
      <c r="E339" s="118"/>
      <c r="F339" s="226"/>
      <c r="G339" s="226"/>
      <c r="H339" s="226"/>
      <c r="J339" s="224"/>
    </row>
    <row r="340" spans="1:10" s="223" customFormat="1" x14ac:dyDescent="0.2">
      <c r="A340" s="262"/>
      <c r="B340" s="224"/>
      <c r="C340" s="225"/>
      <c r="D340" s="118"/>
      <c r="E340" s="118"/>
      <c r="F340" s="226"/>
      <c r="G340" s="226"/>
      <c r="H340" s="226"/>
      <c r="J340" s="224"/>
    </row>
    <row r="341" spans="1:10" s="223" customFormat="1" x14ac:dyDescent="0.2">
      <c r="A341" s="262"/>
      <c r="B341" s="224"/>
      <c r="C341" s="225"/>
      <c r="D341" s="118"/>
      <c r="E341" s="118"/>
      <c r="F341" s="226"/>
      <c r="G341" s="226"/>
      <c r="H341" s="226"/>
      <c r="J341" s="224"/>
    </row>
    <row r="342" spans="1:10" s="223" customFormat="1" x14ac:dyDescent="0.2">
      <c r="A342" s="262"/>
      <c r="B342" s="224"/>
      <c r="C342" s="225"/>
      <c r="D342" s="118"/>
      <c r="E342" s="118"/>
      <c r="F342" s="226"/>
      <c r="G342" s="226"/>
      <c r="H342" s="226"/>
      <c r="J342" s="224"/>
    </row>
    <row r="343" spans="1:10" x14ac:dyDescent="0.2">
      <c r="B343" s="224"/>
      <c r="C343" s="225"/>
      <c r="D343" s="118"/>
      <c r="E343" s="118"/>
      <c r="F343" s="226"/>
      <c r="G343" s="226"/>
      <c r="H343" s="226"/>
    </row>
    <row r="344" spans="1:10" x14ac:dyDescent="0.2">
      <c r="B344" s="224"/>
      <c r="C344" s="225"/>
      <c r="D344" s="118"/>
      <c r="E344" s="118"/>
      <c r="F344" s="226"/>
      <c r="G344" s="226"/>
      <c r="H344" s="226"/>
    </row>
    <row r="345" spans="1:10" x14ac:dyDescent="0.2">
      <c r="B345" s="224"/>
      <c r="C345" s="225"/>
      <c r="D345" s="118"/>
      <c r="E345" s="118"/>
      <c r="F345" s="226"/>
      <c r="G345" s="226"/>
      <c r="H345" s="226"/>
    </row>
    <row r="346" spans="1:10" x14ac:dyDescent="0.2">
      <c r="B346" s="224"/>
      <c r="C346" s="225"/>
      <c r="D346" s="118"/>
      <c r="E346" s="118"/>
      <c r="F346" s="226"/>
      <c r="G346" s="226"/>
      <c r="H346" s="226"/>
    </row>
    <row r="347" spans="1:10" x14ac:dyDescent="0.2">
      <c r="B347" s="224"/>
      <c r="C347" s="225"/>
      <c r="D347" s="118"/>
      <c r="E347" s="118"/>
      <c r="F347" s="226"/>
      <c r="G347" s="226"/>
      <c r="H347" s="226"/>
    </row>
    <row r="348" spans="1:10" x14ac:dyDescent="0.2">
      <c r="B348" s="224"/>
      <c r="C348" s="225"/>
      <c r="D348" s="118"/>
      <c r="E348" s="118"/>
      <c r="F348" s="226"/>
      <c r="G348" s="226"/>
      <c r="H348" s="226"/>
    </row>
    <row r="349" spans="1:10" x14ac:dyDescent="0.2">
      <c r="B349" s="224"/>
      <c r="C349" s="225"/>
      <c r="D349" s="118"/>
      <c r="E349" s="118"/>
      <c r="F349" s="226"/>
      <c r="G349" s="226"/>
      <c r="H349" s="226"/>
    </row>
    <row r="350" spans="1:10" x14ac:dyDescent="0.2">
      <c r="B350" s="224"/>
      <c r="C350" s="225"/>
      <c r="D350" s="118"/>
      <c r="E350" s="118"/>
      <c r="F350" s="226"/>
      <c r="G350" s="226"/>
      <c r="H350" s="226"/>
    </row>
    <row r="351" spans="1:10" x14ac:dyDescent="0.2">
      <c r="B351" s="224"/>
      <c r="C351" s="225"/>
      <c r="D351" s="118"/>
      <c r="E351" s="118"/>
      <c r="F351" s="223"/>
      <c r="G351" s="223"/>
      <c r="H351" s="223"/>
    </row>
    <row r="352" spans="1:10" x14ac:dyDescent="0.2">
      <c r="B352" s="224"/>
      <c r="C352" s="225"/>
      <c r="D352" s="118"/>
      <c r="E352" s="118"/>
      <c r="F352" s="223"/>
      <c r="G352" s="223"/>
      <c r="H352" s="223"/>
    </row>
    <row r="353" spans="2:8" x14ac:dyDescent="0.2">
      <c r="B353" s="224"/>
      <c r="C353" s="225"/>
      <c r="D353" s="118"/>
      <c r="E353" s="118"/>
      <c r="F353" s="223"/>
      <c r="G353" s="223"/>
      <c r="H353" s="223"/>
    </row>
    <row r="354" spans="2:8" x14ac:dyDescent="0.2">
      <c r="B354" s="224"/>
      <c r="C354" s="225"/>
      <c r="D354" s="118"/>
      <c r="E354" s="118"/>
      <c r="F354" s="223"/>
      <c r="G354" s="223"/>
      <c r="H354" s="223"/>
    </row>
    <row r="355" spans="2:8" x14ac:dyDescent="0.2">
      <c r="B355" s="224"/>
      <c r="C355" s="225"/>
      <c r="D355" s="118"/>
      <c r="E355" s="118"/>
      <c r="F355" s="223"/>
      <c r="G355" s="223"/>
      <c r="H355" s="223"/>
    </row>
    <row r="356" spans="2:8" x14ac:dyDescent="0.2">
      <c r="B356" s="224"/>
      <c r="C356" s="225"/>
      <c r="D356" s="118"/>
      <c r="E356" s="118"/>
      <c r="F356" s="223"/>
      <c r="G356" s="223"/>
      <c r="H356" s="223"/>
    </row>
    <row r="357" spans="2:8" x14ac:dyDescent="0.2">
      <c r="B357" s="224"/>
      <c r="C357" s="225"/>
      <c r="D357" s="118"/>
      <c r="E357" s="118"/>
      <c r="F357" s="223"/>
      <c r="G357" s="223"/>
      <c r="H357" s="223"/>
    </row>
    <row r="358" spans="2:8" x14ac:dyDescent="0.2">
      <c r="B358" s="224"/>
      <c r="C358" s="225"/>
      <c r="D358" s="118"/>
      <c r="E358" s="118"/>
      <c r="F358" s="223"/>
      <c r="G358" s="223"/>
      <c r="H358" s="223"/>
    </row>
    <row r="359" spans="2:8" x14ac:dyDescent="0.2">
      <c r="B359" s="224"/>
      <c r="C359" s="225"/>
      <c r="D359" s="118"/>
      <c r="E359" s="118"/>
      <c r="F359" s="223"/>
      <c r="G359" s="223"/>
      <c r="H359" s="223"/>
    </row>
    <row r="360" spans="2:8" x14ac:dyDescent="0.2">
      <c r="B360" s="224"/>
      <c r="C360" s="225"/>
      <c r="D360" s="118"/>
      <c r="E360" s="118"/>
      <c r="F360" s="223"/>
      <c r="G360" s="223"/>
      <c r="H360" s="223"/>
    </row>
    <row r="361" spans="2:8" x14ac:dyDescent="0.2">
      <c r="B361" s="224"/>
      <c r="C361" s="225"/>
      <c r="D361" s="118"/>
      <c r="E361" s="118"/>
      <c r="F361" s="223"/>
      <c r="G361" s="223"/>
      <c r="H361" s="223"/>
    </row>
    <row r="362" spans="2:8" x14ac:dyDescent="0.2">
      <c r="B362" s="224"/>
      <c r="C362" s="225"/>
      <c r="D362" s="118"/>
      <c r="E362" s="118"/>
      <c r="F362" s="223"/>
      <c r="G362" s="223"/>
      <c r="H362" s="223"/>
    </row>
    <row r="363" spans="2:8" x14ac:dyDescent="0.2">
      <c r="B363" s="224"/>
      <c r="C363" s="225"/>
      <c r="D363" s="118"/>
      <c r="E363" s="118"/>
      <c r="F363" s="223"/>
      <c r="G363" s="223"/>
      <c r="H363" s="223"/>
    </row>
    <row r="364" spans="2:8" x14ac:dyDescent="0.2">
      <c r="B364" s="224"/>
      <c r="C364" s="225"/>
      <c r="D364" s="118"/>
      <c r="E364" s="118"/>
      <c r="F364" s="223"/>
      <c r="G364" s="223"/>
      <c r="H364" s="223"/>
    </row>
    <row r="365" spans="2:8" x14ac:dyDescent="0.2">
      <c r="B365" s="224"/>
      <c r="C365" s="225"/>
      <c r="D365" s="118"/>
      <c r="E365" s="118"/>
      <c r="F365" s="223"/>
      <c r="G365" s="223"/>
      <c r="H365" s="223"/>
    </row>
    <row r="366" spans="2:8" x14ac:dyDescent="0.2">
      <c r="B366" s="224"/>
      <c r="C366" s="225"/>
      <c r="D366" s="118"/>
      <c r="E366" s="118"/>
      <c r="F366" s="223"/>
      <c r="G366" s="223"/>
      <c r="H366" s="223"/>
    </row>
    <row r="367" spans="2:8" x14ac:dyDescent="0.2">
      <c r="B367" s="224"/>
      <c r="C367" s="225"/>
      <c r="D367" s="118"/>
      <c r="E367" s="118"/>
      <c r="F367" s="223"/>
      <c r="G367" s="223"/>
      <c r="H367" s="223"/>
    </row>
    <row r="368" spans="2:8" x14ac:dyDescent="0.2">
      <c r="B368" s="224"/>
      <c r="C368" s="225"/>
      <c r="D368" s="118"/>
      <c r="E368" s="118"/>
      <c r="F368" s="223"/>
      <c r="G368" s="223"/>
      <c r="H368" s="223"/>
    </row>
    <row r="369" spans="2:8" x14ac:dyDescent="0.2">
      <c r="B369" s="224"/>
      <c r="C369" s="225"/>
      <c r="D369" s="118"/>
      <c r="E369" s="118"/>
      <c r="F369" s="223"/>
      <c r="G369" s="223"/>
      <c r="H369" s="223"/>
    </row>
    <row r="370" spans="2:8" x14ac:dyDescent="0.2">
      <c r="B370" s="224"/>
      <c r="C370" s="225"/>
      <c r="D370" s="118"/>
      <c r="E370" s="118"/>
      <c r="F370" s="223"/>
      <c r="G370" s="223"/>
      <c r="H370" s="223"/>
    </row>
    <row r="371" spans="2:8" x14ac:dyDescent="0.2">
      <c r="B371" s="224"/>
      <c r="C371" s="225"/>
      <c r="D371" s="118"/>
      <c r="E371" s="118"/>
      <c r="F371" s="223"/>
      <c r="G371" s="223"/>
      <c r="H371" s="223"/>
    </row>
    <row r="372" spans="2:8" x14ac:dyDescent="0.2">
      <c r="B372" s="224"/>
      <c r="C372" s="225"/>
      <c r="D372" s="118"/>
      <c r="E372" s="118"/>
      <c r="F372" s="223"/>
      <c r="G372" s="223"/>
      <c r="H372" s="223"/>
    </row>
    <row r="373" spans="2:8" x14ac:dyDescent="0.2">
      <c r="B373" s="224"/>
      <c r="C373" s="225"/>
      <c r="D373" s="118"/>
      <c r="E373" s="118"/>
      <c r="F373" s="223"/>
      <c r="G373" s="223"/>
      <c r="H373" s="223"/>
    </row>
    <row r="374" spans="2:8" x14ac:dyDescent="0.2">
      <c r="B374" s="224"/>
      <c r="C374" s="225"/>
      <c r="D374" s="118"/>
      <c r="E374" s="118"/>
      <c r="F374" s="223"/>
      <c r="G374" s="223"/>
      <c r="H374" s="223"/>
    </row>
    <row r="375" spans="2:8" x14ac:dyDescent="0.2">
      <c r="B375" s="224"/>
      <c r="C375" s="225"/>
      <c r="D375" s="118"/>
      <c r="E375" s="118"/>
      <c r="F375" s="223"/>
      <c r="G375" s="223"/>
      <c r="H375" s="223"/>
    </row>
    <row r="376" spans="2:8" x14ac:dyDescent="0.2">
      <c r="B376" s="224"/>
      <c r="C376" s="225"/>
      <c r="D376" s="118"/>
      <c r="E376" s="118"/>
      <c r="F376" s="223"/>
      <c r="G376" s="223"/>
      <c r="H376" s="223"/>
    </row>
    <row r="377" spans="2:8" x14ac:dyDescent="0.2">
      <c r="B377" s="224"/>
      <c r="C377" s="225"/>
      <c r="D377" s="118"/>
      <c r="E377" s="118"/>
      <c r="F377" s="223"/>
      <c r="G377" s="223"/>
      <c r="H377" s="223"/>
    </row>
    <row r="378" spans="2:8" x14ac:dyDescent="0.2">
      <c r="B378" s="224"/>
      <c r="C378" s="225"/>
      <c r="D378" s="118"/>
      <c r="E378" s="118"/>
      <c r="F378" s="223"/>
      <c r="G378" s="223"/>
      <c r="H378" s="223"/>
    </row>
    <row r="379" spans="2:8" x14ac:dyDescent="0.2">
      <c r="B379" s="224"/>
      <c r="C379" s="225"/>
      <c r="D379" s="118"/>
      <c r="E379" s="118"/>
      <c r="F379" s="223"/>
      <c r="G379" s="223"/>
      <c r="H379" s="223"/>
    </row>
    <row r="380" spans="2:8" x14ac:dyDescent="0.2">
      <c r="B380" s="224"/>
      <c r="C380" s="225"/>
      <c r="D380" s="118"/>
      <c r="E380" s="118"/>
      <c r="F380" s="223"/>
      <c r="G380" s="223"/>
      <c r="H380" s="223"/>
    </row>
    <row r="381" spans="2:8" x14ac:dyDescent="0.2">
      <c r="B381" s="227"/>
      <c r="C381" s="92"/>
      <c r="D381" s="119"/>
      <c r="E381" s="119"/>
      <c r="F381" s="223"/>
      <c r="G381" s="223"/>
      <c r="H381" s="223"/>
    </row>
    <row r="382" spans="2:8" x14ac:dyDescent="0.2">
      <c r="B382" s="227"/>
      <c r="C382" s="92"/>
      <c r="D382" s="119"/>
      <c r="E382" s="119"/>
    </row>
    <row r="383" spans="2:8" x14ac:dyDescent="0.2">
      <c r="B383" s="227"/>
      <c r="C383" s="92"/>
      <c r="D383" s="119"/>
      <c r="E383" s="119"/>
    </row>
    <row r="384" spans="2:8" x14ac:dyDescent="0.2">
      <c r="B384" s="227"/>
      <c r="C384" s="92"/>
      <c r="D384" s="119"/>
      <c r="E384" s="119"/>
    </row>
    <row r="385" spans="2:5" x14ac:dyDescent="0.2">
      <c r="B385" s="227"/>
      <c r="C385" s="92"/>
      <c r="D385" s="119"/>
      <c r="E385" s="119"/>
    </row>
    <row r="386" spans="2:5" x14ac:dyDescent="0.2">
      <c r="B386" s="227"/>
      <c r="C386" s="92"/>
      <c r="D386" s="119"/>
      <c r="E386" s="119"/>
    </row>
    <row r="387" spans="2:5" x14ac:dyDescent="0.2">
      <c r="B387" s="227"/>
      <c r="C387" s="92"/>
      <c r="D387" s="119"/>
      <c r="E387" s="119"/>
    </row>
    <row r="388" spans="2:5" x14ac:dyDescent="0.2">
      <c r="B388" s="227"/>
      <c r="C388" s="92"/>
      <c r="D388" s="119"/>
      <c r="E388" s="119"/>
    </row>
    <row r="389" spans="2:5" x14ac:dyDescent="0.2">
      <c r="B389" s="227"/>
      <c r="C389" s="92"/>
      <c r="D389" s="119"/>
      <c r="E389" s="119"/>
    </row>
    <row r="390" spans="2:5" x14ac:dyDescent="0.2">
      <c r="B390" s="227"/>
      <c r="C390" s="92"/>
      <c r="D390" s="119"/>
      <c r="E390" s="119"/>
    </row>
    <row r="391" spans="2:5" x14ac:dyDescent="0.2">
      <c r="B391" s="227"/>
      <c r="C391" s="92"/>
      <c r="D391" s="119"/>
      <c r="E391" s="119"/>
    </row>
    <row r="392" spans="2:5" x14ac:dyDescent="0.2">
      <c r="B392" s="227"/>
      <c r="C392" s="92"/>
      <c r="D392" s="119"/>
      <c r="E392" s="119"/>
    </row>
    <row r="393" spans="2:5" x14ac:dyDescent="0.2">
      <c r="B393" s="227"/>
      <c r="C393" s="92"/>
      <c r="D393" s="119"/>
      <c r="E393" s="119"/>
    </row>
    <row r="394" spans="2:5" x14ac:dyDescent="0.2">
      <c r="B394" s="227"/>
      <c r="C394" s="92"/>
      <c r="D394" s="119"/>
      <c r="E394" s="119"/>
    </row>
    <row r="395" spans="2:5" x14ac:dyDescent="0.2">
      <c r="B395" s="227"/>
      <c r="C395" s="92"/>
      <c r="D395" s="119"/>
      <c r="E395" s="119"/>
    </row>
    <row r="396" spans="2:5" x14ac:dyDescent="0.2">
      <c r="B396" s="227"/>
      <c r="C396" s="92"/>
      <c r="D396" s="119"/>
      <c r="E396" s="119"/>
    </row>
    <row r="397" spans="2:5" x14ac:dyDescent="0.2">
      <c r="B397" s="227"/>
      <c r="C397" s="92"/>
      <c r="D397" s="119"/>
      <c r="E397" s="119"/>
    </row>
    <row r="398" spans="2:5" x14ac:dyDescent="0.2">
      <c r="B398" s="227"/>
      <c r="C398" s="92"/>
      <c r="D398" s="119"/>
      <c r="E398" s="119"/>
    </row>
    <row r="399" spans="2:5" x14ac:dyDescent="0.2">
      <c r="B399" s="227"/>
      <c r="C399" s="92"/>
      <c r="D399" s="119"/>
      <c r="E399" s="119"/>
    </row>
    <row r="400" spans="2:5" x14ac:dyDescent="0.2">
      <c r="B400" s="227"/>
      <c r="C400" s="92"/>
      <c r="D400" s="119"/>
      <c r="E400" s="119"/>
    </row>
    <row r="401" spans="2:5" x14ac:dyDescent="0.2">
      <c r="B401" s="227"/>
      <c r="C401" s="92"/>
      <c r="D401" s="119"/>
      <c r="E401" s="119"/>
    </row>
    <row r="402" spans="2:5" x14ac:dyDescent="0.2">
      <c r="B402" s="227"/>
      <c r="C402" s="92"/>
      <c r="D402" s="119"/>
      <c r="E402" s="119"/>
    </row>
    <row r="403" spans="2:5" x14ac:dyDescent="0.2">
      <c r="B403" s="227"/>
      <c r="C403" s="92"/>
      <c r="D403" s="119"/>
      <c r="E403" s="119"/>
    </row>
    <row r="404" spans="2:5" x14ac:dyDescent="0.2">
      <c r="B404" s="227"/>
      <c r="C404" s="92"/>
      <c r="D404" s="119"/>
      <c r="E404" s="119"/>
    </row>
    <row r="405" spans="2:5" x14ac:dyDescent="0.2">
      <c r="B405" s="227"/>
      <c r="C405" s="92"/>
      <c r="D405" s="119"/>
      <c r="E405" s="119"/>
    </row>
    <row r="406" spans="2:5" x14ac:dyDescent="0.2">
      <c r="B406" s="227"/>
      <c r="C406" s="92"/>
      <c r="D406" s="119"/>
      <c r="E406" s="119"/>
    </row>
    <row r="407" spans="2:5" x14ac:dyDescent="0.2">
      <c r="B407" s="227"/>
      <c r="C407" s="92"/>
      <c r="D407" s="119"/>
      <c r="E407" s="119"/>
    </row>
    <row r="408" spans="2:5" x14ac:dyDescent="0.2">
      <c r="B408" s="227"/>
      <c r="C408" s="92"/>
      <c r="D408" s="119"/>
      <c r="E408" s="119"/>
    </row>
    <row r="409" spans="2:5" x14ac:dyDescent="0.2">
      <c r="B409" s="227"/>
      <c r="C409" s="92"/>
      <c r="D409" s="119"/>
      <c r="E409" s="119"/>
    </row>
    <row r="410" spans="2:5" x14ac:dyDescent="0.2">
      <c r="B410" s="227"/>
      <c r="C410" s="92"/>
      <c r="D410" s="119"/>
      <c r="E410" s="119"/>
    </row>
    <row r="411" spans="2:5" x14ac:dyDescent="0.2">
      <c r="B411" s="227"/>
      <c r="C411" s="92"/>
      <c r="D411" s="119"/>
      <c r="E411" s="119"/>
    </row>
    <row r="412" spans="2:5" x14ac:dyDescent="0.2">
      <c r="B412" s="227"/>
      <c r="C412" s="92"/>
      <c r="D412" s="119"/>
      <c r="E412" s="119"/>
    </row>
    <row r="413" spans="2:5" x14ac:dyDescent="0.2">
      <c r="B413" s="227"/>
      <c r="C413" s="92"/>
      <c r="D413" s="119"/>
      <c r="E413" s="119"/>
    </row>
    <row r="414" spans="2:5" x14ac:dyDescent="0.2">
      <c r="B414" s="227"/>
      <c r="C414" s="92"/>
      <c r="D414" s="119"/>
      <c r="E414" s="119"/>
    </row>
    <row r="415" spans="2:5" x14ac:dyDescent="0.2">
      <c r="B415" s="227"/>
      <c r="C415" s="92"/>
      <c r="D415" s="119"/>
      <c r="E415" s="119"/>
    </row>
    <row r="416" spans="2:5" x14ac:dyDescent="0.2">
      <c r="B416" s="227"/>
      <c r="C416" s="92"/>
      <c r="D416" s="119"/>
      <c r="E416" s="119"/>
    </row>
    <row r="417" spans="2:5" x14ac:dyDescent="0.2">
      <c r="B417" s="227"/>
      <c r="C417" s="92"/>
      <c r="D417" s="119"/>
      <c r="E417" s="119"/>
    </row>
    <row r="418" spans="2:5" x14ac:dyDescent="0.2">
      <c r="B418" s="227"/>
      <c r="C418" s="92"/>
      <c r="D418" s="119"/>
      <c r="E418" s="119"/>
    </row>
    <row r="419" spans="2:5" x14ac:dyDescent="0.2">
      <c r="B419" s="227"/>
      <c r="C419" s="92"/>
      <c r="D419" s="119"/>
      <c r="E419" s="119"/>
    </row>
    <row r="420" spans="2:5" x14ac:dyDescent="0.2">
      <c r="B420" s="227"/>
      <c r="C420" s="92"/>
      <c r="D420" s="119"/>
      <c r="E420" s="119"/>
    </row>
    <row r="421" spans="2:5" x14ac:dyDescent="0.2">
      <c r="B421" s="227"/>
      <c r="C421" s="92"/>
      <c r="D421" s="119"/>
      <c r="E421" s="119"/>
    </row>
    <row r="422" spans="2:5" x14ac:dyDescent="0.2">
      <c r="B422" s="227"/>
      <c r="C422" s="92"/>
      <c r="D422" s="119"/>
      <c r="E422" s="119"/>
    </row>
    <row r="423" spans="2:5" x14ac:dyDescent="0.2">
      <c r="B423" s="227"/>
      <c r="C423" s="92"/>
      <c r="D423" s="119"/>
      <c r="E423" s="119"/>
    </row>
    <row r="424" spans="2:5" x14ac:dyDescent="0.2">
      <c r="B424" s="227"/>
      <c r="C424" s="92"/>
      <c r="D424" s="119"/>
      <c r="E424" s="119"/>
    </row>
    <row r="425" spans="2:5" x14ac:dyDescent="0.2">
      <c r="B425" s="227"/>
      <c r="C425" s="92"/>
      <c r="D425" s="119"/>
      <c r="E425" s="119"/>
    </row>
    <row r="426" spans="2:5" x14ac:dyDescent="0.2">
      <c r="B426" s="227"/>
      <c r="C426" s="92"/>
      <c r="D426" s="119"/>
      <c r="E426" s="119"/>
    </row>
    <row r="427" spans="2:5" x14ac:dyDescent="0.2">
      <c r="B427" s="227"/>
      <c r="C427" s="92"/>
      <c r="D427" s="119"/>
      <c r="E427" s="119"/>
    </row>
    <row r="428" spans="2:5" x14ac:dyDescent="0.2">
      <c r="B428" s="227"/>
      <c r="C428" s="92"/>
      <c r="D428" s="119"/>
      <c r="E428" s="119"/>
    </row>
    <row r="429" spans="2:5" x14ac:dyDescent="0.2">
      <c r="B429" s="227"/>
      <c r="C429" s="92"/>
      <c r="D429" s="119"/>
      <c r="E429" s="119"/>
    </row>
    <row r="430" spans="2:5" x14ac:dyDescent="0.2">
      <c r="B430" s="227"/>
      <c r="C430" s="92"/>
      <c r="D430" s="119"/>
      <c r="E430" s="119"/>
    </row>
    <row r="431" spans="2:5" x14ac:dyDescent="0.2">
      <c r="B431" s="227"/>
      <c r="C431" s="92"/>
      <c r="D431" s="119"/>
      <c r="E431" s="119"/>
    </row>
    <row r="432" spans="2:5" x14ac:dyDescent="0.2">
      <c r="B432" s="227"/>
      <c r="C432" s="92"/>
      <c r="D432" s="119"/>
      <c r="E432" s="119"/>
    </row>
    <row r="433" spans="2:5" x14ac:dyDescent="0.2">
      <c r="B433" s="227"/>
      <c r="C433" s="92"/>
      <c r="D433" s="119"/>
      <c r="E433" s="119"/>
    </row>
    <row r="434" spans="2:5" x14ac:dyDescent="0.2">
      <c r="B434" s="227"/>
      <c r="C434" s="92"/>
      <c r="D434" s="119"/>
      <c r="E434" s="119"/>
    </row>
    <row r="435" spans="2:5" x14ac:dyDescent="0.2">
      <c r="B435" s="227"/>
      <c r="C435" s="92"/>
      <c r="D435" s="119"/>
      <c r="E435" s="119"/>
    </row>
    <row r="436" spans="2:5" x14ac:dyDescent="0.2">
      <c r="B436" s="227"/>
      <c r="C436" s="92"/>
      <c r="D436" s="119"/>
      <c r="E436" s="119"/>
    </row>
    <row r="437" spans="2:5" x14ac:dyDescent="0.2">
      <c r="B437" s="227"/>
      <c r="C437" s="92"/>
      <c r="D437" s="119"/>
      <c r="E437" s="119"/>
    </row>
    <row r="438" spans="2:5" x14ac:dyDescent="0.2">
      <c r="B438" s="227"/>
      <c r="C438" s="92"/>
      <c r="D438" s="119"/>
      <c r="E438" s="119"/>
    </row>
    <row r="439" spans="2:5" x14ac:dyDescent="0.2">
      <c r="B439" s="227"/>
      <c r="C439" s="92"/>
      <c r="D439" s="119"/>
      <c r="E439" s="119"/>
    </row>
    <row r="440" spans="2:5" x14ac:dyDescent="0.2">
      <c r="B440" s="227"/>
      <c r="C440" s="92"/>
      <c r="D440" s="119"/>
      <c r="E440" s="119"/>
    </row>
    <row r="441" spans="2:5" x14ac:dyDescent="0.2">
      <c r="B441" s="227"/>
      <c r="C441" s="92"/>
      <c r="D441" s="119"/>
      <c r="E441" s="119"/>
    </row>
    <row r="442" spans="2:5" x14ac:dyDescent="0.2">
      <c r="B442" s="227"/>
      <c r="C442" s="92"/>
      <c r="D442" s="119"/>
      <c r="E442" s="119"/>
    </row>
    <row r="443" spans="2:5" x14ac:dyDescent="0.2">
      <c r="B443" s="227"/>
      <c r="C443" s="92"/>
      <c r="D443" s="119"/>
      <c r="E443" s="119"/>
    </row>
    <row r="444" spans="2:5" x14ac:dyDescent="0.2">
      <c r="B444" s="227"/>
      <c r="C444" s="92"/>
      <c r="D444" s="119"/>
      <c r="E444" s="119"/>
    </row>
    <row r="445" spans="2:5" x14ac:dyDescent="0.2">
      <c r="B445" s="227"/>
      <c r="C445" s="92"/>
      <c r="D445" s="119"/>
      <c r="E445" s="119"/>
    </row>
    <row r="446" spans="2:5" x14ac:dyDescent="0.2">
      <c r="B446" s="227"/>
      <c r="C446" s="92"/>
      <c r="D446" s="119"/>
      <c r="E446" s="119"/>
    </row>
    <row r="447" spans="2:5" x14ac:dyDescent="0.2">
      <c r="B447" s="227"/>
      <c r="C447" s="92"/>
      <c r="D447" s="119"/>
      <c r="E447" s="119"/>
    </row>
    <row r="448" spans="2:5" x14ac:dyDescent="0.2">
      <c r="B448" s="227"/>
      <c r="C448" s="92"/>
      <c r="D448" s="119"/>
      <c r="E448" s="119"/>
    </row>
    <row r="449" spans="2:5" x14ac:dyDescent="0.2">
      <c r="B449" s="227"/>
      <c r="C449" s="92"/>
      <c r="D449" s="119"/>
      <c r="E449" s="119"/>
    </row>
    <row r="450" spans="2:5" x14ac:dyDescent="0.2">
      <c r="B450" s="227"/>
      <c r="C450" s="92"/>
      <c r="D450" s="119"/>
      <c r="E450" s="119"/>
    </row>
    <row r="451" spans="2:5" x14ac:dyDescent="0.2">
      <c r="B451" s="227"/>
      <c r="C451" s="92"/>
      <c r="D451" s="119"/>
      <c r="E451" s="119"/>
    </row>
    <row r="452" spans="2:5" x14ac:dyDescent="0.2">
      <c r="B452" s="227"/>
      <c r="C452" s="92"/>
      <c r="D452" s="119"/>
      <c r="E452" s="119"/>
    </row>
    <row r="453" spans="2:5" x14ac:dyDescent="0.2">
      <c r="B453" s="227"/>
      <c r="C453" s="92"/>
      <c r="D453" s="119"/>
      <c r="E453" s="119"/>
    </row>
  </sheetData>
  <mergeCells count="17">
    <mergeCell ref="A7:I7"/>
    <mergeCell ref="A1:I1"/>
    <mergeCell ref="A2:I2"/>
    <mergeCell ref="A3:I3"/>
    <mergeCell ref="A4:I4"/>
    <mergeCell ref="A5:I5"/>
    <mergeCell ref="A6:I6"/>
    <mergeCell ref="B321:H321"/>
    <mergeCell ref="B310:C310"/>
    <mergeCell ref="B311:C311"/>
    <mergeCell ref="B320:H320"/>
    <mergeCell ref="B312:C312"/>
    <mergeCell ref="D312:H312"/>
    <mergeCell ref="D310:H310"/>
    <mergeCell ref="D311:H311"/>
    <mergeCell ref="B318:H318"/>
    <mergeCell ref="B319:H319"/>
  </mergeCells>
  <phoneticPr fontId="0" type="noConversion"/>
  <printOptions horizontalCentered="1"/>
  <pageMargins left="0.59055118110236227" right="0.59055118110236227" top="0.78740157480314965" bottom="0.78740157480314965" header="0" footer="0"/>
  <pageSetup scale="6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7BD2-34B2-445D-A815-117F460481C1}">
  <sheetPr>
    <tabColor rgb="FF0070C0"/>
  </sheetPr>
  <dimension ref="A1:D243"/>
  <sheetViews>
    <sheetView zoomScaleNormal="100" workbookViewId="0">
      <pane ySplit="1" topLeftCell="A215" activePane="bottomLeft" state="frozen"/>
      <selection pane="bottomLeft" activeCell="F243" sqref="F243"/>
    </sheetView>
  </sheetViews>
  <sheetFormatPr baseColWidth="10" defaultRowHeight="12.75" x14ac:dyDescent="0.2"/>
  <cols>
    <col min="1" max="1" width="7.42578125" style="92" bestFit="1" customWidth="1"/>
    <col min="2" max="2" width="7.42578125" style="227" bestFit="1" customWidth="1"/>
    <col min="3" max="3" width="98.42578125" style="92" bestFit="1" customWidth="1"/>
    <col min="4" max="4" width="17" style="92" bestFit="1" customWidth="1"/>
    <col min="5" max="16384" width="11.42578125" style="92"/>
  </cols>
  <sheetData>
    <row r="1" spans="1:4" ht="25.5" x14ac:dyDescent="0.2">
      <c r="A1" s="398" t="s">
        <v>2918</v>
      </c>
      <c r="B1" s="398" t="s">
        <v>2924</v>
      </c>
      <c r="C1" s="398" t="s">
        <v>2923</v>
      </c>
      <c r="D1" s="408" t="str">
        <f>'ESF Febrero 2019'!D1</f>
        <v>Valores a Febrero 28/2019</v>
      </c>
    </row>
    <row r="2" spans="1:4" x14ac:dyDescent="0.2">
      <c r="A2" s="223"/>
      <c r="B2" s="400">
        <v>4</v>
      </c>
      <c r="C2" s="400" t="s">
        <v>1180</v>
      </c>
      <c r="D2" s="470">
        <v>15917194041</v>
      </c>
    </row>
    <row r="3" spans="1:4" x14ac:dyDescent="0.2">
      <c r="A3" s="452"/>
      <c r="B3" s="451">
        <v>41</v>
      </c>
      <c r="C3" s="451" t="s">
        <v>888</v>
      </c>
      <c r="D3" s="469">
        <v>281803398</v>
      </c>
    </row>
    <row r="4" spans="1:4" x14ac:dyDescent="0.2">
      <c r="A4" s="448">
        <v>410500</v>
      </c>
      <c r="B4" s="450">
        <v>4105</v>
      </c>
      <c r="C4" s="450" t="s">
        <v>1181</v>
      </c>
      <c r="D4" s="468">
        <v>0</v>
      </c>
    </row>
    <row r="5" spans="1:4" x14ac:dyDescent="0.2">
      <c r="A5" s="448">
        <v>411000</v>
      </c>
      <c r="B5" s="450">
        <v>4110</v>
      </c>
      <c r="C5" s="450" t="s">
        <v>3056</v>
      </c>
      <c r="D5" s="468">
        <v>281803398</v>
      </c>
    </row>
    <row r="6" spans="1:4" x14ac:dyDescent="0.2">
      <c r="A6" s="448">
        <v>411100</v>
      </c>
      <c r="B6" s="450">
        <v>4111</v>
      </c>
      <c r="C6" s="450" t="s">
        <v>1915</v>
      </c>
      <c r="D6" s="468">
        <v>0</v>
      </c>
    </row>
    <row r="7" spans="1:4" x14ac:dyDescent="0.2">
      <c r="A7" s="448">
        <v>411400</v>
      </c>
      <c r="B7" s="450">
        <v>4114</v>
      </c>
      <c r="C7" s="450" t="s">
        <v>612</v>
      </c>
      <c r="D7" s="468">
        <v>0</v>
      </c>
    </row>
    <row r="8" spans="1:4" x14ac:dyDescent="0.2">
      <c r="A8" s="448">
        <v>411500</v>
      </c>
      <c r="B8" s="450">
        <v>4115</v>
      </c>
      <c r="C8" s="450" t="s">
        <v>932</v>
      </c>
      <c r="D8" s="468">
        <v>0</v>
      </c>
    </row>
    <row r="9" spans="1:4" x14ac:dyDescent="0.2">
      <c r="A9" s="448">
        <v>411600</v>
      </c>
      <c r="B9" s="450">
        <v>4116</v>
      </c>
      <c r="C9" s="450" t="s">
        <v>1951</v>
      </c>
      <c r="D9" s="468">
        <v>0</v>
      </c>
    </row>
    <row r="10" spans="1:4" x14ac:dyDescent="0.2">
      <c r="A10" s="448">
        <v>419500</v>
      </c>
      <c r="B10" s="450">
        <v>4195</v>
      </c>
      <c r="C10" s="450" t="s">
        <v>1096</v>
      </c>
      <c r="D10" s="468">
        <v>0</v>
      </c>
    </row>
    <row r="11" spans="1:4" x14ac:dyDescent="0.2">
      <c r="A11" s="448"/>
      <c r="B11" s="451">
        <v>42</v>
      </c>
      <c r="C11" s="451" t="s">
        <v>937</v>
      </c>
      <c r="D11" s="469">
        <v>0</v>
      </c>
    </row>
    <row r="12" spans="1:4" x14ac:dyDescent="0.2">
      <c r="A12" s="448">
        <v>420100</v>
      </c>
      <c r="B12" s="450">
        <v>4201</v>
      </c>
      <c r="C12" s="450" t="s">
        <v>1732</v>
      </c>
      <c r="D12" s="468">
        <v>0</v>
      </c>
    </row>
    <row r="13" spans="1:4" x14ac:dyDescent="0.2">
      <c r="A13" s="448">
        <v>420300</v>
      </c>
      <c r="B13" s="450">
        <v>4203</v>
      </c>
      <c r="C13" s="450" t="s">
        <v>1100</v>
      </c>
      <c r="D13" s="468">
        <v>0</v>
      </c>
    </row>
    <row r="14" spans="1:4" x14ac:dyDescent="0.2">
      <c r="A14" s="448">
        <v>420400</v>
      </c>
      <c r="B14" s="450">
        <v>4204</v>
      </c>
      <c r="C14" s="450" t="s">
        <v>1101</v>
      </c>
      <c r="D14" s="468">
        <v>0</v>
      </c>
    </row>
    <row r="15" spans="1:4" x14ac:dyDescent="0.2">
      <c r="A15" s="448">
        <v>420600</v>
      </c>
      <c r="B15" s="450">
        <v>4206</v>
      </c>
      <c r="C15" s="450" t="s">
        <v>1619</v>
      </c>
      <c r="D15" s="468">
        <v>0</v>
      </c>
    </row>
    <row r="16" spans="1:4" x14ac:dyDescent="0.2">
      <c r="A16" s="448">
        <v>421000</v>
      </c>
      <c r="B16" s="450">
        <v>4210</v>
      </c>
      <c r="C16" s="450" t="s">
        <v>1104</v>
      </c>
      <c r="D16" s="468">
        <v>0</v>
      </c>
    </row>
    <row r="17" spans="1:4" x14ac:dyDescent="0.2">
      <c r="A17" s="448">
        <v>429500</v>
      </c>
      <c r="B17" s="450">
        <v>4295</v>
      </c>
      <c r="C17" s="450" t="s">
        <v>1590</v>
      </c>
      <c r="D17" s="468">
        <v>0</v>
      </c>
    </row>
    <row r="18" spans="1:4" x14ac:dyDescent="0.2">
      <c r="A18" s="448"/>
      <c r="B18" s="451">
        <v>43</v>
      </c>
      <c r="C18" s="451" t="s">
        <v>1591</v>
      </c>
      <c r="D18" s="469">
        <v>0</v>
      </c>
    </row>
    <row r="19" spans="1:4" x14ac:dyDescent="0.2">
      <c r="A19" s="448">
        <v>430500</v>
      </c>
      <c r="B19" s="450">
        <v>4305</v>
      </c>
      <c r="C19" s="450" t="s">
        <v>1592</v>
      </c>
      <c r="D19" s="468">
        <v>0</v>
      </c>
    </row>
    <row r="20" spans="1:4" x14ac:dyDescent="0.2">
      <c r="A20" s="448">
        <v>431100</v>
      </c>
      <c r="B20" s="450">
        <v>4311</v>
      </c>
      <c r="C20" s="450" t="s">
        <v>1709</v>
      </c>
      <c r="D20" s="468">
        <v>0</v>
      </c>
    </row>
    <row r="21" spans="1:4" x14ac:dyDescent="0.2">
      <c r="A21" s="448">
        <v>431200</v>
      </c>
      <c r="B21" s="450">
        <v>4312</v>
      </c>
      <c r="C21" s="450" t="s">
        <v>89</v>
      </c>
      <c r="D21" s="468">
        <v>0</v>
      </c>
    </row>
    <row r="22" spans="1:4" x14ac:dyDescent="0.2">
      <c r="A22" s="448">
        <v>431500</v>
      </c>
      <c r="B22" s="450">
        <v>4315</v>
      </c>
      <c r="C22" s="450" t="s">
        <v>208</v>
      </c>
      <c r="D22" s="468">
        <v>0</v>
      </c>
    </row>
    <row r="23" spans="1:4" x14ac:dyDescent="0.2">
      <c r="A23" s="448">
        <v>432100</v>
      </c>
      <c r="B23" s="450">
        <v>4321</v>
      </c>
      <c r="C23" s="450" t="s">
        <v>213</v>
      </c>
      <c r="D23" s="468">
        <v>0</v>
      </c>
    </row>
    <row r="24" spans="1:4" x14ac:dyDescent="0.2">
      <c r="A24" s="448">
        <v>432200</v>
      </c>
      <c r="B24" s="450">
        <v>4322</v>
      </c>
      <c r="C24" s="450" t="s">
        <v>215</v>
      </c>
      <c r="D24" s="468">
        <v>0</v>
      </c>
    </row>
    <row r="25" spans="1:4" x14ac:dyDescent="0.2">
      <c r="A25" s="448">
        <v>432300</v>
      </c>
      <c r="B25" s="450">
        <v>4323</v>
      </c>
      <c r="C25" s="450" t="s">
        <v>218</v>
      </c>
      <c r="D25" s="468">
        <v>0</v>
      </c>
    </row>
    <row r="26" spans="1:4" x14ac:dyDescent="0.2">
      <c r="A26" s="448">
        <v>432500</v>
      </c>
      <c r="B26" s="450">
        <v>4325</v>
      </c>
      <c r="C26" s="450" t="s">
        <v>797</v>
      </c>
      <c r="D26" s="468">
        <v>0</v>
      </c>
    </row>
    <row r="27" spans="1:4" x14ac:dyDescent="0.2">
      <c r="A27" s="448">
        <v>433000</v>
      </c>
      <c r="B27" s="450">
        <v>4330</v>
      </c>
      <c r="C27" s="450" t="s">
        <v>801</v>
      </c>
      <c r="D27" s="468">
        <v>0</v>
      </c>
    </row>
    <row r="28" spans="1:4" x14ac:dyDescent="0.2">
      <c r="A28" s="448">
        <v>433300</v>
      </c>
      <c r="B28" s="450">
        <v>4333</v>
      </c>
      <c r="C28" s="450" t="s">
        <v>1045</v>
      </c>
      <c r="D28" s="468">
        <v>0</v>
      </c>
    </row>
    <row r="29" spans="1:4" x14ac:dyDescent="0.2">
      <c r="A29" s="448">
        <v>434000</v>
      </c>
      <c r="B29" s="450">
        <v>4340</v>
      </c>
      <c r="C29" s="450" t="s">
        <v>669</v>
      </c>
      <c r="D29" s="468">
        <v>0</v>
      </c>
    </row>
    <row r="30" spans="1:4" x14ac:dyDescent="0.2">
      <c r="A30" s="448">
        <v>434500</v>
      </c>
      <c r="B30" s="450">
        <v>4345</v>
      </c>
      <c r="C30" s="450" t="s">
        <v>677</v>
      </c>
      <c r="D30" s="468">
        <v>0</v>
      </c>
    </row>
    <row r="31" spans="1:4" x14ac:dyDescent="0.2">
      <c r="A31" s="448">
        <v>436000</v>
      </c>
      <c r="B31" s="450">
        <v>4360</v>
      </c>
      <c r="C31" s="450" t="s">
        <v>872</v>
      </c>
      <c r="D31" s="468">
        <v>0</v>
      </c>
    </row>
    <row r="32" spans="1:4" x14ac:dyDescent="0.2">
      <c r="A32" s="448">
        <v>437000</v>
      </c>
      <c r="B32" s="450">
        <v>4370</v>
      </c>
      <c r="C32" s="450" t="s">
        <v>880</v>
      </c>
      <c r="D32" s="468">
        <v>0</v>
      </c>
    </row>
    <row r="33" spans="1:4" x14ac:dyDescent="0.2">
      <c r="A33" s="448">
        <v>439000</v>
      </c>
      <c r="B33" s="450">
        <v>4390</v>
      </c>
      <c r="C33" s="450" t="s">
        <v>479</v>
      </c>
      <c r="D33" s="468">
        <v>0</v>
      </c>
    </row>
    <row r="34" spans="1:4" x14ac:dyDescent="0.2">
      <c r="A34" s="448">
        <v>439500</v>
      </c>
      <c r="B34" s="450">
        <v>4395</v>
      </c>
      <c r="C34" s="450" t="s">
        <v>1209</v>
      </c>
      <c r="D34" s="468">
        <v>0</v>
      </c>
    </row>
    <row r="35" spans="1:4" x14ac:dyDescent="0.2">
      <c r="A35" s="448"/>
      <c r="B35" s="451">
        <v>44</v>
      </c>
      <c r="C35" s="451" t="s">
        <v>2650</v>
      </c>
      <c r="D35" s="469">
        <v>2298998</v>
      </c>
    </row>
    <row r="36" spans="1:4" x14ac:dyDescent="0.2">
      <c r="A36" s="448">
        <v>440800</v>
      </c>
      <c r="B36" s="450">
        <v>4408</v>
      </c>
      <c r="C36" s="450" t="s">
        <v>1210</v>
      </c>
      <c r="D36" s="468">
        <v>0</v>
      </c>
    </row>
    <row r="37" spans="1:4" x14ac:dyDescent="0.2">
      <c r="A37" s="448">
        <v>441300</v>
      </c>
      <c r="B37" s="450">
        <v>4413</v>
      </c>
      <c r="C37" s="450" t="s">
        <v>2654</v>
      </c>
      <c r="D37" s="468">
        <v>0</v>
      </c>
    </row>
    <row r="38" spans="1:4" x14ac:dyDescent="0.2">
      <c r="A38" s="448">
        <v>442100</v>
      </c>
      <c r="B38" s="450">
        <v>4421</v>
      </c>
      <c r="C38" s="450" t="s">
        <v>2665</v>
      </c>
      <c r="D38" s="468">
        <v>0</v>
      </c>
    </row>
    <row r="39" spans="1:4" x14ac:dyDescent="0.2">
      <c r="A39" s="448">
        <v>442800</v>
      </c>
      <c r="B39" s="450">
        <v>4428</v>
      </c>
      <c r="C39" s="450" t="s">
        <v>2667</v>
      </c>
      <c r="D39" s="468">
        <v>2298998</v>
      </c>
    </row>
    <row r="40" spans="1:4" x14ac:dyDescent="0.2">
      <c r="A40" s="448"/>
      <c r="B40" s="451">
        <v>47</v>
      </c>
      <c r="C40" s="451" t="s">
        <v>831</v>
      </c>
      <c r="D40" s="469">
        <v>14344985438</v>
      </c>
    </row>
    <row r="41" spans="1:4" x14ac:dyDescent="0.2">
      <c r="A41" s="448">
        <v>470500</v>
      </c>
      <c r="B41" s="450">
        <v>4705</v>
      </c>
      <c r="C41" s="450" t="s">
        <v>832</v>
      </c>
      <c r="D41" s="468">
        <v>14344985438</v>
      </c>
    </row>
    <row r="42" spans="1:4" x14ac:dyDescent="0.2">
      <c r="A42" s="448">
        <v>472000</v>
      </c>
      <c r="B42" s="450">
        <v>4720</v>
      </c>
      <c r="C42" s="450" t="s">
        <v>2676</v>
      </c>
      <c r="D42" s="468">
        <v>0</v>
      </c>
    </row>
    <row r="43" spans="1:4" x14ac:dyDescent="0.2">
      <c r="A43" s="448">
        <v>472200</v>
      </c>
      <c r="B43" s="450">
        <v>4722</v>
      </c>
      <c r="C43" s="450" t="s">
        <v>837</v>
      </c>
      <c r="D43" s="468">
        <v>0</v>
      </c>
    </row>
    <row r="44" spans="1:4" x14ac:dyDescent="0.2">
      <c r="A44" s="448"/>
      <c r="B44" s="451">
        <v>48</v>
      </c>
      <c r="C44" s="451" t="s">
        <v>272</v>
      </c>
      <c r="D44" s="469">
        <v>1288106207</v>
      </c>
    </row>
    <row r="45" spans="1:4" x14ac:dyDescent="0.2">
      <c r="A45" s="448">
        <v>480200</v>
      </c>
      <c r="B45" s="450">
        <v>4802</v>
      </c>
      <c r="C45" s="450" t="s">
        <v>844</v>
      </c>
      <c r="D45" s="468">
        <v>1271576724</v>
      </c>
    </row>
    <row r="46" spans="1:4" x14ac:dyDescent="0.2">
      <c r="A46" s="448">
        <v>480600</v>
      </c>
      <c r="B46" s="450">
        <v>4806</v>
      </c>
      <c r="C46" s="450" t="s">
        <v>245</v>
      </c>
      <c r="D46" s="468">
        <v>0</v>
      </c>
    </row>
    <row r="47" spans="1:4" x14ac:dyDescent="0.2">
      <c r="A47" s="448">
        <v>480800</v>
      </c>
      <c r="B47" s="450">
        <v>4808</v>
      </c>
      <c r="C47" s="450" t="s">
        <v>2715</v>
      </c>
      <c r="D47" s="468">
        <v>16529483</v>
      </c>
    </row>
    <row r="48" spans="1:4" x14ac:dyDescent="0.2">
      <c r="A48" s="448">
        <v>480900</v>
      </c>
      <c r="B48" s="450">
        <v>4809</v>
      </c>
      <c r="C48" s="450" t="s">
        <v>2727</v>
      </c>
      <c r="D48" s="468">
        <v>0</v>
      </c>
    </row>
    <row r="49" spans="1:4" x14ac:dyDescent="0.2">
      <c r="A49" s="448">
        <v>481100</v>
      </c>
      <c r="B49" s="450">
        <v>4811</v>
      </c>
      <c r="C49" s="450" t="s">
        <v>2732</v>
      </c>
      <c r="D49" s="468">
        <v>0</v>
      </c>
    </row>
    <row r="50" spans="1:4" x14ac:dyDescent="0.2">
      <c r="A50" s="448">
        <v>481200</v>
      </c>
      <c r="B50" s="450">
        <v>4812</v>
      </c>
      <c r="C50" s="450" t="s">
        <v>2732</v>
      </c>
      <c r="D50" s="468">
        <v>0</v>
      </c>
    </row>
    <row r="51" spans="1:4" x14ac:dyDescent="0.2">
      <c r="A51" s="448">
        <v>481300</v>
      </c>
      <c r="B51" s="450">
        <v>4813</v>
      </c>
      <c r="C51" s="450" t="s">
        <v>2732</v>
      </c>
      <c r="D51" s="468">
        <v>0</v>
      </c>
    </row>
    <row r="52" spans="1:4" x14ac:dyDescent="0.2">
      <c r="A52" s="448">
        <v>481900</v>
      </c>
      <c r="B52" s="450">
        <v>4819</v>
      </c>
      <c r="C52" s="450" t="s">
        <v>2733</v>
      </c>
      <c r="D52" s="468">
        <v>0</v>
      </c>
    </row>
    <row r="53" spans="1:4" x14ac:dyDescent="0.2">
      <c r="A53" s="448">
        <v>482300</v>
      </c>
      <c r="B53" s="450">
        <v>4823</v>
      </c>
      <c r="C53" s="450" t="s">
        <v>2736</v>
      </c>
      <c r="D53" s="468">
        <v>0</v>
      </c>
    </row>
    <row r="54" spans="1:4" x14ac:dyDescent="0.2">
      <c r="A54" s="448">
        <v>482500</v>
      </c>
      <c r="B54" s="450">
        <v>4825</v>
      </c>
      <c r="C54" s="450" t="s">
        <v>2737</v>
      </c>
      <c r="D54" s="468">
        <v>0</v>
      </c>
    </row>
    <row r="55" spans="1:4" x14ac:dyDescent="0.2">
      <c r="A55" s="448">
        <v>483000</v>
      </c>
      <c r="B55" s="450">
        <v>4830</v>
      </c>
      <c r="C55" s="450" t="s">
        <v>2751</v>
      </c>
      <c r="D55" s="468">
        <v>0</v>
      </c>
    </row>
    <row r="56" spans="1:4" x14ac:dyDescent="0.2">
      <c r="A56" s="448"/>
      <c r="B56" s="449">
        <v>6</v>
      </c>
      <c r="C56" s="459" t="s">
        <v>2899</v>
      </c>
      <c r="D56" s="470">
        <v>0</v>
      </c>
    </row>
    <row r="57" spans="1:4" x14ac:dyDescent="0.2">
      <c r="A57" s="448"/>
      <c r="B57" s="451">
        <v>62</v>
      </c>
      <c r="C57" s="458" t="s">
        <v>1205</v>
      </c>
      <c r="D57" s="469">
        <v>0</v>
      </c>
    </row>
    <row r="58" spans="1:4" x14ac:dyDescent="0.2">
      <c r="A58" s="448">
        <v>620500</v>
      </c>
      <c r="B58" s="450">
        <v>6205</v>
      </c>
      <c r="C58" s="450" t="s">
        <v>1522</v>
      </c>
      <c r="D58" s="468">
        <v>0</v>
      </c>
    </row>
    <row r="59" spans="1:4" x14ac:dyDescent="0.2">
      <c r="A59" s="448">
        <v>621000</v>
      </c>
      <c r="B59" s="450">
        <v>6210</v>
      </c>
      <c r="C59" s="450" t="s">
        <v>1104</v>
      </c>
      <c r="D59" s="468">
        <v>0</v>
      </c>
    </row>
    <row r="60" spans="1:4" x14ac:dyDescent="0.2">
      <c r="A60" s="448"/>
      <c r="B60" s="451">
        <v>63</v>
      </c>
      <c r="C60" s="458" t="s">
        <v>1207</v>
      </c>
      <c r="D60" s="469">
        <v>0</v>
      </c>
    </row>
    <row r="61" spans="1:4" x14ac:dyDescent="0.2">
      <c r="A61" s="448">
        <v>630500</v>
      </c>
      <c r="B61" s="450">
        <v>6305</v>
      </c>
      <c r="C61" s="450" t="s">
        <v>1592</v>
      </c>
      <c r="D61" s="468">
        <v>0</v>
      </c>
    </row>
    <row r="62" spans="1:4" x14ac:dyDescent="0.2">
      <c r="A62" s="448">
        <v>631000</v>
      </c>
      <c r="B62" s="450">
        <v>6310</v>
      </c>
      <c r="C62" s="450" t="s">
        <v>89</v>
      </c>
      <c r="D62" s="468">
        <v>0</v>
      </c>
    </row>
    <row r="63" spans="1:4" x14ac:dyDescent="0.2">
      <c r="A63" s="448">
        <v>634500</v>
      </c>
      <c r="B63" s="450">
        <v>6345</v>
      </c>
      <c r="C63" s="450" t="s">
        <v>801</v>
      </c>
      <c r="D63" s="468">
        <v>0</v>
      </c>
    </row>
    <row r="64" spans="1:4" x14ac:dyDescent="0.2">
      <c r="A64" s="448">
        <v>635000</v>
      </c>
      <c r="B64" s="450">
        <v>6350</v>
      </c>
      <c r="C64" s="450" t="s">
        <v>677</v>
      </c>
      <c r="D64" s="468">
        <v>0</v>
      </c>
    </row>
    <row r="65" spans="1:4" x14ac:dyDescent="0.2">
      <c r="A65" s="448">
        <v>636000</v>
      </c>
      <c r="B65" s="450">
        <v>6360</v>
      </c>
      <c r="C65" s="450" t="s">
        <v>76</v>
      </c>
      <c r="D65" s="468">
        <v>0</v>
      </c>
    </row>
    <row r="66" spans="1:4" x14ac:dyDescent="0.2">
      <c r="A66" s="448">
        <v>639000</v>
      </c>
      <c r="B66" s="450">
        <v>6390</v>
      </c>
      <c r="C66" s="450" t="s">
        <v>479</v>
      </c>
      <c r="D66" s="468">
        <v>0</v>
      </c>
    </row>
    <row r="67" spans="1:4" x14ac:dyDescent="0.2">
      <c r="A67" s="448"/>
      <c r="B67" s="449">
        <v>7</v>
      </c>
      <c r="C67" s="449" t="s">
        <v>2873</v>
      </c>
      <c r="D67" s="470">
        <v>0</v>
      </c>
    </row>
    <row r="68" spans="1:4" x14ac:dyDescent="0.2">
      <c r="A68" s="448"/>
      <c r="B68" s="451">
        <v>71</v>
      </c>
      <c r="C68" s="458" t="s">
        <v>1766</v>
      </c>
      <c r="D68" s="469">
        <v>0</v>
      </c>
    </row>
    <row r="69" spans="1:4" x14ac:dyDescent="0.2">
      <c r="A69" s="448">
        <v>711600</v>
      </c>
      <c r="B69" s="450">
        <v>7116</v>
      </c>
      <c r="C69" s="450" t="s">
        <v>1612</v>
      </c>
      <c r="D69" s="468">
        <v>0</v>
      </c>
    </row>
    <row r="70" spans="1:4" x14ac:dyDescent="0.2">
      <c r="A70" s="448">
        <v>712000</v>
      </c>
      <c r="B70" s="450">
        <v>7120</v>
      </c>
      <c r="C70" s="450" t="s">
        <v>1613</v>
      </c>
      <c r="D70" s="468">
        <v>0</v>
      </c>
    </row>
    <row r="71" spans="1:4" x14ac:dyDescent="0.2">
      <c r="A71" s="448">
        <v>712200</v>
      </c>
      <c r="B71" s="450">
        <v>7122</v>
      </c>
      <c r="C71" s="450" t="s">
        <v>1614</v>
      </c>
      <c r="D71" s="468">
        <v>0</v>
      </c>
    </row>
    <row r="72" spans="1:4" x14ac:dyDescent="0.2">
      <c r="A72" s="448">
        <v>712400</v>
      </c>
      <c r="B72" s="450">
        <v>7124</v>
      </c>
      <c r="C72" s="450" t="s">
        <v>1615</v>
      </c>
      <c r="D72" s="468">
        <v>0</v>
      </c>
    </row>
    <row r="73" spans="1:4" x14ac:dyDescent="0.2">
      <c r="A73" s="448">
        <v>712500</v>
      </c>
      <c r="B73" s="450">
        <v>7125</v>
      </c>
      <c r="C73" s="450" t="s">
        <v>1616</v>
      </c>
      <c r="D73" s="468">
        <v>0</v>
      </c>
    </row>
    <row r="74" spans="1:4" x14ac:dyDescent="0.2">
      <c r="A74" s="448">
        <v>712700</v>
      </c>
      <c r="B74" s="450">
        <v>7127</v>
      </c>
      <c r="C74" s="450" t="s">
        <v>1617</v>
      </c>
      <c r="D74" s="468">
        <v>0</v>
      </c>
    </row>
    <row r="75" spans="1:4" x14ac:dyDescent="0.2">
      <c r="A75" s="448">
        <v>712800</v>
      </c>
      <c r="B75" s="450">
        <v>7128</v>
      </c>
      <c r="C75" s="450" t="s">
        <v>1618</v>
      </c>
      <c r="D75" s="468">
        <v>0</v>
      </c>
    </row>
    <row r="76" spans="1:4" x14ac:dyDescent="0.2">
      <c r="A76" s="448">
        <v>712900</v>
      </c>
      <c r="B76" s="450">
        <v>7129</v>
      </c>
      <c r="C76" s="450" t="s">
        <v>2875</v>
      </c>
      <c r="D76" s="468">
        <v>0</v>
      </c>
    </row>
    <row r="77" spans="1:4" x14ac:dyDescent="0.2">
      <c r="A77" s="448">
        <v>713000</v>
      </c>
      <c r="B77" s="450">
        <v>7130</v>
      </c>
      <c r="C77" s="450" t="s">
        <v>1619</v>
      </c>
      <c r="D77" s="468">
        <v>0</v>
      </c>
    </row>
    <row r="78" spans="1:4" x14ac:dyDescent="0.2">
      <c r="A78" s="448">
        <v>713500</v>
      </c>
      <c r="B78" s="450">
        <v>7135</v>
      </c>
      <c r="C78" s="450" t="s">
        <v>1620</v>
      </c>
      <c r="D78" s="468">
        <v>0</v>
      </c>
    </row>
    <row r="79" spans="1:4" x14ac:dyDescent="0.2">
      <c r="A79" s="448">
        <v>719000</v>
      </c>
      <c r="B79" s="450">
        <v>7190</v>
      </c>
      <c r="C79" s="450" t="s">
        <v>1621</v>
      </c>
      <c r="D79" s="468">
        <v>0</v>
      </c>
    </row>
    <row r="80" spans="1:4" x14ac:dyDescent="0.2">
      <c r="A80" s="448"/>
      <c r="B80" s="451">
        <v>72</v>
      </c>
      <c r="C80" s="458" t="s">
        <v>1592</v>
      </c>
      <c r="D80" s="469">
        <v>0</v>
      </c>
    </row>
    <row r="81" spans="1:4" x14ac:dyDescent="0.2">
      <c r="A81" s="448">
        <v>720100</v>
      </c>
      <c r="B81" s="450">
        <v>7201</v>
      </c>
      <c r="C81" s="450" t="s">
        <v>1622</v>
      </c>
      <c r="D81" s="468">
        <v>0</v>
      </c>
    </row>
    <row r="82" spans="1:4" x14ac:dyDescent="0.2">
      <c r="A82" s="448">
        <v>720200</v>
      </c>
      <c r="B82" s="450">
        <v>7202</v>
      </c>
      <c r="C82" s="450" t="s">
        <v>1623</v>
      </c>
      <c r="D82" s="468">
        <v>0</v>
      </c>
    </row>
    <row r="83" spans="1:4" x14ac:dyDescent="0.2">
      <c r="A83" s="448">
        <v>720300</v>
      </c>
      <c r="B83" s="450">
        <v>7203</v>
      </c>
      <c r="C83" s="450" t="s">
        <v>1054</v>
      </c>
      <c r="D83" s="468">
        <v>0</v>
      </c>
    </row>
    <row r="84" spans="1:4" x14ac:dyDescent="0.2">
      <c r="A84" s="448">
        <v>720400</v>
      </c>
      <c r="B84" s="450">
        <v>7204</v>
      </c>
      <c r="C84" s="450" t="s">
        <v>1055</v>
      </c>
      <c r="D84" s="468">
        <v>0</v>
      </c>
    </row>
    <row r="85" spans="1:4" x14ac:dyDescent="0.2">
      <c r="A85" s="448">
        <v>720500</v>
      </c>
      <c r="B85" s="450">
        <v>7205</v>
      </c>
      <c r="C85" s="450" t="s">
        <v>1056</v>
      </c>
      <c r="D85" s="468">
        <v>0</v>
      </c>
    </row>
    <row r="86" spans="1:4" x14ac:dyDescent="0.2">
      <c r="A86" s="448">
        <v>720600</v>
      </c>
      <c r="B86" s="450">
        <v>7206</v>
      </c>
      <c r="C86" s="450" t="s">
        <v>1057</v>
      </c>
      <c r="D86" s="468">
        <v>0</v>
      </c>
    </row>
    <row r="87" spans="1:4" x14ac:dyDescent="0.2">
      <c r="A87" s="448">
        <v>720700</v>
      </c>
      <c r="B87" s="450">
        <v>7207</v>
      </c>
      <c r="C87" s="450" t="s">
        <v>2876</v>
      </c>
      <c r="D87" s="468">
        <v>0</v>
      </c>
    </row>
    <row r="88" spans="1:4" x14ac:dyDescent="0.2">
      <c r="A88" s="448">
        <v>720800</v>
      </c>
      <c r="B88" s="450">
        <v>7208</v>
      </c>
      <c r="C88" s="450" t="s">
        <v>2877</v>
      </c>
      <c r="D88" s="468">
        <v>0</v>
      </c>
    </row>
    <row r="89" spans="1:4" x14ac:dyDescent="0.2">
      <c r="A89" s="448">
        <v>720900</v>
      </c>
      <c r="B89" s="450">
        <v>7209</v>
      </c>
      <c r="C89" s="450" t="s">
        <v>1058</v>
      </c>
      <c r="D89" s="468">
        <v>0</v>
      </c>
    </row>
    <row r="90" spans="1:4" x14ac:dyDescent="0.2">
      <c r="A90" s="448">
        <v>721000</v>
      </c>
      <c r="B90" s="450">
        <v>7210</v>
      </c>
      <c r="C90" s="450" t="s">
        <v>2878</v>
      </c>
      <c r="D90" s="468">
        <v>0</v>
      </c>
    </row>
    <row r="91" spans="1:4" x14ac:dyDescent="0.2">
      <c r="A91" s="448">
        <v>721900</v>
      </c>
      <c r="B91" s="450">
        <v>7219</v>
      </c>
      <c r="C91" s="450" t="s">
        <v>2879</v>
      </c>
      <c r="D91" s="468">
        <v>0</v>
      </c>
    </row>
    <row r="92" spans="1:4" x14ac:dyDescent="0.2">
      <c r="A92" s="448">
        <v>722000</v>
      </c>
      <c r="B92" s="450">
        <v>7220</v>
      </c>
      <c r="C92" s="450" t="s">
        <v>2880</v>
      </c>
      <c r="D92" s="468">
        <v>0</v>
      </c>
    </row>
    <row r="93" spans="1:4" x14ac:dyDescent="0.2">
      <c r="A93" s="448">
        <v>722100</v>
      </c>
      <c r="B93" s="450">
        <v>7221</v>
      </c>
      <c r="C93" s="450" t="s">
        <v>2881</v>
      </c>
      <c r="D93" s="468">
        <v>0</v>
      </c>
    </row>
    <row r="94" spans="1:4" x14ac:dyDescent="0.2">
      <c r="A94" s="448">
        <v>723100</v>
      </c>
      <c r="B94" s="450">
        <v>7231</v>
      </c>
      <c r="C94" s="450" t="s">
        <v>2882</v>
      </c>
      <c r="D94" s="468">
        <v>0</v>
      </c>
    </row>
    <row r="95" spans="1:4" x14ac:dyDescent="0.2">
      <c r="A95" s="448">
        <v>723200</v>
      </c>
      <c r="B95" s="450">
        <v>7232</v>
      </c>
      <c r="C95" s="450" t="s">
        <v>2883</v>
      </c>
      <c r="D95" s="468">
        <v>0</v>
      </c>
    </row>
    <row r="96" spans="1:4" x14ac:dyDescent="0.2">
      <c r="A96" s="448">
        <v>723300</v>
      </c>
      <c r="B96" s="450">
        <v>7233</v>
      </c>
      <c r="C96" s="450" t="s">
        <v>2884</v>
      </c>
      <c r="D96" s="468">
        <v>0</v>
      </c>
    </row>
    <row r="97" spans="1:4" x14ac:dyDescent="0.2">
      <c r="A97" s="448">
        <v>725000</v>
      </c>
      <c r="B97" s="450">
        <v>7250</v>
      </c>
      <c r="C97" s="450" t="s">
        <v>1059</v>
      </c>
      <c r="D97" s="468">
        <v>0</v>
      </c>
    </row>
    <row r="98" spans="1:4" x14ac:dyDescent="0.2">
      <c r="A98" s="448"/>
      <c r="B98" s="451">
        <v>73</v>
      </c>
      <c r="C98" s="458" t="s">
        <v>89</v>
      </c>
      <c r="D98" s="469">
        <v>0</v>
      </c>
    </row>
    <row r="99" spans="1:4" x14ac:dyDescent="0.2">
      <c r="A99" s="448">
        <v>730100</v>
      </c>
      <c r="B99" s="450">
        <v>7301</v>
      </c>
      <c r="C99" s="450" t="s">
        <v>1060</v>
      </c>
      <c r="D99" s="468">
        <v>0</v>
      </c>
    </row>
    <row r="100" spans="1:4" x14ac:dyDescent="0.2">
      <c r="A100" s="448">
        <v>730200</v>
      </c>
      <c r="B100" s="450">
        <v>7302</v>
      </c>
      <c r="C100" s="450" t="s">
        <v>2885</v>
      </c>
      <c r="D100" s="468">
        <v>0</v>
      </c>
    </row>
    <row r="101" spans="1:4" x14ac:dyDescent="0.2">
      <c r="A101" s="448">
        <v>731000</v>
      </c>
      <c r="B101" s="450">
        <v>7310</v>
      </c>
      <c r="C101" s="450" t="s">
        <v>1061</v>
      </c>
      <c r="D101" s="468">
        <v>0</v>
      </c>
    </row>
    <row r="102" spans="1:4" x14ac:dyDescent="0.2">
      <c r="A102" s="448">
        <v>731100</v>
      </c>
      <c r="B102" s="450">
        <v>7311</v>
      </c>
      <c r="C102" s="450" t="s">
        <v>1062</v>
      </c>
      <c r="D102" s="468">
        <v>0</v>
      </c>
    </row>
    <row r="103" spans="1:4" x14ac:dyDescent="0.2">
      <c r="A103" s="448">
        <v>731200</v>
      </c>
      <c r="B103" s="450">
        <v>7312</v>
      </c>
      <c r="C103" s="450" t="s">
        <v>1063</v>
      </c>
      <c r="D103" s="468">
        <v>0</v>
      </c>
    </row>
    <row r="104" spans="1:4" x14ac:dyDescent="0.2">
      <c r="A104" s="448">
        <v>731300</v>
      </c>
      <c r="B104" s="450">
        <v>7313</v>
      </c>
      <c r="C104" s="450" t="s">
        <v>1064</v>
      </c>
      <c r="D104" s="468">
        <v>0</v>
      </c>
    </row>
    <row r="105" spans="1:4" x14ac:dyDescent="0.2">
      <c r="A105" s="448">
        <v>731400</v>
      </c>
      <c r="B105" s="450">
        <v>7314</v>
      </c>
      <c r="C105" s="450" t="s">
        <v>1065</v>
      </c>
      <c r="D105" s="468">
        <v>0</v>
      </c>
    </row>
    <row r="106" spans="1:4" x14ac:dyDescent="0.2">
      <c r="A106" s="448">
        <v>732000</v>
      </c>
      <c r="B106" s="450">
        <v>7320</v>
      </c>
      <c r="C106" s="450" t="s">
        <v>1066</v>
      </c>
      <c r="D106" s="468">
        <v>0</v>
      </c>
    </row>
    <row r="107" spans="1:4" x14ac:dyDescent="0.2">
      <c r="A107" s="448">
        <v>732100</v>
      </c>
      <c r="B107" s="450">
        <v>7321</v>
      </c>
      <c r="C107" s="450" t="s">
        <v>1067</v>
      </c>
      <c r="D107" s="468">
        <v>0</v>
      </c>
    </row>
    <row r="108" spans="1:4" x14ac:dyDescent="0.2">
      <c r="A108" s="448">
        <v>732200</v>
      </c>
      <c r="B108" s="450">
        <v>7322</v>
      </c>
      <c r="C108" s="450" t="s">
        <v>1068</v>
      </c>
      <c r="D108" s="468">
        <v>0</v>
      </c>
    </row>
    <row r="109" spans="1:4" x14ac:dyDescent="0.2">
      <c r="A109" s="448">
        <v>732300</v>
      </c>
      <c r="B109" s="450">
        <v>7323</v>
      </c>
      <c r="C109" s="450" t="s">
        <v>1069</v>
      </c>
      <c r="D109" s="468">
        <v>0</v>
      </c>
    </row>
    <row r="110" spans="1:4" x14ac:dyDescent="0.2">
      <c r="A110" s="448">
        <v>732400</v>
      </c>
      <c r="B110" s="450">
        <v>7324</v>
      </c>
      <c r="C110" s="450" t="s">
        <v>1070</v>
      </c>
      <c r="D110" s="468">
        <v>0</v>
      </c>
    </row>
    <row r="111" spans="1:4" x14ac:dyDescent="0.2">
      <c r="A111" s="448">
        <v>732500</v>
      </c>
      <c r="B111" s="450">
        <v>7325</v>
      </c>
      <c r="C111" s="450" t="s">
        <v>1071</v>
      </c>
      <c r="D111" s="468">
        <v>0</v>
      </c>
    </row>
    <row r="112" spans="1:4" x14ac:dyDescent="0.2">
      <c r="A112" s="448">
        <v>732600</v>
      </c>
      <c r="B112" s="450">
        <v>7326</v>
      </c>
      <c r="C112" s="450" t="s">
        <v>1072</v>
      </c>
      <c r="D112" s="468">
        <v>0</v>
      </c>
    </row>
    <row r="113" spans="1:4" x14ac:dyDescent="0.2">
      <c r="A113" s="448">
        <v>733000</v>
      </c>
      <c r="B113" s="450">
        <v>7330</v>
      </c>
      <c r="C113" s="450" t="s">
        <v>2886</v>
      </c>
      <c r="D113" s="468">
        <v>0</v>
      </c>
    </row>
    <row r="114" spans="1:4" x14ac:dyDescent="0.2">
      <c r="A114" s="448">
        <v>733100</v>
      </c>
      <c r="B114" s="450">
        <v>7331</v>
      </c>
      <c r="C114" s="450" t="s">
        <v>1073</v>
      </c>
      <c r="D114" s="468">
        <v>0</v>
      </c>
    </row>
    <row r="115" spans="1:4" x14ac:dyDescent="0.2">
      <c r="A115" s="448">
        <v>734000</v>
      </c>
      <c r="B115" s="450">
        <v>7340</v>
      </c>
      <c r="C115" s="450" t="s">
        <v>1074</v>
      </c>
      <c r="D115" s="468">
        <v>0</v>
      </c>
    </row>
    <row r="116" spans="1:4" x14ac:dyDescent="0.2">
      <c r="A116" s="448">
        <v>734100</v>
      </c>
      <c r="B116" s="450">
        <v>7341</v>
      </c>
      <c r="C116" s="450" t="s">
        <v>1075</v>
      </c>
      <c r="D116" s="468">
        <v>0</v>
      </c>
    </row>
    <row r="117" spans="1:4" x14ac:dyDescent="0.2">
      <c r="A117" s="448">
        <v>734200</v>
      </c>
      <c r="B117" s="450">
        <v>7342</v>
      </c>
      <c r="C117" s="450" t="s">
        <v>1076</v>
      </c>
      <c r="D117" s="468">
        <v>0</v>
      </c>
    </row>
    <row r="118" spans="1:4" x14ac:dyDescent="0.2">
      <c r="A118" s="448">
        <v>734300</v>
      </c>
      <c r="B118" s="450">
        <v>7343</v>
      </c>
      <c r="C118" s="450" t="s">
        <v>1077</v>
      </c>
      <c r="D118" s="468">
        <v>0</v>
      </c>
    </row>
    <row r="119" spans="1:4" x14ac:dyDescent="0.2">
      <c r="A119" s="448">
        <v>734900</v>
      </c>
      <c r="B119" s="450">
        <v>7349</v>
      </c>
      <c r="C119" s="450" t="s">
        <v>1078</v>
      </c>
      <c r="D119" s="468">
        <v>0</v>
      </c>
    </row>
    <row r="120" spans="1:4" x14ac:dyDescent="0.2">
      <c r="A120" s="448">
        <v>735000</v>
      </c>
      <c r="B120" s="450">
        <v>7350</v>
      </c>
      <c r="C120" s="450" t="s">
        <v>1079</v>
      </c>
      <c r="D120" s="468">
        <v>0</v>
      </c>
    </row>
    <row r="121" spans="1:4" x14ac:dyDescent="0.2">
      <c r="A121" s="448">
        <v>735100</v>
      </c>
      <c r="B121" s="450">
        <v>7351</v>
      </c>
      <c r="C121" s="450" t="s">
        <v>1080</v>
      </c>
      <c r="D121" s="468">
        <v>0</v>
      </c>
    </row>
    <row r="122" spans="1:4" x14ac:dyDescent="0.2">
      <c r="A122" s="448">
        <v>735200</v>
      </c>
      <c r="B122" s="450">
        <v>7352</v>
      </c>
      <c r="C122" s="450" t="s">
        <v>1081</v>
      </c>
      <c r="D122" s="468">
        <v>0</v>
      </c>
    </row>
    <row r="123" spans="1:4" x14ac:dyDescent="0.2">
      <c r="A123" s="448">
        <v>735300</v>
      </c>
      <c r="B123" s="450">
        <v>7353</v>
      </c>
      <c r="C123" s="450" t="s">
        <v>2887</v>
      </c>
      <c r="D123" s="468">
        <v>0</v>
      </c>
    </row>
    <row r="124" spans="1:4" x14ac:dyDescent="0.2">
      <c r="A124" s="448">
        <v>735400</v>
      </c>
      <c r="B124" s="450">
        <v>7354</v>
      </c>
      <c r="C124" s="450" t="s">
        <v>1082</v>
      </c>
      <c r="D124" s="468">
        <v>0</v>
      </c>
    </row>
    <row r="125" spans="1:4" x14ac:dyDescent="0.2">
      <c r="A125" s="448">
        <v>735500</v>
      </c>
      <c r="B125" s="450">
        <v>7355</v>
      </c>
      <c r="C125" s="450" t="s">
        <v>1083</v>
      </c>
      <c r="D125" s="468">
        <v>0</v>
      </c>
    </row>
    <row r="126" spans="1:4" x14ac:dyDescent="0.2">
      <c r="A126" s="448">
        <v>735600</v>
      </c>
      <c r="B126" s="450">
        <v>7356</v>
      </c>
      <c r="C126" s="450" t="s">
        <v>1084</v>
      </c>
      <c r="D126" s="468">
        <v>0</v>
      </c>
    </row>
    <row r="127" spans="1:4" x14ac:dyDescent="0.2">
      <c r="A127" s="448">
        <v>738000</v>
      </c>
      <c r="B127" s="450">
        <v>7380</v>
      </c>
      <c r="C127" s="450" t="s">
        <v>1085</v>
      </c>
      <c r="D127" s="468">
        <v>0</v>
      </c>
    </row>
    <row r="128" spans="1:4" x14ac:dyDescent="0.2">
      <c r="A128" s="448">
        <v>738100</v>
      </c>
      <c r="B128" s="450">
        <v>7381</v>
      </c>
      <c r="C128" s="450" t="s">
        <v>1086</v>
      </c>
      <c r="D128" s="468">
        <v>0</v>
      </c>
    </row>
    <row r="129" spans="1:4" x14ac:dyDescent="0.2">
      <c r="A129" s="448">
        <v>738200</v>
      </c>
      <c r="B129" s="450">
        <v>7382</v>
      </c>
      <c r="C129" s="450" t="s">
        <v>1087</v>
      </c>
      <c r="D129" s="468">
        <v>0</v>
      </c>
    </row>
    <row r="130" spans="1:4" x14ac:dyDescent="0.2">
      <c r="A130" s="448">
        <v>738300</v>
      </c>
      <c r="B130" s="450">
        <v>7383</v>
      </c>
      <c r="C130" s="450" t="s">
        <v>1088</v>
      </c>
      <c r="D130" s="468">
        <v>0</v>
      </c>
    </row>
    <row r="131" spans="1:4" x14ac:dyDescent="0.2">
      <c r="A131" s="448">
        <v>738400</v>
      </c>
      <c r="B131" s="450">
        <v>7384</v>
      </c>
      <c r="C131" s="450" t="s">
        <v>1089</v>
      </c>
      <c r="D131" s="468">
        <v>0</v>
      </c>
    </row>
    <row r="132" spans="1:4" x14ac:dyDescent="0.2">
      <c r="A132" s="448">
        <v>738500</v>
      </c>
      <c r="B132" s="450">
        <v>7385</v>
      </c>
      <c r="C132" s="450" t="s">
        <v>1090</v>
      </c>
      <c r="D132" s="468">
        <v>0</v>
      </c>
    </row>
    <row r="133" spans="1:4" x14ac:dyDescent="0.2">
      <c r="A133" s="448">
        <v>738600</v>
      </c>
      <c r="B133" s="450">
        <v>7386</v>
      </c>
      <c r="C133" s="450" t="s">
        <v>491</v>
      </c>
      <c r="D133" s="468">
        <v>0</v>
      </c>
    </row>
    <row r="134" spans="1:4" x14ac:dyDescent="0.2">
      <c r="A134" s="448">
        <v>738700</v>
      </c>
      <c r="B134" s="450">
        <v>7387</v>
      </c>
      <c r="C134" s="450" t="s">
        <v>2888</v>
      </c>
      <c r="D134" s="468">
        <v>0</v>
      </c>
    </row>
    <row r="135" spans="1:4" x14ac:dyDescent="0.2">
      <c r="A135" s="448"/>
      <c r="B135" s="451">
        <v>74</v>
      </c>
      <c r="C135" s="458" t="s">
        <v>801</v>
      </c>
      <c r="D135" s="469">
        <v>0</v>
      </c>
    </row>
    <row r="136" spans="1:4" x14ac:dyDescent="0.2">
      <c r="A136" s="448">
        <v>740200</v>
      </c>
      <c r="B136" s="450">
        <v>7402</v>
      </c>
      <c r="C136" s="450" t="s">
        <v>492</v>
      </c>
      <c r="D136" s="468">
        <v>0</v>
      </c>
    </row>
    <row r="137" spans="1:4" x14ac:dyDescent="0.2">
      <c r="A137" s="448">
        <v>740300</v>
      </c>
      <c r="B137" s="450">
        <v>7403</v>
      </c>
      <c r="C137" s="450" t="s">
        <v>493</v>
      </c>
      <c r="D137" s="468">
        <v>0</v>
      </c>
    </row>
    <row r="138" spans="1:4" x14ac:dyDescent="0.2">
      <c r="A138" s="448">
        <v>740400</v>
      </c>
      <c r="B138" s="450">
        <v>7404</v>
      </c>
      <c r="C138" s="450" t="s">
        <v>494</v>
      </c>
      <c r="D138" s="468">
        <v>0</v>
      </c>
    </row>
    <row r="139" spans="1:4" x14ac:dyDescent="0.2">
      <c r="A139" s="448">
        <v>740500</v>
      </c>
      <c r="B139" s="450">
        <v>7405</v>
      </c>
      <c r="C139" s="450" t="s">
        <v>2889</v>
      </c>
      <c r="D139" s="468">
        <v>0</v>
      </c>
    </row>
    <row r="140" spans="1:4" x14ac:dyDescent="0.2">
      <c r="A140" s="448">
        <v>749000</v>
      </c>
      <c r="B140" s="450">
        <v>7490</v>
      </c>
      <c r="C140" s="450" t="s">
        <v>495</v>
      </c>
      <c r="D140" s="468">
        <v>0</v>
      </c>
    </row>
    <row r="141" spans="1:4" x14ac:dyDescent="0.2">
      <c r="A141" s="448"/>
      <c r="B141" s="451">
        <v>75</v>
      </c>
      <c r="C141" s="458" t="s">
        <v>76</v>
      </c>
      <c r="D141" s="469">
        <v>0</v>
      </c>
    </row>
    <row r="142" spans="1:4" x14ac:dyDescent="0.2">
      <c r="A142" s="448">
        <v>750100</v>
      </c>
      <c r="B142" s="450">
        <v>7501</v>
      </c>
      <c r="C142" s="450" t="s">
        <v>496</v>
      </c>
      <c r="D142" s="468">
        <v>0</v>
      </c>
    </row>
    <row r="143" spans="1:4" x14ac:dyDescent="0.2">
      <c r="A143" s="448">
        <v>750200</v>
      </c>
      <c r="B143" s="450">
        <v>7502</v>
      </c>
      <c r="C143" s="450" t="s">
        <v>497</v>
      </c>
      <c r="D143" s="468">
        <v>0</v>
      </c>
    </row>
    <row r="144" spans="1:4" x14ac:dyDescent="0.2">
      <c r="A144" s="448">
        <v>750300</v>
      </c>
      <c r="B144" s="450">
        <v>7503</v>
      </c>
      <c r="C144" s="450" t="s">
        <v>498</v>
      </c>
      <c r="D144" s="468">
        <v>0</v>
      </c>
    </row>
    <row r="145" spans="1:4" x14ac:dyDescent="0.2">
      <c r="A145" s="448">
        <v>750400</v>
      </c>
      <c r="B145" s="450">
        <v>7504</v>
      </c>
      <c r="C145" s="450" t="s">
        <v>499</v>
      </c>
      <c r="D145" s="468">
        <v>0</v>
      </c>
    </row>
    <row r="146" spans="1:4" x14ac:dyDescent="0.2">
      <c r="A146" s="448">
        <v>750500</v>
      </c>
      <c r="B146" s="450">
        <v>7505</v>
      </c>
      <c r="C146" s="450" t="s">
        <v>500</v>
      </c>
      <c r="D146" s="468">
        <v>0</v>
      </c>
    </row>
    <row r="147" spans="1:4" x14ac:dyDescent="0.2">
      <c r="A147" s="448">
        <v>750600</v>
      </c>
      <c r="B147" s="450">
        <v>7506</v>
      </c>
      <c r="C147" s="450" t="s">
        <v>501</v>
      </c>
      <c r="D147" s="468">
        <v>0</v>
      </c>
    </row>
    <row r="148" spans="1:4" x14ac:dyDescent="0.2">
      <c r="A148" s="448"/>
      <c r="B148" s="451">
        <v>76</v>
      </c>
      <c r="C148" s="458" t="s">
        <v>677</v>
      </c>
      <c r="D148" s="469">
        <v>0</v>
      </c>
    </row>
    <row r="149" spans="1:4" x14ac:dyDescent="0.2">
      <c r="A149" s="448">
        <v>760100</v>
      </c>
      <c r="B149" s="450">
        <v>7601</v>
      </c>
      <c r="C149" s="450" t="s">
        <v>502</v>
      </c>
      <c r="D149" s="468">
        <v>0</v>
      </c>
    </row>
    <row r="150" spans="1:4" x14ac:dyDescent="0.2">
      <c r="A150" s="448">
        <v>760200</v>
      </c>
      <c r="B150" s="450">
        <v>7602</v>
      </c>
      <c r="C150" s="450" t="s">
        <v>503</v>
      </c>
      <c r="D150" s="468">
        <v>0</v>
      </c>
    </row>
    <row r="151" spans="1:4" x14ac:dyDescent="0.2">
      <c r="A151" s="448">
        <v>769000</v>
      </c>
      <c r="B151" s="450">
        <v>7690</v>
      </c>
      <c r="C151" s="450" t="s">
        <v>504</v>
      </c>
      <c r="D151" s="468">
        <v>0</v>
      </c>
    </row>
    <row r="152" spans="1:4" x14ac:dyDescent="0.2">
      <c r="A152" s="448"/>
      <c r="B152" s="451">
        <v>79</v>
      </c>
      <c r="C152" s="458" t="s">
        <v>479</v>
      </c>
      <c r="D152" s="469">
        <v>0</v>
      </c>
    </row>
    <row r="153" spans="1:4" x14ac:dyDescent="0.2">
      <c r="A153" s="448">
        <v>790100</v>
      </c>
      <c r="B153" s="450">
        <v>7901</v>
      </c>
      <c r="C153" s="450" t="s">
        <v>872</v>
      </c>
      <c r="D153" s="468">
        <v>0</v>
      </c>
    </row>
    <row r="154" spans="1:4" x14ac:dyDescent="0.2">
      <c r="A154" s="448">
        <v>790200</v>
      </c>
      <c r="B154" s="450">
        <v>7902</v>
      </c>
      <c r="C154" s="450" t="s">
        <v>880</v>
      </c>
      <c r="D154" s="468">
        <v>0</v>
      </c>
    </row>
    <row r="155" spans="1:4" x14ac:dyDescent="0.2">
      <c r="A155" s="448">
        <v>790400</v>
      </c>
      <c r="B155" s="450">
        <v>7904</v>
      </c>
      <c r="C155" s="450" t="s">
        <v>505</v>
      </c>
      <c r="D155" s="468">
        <v>0</v>
      </c>
    </row>
    <row r="156" spans="1:4" x14ac:dyDescent="0.2">
      <c r="A156" s="448">
        <v>790500</v>
      </c>
      <c r="B156" s="450">
        <v>7905</v>
      </c>
      <c r="C156" s="450" t="s">
        <v>1045</v>
      </c>
      <c r="D156" s="468">
        <v>0</v>
      </c>
    </row>
    <row r="157" spans="1:4" x14ac:dyDescent="0.2">
      <c r="A157" s="448">
        <v>790600</v>
      </c>
      <c r="B157" s="450">
        <v>7906</v>
      </c>
      <c r="C157" s="450" t="s">
        <v>506</v>
      </c>
      <c r="D157" s="468">
        <v>0</v>
      </c>
    </row>
    <row r="158" spans="1:4" x14ac:dyDescent="0.2">
      <c r="A158" s="448">
        <v>790700</v>
      </c>
      <c r="B158" s="450">
        <v>7907</v>
      </c>
      <c r="C158" s="450" t="s">
        <v>507</v>
      </c>
      <c r="D158" s="468">
        <v>0</v>
      </c>
    </row>
    <row r="159" spans="1:4" x14ac:dyDescent="0.2">
      <c r="A159" s="448">
        <v>790800</v>
      </c>
      <c r="B159" s="450">
        <v>7908</v>
      </c>
      <c r="C159" s="450" t="s">
        <v>2890</v>
      </c>
      <c r="D159" s="468">
        <v>0</v>
      </c>
    </row>
    <row r="160" spans="1:4" x14ac:dyDescent="0.2">
      <c r="A160" s="448">
        <v>790900</v>
      </c>
      <c r="B160" s="450">
        <v>7909</v>
      </c>
      <c r="C160" s="450" t="s">
        <v>2891</v>
      </c>
      <c r="D160" s="468">
        <v>0</v>
      </c>
    </row>
    <row r="161" spans="1:4" x14ac:dyDescent="0.2">
      <c r="A161" s="448">
        <v>791000</v>
      </c>
      <c r="B161" s="450">
        <v>7910</v>
      </c>
      <c r="C161" s="450" t="s">
        <v>2892</v>
      </c>
      <c r="D161" s="468">
        <v>0</v>
      </c>
    </row>
    <row r="162" spans="1:4" x14ac:dyDescent="0.2">
      <c r="A162" s="448">
        <v>791100</v>
      </c>
      <c r="B162" s="450">
        <v>7911</v>
      </c>
      <c r="C162" s="450" t="s">
        <v>2893</v>
      </c>
      <c r="D162" s="468">
        <v>0</v>
      </c>
    </row>
    <row r="163" spans="1:4" x14ac:dyDescent="0.2">
      <c r="A163" s="448">
        <v>791200</v>
      </c>
      <c r="B163" s="450">
        <v>7912</v>
      </c>
      <c r="C163" s="450" t="s">
        <v>2894</v>
      </c>
      <c r="D163" s="468">
        <v>0</v>
      </c>
    </row>
    <row r="164" spans="1:4" x14ac:dyDescent="0.2">
      <c r="A164" s="448">
        <v>799000</v>
      </c>
      <c r="B164" s="450">
        <v>7990</v>
      </c>
      <c r="C164" s="450" t="s">
        <v>479</v>
      </c>
      <c r="D164" s="468">
        <v>0</v>
      </c>
    </row>
    <row r="165" spans="1:4" x14ac:dyDescent="0.2">
      <c r="A165" s="448"/>
      <c r="B165" s="449">
        <v>5</v>
      </c>
      <c r="C165" s="449" t="s">
        <v>846</v>
      </c>
      <c r="D165" s="470">
        <v>27248298007</v>
      </c>
    </row>
    <row r="166" spans="1:4" x14ac:dyDescent="0.2">
      <c r="A166" s="448"/>
      <c r="B166" s="451">
        <v>51</v>
      </c>
      <c r="C166" s="458" t="s">
        <v>2753</v>
      </c>
      <c r="D166" s="469">
        <v>20520962084</v>
      </c>
    </row>
    <row r="167" spans="1:4" x14ac:dyDescent="0.2">
      <c r="A167" s="448">
        <v>510100</v>
      </c>
      <c r="B167" s="450">
        <v>5101</v>
      </c>
      <c r="C167" s="450" t="s">
        <v>847</v>
      </c>
      <c r="D167" s="468">
        <v>987288746</v>
      </c>
    </row>
    <row r="168" spans="1:4" x14ac:dyDescent="0.2">
      <c r="A168" s="448">
        <v>510200</v>
      </c>
      <c r="B168" s="450">
        <v>5102</v>
      </c>
      <c r="C168" s="450" t="s">
        <v>1631</v>
      </c>
      <c r="D168" s="468">
        <v>0</v>
      </c>
    </row>
    <row r="169" spans="1:4" x14ac:dyDescent="0.2">
      <c r="A169" s="448">
        <v>510300</v>
      </c>
      <c r="B169" s="450">
        <v>5103</v>
      </c>
      <c r="C169" s="450" t="s">
        <v>1126</v>
      </c>
      <c r="D169" s="468">
        <v>356281213</v>
      </c>
    </row>
    <row r="170" spans="1:4" x14ac:dyDescent="0.2">
      <c r="A170" s="448">
        <v>510400</v>
      </c>
      <c r="B170" s="450">
        <v>5104</v>
      </c>
      <c r="C170" s="450" t="s">
        <v>612</v>
      </c>
      <c r="D170" s="468">
        <v>68167400</v>
      </c>
    </row>
    <row r="171" spans="1:4" x14ac:dyDescent="0.2">
      <c r="A171" s="448">
        <v>510700</v>
      </c>
      <c r="B171" s="450">
        <v>5107</v>
      </c>
      <c r="C171" s="450" t="s">
        <v>2758</v>
      </c>
      <c r="D171" s="468">
        <v>1062615771</v>
      </c>
    </row>
    <row r="172" spans="1:4" x14ac:dyDescent="0.2">
      <c r="A172" s="448">
        <v>510800</v>
      </c>
      <c r="B172" s="450">
        <v>5108</v>
      </c>
      <c r="C172" s="450" t="s">
        <v>2761</v>
      </c>
      <c r="D172" s="468">
        <v>21565641</v>
      </c>
    </row>
    <row r="173" spans="1:4" x14ac:dyDescent="0.2">
      <c r="A173" s="448">
        <v>511100</v>
      </c>
      <c r="B173" s="450">
        <v>5111</v>
      </c>
      <c r="C173" s="450" t="s">
        <v>616</v>
      </c>
      <c r="D173" s="468">
        <v>17972366194</v>
      </c>
    </row>
    <row r="174" spans="1:4" x14ac:dyDescent="0.2">
      <c r="A174" s="448">
        <v>512000</v>
      </c>
      <c r="B174" s="450">
        <v>5120</v>
      </c>
      <c r="C174" s="450" t="s">
        <v>751</v>
      </c>
      <c r="D174" s="468">
        <v>52677119</v>
      </c>
    </row>
    <row r="175" spans="1:4" x14ac:dyDescent="0.2">
      <c r="A175" s="448">
        <v>512200</v>
      </c>
      <c r="B175" s="450">
        <v>5122</v>
      </c>
      <c r="C175" s="450" t="s">
        <v>1951</v>
      </c>
      <c r="D175" s="468">
        <v>0</v>
      </c>
    </row>
    <row r="176" spans="1:4" x14ac:dyDescent="0.2">
      <c r="A176" s="448"/>
      <c r="B176" s="451">
        <v>52</v>
      </c>
      <c r="C176" s="458" t="s">
        <v>2771</v>
      </c>
      <c r="D176" s="469">
        <v>0</v>
      </c>
    </row>
    <row r="177" spans="1:4" x14ac:dyDescent="0.2">
      <c r="A177" s="448">
        <v>520200</v>
      </c>
      <c r="B177" s="450">
        <v>5202</v>
      </c>
      <c r="C177" s="450" t="s">
        <v>847</v>
      </c>
      <c r="D177" s="468">
        <v>0</v>
      </c>
    </row>
    <row r="178" spans="1:4" x14ac:dyDescent="0.2">
      <c r="A178" s="448">
        <v>520300</v>
      </c>
      <c r="B178" s="450">
        <v>5203</v>
      </c>
      <c r="C178" s="450" t="s">
        <v>1631</v>
      </c>
      <c r="D178" s="468">
        <v>0</v>
      </c>
    </row>
    <row r="179" spans="1:4" x14ac:dyDescent="0.2">
      <c r="A179" s="448">
        <v>520400</v>
      </c>
      <c r="B179" s="450">
        <v>5204</v>
      </c>
      <c r="C179" s="450" t="s">
        <v>1126</v>
      </c>
      <c r="D179" s="468">
        <v>0</v>
      </c>
    </row>
    <row r="180" spans="1:4" x14ac:dyDescent="0.2">
      <c r="A180" s="448">
        <v>520700</v>
      </c>
      <c r="B180" s="450">
        <v>5207</v>
      </c>
      <c r="C180" s="450" t="s">
        <v>612</v>
      </c>
      <c r="D180" s="468">
        <v>0</v>
      </c>
    </row>
    <row r="181" spans="1:4" x14ac:dyDescent="0.2">
      <c r="A181" s="448">
        <v>520800</v>
      </c>
      <c r="B181" s="450">
        <v>5208</v>
      </c>
      <c r="C181" s="450" t="s">
        <v>2758</v>
      </c>
      <c r="D181" s="468">
        <v>0</v>
      </c>
    </row>
    <row r="182" spans="1:4" x14ac:dyDescent="0.2">
      <c r="A182" s="448">
        <v>521100</v>
      </c>
      <c r="B182" s="450">
        <v>5211</v>
      </c>
      <c r="C182" s="450" t="s">
        <v>616</v>
      </c>
      <c r="D182" s="468">
        <v>0</v>
      </c>
    </row>
    <row r="183" spans="1:4" x14ac:dyDescent="0.2">
      <c r="A183" s="448">
        <v>521200</v>
      </c>
      <c r="B183" s="450">
        <v>5212</v>
      </c>
      <c r="C183" s="450" t="s">
        <v>2761</v>
      </c>
      <c r="D183" s="468">
        <v>0</v>
      </c>
    </row>
    <row r="184" spans="1:4" x14ac:dyDescent="0.2">
      <c r="A184" s="448">
        <v>522000</v>
      </c>
      <c r="B184" s="450">
        <v>5220</v>
      </c>
      <c r="C184" s="450" t="s">
        <v>751</v>
      </c>
      <c r="D184" s="468">
        <v>0</v>
      </c>
    </row>
    <row r="185" spans="1:4" x14ac:dyDescent="0.2">
      <c r="A185" s="448"/>
      <c r="B185" s="451">
        <v>53</v>
      </c>
      <c r="C185" s="458" t="s">
        <v>2772</v>
      </c>
      <c r="D185" s="469">
        <v>6599056690</v>
      </c>
    </row>
    <row r="186" spans="1:4" x14ac:dyDescent="0.2">
      <c r="A186" s="448">
        <v>534600</v>
      </c>
      <c r="B186" s="450">
        <v>5346</v>
      </c>
      <c r="C186" s="450" t="s">
        <v>2773</v>
      </c>
      <c r="D186" s="468">
        <v>0</v>
      </c>
    </row>
    <row r="187" spans="1:4" x14ac:dyDescent="0.2">
      <c r="A187" s="448">
        <v>534700</v>
      </c>
      <c r="B187" s="450">
        <v>5347</v>
      </c>
      <c r="C187" s="450" t="s">
        <v>2778</v>
      </c>
      <c r="D187" s="468">
        <v>0</v>
      </c>
    </row>
    <row r="188" spans="1:4" x14ac:dyDescent="0.2">
      <c r="A188" s="448">
        <v>534900</v>
      </c>
      <c r="B188" s="450">
        <v>5349</v>
      </c>
      <c r="C188" s="450" t="s">
        <v>2781</v>
      </c>
      <c r="D188" s="468">
        <v>0</v>
      </c>
    </row>
    <row r="189" spans="1:4" x14ac:dyDescent="0.2">
      <c r="A189" s="448">
        <v>535000</v>
      </c>
      <c r="B189" s="450">
        <v>5350</v>
      </c>
      <c r="C189" s="450" t="s">
        <v>2782</v>
      </c>
      <c r="D189" s="468">
        <v>0</v>
      </c>
    </row>
    <row r="190" spans="1:4" x14ac:dyDescent="0.2">
      <c r="A190" s="448">
        <v>535100</v>
      </c>
      <c r="B190" s="450">
        <v>5351</v>
      </c>
      <c r="C190" s="450" t="s">
        <v>2783</v>
      </c>
      <c r="D190" s="468">
        <v>0</v>
      </c>
    </row>
    <row r="191" spans="1:4" x14ac:dyDescent="0.2">
      <c r="A191" s="448">
        <v>535500</v>
      </c>
      <c r="B191" s="450">
        <v>5355</v>
      </c>
      <c r="C191" s="450" t="s">
        <v>2784</v>
      </c>
      <c r="D191" s="468">
        <v>0</v>
      </c>
    </row>
    <row r="192" spans="1:4" x14ac:dyDescent="0.2">
      <c r="A192" s="448">
        <v>535700</v>
      </c>
      <c r="B192" s="450">
        <v>5357</v>
      </c>
      <c r="C192" s="450" t="s">
        <v>2785</v>
      </c>
      <c r="D192" s="468">
        <v>0</v>
      </c>
    </row>
    <row r="193" spans="1:4" x14ac:dyDescent="0.2">
      <c r="A193" s="448">
        <v>535900</v>
      </c>
      <c r="B193" s="450">
        <v>5359</v>
      </c>
      <c r="C193" s="450" t="s">
        <v>2787</v>
      </c>
      <c r="D193" s="468">
        <v>0</v>
      </c>
    </row>
    <row r="194" spans="1:4" x14ac:dyDescent="0.2">
      <c r="A194" s="448">
        <v>536000</v>
      </c>
      <c r="B194" s="450">
        <v>5360</v>
      </c>
      <c r="C194" s="450" t="s">
        <v>771</v>
      </c>
      <c r="D194" s="468">
        <v>6518794272</v>
      </c>
    </row>
    <row r="195" spans="1:4" x14ac:dyDescent="0.2">
      <c r="A195" s="448">
        <v>536200</v>
      </c>
      <c r="B195" s="450">
        <v>5362</v>
      </c>
      <c r="C195" s="450" t="s">
        <v>2788</v>
      </c>
      <c r="D195" s="468">
        <v>0</v>
      </c>
    </row>
    <row r="196" spans="1:4" x14ac:dyDescent="0.2">
      <c r="A196" s="448">
        <v>536300</v>
      </c>
      <c r="B196" s="450">
        <v>5363</v>
      </c>
      <c r="C196" s="450" t="s">
        <v>2789</v>
      </c>
      <c r="D196" s="468">
        <v>0</v>
      </c>
    </row>
    <row r="197" spans="1:4" x14ac:dyDescent="0.2">
      <c r="A197" s="448">
        <v>536400</v>
      </c>
      <c r="B197" s="450">
        <v>5364</v>
      </c>
      <c r="C197" s="450" t="s">
        <v>3055</v>
      </c>
      <c r="D197" s="468">
        <v>80262418</v>
      </c>
    </row>
    <row r="198" spans="1:4" x14ac:dyDescent="0.2">
      <c r="A198" s="448">
        <v>536500</v>
      </c>
      <c r="B198" s="450">
        <v>5365</v>
      </c>
      <c r="C198" s="450" t="s">
        <v>2790</v>
      </c>
      <c r="D198" s="468">
        <v>0</v>
      </c>
    </row>
    <row r="199" spans="1:4" x14ac:dyDescent="0.2">
      <c r="A199" s="448">
        <v>536600</v>
      </c>
      <c r="B199" s="450">
        <v>5366</v>
      </c>
      <c r="C199" s="450" t="s">
        <v>2791</v>
      </c>
      <c r="D199" s="468">
        <v>0</v>
      </c>
    </row>
    <row r="200" spans="1:4" x14ac:dyDescent="0.2">
      <c r="A200" s="448">
        <v>536800</v>
      </c>
      <c r="B200" s="450">
        <v>5368</v>
      </c>
      <c r="C200" s="450" t="s">
        <v>2792</v>
      </c>
      <c r="D200" s="468">
        <v>0</v>
      </c>
    </row>
    <row r="201" spans="1:4" x14ac:dyDescent="0.2">
      <c r="A201" s="448">
        <v>536900</v>
      </c>
      <c r="B201" s="450">
        <v>5369</v>
      </c>
      <c r="C201" s="450" t="s">
        <v>2793</v>
      </c>
      <c r="D201" s="468">
        <v>0</v>
      </c>
    </row>
    <row r="202" spans="1:4" x14ac:dyDescent="0.2">
      <c r="A202" s="448">
        <v>537300</v>
      </c>
      <c r="B202" s="450">
        <v>5373</v>
      </c>
      <c r="C202" s="450" t="s">
        <v>11</v>
      </c>
      <c r="D202" s="468">
        <v>0</v>
      </c>
    </row>
    <row r="203" spans="1:4" x14ac:dyDescent="0.2">
      <c r="A203" s="448">
        <v>537400</v>
      </c>
      <c r="B203" s="450">
        <v>5374</v>
      </c>
      <c r="C203" s="450" t="s">
        <v>2794</v>
      </c>
      <c r="D203" s="468">
        <v>0</v>
      </c>
    </row>
    <row r="204" spans="1:4" x14ac:dyDescent="0.2">
      <c r="A204" s="448"/>
      <c r="B204" s="451">
        <v>54</v>
      </c>
      <c r="C204" s="458" t="s">
        <v>2650</v>
      </c>
      <c r="D204" s="469">
        <v>0</v>
      </c>
    </row>
    <row r="205" spans="1:4" x14ac:dyDescent="0.2">
      <c r="A205" s="448">
        <v>540800</v>
      </c>
      <c r="B205" s="450">
        <v>5408</v>
      </c>
      <c r="C205" s="450" t="s">
        <v>1210</v>
      </c>
      <c r="D205" s="468">
        <v>0</v>
      </c>
    </row>
    <row r="206" spans="1:4" x14ac:dyDescent="0.2">
      <c r="A206" s="448">
        <v>541300</v>
      </c>
      <c r="B206" s="450">
        <v>5413</v>
      </c>
      <c r="C206" s="450" t="s">
        <v>2654</v>
      </c>
      <c r="D206" s="468">
        <v>0</v>
      </c>
    </row>
    <row r="207" spans="1:4" x14ac:dyDescent="0.2">
      <c r="A207" s="448">
        <v>542100</v>
      </c>
      <c r="B207" s="450">
        <v>5421</v>
      </c>
      <c r="C207" s="450" t="s">
        <v>2665</v>
      </c>
      <c r="D207" s="468">
        <v>0</v>
      </c>
    </row>
    <row r="208" spans="1:4" x14ac:dyDescent="0.2">
      <c r="A208" s="448">
        <v>542300</v>
      </c>
      <c r="B208" s="450">
        <v>5423</v>
      </c>
      <c r="C208" s="450" t="s">
        <v>2667</v>
      </c>
      <c r="D208" s="468">
        <v>0</v>
      </c>
    </row>
    <row r="209" spans="1:4" x14ac:dyDescent="0.2">
      <c r="A209" s="448">
        <v>542400</v>
      </c>
      <c r="B209" s="450">
        <v>5424</v>
      </c>
      <c r="C209" s="450" t="s">
        <v>2799</v>
      </c>
      <c r="D209" s="468">
        <v>0</v>
      </c>
    </row>
    <row r="210" spans="1:4" x14ac:dyDescent="0.2">
      <c r="A210" s="448"/>
      <c r="B210" s="451">
        <v>55</v>
      </c>
      <c r="C210" s="458" t="s">
        <v>268</v>
      </c>
      <c r="D210" s="469">
        <v>97571259</v>
      </c>
    </row>
    <row r="211" spans="1:4" x14ac:dyDescent="0.2">
      <c r="A211" s="448">
        <v>550100</v>
      </c>
      <c r="B211" s="450">
        <v>5501</v>
      </c>
      <c r="C211" s="450" t="s">
        <v>269</v>
      </c>
      <c r="D211" s="468">
        <v>0</v>
      </c>
    </row>
    <row r="212" spans="1:4" x14ac:dyDescent="0.2">
      <c r="A212" s="448">
        <v>550200</v>
      </c>
      <c r="B212" s="450">
        <v>5502</v>
      </c>
      <c r="C212" s="450" t="s">
        <v>337</v>
      </c>
      <c r="D212" s="468">
        <v>0</v>
      </c>
    </row>
    <row r="213" spans="1:4" x14ac:dyDescent="0.2">
      <c r="A213" s="448">
        <v>550300</v>
      </c>
      <c r="B213" s="450">
        <v>5503</v>
      </c>
      <c r="C213" s="450" t="s">
        <v>270</v>
      </c>
      <c r="D213" s="468">
        <v>0</v>
      </c>
    </row>
    <row r="214" spans="1:4" x14ac:dyDescent="0.2">
      <c r="A214" s="448">
        <v>550400</v>
      </c>
      <c r="B214" s="450">
        <v>5504</v>
      </c>
      <c r="C214" s="450" t="s">
        <v>340</v>
      </c>
      <c r="D214" s="468">
        <v>0</v>
      </c>
    </row>
    <row r="215" spans="1:4" x14ac:dyDescent="0.2">
      <c r="A215" s="448">
        <v>550500</v>
      </c>
      <c r="B215" s="450">
        <v>5505</v>
      </c>
      <c r="C215" s="450" t="s">
        <v>271</v>
      </c>
      <c r="D215" s="468">
        <v>0</v>
      </c>
    </row>
    <row r="216" spans="1:4" x14ac:dyDescent="0.2">
      <c r="A216" s="448">
        <v>550600</v>
      </c>
      <c r="B216" s="450">
        <v>5506</v>
      </c>
      <c r="C216" s="450" t="s">
        <v>342</v>
      </c>
      <c r="D216" s="468">
        <v>0</v>
      </c>
    </row>
    <row r="217" spans="1:4" x14ac:dyDescent="0.2">
      <c r="A217" s="448">
        <v>550700</v>
      </c>
      <c r="B217" s="450">
        <v>5507</v>
      </c>
      <c r="C217" s="450" t="s">
        <v>343</v>
      </c>
      <c r="D217" s="468">
        <v>97571259</v>
      </c>
    </row>
    <row r="218" spans="1:4" x14ac:dyDescent="0.2">
      <c r="A218" s="448">
        <v>550800</v>
      </c>
      <c r="B218" s="450">
        <v>5508</v>
      </c>
      <c r="C218" s="450" t="s">
        <v>344</v>
      </c>
      <c r="D218" s="468">
        <v>0</v>
      </c>
    </row>
    <row r="219" spans="1:4" x14ac:dyDescent="0.2">
      <c r="A219" s="448">
        <v>555000</v>
      </c>
      <c r="B219" s="450">
        <v>5550</v>
      </c>
      <c r="C219" s="454" t="s">
        <v>422</v>
      </c>
      <c r="D219" s="468">
        <v>0</v>
      </c>
    </row>
    <row r="220" spans="1:4" x14ac:dyDescent="0.2">
      <c r="A220" s="448"/>
      <c r="B220" s="451">
        <v>56</v>
      </c>
      <c r="C220" s="458" t="s">
        <v>2811</v>
      </c>
      <c r="D220" s="469">
        <v>0</v>
      </c>
    </row>
    <row r="221" spans="1:4" x14ac:dyDescent="0.2">
      <c r="A221" s="448">
        <v>561300</v>
      </c>
      <c r="B221" s="450">
        <v>5613</v>
      </c>
      <c r="C221" s="450" t="s">
        <v>702</v>
      </c>
      <c r="D221" s="468">
        <v>0</v>
      </c>
    </row>
    <row r="222" spans="1:4" x14ac:dyDescent="0.2">
      <c r="A222" s="448">
        <v>561800</v>
      </c>
      <c r="B222" s="450">
        <v>5618</v>
      </c>
      <c r="C222" s="450" t="s">
        <v>669</v>
      </c>
      <c r="D222" s="468">
        <v>0</v>
      </c>
    </row>
    <row r="223" spans="1:4" x14ac:dyDescent="0.2">
      <c r="A223" s="448"/>
      <c r="B223" s="451">
        <v>57</v>
      </c>
      <c r="C223" s="458" t="s">
        <v>831</v>
      </c>
      <c r="D223" s="469">
        <v>0</v>
      </c>
    </row>
    <row r="224" spans="1:4" x14ac:dyDescent="0.2">
      <c r="A224" s="448">
        <v>570500</v>
      </c>
      <c r="B224" s="450">
        <v>5705</v>
      </c>
      <c r="C224" s="450" t="s">
        <v>357</v>
      </c>
      <c r="D224" s="468">
        <v>0</v>
      </c>
    </row>
    <row r="225" spans="1:4" x14ac:dyDescent="0.2">
      <c r="A225" s="448">
        <v>572000</v>
      </c>
      <c r="B225" s="450">
        <v>5720</v>
      </c>
      <c r="C225" s="450" t="s">
        <v>836</v>
      </c>
      <c r="D225" s="468">
        <v>0</v>
      </c>
    </row>
    <row r="226" spans="1:4" x14ac:dyDescent="0.2">
      <c r="A226" s="448">
        <v>572200</v>
      </c>
      <c r="B226" s="450">
        <v>5722</v>
      </c>
      <c r="C226" s="450" t="s">
        <v>837</v>
      </c>
      <c r="D226" s="468">
        <v>0</v>
      </c>
    </row>
    <row r="227" spans="1:4" x14ac:dyDescent="0.2">
      <c r="A227" s="448"/>
      <c r="B227" s="451">
        <v>58</v>
      </c>
      <c r="C227" s="457" t="s">
        <v>359</v>
      </c>
      <c r="D227" s="469">
        <v>30707974</v>
      </c>
    </row>
    <row r="228" spans="1:4" x14ac:dyDescent="0.2">
      <c r="A228" s="448">
        <v>580200</v>
      </c>
      <c r="B228" s="450">
        <v>5802</v>
      </c>
      <c r="C228" s="450" t="s">
        <v>361</v>
      </c>
      <c r="D228" s="468">
        <v>21744</v>
      </c>
    </row>
    <row r="229" spans="1:4" x14ac:dyDescent="0.2">
      <c r="A229" s="448">
        <v>580300</v>
      </c>
      <c r="B229" s="450">
        <v>5803</v>
      </c>
      <c r="C229" s="450" t="s">
        <v>245</v>
      </c>
      <c r="D229" s="468">
        <v>0</v>
      </c>
    </row>
    <row r="230" spans="1:4" x14ac:dyDescent="0.2">
      <c r="A230" s="448">
        <v>580400</v>
      </c>
      <c r="B230" s="450">
        <v>5804</v>
      </c>
      <c r="C230" s="450" t="s">
        <v>844</v>
      </c>
      <c r="D230" s="468">
        <v>30685743</v>
      </c>
    </row>
    <row r="231" spans="1:4" x14ac:dyDescent="0.2">
      <c r="A231" s="448">
        <v>581100</v>
      </c>
      <c r="B231" s="450">
        <v>5811</v>
      </c>
      <c r="C231" s="450" t="s">
        <v>2847</v>
      </c>
      <c r="D231" s="468">
        <v>0</v>
      </c>
    </row>
    <row r="232" spans="1:4" x14ac:dyDescent="0.2">
      <c r="A232" s="448">
        <v>581200</v>
      </c>
      <c r="B232" s="450">
        <v>5812</v>
      </c>
      <c r="C232" s="450" t="s">
        <v>2847</v>
      </c>
      <c r="D232" s="468">
        <v>0</v>
      </c>
    </row>
    <row r="233" spans="1:4" x14ac:dyDescent="0.2">
      <c r="A233" s="448">
        <v>581300</v>
      </c>
      <c r="B233" s="450">
        <v>5813</v>
      </c>
      <c r="C233" s="450" t="s">
        <v>2847</v>
      </c>
      <c r="D233" s="468">
        <v>0</v>
      </c>
    </row>
    <row r="234" spans="1:4" x14ac:dyDescent="0.2">
      <c r="A234" s="448">
        <v>581600</v>
      </c>
      <c r="B234" s="450">
        <v>5816</v>
      </c>
      <c r="C234" s="450" t="s">
        <v>2848</v>
      </c>
      <c r="D234" s="468">
        <v>0</v>
      </c>
    </row>
    <row r="235" spans="1:4" x14ac:dyDescent="0.2">
      <c r="A235" s="448">
        <v>582000</v>
      </c>
      <c r="B235" s="450">
        <v>5820</v>
      </c>
      <c r="C235" s="450" t="s">
        <v>2849</v>
      </c>
      <c r="D235" s="468">
        <v>0</v>
      </c>
    </row>
    <row r="236" spans="1:4" x14ac:dyDescent="0.2">
      <c r="A236" s="448">
        <v>582100</v>
      </c>
      <c r="B236" s="450">
        <v>5821</v>
      </c>
      <c r="C236" s="450" t="s">
        <v>2850</v>
      </c>
      <c r="D236" s="468">
        <v>0</v>
      </c>
    </row>
    <row r="237" spans="1:4" x14ac:dyDescent="0.2">
      <c r="A237" s="448">
        <v>582200</v>
      </c>
      <c r="B237" s="450">
        <v>5822</v>
      </c>
      <c r="C237" s="450" t="s">
        <v>2737</v>
      </c>
      <c r="D237" s="468">
        <v>0</v>
      </c>
    </row>
    <row r="238" spans="1:4" x14ac:dyDescent="0.2">
      <c r="A238" s="448">
        <v>589000</v>
      </c>
      <c r="B238" s="450">
        <v>5890</v>
      </c>
      <c r="C238" s="450" t="s">
        <v>2851</v>
      </c>
      <c r="D238" s="468">
        <v>487</v>
      </c>
    </row>
    <row r="239" spans="1:4" x14ac:dyDescent="0.2">
      <c r="A239" s="448">
        <v>589300</v>
      </c>
      <c r="B239" s="450">
        <v>5893</v>
      </c>
      <c r="C239" s="450" t="s">
        <v>2861</v>
      </c>
      <c r="D239" s="468">
        <v>0</v>
      </c>
    </row>
    <row r="240" spans="1:4" x14ac:dyDescent="0.2">
      <c r="A240" s="448">
        <v>589400</v>
      </c>
      <c r="B240" s="450">
        <v>5894</v>
      </c>
      <c r="C240" s="450" t="s">
        <v>2862</v>
      </c>
      <c r="D240" s="468">
        <v>0</v>
      </c>
    </row>
    <row r="241" spans="1:4" x14ac:dyDescent="0.2">
      <c r="A241" s="448">
        <v>589500</v>
      </c>
      <c r="B241" s="450">
        <v>5895</v>
      </c>
      <c r="C241" s="450" t="s">
        <v>2863</v>
      </c>
      <c r="D241" s="468">
        <v>0</v>
      </c>
    </row>
    <row r="242" spans="1:4" x14ac:dyDescent="0.2">
      <c r="A242" s="448">
        <v>589700</v>
      </c>
      <c r="B242" s="450">
        <v>5897</v>
      </c>
      <c r="C242" s="450" t="s">
        <v>197</v>
      </c>
      <c r="D242" s="468">
        <v>0</v>
      </c>
    </row>
    <row r="243" spans="1:4" x14ac:dyDescent="0.2">
      <c r="A243" s="456"/>
      <c r="B243" s="453"/>
      <c r="C243" s="455" t="s">
        <v>2454</v>
      </c>
      <c r="D243" s="470">
        <v>-11331103966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5E0E-BD01-447F-96D0-A662BF6BCA9C}">
  <sheetPr>
    <pageSetUpPr fitToPage="1"/>
  </sheetPr>
  <dimension ref="A1:FY212"/>
  <sheetViews>
    <sheetView view="pageBreakPreview" zoomScaleNormal="100" zoomScaleSheetLayoutView="100" workbookViewId="0">
      <selection activeCell="J10" sqref="J10"/>
    </sheetView>
  </sheetViews>
  <sheetFormatPr baseColWidth="10" defaultRowHeight="14.25" x14ac:dyDescent="0.2"/>
  <cols>
    <col min="1" max="1" width="2.7109375" style="112" customWidth="1"/>
    <col min="2" max="2" width="5" style="228" bestFit="1" customWidth="1"/>
    <col min="3" max="3" width="63.42578125" style="157" customWidth="1"/>
    <col min="4" max="4" width="8.7109375" style="120" customWidth="1"/>
    <col min="5" max="5" width="2.7109375" style="120" customWidth="1"/>
    <col min="6" max="6" width="16.42578125" style="92" bestFit="1" customWidth="1"/>
    <col min="7" max="7" width="4.7109375" style="92" customWidth="1"/>
    <col min="8" max="8" width="17" style="92" bestFit="1" customWidth="1"/>
    <col min="9" max="9" width="2.7109375" style="92" customWidth="1"/>
    <col min="10" max="16384" width="11.42578125" style="92"/>
  </cols>
  <sheetData>
    <row r="1" spans="1:9" s="58" customFormat="1" ht="12.75" x14ac:dyDescent="0.2">
      <c r="A1" s="679"/>
      <c r="B1" s="680"/>
      <c r="C1" s="680"/>
      <c r="D1" s="680"/>
      <c r="E1" s="680"/>
      <c r="F1" s="680"/>
      <c r="G1" s="680"/>
      <c r="H1" s="680"/>
      <c r="I1" s="681"/>
    </row>
    <row r="2" spans="1:9" s="2" customFormat="1" ht="18" x14ac:dyDescent="0.2">
      <c r="A2" s="693" t="s">
        <v>1595</v>
      </c>
      <c r="B2" s="694"/>
      <c r="C2" s="694"/>
      <c r="D2" s="694"/>
      <c r="E2" s="694"/>
      <c r="F2" s="694"/>
      <c r="G2" s="694"/>
      <c r="H2" s="694"/>
      <c r="I2" s="695"/>
    </row>
    <row r="3" spans="1:9" s="2" customFormat="1" ht="18" x14ac:dyDescent="0.2">
      <c r="A3" s="696" t="s">
        <v>1757</v>
      </c>
      <c r="B3" s="694"/>
      <c r="C3" s="694"/>
      <c r="D3" s="694"/>
      <c r="E3" s="694"/>
      <c r="F3" s="694"/>
      <c r="G3" s="694"/>
      <c r="H3" s="694"/>
      <c r="I3" s="695"/>
    </row>
    <row r="4" spans="1:9" s="2" customFormat="1" ht="18" x14ac:dyDescent="0.2">
      <c r="A4" s="696" t="s">
        <v>2901</v>
      </c>
      <c r="B4" s="694"/>
      <c r="C4" s="694"/>
      <c r="D4" s="694"/>
      <c r="E4" s="694"/>
      <c r="F4" s="694"/>
      <c r="G4" s="694"/>
      <c r="H4" s="694"/>
      <c r="I4" s="695"/>
    </row>
    <row r="5" spans="1:9" s="2" customFormat="1" ht="18" x14ac:dyDescent="0.2">
      <c r="A5" s="693" t="s">
        <v>3058</v>
      </c>
      <c r="B5" s="697"/>
      <c r="C5" s="697"/>
      <c r="D5" s="697"/>
      <c r="E5" s="697"/>
      <c r="F5" s="697"/>
      <c r="G5" s="697"/>
      <c r="H5" s="697"/>
      <c r="I5" s="698"/>
    </row>
    <row r="6" spans="1:9" s="2" customFormat="1" ht="18" x14ac:dyDescent="0.2">
      <c r="A6" s="693" t="s">
        <v>1767</v>
      </c>
      <c r="B6" s="697"/>
      <c r="C6" s="697"/>
      <c r="D6" s="697"/>
      <c r="E6" s="697"/>
      <c r="F6" s="697"/>
      <c r="G6" s="697"/>
      <c r="H6" s="697"/>
      <c r="I6" s="698"/>
    </row>
    <row r="7" spans="1:9" s="58" customFormat="1" ht="12.75" x14ac:dyDescent="0.2">
      <c r="A7" s="676"/>
      <c r="B7" s="677"/>
      <c r="C7" s="677"/>
      <c r="D7" s="677"/>
      <c r="E7" s="677"/>
      <c r="F7" s="677"/>
      <c r="G7" s="677"/>
      <c r="H7" s="677"/>
      <c r="I7" s="678"/>
    </row>
    <row r="8" spans="1:9" s="122" customFormat="1" x14ac:dyDescent="0.2">
      <c r="A8" s="258"/>
      <c r="B8" s="142"/>
      <c r="C8" s="124"/>
      <c r="D8" s="125"/>
      <c r="E8" s="125"/>
      <c r="F8" s="126"/>
      <c r="G8" s="126"/>
      <c r="H8" s="126"/>
      <c r="I8" s="127"/>
    </row>
    <row r="9" spans="1:9" s="19" customFormat="1" ht="12.75" x14ac:dyDescent="0.2">
      <c r="A9" s="489"/>
      <c r="B9" s="490"/>
      <c r="C9" s="491"/>
      <c r="D9" s="492"/>
      <c r="E9" s="492"/>
      <c r="F9" s="493">
        <v>43890</v>
      </c>
      <c r="G9" s="493"/>
      <c r="H9" s="493">
        <v>43524</v>
      </c>
      <c r="I9" s="249"/>
    </row>
    <row r="10" spans="1:9" s="19" customFormat="1" ht="12.75" x14ac:dyDescent="0.2">
      <c r="A10" s="489"/>
      <c r="B10" s="490"/>
      <c r="C10" s="491"/>
      <c r="D10" s="118"/>
      <c r="E10" s="118"/>
      <c r="F10" s="493"/>
      <c r="G10" s="494"/>
      <c r="H10" s="493"/>
      <c r="I10" s="249"/>
    </row>
    <row r="11" spans="1:9" s="19" customFormat="1" ht="12.75" x14ac:dyDescent="0.2">
      <c r="A11" s="489"/>
      <c r="B11" s="491">
        <v>4</v>
      </c>
      <c r="C11" s="495" t="s">
        <v>1180</v>
      </c>
      <c r="D11" s="118"/>
      <c r="E11" s="118"/>
      <c r="F11" s="496">
        <v>15164342437</v>
      </c>
      <c r="G11" s="497"/>
      <c r="H11" s="496">
        <v>15917194041</v>
      </c>
      <c r="I11" s="249"/>
    </row>
    <row r="12" spans="1:9" s="19" customFormat="1" ht="12.75" x14ac:dyDescent="0.2">
      <c r="A12" s="489"/>
      <c r="B12" s="490"/>
      <c r="C12" s="491"/>
      <c r="D12" s="118"/>
      <c r="E12" s="118"/>
      <c r="F12" s="498"/>
      <c r="G12" s="497"/>
      <c r="H12" s="498"/>
      <c r="I12" s="249"/>
    </row>
    <row r="13" spans="1:9" s="19" customFormat="1" ht="12.75" x14ac:dyDescent="0.2">
      <c r="A13" s="489"/>
      <c r="B13" s="499">
        <v>41</v>
      </c>
      <c r="C13" s="499" t="s">
        <v>888</v>
      </c>
      <c r="D13" s="118"/>
      <c r="E13" s="118"/>
      <c r="F13" s="500">
        <v>2872953538</v>
      </c>
      <c r="G13" s="497"/>
      <c r="H13" s="500">
        <v>281803398</v>
      </c>
      <c r="I13" s="249"/>
    </row>
    <row r="14" spans="1:9" s="60" customFormat="1" ht="12.75" x14ac:dyDescent="0.2">
      <c r="A14" s="501"/>
      <c r="B14" s="499"/>
      <c r="C14" s="499"/>
      <c r="D14" s="118"/>
      <c r="E14" s="118"/>
      <c r="F14" s="502"/>
      <c r="G14" s="497"/>
      <c r="H14" s="502"/>
      <c r="I14" s="250"/>
    </row>
    <row r="15" spans="1:9" s="19" customFormat="1" ht="12.75" x14ac:dyDescent="0.2">
      <c r="A15" s="503"/>
      <c r="B15" s="227">
        <v>4110</v>
      </c>
      <c r="C15" s="227" t="s">
        <v>1904</v>
      </c>
      <c r="D15" s="119"/>
      <c r="E15" s="119"/>
      <c r="F15" s="504">
        <v>2872953538</v>
      </c>
      <c r="G15" s="497"/>
      <c r="H15" s="504">
        <v>281803398</v>
      </c>
      <c r="I15" s="249"/>
    </row>
    <row r="16" spans="1:9" s="19" customFormat="1" ht="12.75" x14ac:dyDescent="0.2">
      <c r="A16" s="503"/>
      <c r="B16" s="505"/>
      <c r="C16" s="505"/>
      <c r="D16" s="118"/>
      <c r="E16" s="118"/>
      <c r="F16" s="506"/>
      <c r="G16" s="497"/>
      <c r="H16" s="506"/>
      <c r="I16" s="249"/>
    </row>
    <row r="17" spans="1:9" s="19" customFormat="1" ht="12.75" x14ac:dyDescent="0.2">
      <c r="A17" s="503"/>
      <c r="B17" s="507">
        <v>44</v>
      </c>
      <c r="C17" s="507" t="s">
        <v>2650</v>
      </c>
      <c r="D17" s="118"/>
      <c r="E17" s="118"/>
      <c r="F17" s="500">
        <v>0</v>
      </c>
      <c r="G17" s="497"/>
      <c r="H17" s="500">
        <v>2298998</v>
      </c>
      <c r="I17" s="249"/>
    </row>
    <row r="18" spans="1:9" s="19" customFormat="1" ht="12.75" x14ac:dyDescent="0.2">
      <c r="A18" s="503"/>
      <c r="B18" s="507"/>
      <c r="C18" s="507"/>
      <c r="D18" s="118"/>
      <c r="E18" s="118"/>
      <c r="F18" s="500"/>
      <c r="G18" s="497"/>
      <c r="H18" s="500"/>
      <c r="I18" s="249"/>
    </row>
    <row r="19" spans="1:9" s="19" customFormat="1" ht="12.75" x14ac:dyDescent="0.2">
      <c r="A19" s="503"/>
      <c r="B19" s="227">
        <v>4428</v>
      </c>
      <c r="C19" s="227" t="s">
        <v>2667</v>
      </c>
      <c r="D19" s="119"/>
      <c r="E19" s="119"/>
      <c r="F19" s="504">
        <v>0</v>
      </c>
      <c r="G19" s="497"/>
      <c r="H19" s="504">
        <v>2298998</v>
      </c>
      <c r="I19" s="249"/>
    </row>
    <row r="20" spans="1:9" s="19" customFormat="1" ht="12.75" x14ac:dyDescent="0.2">
      <c r="A20" s="503"/>
      <c r="B20" s="507"/>
      <c r="C20" s="507"/>
      <c r="D20" s="118"/>
      <c r="E20" s="118"/>
      <c r="F20" s="500"/>
      <c r="G20" s="497"/>
      <c r="H20" s="500"/>
      <c r="I20" s="249"/>
    </row>
    <row r="21" spans="1:9" s="60" customFormat="1" ht="12.75" x14ac:dyDescent="0.2">
      <c r="A21" s="503"/>
      <c r="B21" s="507">
        <v>47</v>
      </c>
      <c r="C21" s="507" t="s">
        <v>831</v>
      </c>
      <c r="D21" s="118"/>
      <c r="E21" s="118"/>
      <c r="F21" s="500">
        <v>11462982686</v>
      </c>
      <c r="G21" s="497"/>
      <c r="H21" s="500">
        <v>14344985438</v>
      </c>
      <c r="I21" s="250"/>
    </row>
    <row r="22" spans="1:9" s="60" customFormat="1" ht="12.75" x14ac:dyDescent="0.2">
      <c r="A22" s="503"/>
      <c r="B22" s="499"/>
      <c r="C22" s="499"/>
      <c r="D22" s="118"/>
      <c r="E22" s="118"/>
      <c r="F22" s="500"/>
      <c r="G22" s="497"/>
      <c r="H22" s="500"/>
      <c r="I22" s="250"/>
    </row>
    <row r="23" spans="1:9" s="60" customFormat="1" ht="12.75" x14ac:dyDescent="0.2">
      <c r="A23" s="503"/>
      <c r="B23" s="508">
        <v>4705</v>
      </c>
      <c r="C23" s="508" t="s">
        <v>832</v>
      </c>
      <c r="D23" s="119"/>
      <c r="E23" s="119"/>
      <c r="F23" s="504">
        <v>11462982686</v>
      </c>
      <c r="G23" s="497"/>
      <c r="H23" s="504">
        <v>14344985438</v>
      </c>
      <c r="I23" s="250"/>
    </row>
    <row r="24" spans="1:9" s="510" customFormat="1" ht="12.75" x14ac:dyDescent="0.2">
      <c r="A24" s="503"/>
      <c r="B24" s="508"/>
      <c r="C24" s="508"/>
      <c r="D24" s="119"/>
      <c r="E24" s="119"/>
      <c r="F24" s="502"/>
      <c r="G24" s="497"/>
      <c r="H24" s="502"/>
      <c r="I24" s="509"/>
    </row>
    <row r="25" spans="1:9" s="510" customFormat="1" ht="12.75" x14ac:dyDescent="0.2">
      <c r="A25" s="503"/>
      <c r="B25" s="507">
        <v>48</v>
      </c>
      <c r="C25" s="507" t="s">
        <v>272</v>
      </c>
      <c r="D25" s="118"/>
      <c r="E25" s="118"/>
      <c r="F25" s="500">
        <v>828406213</v>
      </c>
      <c r="G25" s="497"/>
      <c r="H25" s="500">
        <v>1288106207</v>
      </c>
      <c r="I25" s="509"/>
    </row>
    <row r="26" spans="1:9" s="510" customFormat="1" ht="12.75" x14ac:dyDescent="0.2">
      <c r="A26" s="503"/>
      <c r="B26" s="507"/>
      <c r="C26" s="507"/>
      <c r="D26" s="118"/>
      <c r="E26" s="118"/>
      <c r="F26" s="500"/>
      <c r="G26" s="497"/>
      <c r="H26" s="500"/>
      <c r="I26" s="509"/>
    </row>
    <row r="27" spans="1:9" s="510" customFormat="1" ht="12.75" x14ac:dyDescent="0.2">
      <c r="A27" s="503"/>
      <c r="B27" s="227">
        <v>4802</v>
      </c>
      <c r="C27" s="227" t="s">
        <v>844</v>
      </c>
      <c r="D27" s="118"/>
      <c r="E27" s="118"/>
      <c r="F27" s="502">
        <v>814410072</v>
      </c>
      <c r="G27" s="497"/>
      <c r="H27" s="502">
        <v>1271576724</v>
      </c>
      <c r="I27" s="509"/>
    </row>
    <row r="28" spans="1:9" s="510" customFormat="1" ht="12.75" x14ac:dyDescent="0.2">
      <c r="A28" s="503"/>
      <c r="B28" s="227">
        <v>4808</v>
      </c>
      <c r="C28" s="227" t="s">
        <v>2715</v>
      </c>
      <c r="D28" s="119"/>
      <c r="E28" s="119"/>
      <c r="F28" s="504">
        <v>13996141</v>
      </c>
      <c r="G28" s="497"/>
      <c r="H28" s="504">
        <v>16529483</v>
      </c>
      <c r="I28" s="509"/>
    </row>
    <row r="29" spans="1:9" s="60" customFormat="1" ht="12.75" x14ac:dyDescent="0.2">
      <c r="A29" s="503"/>
      <c r="B29" s="491"/>
      <c r="C29" s="491"/>
      <c r="D29" s="119"/>
      <c r="E29" s="119"/>
      <c r="F29" s="496"/>
      <c r="G29" s="497"/>
      <c r="H29" s="496"/>
      <c r="I29" s="250"/>
    </row>
    <row r="30" spans="1:9" s="60" customFormat="1" ht="12.75" x14ac:dyDescent="0.2">
      <c r="A30" s="503"/>
      <c r="B30" s="491">
        <v>5</v>
      </c>
      <c r="C30" s="491" t="s">
        <v>846</v>
      </c>
      <c r="D30" s="119"/>
      <c r="E30" s="119"/>
      <c r="F30" s="496">
        <v>15486795451</v>
      </c>
      <c r="G30" s="497"/>
      <c r="H30" s="496">
        <v>27248298007</v>
      </c>
      <c r="I30" s="250"/>
    </row>
    <row r="31" spans="1:9" s="60" customFormat="1" ht="12.75" x14ac:dyDescent="0.2">
      <c r="A31" s="503"/>
      <c r="B31" s="491"/>
      <c r="C31" s="491"/>
      <c r="D31" s="119"/>
      <c r="E31" s="119"/>
      <c r="F31" s="496"/>
      <c r="G31" s="497"/>
      <c r="H31" s="496"/>
      <c r="I31" s="250"/>
    </row>
    <row r="32" spans="1:9" s="60" customFormat="1" ht="12.75" x14ac:dyDescent="0.2">
      <c r="A32" s="503"/>
      <c r="B32" s="499">
        <v>51</v>
      </c>
      <c r="C32" s="511" t="s">
        <v>2753</v>
      </c>
      <c r="D32" s="119"/>
      <c r="E32" s="119"/>
      <c r="F32" s="500">
        <v>6027315655</v>
      </c>
      <c r="G32" s="497"/>
      <c r="H32" s="500">
        <v>20520962084</v>
      </c>
      <c r="I32" s="250"/>
    </row>
    <row r="33" spans="1:9" s="60" customFormat="1" ht="12.75" x14ac:dyDescent="0.2">
      <c r="A33" s="503"/>
      <c r="B33" s="499"/>
      <c r="C33" s="499"/>
      <c r="D33" s="118"/>
      <c r="E33" s="118"/>
      <c r="F33" s="500"/>
      <c r="G33" s="497"/>
      <c r="H33" s="500"/>
      <c r="I33" s="250"/>
    </row>
    <row r="34" spans="1:9" s="19" customFormat="1" ht="12.75" x14ac:dyDescent="0.2">
      <c r="A34" s="503"/>
      <c r="B34" s="227">
        <v>5101</v>
      </c>
      <c r="C34" s="227" t="s">
        <v>847</v>
      </c>
      <c r="D34" s="119"/>
      <c r="E34" s="119"/>
      <c r="F34" s="502">
        <v>1043111344</v>
      </c>
      <c r="G34" s="497"/>
      <c r="H34" s="502">
        <v>987288746</v>
      </c>
      <c r="I34" s="249"/>
    </row>
    <row r="35" spans="1:9" s="19" customFormat="1" ht="12.75" x14ac:dyDescent="0.2">
      <c r="A35" s="503"/>
      <c r="B35" s="227">
        <v>5103</v>
      </c>
      <c r="C35" s="227" t="s">
        <v>1126</v>
      </c>
      <c r="D35" s="119"/>
      <c r="E35" s="119"/>
      <c r="F35" s="502">
        <v>376833037</v>
      </c>
      <c r="G35" s="497"/>
      <c r="H35" s="502">
        <v>356281213</v>
      </c>
      <c r="I35" s="249"/>
    </row>
    <row r="36" spans="1:9" s="19" customFormat="1" ht="12.75" x14ac:dyDescent="0.2">
      <c r="A36" s="503"/>
      <c r="B36" s="227">
        <v>5104</v>
      </c>
      <c r="C36" s="227" t="s">
        <v>612</v>
      </c>
      <c r="D36" s="119"/>
      <c r="E36" s="119"/>
      <c r="F36" s="502">
        <v>76519600</v>
      </c>
      <c r="G36" s="497"/>
      <c r="H36" s="502">
        <v>68167400</v>
      </c>
      <c r="I36" s="249"/>
    </row>
    <row r="37" spans="1:9" s="19" customFormat="1" ht="12.75" x14ac:dyDescent="0.2">
      <c r="A37" s="503"/>
      <c r="B37" s="227">
        <v>5107</v>
      </c>
      <c r="C37" s="227" t="s">
        <v>2758</v>
      </c>
      <c r="D37" s="119"/>
      <c r="E37" s="119"/>
      <c r="F37" s="502">
        <v>1066706562</v>
      </c>
      <c r="G37" s="497"/>
      <c r="H37" s="502">
        <v>1062615771</v>
      </c>
      <c r="I37" s="249"/>
    </row>
    <row r="38" spans="1:9" s="19" customFormat="1" ht="12.75" x14ac:dyDescent="0.2">
      <c r="A38" s="503"/>
      <c r="B38" s="227">
        <v>5108</v>
      </c>
      <c r="C38" s="227" t="s">
        <v>2761</v>
      </c>
      <c r="D38" s="119"/>
      <c r="E38" s="119"/>
      <c r="F38" s="502">
        <v>1182251</v>
      </c>
      <c r="G38" s="497"/>
      <c r="H38" s="502">
        <v>21565641</v>
      </c>
      <c r="I38" s="249"/>
    </row>
    <row r="39" spans="1:9" s="58" customFormat="1" ht="12.75" x14ac:dyDescent="0.2">
      <c r="A39" s="503"/>
      <c r="B39" s="227">
        <v>5111</v>
      </c>
      <c r="C39" s="227" t="s">
        <v>616</v>
      </c>
      <c r="D39" s="119"/>
      <c r="E39" s="119"/>
      <c r="F39" s="502">
        <v>3454266737</v>
      </c>
      <c r="G39" s="497"/>
      <c r="H39" s="502">
        <v>17972366194</v>
      </c>
      <c r="I39" s="209"/>
    </row>
    <row r="40" spans="1:9" s="58" customFormat="1" ht="12.75" x14ac:dyDescent="0.2">
      <c r="A40" s="503"/>
      <c r="B40" s="227">
        <v>5120</v>
      </c>
      <c r="C40" s="227" t="s">
        <v>751</v>
      </c>
      <c r="D40" s="119"/>
      <c r="E40" s="119"/>
      <c r="F40" s="504">
        <v>8696124</v>
      </c>
      <c r="G40" s="497"/>
      <c r="H40" s="504">
        <v>52677119</v>
      </c>
      <c r="I40" s="209"/>
    </row>
    <row r="41" spans="1:9" s="19" customFormat="1" ht="12.75" x14ac:dyDescent="0.2">
      <c r="A41" s="503"/>
      <c r="B41" s="512"/>
      <c r="C41" s="512"/>
      <c r="D41" s="119"/>
      <c r="E41" s="119"/>
      <c r="F41" s="513"/>
      <c r="G41" s="497"/>
      <c r="H41" s="513"/>
      <c r="I41" s="249"/>
    </row>
    <row r="42" spans="1:9" s="19" customFormat="1" ht="12.75" x14ac:dyDescent="0.2">
      <c r="A42" s="503"/>
      <c r="B42" s="507">
        <v>53</v>
      </c>
      <c r="C42" s="514" t="s">
        <v>2772</v>
      </c>
      <c r="D42" s="118"/>
      <c r="E42" s="118"/>
      <c r="F42" s="500">
        <v>8784025590</v>
      </c>
      <c r="G42" s="497"/>
      <c r="H42" s="500">
        <v>6599056690</v>
      </c>
      <c r="I42" s="249"/>
    </row>
    <row r="43" spans="1:9" s="19" customFormat="1" ht="12.75" x14ac:dyDescent="0.2">
      <c r="A43" s="503"/>
      <c r="B43" s="507"/>
      <c r="C43" s="507"/>
      <c r="D43" s="118"/>
      <c r="E43" s="118"/>
      <c r="F43" s="500"/>
      <c r="G43" s="497"/>
      <c r="H43" s="500"/>
      <c r="I43" s="249"/>
    </row>
    <row r="44" spans="1:9" s="19" customFormat="1" ht="12.75" x14ac:dyDescent="0.2">
      <c r="A44" s="503"/>
      <c r="B44" s="227">
        <v>5360</v>
      </c>
      <c r="C44" s="227" t="s">
        <v>771</v>
      </c>
      <c r="D44" s="119"/>
      <c r="E44" s="119"/>
      <c r="F44" s="502">
        <v>8703763172</v>
      </c>
      <c r="G44" s="497"/>
      <c r="H44" s="502">
        <v>6518794272</v>
      </c>
      <c r="I44" s="249"/>
    </row>
    <row r="45" spans="1:9" s="19" customFormat="1" ht="12.75" x14ac:dyDescent="0.2">
      <c r="A45" s="503"/>
      <c r="B45" s="227">
        <v>5364</v>
      </c>
      <c r="C45" s="515" t="s">
        <v>2931</v>
      </c>
      <c r="D45" s="119"/>
      <c r="E45" s="119"/>
      <c r="F45" s="504">
        <v>80262418</v>
      </c>
      <c r="G45" s="497"/>
      <c r="H45" s="504">
        <v>80262418</v>
      </c>
      <c r="I45" s="249"/>
    </row>
    <row r="46" spans="1:9" s="19" customFormat="1" ht="12.75" x14ac:dyDescent="0.2">
      <c r="A46" s="503"/>
      <c r="B46" s="508"/>
      <c r="C46" s="508"/>
      <c r="D46" s="119"/>
      <c r="E46" s="119"/>
      <c r="F46" s="502"/>
      <c r="G46" s="497"/>
      <c r="H46" s="502"/>
      <c r="I46" s="249"/>
    </row>
    <row r="47" spans="1:9" s="510" customFormat="1" ht="12.75" x14ac:dyDescent="0.2">
      <c r="A47" s="503"/>
      <c r="B47" s="507">
        <v>54</v>
      </c>
      <c r="C47" s="514" t="s">
        <v>2650</v>
      </c>
      <c r="D47" s="118"/>
      <c r="E47" s="118"/>
      <c r="F47" s="500">
        <v>13702878</v>
      </c>
      <c r="G47" s="497"/>
      <c r="H47" s="500">
        <v>0</v>
      </c>
      <c r="I47" s="509"/>
    </row>
    <row r="48" spans="1:9" s="510" customFormat="1" ht="12.75" x14ac:dyDescent="0.2">
      <c r="A48" s="503"/>
      <c r="B48" s="507"/>
      <c r="C48" s="507"/>
      <c r="D48" s="118"/>
      <c r="E48" s="118"/>
      <c r="F48" s="500"/>
      <c r="G48" s="497"/>
      <c r="H48" s="500"/>
      <c r="I48" s="509"/>
    </row>
    <row r="49" spans="1:9" s="510" customFormat="1" ht="12.75" x14ac:dyDescent="0.2">
      <c r="A49" s="503"/>
      <c r="B49" s="227">
        <v>5424</v>
      </c>
      <c r="C49" s="227" t="s">
        <v>2799</v>
      </c>
      <c r="D49" s="118"/>
      <c r="E49" s="119"/>
      <c r="F49" s="504">
        <v>13702878</v>
      </c>
      <c r="G49" s="497"/>
      <c r="H49" s="504">
        <v>0</v>
      </c>
      <c r="I49" s="509"/>
    </row>
    <row r="50" spans="1:9" s="510" customFormat="1" ht="12.75" x14ac:dyDescent="0.2">
      <c r="A50" s="503"/>
      <c r="B50" s="227"/>
      <c r="C50" s="227"/>
      <c r="D50" s="118"/>
      <c r="E50" s="119"/>
      <c r="F50" s="502"/>
      <c r="G50" s="497"/>
      <c r="H50" s="502"/>
      <c r="I50" s="509"/>
    </row>
    <row r="51" spans="1:9" s="510" customFormat="1" ht="12.75" x14ac:dyDescent="0.2">
      <c r="A51" s="503"/>
      <c r="B51" s="507">
        <v>55</v>
      </c>
      <c r="C51" s="514" t="s">
        <v>268</v>
      </c>
      <c r="D51" s="119"/>
      <c r="E51" s="119"/>
      <c r="F51" s="500">
        <v>327408680</v>
      </c>
      <c r="G51" s="497"/>
      <c r="H51" s="500">
        <v>97571259</v>
      </c>
      <c r="I51" s="509"/>
    </row>
    <row r="52" spans="1:9" s="510" customFormat="1" ht="12.75" x14ac:dyDescent="0.2">
      <c r="A52" s="503"/>
      <c r="B52" s="507"/>
      <c r="C52" s="507"/>
      <c r="D52" s="118"/>
      <c r="E52" s="118"/>
      <c r="F52" s="500"/>
      <c r="G52" s="497"/>
      <c r="H52" s="500"/>
      <c r="I52" s="509"/>
    </row>
    <row r="53" spans="1:9" s="516" customFormat="1" ht="12.75" x14ac:dyDescent="0.2">
      <c r="A53" s="503"/>
      <c r="B53" s="227">
        <v>5507</v>
      </c>
      <c r="C53" s="227" t="s">
        <v>343</v>
      </c>
      <c r="D53" s="119"/>
      <c r="E53" s="119"/>
      <c r="F53" s="504">
        <v>327408680</v>
      </c>
      <c r="G53" s="497"/>
      <c r="H53" s="504">
        <v>97571259</v>
      </c>
      <c r="I53" s="209"/>
    </row>
    <row r="54" spans="1:9" s="516" customFormat="1" ht="12.75" x14ac:dyDescent="0.2">
      <c r="A54" s="503"/>
      <c r="B54" s="227"/>
      <c r="C54" s="227"/>
      <c r="D54" s="119"/>
      <c r="E54" s="119"/>
      <c r="F54" s="502"/>
      <c r="G54" s="497"/>
      <c r="H54" s="502"/>
      <c r="I54" s="209"/>
    </row>
    <row r="55" spans="1:9" s="516" customFormat="1" ht="12.75" x14ac:dyDescent="0.2">
      <c r="A55" s="503"/>
      <c r="B55" s="507">
        <v>58</v>
      </c>
      <c r="C55" s="517" t="s">
        <v>359</v>
      </c>
      <c r="D55" s="119"/>
      <c r="E55" s="119"/>
      <c r="F55" s="500">
        <v>334342648</v>
      </c>
      <c r="G55" s="497"/>
      <c r="H55" s="500">
        <v>30707974</v>
      </c>
      <c r="I55" s="518"/>
    </row>
    <row r="56" spans="1:9" s="516" customFormat="1" ht="12.75" x14ac:dyDescent="0.2">
      <c r="A56" s="503"/>
      <c r="B56" s="507"/>
      <c r="C56" s="507"/>
      <c r="D56" s="118"/>
      <c r="E56" s="118"/>
      <c r="F56" s="500"/>
      <c r="G56" s="497"/>
      <c r="H56" s="500"/>
      <c r="I56" s="209"/>
    </row>
    <row r="57" spans="1:9" s="516" customFormat="1" ht="12.75" x14ac:dyDescent="0.2">
      <c r="A57" s="503"/>
      <c r="B57" s="227">
        <v>5802</v>
      </c>
      <c r="C57" s="227" t="s">
        <v>361</v>
      </c>
      <c r="D57" s="119"/>
      <c r="E57" s="119"/>
      <c r="F57" s="502">
        <v>22722</v>
      </c>
      <c r="G57" s="497"/>
      <c r="H57" s="502">
        <v>21744</v>
      </c>
      <c r="I57" s="209"/>
    </row>
    <row r="58" spans="1:9" s="516" customFormat="1" ht="12.75" x14ac:dyDescent="0.2">
      <c r="A58" s="503"/>
      <c r="B58" s="227">
        <v>5804</v>
      </c>
      <c r="C58" s="227" t="s">
        <v>844</v>
      </c>
      <c r="D58" s="119"/>
      <c r="E58" s="119"/>
      <c r="F58" s="502">
        <v>334319922</v>
      </c>
      <c r="G58" s="497"/>
      <c r="H58" s="502">
        <v>30685743</v>
      </c>
      <c r="I58" s="518"/>
    </row>
    <row r="59" spans="1:9" s="516" customFormat="1" ht="12.75" x14ac:dyDescent="0.2">
      <c r="A59" s="503"/>
      <c r="B59" s="227">
        <v>5890</v>
      </c>
      <c r="C59" s="227" t="s">
        <v>2851</v>
      </c>
      <c r="D59" s="119"/>
      <c r="E59" s="119"/>
      <c r="F59" s="504">
        <v>4</v>
      </c>
      <c r="G59" s="497"/>
      <c r="H59" s="504">
        <v>487</v>
      </c>
      <c r="I59" s="209"/>
    </row>
    <row r="60" spans="1:9" s="516" customFormat="1" ht="12.75" x14ac:dyDescent="0.2">
      <c r="A60" s="519"/>
      <c r="B60" s="227"/>
      <c r="C60" s="227"/>
      <c r="D60" s="119"/>
      <c r="E60" s="119"/>
      <c r="G60" s="494"/>
      <c r="I60" s="209"/>
    </row>
    <row r="61" spans="1:9" s="525" customFormat="1" ht="13.5" thickBot="1" x14ac:dyDescent="0.25">
      <c r="A61" s="520"/>
      <c r="B61" s="521"/>
      <c r="C61" s="522" t="s">
        <v>2454</v>
      </c>
      <c r="D61" s="118"/>
      <c r="E61" s="118"/>
      <c r="F61" s="523">
        <v>-322453014</v>
      </c>
      <c r="G61" s="494"/>
      <c r="H61" s="523">
        <v>-11331103966</v>
      </c>
      <c r="I61" s="524"/>
    </row>
    <row r="62" spans="1:9" s="76" customFormat="1" ht="15" thickTop="1" x14ac:dyDescent="0.2">
      <c r="A62" s="102"/>
      <c r="B62" s="30"/>
      <c r="C62" s="30"/>
      <c r="D62" s="100"/>
      <c r="E62" s="100"/>
      <c r="F62" s="31"/>
      <c r="G62" s="32"/>
      <c r="H62" s="31"/>
      <c r="I62" s="139"/>
    </row>
    <row r="63" spans="1:9" s="76" customFormat="1" ht="15" x14ac:dyDescent="0.25">
      <c r="A63" s="102"/>
      <c r="B63" s="219"/>
      <c r="C63" s="219"/>
      <c r="D63" s="116"/>
      <c r="E63" s="116"/>
      <c r="F63" s="219"/>
      <c r="G63" s="219"/>
      <c r="H63" s="219"/>
      <c r="I63" s="139"/>
    </row>
    <row r="64" spans="1:9" s="76" customFormat="1" ht="15" x14ac:dyDescent="0.25">
      <c r="A64" s="102"/>
      <c r="B64" s="219"/>
      <c r="C64" s="219"/>
      <c r="D64" s="116"/>
      <c r="E64" s="116"/>
      <c r="F64" s="219"/>
      <c r="G64" s="219"/>
      <c r="H64" s="219"/>
      <c r="I64" s="139"/>
    </row>
    <row r="65" spans="1:181" s="76" customFormat="1" ht="15" x14ac:dyDescent="0.25">
      <c r="A65" s="102"/>
      <c r="B65" s="219"/>
      <c r="C65" s="219"/>
      <c r="D65" s="116"/>
      <c r="E65" s="116"/>
      <c r="F65" s="219"/>
      <c r="G65" s="219"/>
      <c r="H65" s="219"/>
      <c r="I65" s="139"/>
    </row>
    <row r="66" spans="1:181" s="76" customFormat="1" ht="15" x14ac:dyDescent="0.25">
      <c r="A66" s="102"/>
      <c r="B66" s="219"/>
      <c r="C66" s="219"/>
      <c r="D66" s="116"/>
      <c r="E66" s="116"/>
      <c r="F66" s="219"/>
      <c r="G66" s="219"/>
      <c r="H66" s="219"/>
      <c r="I66" s="139"/>
    </row>
    <row r="67" spans="1:181" s="76" customFormat="1" ht="15" x14ac:dyDescent="0.25">
      <c r="A67" s="102"/>
      <c r="B67" s="219"/>
      <c r="C67" s="219"/>
      <c r="D67" s="116"/>
      <c r="E67" s="116"/>
      <c r="F67" s="219"/>
      <c r="G67" s="219"/>
      <c r="H67" s="219"/>
      <c r="I67" s="139"/>
    </row>
    <row r="68" spans="1:181" s="76" customFormat="1" ht="15" x14ac:dyDescent="0.25">
      <c r="A68" s="102"/>
      <c r="B68" s="219"/>
      <c r="C68" s="219"/>
      <c r="D68" s="116"/>
      <c r="E68" s="116"/>
      <c r="F68" s="219"/>
      <c r="G68" s="219"/>
      <c r="H68" s="219"/>
      <c r="I68" s="139"/>
    </row>
    <row r="69" spans="1:181" s="446" customFormat="1" x14ac:dyDescent="0.2">
      <c r="A69" s="443"/>
      <c r="B69" s="622" t="s">
        <v>2926</v>
      </c>
      <c r="C69" s="622"/>
      <c r="D69" s="622" t="s">
        <v>2929</v>
      </c>
      <c r="E69" s="622"/>
      <c r="F69" s="690"/>
      <c r="G69" s="690"/>
      <c r="H69" s="690"/>
      <c r="I69" s="526"/>
    </row>
    <row r="70" spans="1:181" s="76" customFormat="1" x14ac:dyDescent="0.2">
      <c r="A70" s="102"/>
      <c r="B70" s="622" t="s">
        <v>1758</v>
      </c>
      <c r="C70" s="690"/>
      <c r="D70" s="691" t="s">
        <v>2925</v>
      </c>
      <c r="E70" s="692"/>
      <c r="F70" s="692"/>
      <c r="G70" s="692"/>
      <c r="H70" s="692"/>
      <c r="I70" s="139"/>
    </row>
    <row r="71" spans="1:181" s="529" customFormat="1" ht="15" x14ac:dyDescent="0.2">
      <c r="A71" s="527"/>
      <c r="B71" s="622" t="s">
        <v>2927</v>
      </c>
      <c r="C71" s="622" t="s">
        <v>2908</v>
      </c>
      <c r="D71" s="691" t="s">
        <v>2928</v>
      </c>
      <c r="E71" s="692"/>
      <c r="F71" s="692"/>
      <c r="G71" s="692"/>
      <c r="H71" s="692"/>
      <c r="I71" s="528"/>
    </row>
    <row r="72" spans="1:181" s="76" customFormat="1" x14ac:dyDescent="0.2">
      <c r="A72" s="102"/>
      <c r="B72" s="145"/>
      <c r="C72" s="145"/>
      <c r="D72" s="530"/>
      <c r="E72" s="530"/>
      <c r="F72" s="145"/>
      <c r="G72" s="145"/>
      <c r="H72" s="531"/>
      <c r="I72" s="139"/>
    </row>
    <row r="73" spans="1:181" s="76" customFormat="1" x14ac:dyDescent="0.2">
      <c r="A73" s="102"/>
      <c r="B73" s="145"/>
      <c r="C73" s="145"/>
      <c r="D73" s="530"/>
      <c r="E73" s="530"/>
      <c r="F73" s="145"/>
      <c r="G73" s="145"/>
      <c r="H73" s="531"/>
      <c r="I73" s="139"/>
    </row>
    <row r="74" spans="1:181" s="76" customFormat="1" x14ac:dyDescent="0.2">
      <c r="A74" s="102"/>
      <c r="B74" s="145"/>
      <c r="C74" s="145"/>
      <c r="D74" s="530"/>
      <c r="E74" s="530"/>
      <c r="F74" s="145"/>
      <c r="G74" s="145"/>
      <c r="H74" s="531"/>
      <c r="I74" s="139"/>
    </row>
    <row r="75" spans="1:181" s="532" customFormat="1" x14ac:dyDescent="0.2">
      <c r="A75" s="260"/>
      <c r="B75" s="145"/>
      <c r="C75" s="145"/>
      <c r="D75" s="530"/>
      <c r="E75" s="530"/>
      <c r="F75" s="145"/>
      <c r="G75" s="145"/>
      <c r="H75" s="531"/>
      <c r="I75" s="133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</row>
    <row r="76" spans="1:181" s="532" customFormat="1" x14ac:dyDescent="0.2">
      <c r="A76" s="260"/>
      <c r="B76" s="145"/>
      <c r="C76" s="145"/>
      <c r="D76" s="530"/>
      <c r="E76" s="530"/>
      <c r="F76" s="145"/>
      <c r="G76" s="145"/>
      <c r="H76" s="32"/>
      <c r="I76" s="133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</row>
    <row r="77" spans="1:181" s="532" customFormat="1" x14ac:dyDescent="0.2">
      <c r="A77" s="260"/>
      <c r="B77" s="688" t="s">
        <v>1760</v>
      </c>
      <c r="C77" s="688"/>
      <c r="D77" s="688"/>
      <c r="E77" s="688"/>
      <c r="F77" s="688"/>
      <c r="G77" s="688"/>
      <c r="H77" s="688"/>
      <c r="I77" s="133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</row>
    <row r="78" spans="1:181" s="532" customFormat="1" x14ac:dyDescent="0.2">
      <c r="A78" s="260"/>
      <c r="B78" s="689" t="s">
        <v>1761</v>
      </c>
      <c r="C78" s="688"/>
      <c r="D78" s="688"/>
      <c r="E78" s="688"/>
      <c r="F78" s="688"/>
      <c r="G78" s="688"/>
      <c r="H78" s="688"/>
      <c r="I78" s="133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</row>
    <row r="79" spans="1:181" s="532" customFormat="1" x14ac:dyDescent="0.2">
      <c r="A79" s="260"/>
      <c r="B79" s="688" t="s">
        <v>1762</v>
      </c>
      <c r="C79" s="688"/>
      <c r="D79" s="688"/>
      <c r="E79" s="688"/>
      <c r="F79" s="688"/>
      <c r="G79" s="688"/>
      <c r="H79" s="688"/>
      <c r="I79" s="133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</row>
    <row r="80" spans="1:181" s="532" customFormat="1" x14ac:dyDescent="0.2">
      <c r="A80" s="260"/>
      <c r="B80" s="688" t="s">
        <v>2907</v>
      </c>
      <c r="C80" s="688"/>
      <c r="D80" s="688"/>
      <c r="E80" s="688"/>
      <c r="F80" s="688"/>
      <c r="G80" s="688"/>
      <c r="H80" s="688"/>
      <c r="I80" s="133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</row>
    <row r="81" spans="1:181" s="78" customFormat="1" ht="15" x14ac:dyDescent="0.2">
      <c r="A81" s="261"/>
      <c r="B81" s="220"/>
      <c r="C81" s="103"/>
      <c r="D81" s="104"/>
      <c r="E81" s="104"/>
      <c r="F81" s="103"/>
      <c r="G81" s="103"/>
      <c r="H81" s="221"/>
      <c r="I81" s="222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</row>
    <row r="82" spans="1:181" s="223" customFormat="1" x14ac:dyDescent="0.2">
      <c r="A82" s="262"/>
      <c r="B82" s="224"/>
      <c r="C82" s="225"/>
      <c r="D82" s="118"/>
      <c r="E82" s="118"/>
      <c r="F82" s="226"/>
      <c r="G82" s="226"/>
      <c r="H82" s="226"/>
    </row>
    <row r="83" spans="1:181" s="223" customFormat="1" x14ac:dyDescent="0.2">
      <c r="A83" s="262"/>
      <c r="B83" s="224"/>
      <c r="C83" s="225"/>
      <c r="D83" s="118"/>
      <c r="E83" s="118"/>
      <c r="F83" s="226"/>
      <c r="G83" s="226"/>
      <c r="H83" s="226"/>
    </row>
    <row r="84" spans="1:181" s="223" customFormat="1" x14ac:dyDescent="0.2">
      <c r="A84" s="262"/>
      <c r="B84" s="224"/>
      <c r="C84" s="225"/>
      <c r="D84" s="118"/>
      <c r="E84" s="118"/>
      <c r="F84" s="226"/>
      <c r="G84" s="226"/>
      <c r="H84" s="226"/>
    </row>
    <row r="85" spans="1:181" s="223" customFormat="1" x14ac:dyDescent="0.2">
      <c r="A85" s="262"/>
      <c r="B85" s="224"/>
      <c r="C85" s="225"/>
      <c r="D85" s="118"/>
      <c r="E85" s="118"/>
      <c r="F85" s="226"/>
      <c r="G85" s="226"/>
      <c r="H85" s="226"/>
    </row>
    <row r="86" spans="1:181" s="223" customFormat="1" x14ac:dyDescent="0.2">
      <c r="A86" s="262"/>
      <c r="B86" s="224"/>
      <c r="C86" s="225"/>
      <c r="D86" s="118"/>
      <c r="E86" s="118"/>
      <c r="F86" s="226"/>
      <c r="G86" s="226"/>
      <c r="H86" s="226"/>
    </row>
    <row r="87" spans="1:181" s="223" customFormat="1" x14ac:dyDescent="0.2">
      <c r="A87" s="262"/>
      <c r="B87" s="224"/>
      <c r="C87" s="225"/>
      <c r="D87" s="118"/>
      <c r="E87" s="118"/>
      <c r="F87" s="226"/>
      <c r="G87" s="226"/>
      <c r="H87" s="226"/>
    </row>
    <row r="88" spans="1:181" s="223" customFormat="1" x14ac:dyDescent="0.2">
      <c r="A88" s="262"/>
      <c r="B88" s="224"/>
      <c r="C88" s="225"/>
      <c r="D88" s="118"/>
      <c r="E88" s="118"/>
      <c r="F88" s="226"/>
      <c r="G88" s="226"/>
      <c r="H88" s="226"/>
    </row>
    <row r="89" spans="1:181" s="223" customFormat="1" x14ac:dyDescent="0.2">
      <c r="A89" s="262"/>
      <c r="B89" s="224"/>
      <c r="C89" s="225"/>
      <c r="D89" s="118"/>
      <c r="E89" s="118"/>
      <c r="F89" s="226"/>
      <c r="G89" s="226"/>
      <c r="H89" s="226"/>
    </row>
    <row r="90" spans="1:181" s="223" customFormat="1" x14ac:dyDescent="0.2">
      <c r="A90" s="262"/>
      <c r="B90" s="224"/>
      <c r="C90" s="225"/>
      <c r="D90" s="118"/>
      <c r="E90" s="118"/>
      <c r="F90" s="226"/>
      <c r="G90" s="226"/>
      <c r="H90" s="226"/>
    </row>
    <row r="91" spans="1:181" s="223" customFormat="1" x14ac:dyDescent="0.2">
      <c r="A91" s="262"/>
      <c r="B91" s="224"/>
      <c r="C91" s="225"/>
      <c r="D91" s="118"/>
      <c r="E91" s="118"/>
      <c r="F91" s="226"/>
      <c r="G91" s="226"/>
      <c r="H91" s="226"/>
    </row>
    <row r="92" spans="1:181" s="223" customFormat="1" x14ac:dyDescent="0.2">
      <c r="A92" s="262"/>
      <c r="B92" s="224"/>
      <c r="C92" s="225"/>
      <c r="D92" s="118"/>
      <c r="E92" s="118"/>
      <c r="F92" s="226"/>
      <c r="G92" s="226"/>
      <c r="H92" s="226"/>
    </row>
    <row r="93" spans="1:181" s="223" customFormat="1" x14ac:dyDescent="0.2">
      <c r="A93" s="262"/>
      <c r="B93" s="224"/>
      <c r="C93" s="225"/>
      <c r="D93" s="118"/>
      <c r="E93" s="118"/>
      <c r="F93" s="226"/>
      <c r="G93" s="226"/>
      <c r="H93" s="226"/>
    </row>
    <row r="94" spans="1:181" s="223" customFormat="1" x14ac:dyDescent="0.2">
      <c r="A94" s="262"/>
      <c r="B94" s="224"/>
      <c r="C94" s="225"/>
      <c r="D94" s="118"/>
      <c r="E94" s="118"/>
      <c r="F94" s="226"/>
      <c r="G94" s="226"/>
      <c r="H94" s="226"/>
    </row>
    <row r="95" spans="1:181" s="223" customFormat="1" x14ac:dyDescent="0.2">
      <c r="A95" s="262"/>
      <c r="B95" s="224"/>
      <c r="C95" s="225"/>
      <c r="D95" s="118"/>
      <c r="E95" s="118"/>
      <c r="F95" s="226"/>
      <c r="G95" s="226"/>
      <c r="H95" s="226"/>
    </row>
    <row r="96" spans="1:181" s="223" customFormat="1" x14ac:dyDescent="0.2">
      <c r="A96" s="262"/>
      <c r="B96" s="224"/>
      <c r="C96" s="225"/>
      <c r="D96" s="118"/>
      <c r="E96" s="118"/>
      <c r="F96" s="226"/>
      <c r="G96" s="226"/>
      <c r="H96" s="226"/>
    </row>
    <row r="97" spans="1:8" s="223" customFormat="1" x14ac:dyDescent="0.2">
      <c r="A97" s="262"/>
      <c r="B97" s="224"/>
      <c r="C97" s="225"/>
      <c r="D97" s="118"/>
      <c r="E97" s="118"/>
      <c r="F97" s="226"/>
      <c r="G97" s="226"/>
      <c r="H97" s="226"/>
    </row>
    <row r="98" spans="1:8" s="223" customFormat="1" x14ac:dyDescent="0.2">
      <c r="A98" s="262"/>
      <c r="B98" s="224"/>
      <c r="C98" s="225"/>
      <c r="D98" s="118"/>
      <c r="E98" s="118"/>
      <c r="F98" s="226"/>
      <c r="G98" s="226"/>
      <c r="H98" s="226"/>
    </row>
    <row r="99" spans="1:8" s="223" customFormat="1" x14ac:dyDescent="0.2">
      <c r="A99" s="262"/>
      <c r="B99" s="224"/>
      <c r="C99" s="225"/>
      <c r="D99" s="118"/>
      <c r="E99" s="118"/>
      <c r="F99" s="226"/>
      <c r="G99" s="226"/>
      <c r="H99" s="226"/>
    </row>
    <row r="100" spans="1:8" s="223" customFormat="1" x14ac:dyDescent="0.2">
      <c r="A100" s="262"/>
      <c r="B100" s="224"/>
      <c r="C100" s="225"/>
      <c r="D100" s="118"/>
      <c r="E100" s="118"/>
      <c r="F100" s="226"/>
      <c r="G100" s="226"/>
      <c r="H100" s="226"/>
    </row>
    <row r="101" spans="1:8" s="223" customFormat="1" x14ac:dyDescent="0.2">
      <c r="A101" s="262"/>
      <c r="B101" s="224"/>
      <c r="C101" s="225"/>
      <c r="D101" s="118"/>
      <c r="E101" s="118"/>
      <c r="F101" s="226"/>
      <c r="G101" s="226"/>
      <c r="H101" s="226"/>
    </row>
    <row r="102" spans="1:8" x14ac:dyDescent="0.2">
      <c r="B102" s="224"/>
      <c r="C102" s="225"/>
      <c r="D102" s="118"/>
      <c r="E102" s="118"/>
      <c r="F102" s="226"/>
      <c r="G102" s="226"/>
      <c r="H102" s="226"/>
    </row>
    <row r="103" spans="1:8" x14ac:dyDescent="0.2">
      <c r="B103" s="224"/>
      <c r="C103" s="225"/>
      <c r="D103" s="118"/>
      <c r="E103" s="118"/>
      <c r="F103" s="226"/>
      <c r="G103" s="226"/>
      <c r="H103" s="226"/>
    </row>
    <row r="104" spans="1:8" x14ac:dyDescent="0.2">
      <c r="B104" s="224"/>
      <c r="C104" s="225"/>
      <c r="D104" s="118"/>
      <c r="E104" s="118"/>
      <c r="F104" s="226"/>
      <c r="G104" s="226"/>
      <c r="H104" s="226"/>
    </row>
    <row r="105" spans="1:8" x14ac:dyDescent="0.2">
      <c r="B105" s="224"/>
      <c r="C105" s="225"/>
      <c r="D105" s="118"/>
      <c r="E105" s="118"/>
      <c r="F105" s="226"/>
      <c r="G105" s="226"/>
      <c r="H105" s="226"/>
    </row>
    <row r="106" spans="1:8" x14ac:dyDescent="0.2">
      <c r="B106" s="224"/>
      <c r="C106" s="225"/>
      <c r="D106" s="118"/>
      <c r="E106" s="118"/>
      <c r="F106" s="226"/>
      <c r="G106" s="226"/>
      <c r="H106" s="226"/>
    </row>
    <row r="107" spans="1:8" x14ac:dyDescent="0.2">
      <c r="B107" s="224"/>
      <c r="C107" s="225"/>
      <c r="D107" s="118"/>
      <c r="E107" s="118"/>
      <c r="F107" s="226"/>
      <c r="G107" s="226"/>
      <c r="H107" s="226"/>
    </row>
    <row r="108" spans="1:8" x14ac:dyDescent="0.2">
      <c r="B108" s="224"/>
      <c r="C108" s="225"/>
      <c r="D108" s="118"/>
      <c r="E108" s="118"/>
      <c r="F108" s="226"/>
      <c r="G108" s="226"/>
      <c r="H108" s="226"/>
    </row>
    <row r="109" spans="1:8" x14ac:dyDescent="0.2">
      <c r="B109" s="224"/>
      <c r="C109" s="225"/>
      <c r="D109" s="118"/>
      <c r="E109" s="118"/>
      <c r="F109" s="226"/>
      <c r="G109" s="226"/>
      <c r="H109" s="226"/>
    </row>
    <row r="110" spans="1:8" x14ac:dyDescent="0.2">
      <c r="B110" s="224"/>
      <c r="C110" s="225"/>
      <c r="D110" s="118"/>
      <c r="E110" s="118"/>
      <c r="F110" s="223"/>
      <c r="G110" s="223"/>
      <c r="H110" s="223"/>
    </row>
    <row r="111" spans="1:8" x14ac:dyDescent="0.2">
      <c r="B111" s="224"/>
      <c r="C111" s="225"/>
      <c r="D111" s="118"/>
      <c r="E111" s="118"/>
      <c r="F111" s="223"/>
      <c r="G111" s="223"/>
      <c r="H111" s="223"/>
    </row>
    <row r="112" spans="1:8" x14ac:dyDescent="0.2">
      <c r="B112" s="224"/>
      <c r="C112" s="225"/>
      <c r="D112" s="118"/>
      <c r="E112" s="118"/>
      <c r="F112" s="223"/>
      <c r="G112" s="223"/>
      <c r="H112" s="223"/>
    </row>
    <row r="113" spans="2:8" x14ac:dyDescent="0.2">
      <c r="B113" s="224"/>
      <c r="C113" s="225"/>
      <c r="D113" s="118"/>
      <c r="E113" s="118"/>
      <c r="F113" s="223"/>
      <c r="G113" s="223"/>
      <c r="H113" s="223"/>
    </row>
    <row r="114" spans="2:8" x14ac:dyDescent="0.2">
      <c r="B114" s="224"/>
      <c r="C114" s="225"/>
      <c r="D114" s="118"/>
      <c r="E114" s="118"/>
      <c r="F114" s="223"/>
      <c r="G114" s="223"/>
      <c r="H114" s="223"/>
    </row>
    <row r="115" spans="2:8" x14ac:dyDescent="0.2">
      <c r="B115" s="224"/>
      <c r="C115" s="225"/>
      <c r="D115" s="118"/>
      <c r="E115" s="118"/>
      <c r="F115" s="223"/>
      <c r="G115" s="223"/>
      <c r="H115" s="223"/>
    </row>
    <row r="116" spans="2:8" x14ac:dyDescent="0.2">
      <c r="B116" s="224"/>
      <c r="C116" s="225"/>
      <c r="D116" s="118"/>
      <c r="E116" s="118"/>
      <c r="F116" s="223"/>
      <c r="G116" s="223"/>
      <c r="H116" s="223"/>
    </row>
    <row r="117" spans="2:8" x14ac:dyDescent="0.2">
      <c r="B117" s="224"/>
      <c r="C117" s="225"/>
      <c r="D117" s="118"/>
      <c r="E117" s="118"/>
      <c r="F117" s="223"/>
      <c r="G117" s="223"/>
      <c r="H117" s="223"/>
    </row>
    <row r="118" spans="2:8" x14ac:dyDescent="0.2">
      <c r="B118" s="224"/>
      <c r="C118" s="225"/>
      <c r="D118" s="118"/>
      <c r="E118" s="118"/>
      <c r="F118" s="223"/>
      <c r="G118" s="223"/>
      <c r="H118" s="223"/>
    </row>
    <row r="119" spans="2:8" x14ac:dyDescent="0.2">
      <c r="B119" s="224"/>
      <c r="C119" s="225"/>
      <c r="D119" s="118"/>
      <c r="E119" s="118"/>
      <c r="F119" s="223"/>
      <c r="G119" s="223"/>
      <c r="H119" s="223"/>
    </row>
    <row r="120" spans="2:8" x14ac:dyDescent="0.2">
      <c r="B120" s="224"/>
      <c r="C120" s="225"/>
      <c r="D120" s="118"/>
      <c r="E120" s="118"/>
      <c r="F120" s="223"/>
      <c r="G120" s="223"/>
      <c r="H120" s="223"/>
    </row>
    <row r="121" spans="2:8" x14ac:dyDescent="0.2">
      <c r="B121" s="224"/>
      <c r="C121" s="225"/>
      <c r="D121" s="118"/>
      <c r="E121" s="118"/>
      <c r="F121" s="223"/>
      <c r="G121" s="223"/>
      <c r="H121" s="223"/>
    </row>
    <row r="122" spans="2:8" x14ac:dyDescent="0.2">
      <c r="B122" s="224"/>
      <c r="C122" s="225"/>
      <c r="D122" s="118"/>
      <c r="E122" s="118"/>
      <c r="F122" s="223"/>
      <c r="G122" s="223"/>
      <c r="H122" s="223"/>
    </row>
    <row r="123" spans="2:8" x14ac:dyDescent="0.2">
      <c r="B123" s="224"/>
      <c r="C123" s="225"/>
      <c r="D123" s="118"/>
      <c r="E123" s="118"/>
      <c r="F123" s="223"/>
      <c r="G123" s="223"/>
      <c r="H123" s="223"/>
    </row>
    <row r="124" spans="2:8" x14ac:dyDescent="0.2">
      <c r="B124" s="224"/>
      <c r="C124" s="225"/>
      <c r="D124" s="118"/>
      <c r="E124" s="118"/>
      <c r="F124" s="223"/>
      <c r="G124" s="223"/>
      <c r="H124" s="223"/>
    </row>
    <row r="125" spans="2:8" x14ac:dyDescent="0.2">
      <c r="B125" s="224"/>
      <c r="C125" s="225"/>
      <c r="D125" s="118"/>
      <c r="E125" s="118"/>
      <c r="F125" s="223"/>
      <c r="G125" s="223"/>
      <c r="H125" s="223"/>
    </row>
    <row r="126" spans="2:8" x14ac:dyDescent="0.2">
      <c r="B126" s="224"/>
      <c r="C126" s="225"/>
      <c r="D126" s="118"/>
      <c r="E126" s="118"/>
      <c r="F126" s="223"/>
      <c r="G126" s="223"/>
      <c r="H126" s="223"/>
    </row>
    <row r="127" spans="2:8" x14ac:dyDescent="0.2">
      <c r="B127" s="224"/>
      <c r="C127" s="225"/>
      <c r="D127" s="118"/>
      <c r="E127" s="118"/>
      <c r="F127" s="223"/>
      <c r="G127" s="223"/>
      <c r="H127" s="223"/>
    </row>
    <row r="128" spans="2:8" x14ac:dyDescent="0.2">
      <c r="B128" s="224"/>
      <c r="C128" s="225"/>
      <c r="D128" s="118"/>
      <c r="E128" s="118"/>
      <c r="F128" s="223"/>
      <c r="G128" s="223"/>
      <c r="H128" s="223"/>
    </row>
    <row r="129" spans="2:8" x14ac:dyDescent="0.2">
      <c r="B129" s="224"/>
      <c r="C129" s="225"/>
      <c r="D129" s="118"/>
      <c r="E129" s="118"/>
      <c r="F129" s="223"/>
      <c r="G129" s="223"/>
      <c r="H129" s="223"/>
    </row>
    <row r="130" spans="2:8" x14ac:dyDescent="0.2">
      <c r="B130" s="224"/>
      <c r="C130" s="225"/>
      <c r="D130" s="118"/>
      <c r="E130" s="118"/>
      <c r="F130" s="223"/>
      <c r="G130" s="223"/>
      <c r="H130" s="223"/>
    </row>
    <row r="131" spans="2:8" x14ac:dyDescent="0.2">
      <c r="B131" s="224"/>
      <c r="C131" s="225"/>
      <c r="D131" s="118"/>
      <c r="E131" s="118"/>
      <c r="F131" s="223"/>
      <c r="G131" s="223"/>
      <c r="H131" s="223"/>
    </row>
    <row r="132" spans="2:8" x14ac:dyDescent="0.2">
      <c r="B132" s="224"/>
      <c r="C132" s="225"/>
      <c r="D132" s="118"/>
      <c r="E132" s="118"/>
      <c r="F132" s="223"/>
      <c r="G132" s="223"/>
      <c r="H132" s="223"/>
    </row>
    <row r="133" spans="2:8" x14ac:dyDescent="0.2">
      <c r="B133" s="224"/>
      <c r="C133" s="225"/>
      <c r="D133" s="118"/>
      <c r="E133" s="118"/>
      <c r="F133" s="223"/>
      <c r="G133" s="223"/>
      <c r="H133" s="223"/>
    </row>
    <row r="134" spans="2:8" x14ac:dyDescent="0.2">
      <c r="B134" s="224"/>
      <c r="C134" s="225"/>
      <c r="D134" s="118"/>
      <c r="E134" s="118"/>
      <c r="F134" s="223"/>
      <c r="G134" s="223"/>
      <c r="H134" s="223"/>
    </row>
    <row r="135" spans="2:8" x14ac:dyDescent="0.2">
      <c r="B135" s="224"/>
      <c r="C135" s="225"/>
      <c r="D135" s="118"/>
      <c r="E135" s="118"/>
      <c r="F135" s="223"/>
      <c r="G135" s="223"/>
      <c r="H135" s="223"/>
    </row>
    <row r="136" spans="2:8" x14ac:dyDescent="0.2">
      <c r="B136" s="224"/>
      <c r="C136" s="225"/>
      <c r="D136" s="118"/>
      <c r="E136" s="118"/>
      <c r="F136" s="223"/>
      <c r="G136" s="223"/>
      <c r="H136" s="223"/>
    </row>
    <row r="137" spans="2:8" x14ac:dyDescent="0.2">
      <c r="B137" s="224"/>
      <c r="C137" s="225"/>
      <c r="D137" s="118"/>
      <c r="E137" s="118"/>
      <c r="F137" s="223"/>
      <c r="G137" s="223"/>
      <c r="H137" s="223"/>
    </row>
    <row r="138" spans="2:8" x14ac:dyDescent="0.2">
      <c r="B138" s="224"/>
      <c r="C138" s="225"/>
      <c r="D138" s="118"/>
      <c r="E138" s="118"/>
      <c r="F138" s="223"/>
      <c r="G138" s="223"/>
      <c r="H138" s="223"/>
    </row>
    <row r="139" spans="2:8" x14ac:dyDescent="0.2">
      <c r="B139" s="224"/>
      <c r="C139" s="225"/>
      <c r="D139" s="118"/>
      <c r="E139" s="118"/>
      <c r="F139" s="223"/>
      <c r="G139" s="223"/>
      <c r="H139" s="223"/>
    </row>
    <row r="140" spans="2:8" x14ac:dyDescent="0.2">
      <c r="B140" s="227"/>
      <c r="C140" s="92"/>
      <c r="D140" s="119"/>
      <c r="E140" s="119"/>
      <c r="F140" s="223"/>
      <c r="G140" s="223"/>
      <c r="H140" s="223"/>
    </row>
    <row r="141" spans="2:8" x14ac:dyDescent="0.2">
      <c r="B141" s="227"/>
      <c r="C141" s="92"/>
      <c r="D141" s="119"/>
      <c r="E141" s="119"/>
    </row>
    <row r="142" spans="2:8" x14ac:dyDescent="0.2">
      <c r="B142" s="227"/>
      <c r="C142" s="92"/>
      <c r="D142" s="119"/>
      <c r="E142" s="119"/>
    </row>
    <row r="143" spans="2:8" x14ac:dyDescent="0.2">
      <c r="B143" s="227"/>
      <c r="C143" s="92"/>
      <c r="D143" s="119"/>
      <c r="E143" s="119"/>
    </row>
    <row r="144" spans="2:8" x14ac:dyDescent="0.2">
      <c r="B144" s="227"/>
      <c r="C144" s="92"/>
      <c r="D144" s="119"/>
      <c r="E144" s="119"/>
    </row>
    <row r="145" spans="2:5" x14ac:dyDescent="0.2">
      <c r="B145" s="227"/>
      <c r="C145" s="92"/>
      <c r="D145" s="119"/>
      <c r="E145" s="119"/>
    </row>
    <row r="146" spans="2:5" x14ac:dyDescent="0.2">
      <c r="B146" s="227"/>
      <c r="C146" s="92"/>
      <c r="D146" s="119"/>
      <c r="E146" s="119"/>
    </row>
    <row r="147" spans="2:5" x14ac:dyDescent="0.2">
      <c r="B147" s="227"/>
      <c r="C147" s="92"/>
      <c r="D147" s="119"/>
      <c r="E147" s="119"/>
    </row>
    <row r="148" spans="2:5" x14ac:dyDescent="0.2">
      <c r="B148" s="227"/>
      <c r="C148" s="92"/>
      <c r="D148" s="119"/>
      <c r="E148" s="119"/>
    </row>
    <row r="149" spans="2:5" x14ac:dyDescent="0.2">
      <c r="B149" s="227"/>
      <c r="C149" s="92"/>
      <c r="D149" s="119"/>
      <c r="E149" s="119"/>
    </row>
    <row r="150" spans="2:5" x14ac:dyDescent="0.2">
      <c r="B150" s="227"/>
      <c r="C150" s="92"/>
      <c r="D150" s="119"/>
      <c r="E150" s="119"/>
    </row>
    <row r="151" spans="2:5" x14ac:dyDescent="0.2">
      <c r="B151" s="227"/>
      <c r="C151" s="92"/>
      <c r="D151" s="119"/>
      <c r="E151" s="119"/>
    </row>
    <row r="152" spans="2:5" x14ac:dyDescent="0.2">
      <c r="B152" s="227"/>
      <c r="C152" s="92"/>
      <c r="D152" s="119"/>
      <c r="E152" s="119"/>
    </row>
    <row r="153" spans="2:5" x14ac:dyDescent="0.2">
      <c r="B153" s="227"/>
      <c r="C153" s="92"/>
      <c r="D153" s="119"/>
      <c r="E153" s="119"/>
    </row>
    <row r="154" spans="2:5" x14ac:dyDescent="0.2">
      <c r="B154" s="227"/>
      <c r="C154" s="92"/>
      <c r="D154" s="119"/>
      <c r="E154" s="119"/>
    </row>
    <row r="155" spans="2:5" x14ac:dyDescent="0.2">
      <c r="B155" s="227"/>
      <c r="C155" s="92"/>
      <c r="D155" s="119"/>
      <c r="E155" s="119"/>
    </row>
    <row r="156" spans="2:5" x14ac:dyDescent="0.2">
      <c r="B156" s="227"/>
      <c r="C156" s="92"/>
      <c r="D156" s="119"/>
      <c r="E156" s="119"/>
    </row>
    <row r="157" spans="2:5" x14ac:dyDescent="0.2">
      <c r="B157" s="227"/>
      <c r="C157" s="92"/>
      <c r="D157" s="119"/>
      <c r="E157" s="119"/>
    </row>
    <row r="158" spans="2:5" x14ac:dyDescent="0.2">
      <c r="B158" s="227"/>
      <c r="C158" s="92"/>
      <c r="D158" s="119"/>
      <c r="E158" s="119"/>
    </row>
    <row r="159" spans="2:5" x14ac:dyDescent="0.2">
      <c r="B159" s="227"/>
      <c r="C159" s="92"/>
      <c r="D159" s="119"/>
      <c r="E159" s="119"/>
    </row>
    <row r="160" spans="2:5" x14ac:dyDescent="0.2">
      <c r="B160" s="227"/>
      <c r="C160" s="92"/>
      <c r="D160" s="119"/>
      <c r="E160" s="119"/>
    </row>
    <row r="161" spans="2:5" x14ac:dyDescent="0.2">
      <c r="B161" s="227"/>
      <c r="C161" s="92"/>
      <c r="D161" s="119"/>
      <c r="E161" s="119"/>
    </row>
    <row r="162" spans="2:5" x14ac:dyDescent="0.2">
      <c r="B162" s="227"/>
      <c r="C162" s="92"/>
      <c r="D162" s="119"/>
      <c r="E162" s="119"/>
    </row>
    <row r="163" spans="2:5" x14ac:dyDescent="0.2">
      <c r="B163" s="227"/>
      <c r="C163" s="92"/>
      <c r="D163" s="119"/>
      <c r="E163" s="119"/>
    </row>
    <row r="164" spans="2:5" x14ac:dyDescent="0.2">
      <c r="B164" s="227"/>
      <c r="C164" s="92"/>
      <c r="D164" s="119"/>
      <c r="E164" s="119"/>
    </row>
    <row r="165" spans="2:5" x14ac:dyDescent="0.2">
      <c r="B165" s="227"/>
      <c r="C165" s="92"/>
      <c r="D165" s="119"/>
      <c r="E165" s="119"/>
    </row>
    <row r="166" spans="2:5" x14ac:dyDescent="0.2">
      <c r="B166" s="227"/>
      <c r="C166" s="92"/>
      <c r="D166" s="119"/>
      <c r="E166" s="119"/>
    </row>
    <row r="167" spans="2:5" x14ac:dyDescent="0.2">
      <c r="B167" s="227"/>
      <c r="C167" s="92"/>
      <c r="D167" s="119"/>
      <c r="E167" s="119"/>
    </row>
    <row r="168" spans="2:5" x14ac:dyDescent="0.2">
      <c r="B168" s="227"/>
      <c r="C168" s="92"/>
      <c r="D168" s="119"/>
      <c r="E168" s="119"/>
    </row>
    <row r="169" spans="2:5" x14ac:dyDescent="0.2">
      <c r="B169" s="227"/>
      <c r="C169" s="92"/>
      <c r="D169" s="119"/>
      <c r="E169" s="119"/>
    </row>
    <row r="170" spans="2:5" x14ac:dyDescent="0.2">
      <c r="B170" s="227"/>
      <c r="C170" s="92"/>
      <c r="D170" s="119"/>
      <c r="E170" s="119"/>
    </row>
    <row r="171" spans="2:5" x14ac:dyDescent="0.2">
      <c r="B171" s="227"/>
      <c r="C171" s="92"/>
      <c r="D171" s="119"/>
      <c r="E171" s="119"/>
    </row>
    <row r="172" spans="2:5" x14ac:dyDescent="0.2">
      <c r="B172" s="227"/>
      <c r="C172" s="92"/>
      <c r="D172" s="119"/>
      <c r="E172" s="119"/>
    </row>
    <row r="173" spans="2:5" x14ac:dyDescent="0.2">
      <c r="B173" s="227"/>
      <c r="C173" s="92"/>
      <c r="D173" s="119"/>
      <c r="E173" s="119"/>
    </row>
    <row r="174" spans="2:5" x14ac:dyDescent="0.2">
      <c r="B174" s="227"/>
      <c r="C174" s="92"/>
      <c r="D174" s="119"/>
      <c r="E174" s="119"/>
    </row>
    <row r="175" spans="2:5" x14ac:dyDescent="0.2">
      <c r="B175" s="227"/>
      <c r="C175" s="92"/>
      <c r="D175" s="119"/>
      <c r="E175" s="119"/>
    </row>
    <row r="176" spans="2:5" x14ac:dyDescent="0.2">
      <c r="B176" s="227"/>
      <c r="C176" s="92"/>
      <c r="D176" s="119"/>
      <c r="E176" s="119"/>
    </row>
    <row r="177" spans="2:5" x14ac:dyDescent="0.2">
      <c r="B177" s="227"/>
      <c r="C177" s="92"/>
      <c r="D177" s="119"/>
      <c r="E177" s="119"/>
    </row>
    <row r="178" spans="2:5" x14ac:dyDescent="0.2">
      <c r="B178" s="227"/>
      <c r="C178" s="92"/>
      <c r="D178" s="119"/>
      <c r="E178" s="119"/>
    </row>
    <row r="179" spans="2:5" x14ac:dyDescent="0.2">
      <c r="B179" s="227"/>
      <c r="C179" s="92"/>
      <c r="D179" s="119"/>
      <c r="E179" s="119"/>
    </row>
    <row r="180" spans="2:5" x14ac:dyDescent="0.2">
      <c r="B180" s="227"/>
      <c r="C180" s="92"/>
      <c r="D180" s="119"/>
      <c r="E180" s="119"/>
    </row>
    <row r="181" spans="2:5" x14ac:dyDescent="0.2">
      <c r="B181" s="227"/>
      <c r="C181" s="92"/>
      <c r="D181" s="119"/>
      <c r="E181" s="119"/>
    </row>
    <row r="182" spans="2:5" x14ac:dyDescent="0.2">
      <c r="B182" s="227"/>
      <c r="C182" s="92"/>
      <c r="D182" s="119"/>
      <c r="E182" s="119"/>
    </row>
    <row r="183" spans="2:5" x14ac:dyDescent="0.2">
      <c r="B183" s="227"/>
      <c r="C183" s="92"/>
      <c r="D183" s="119"/>
      <c r="E183" s="119"/>
    </row>
    <row r="184" spans="2:5" x14ac:dyDescent="0.2">
      <c r="B184" s="227"/>
      <c r="C184" s="92"/>
      <c r="D184" s="119"/>
      <c r="E184" s="119"/>
    </row>
    <row r="185" spans="2:5" x14ac:dyDescent="0.2">
      <c r="B185" s="227"/>
      <c r="C185" s="92"/>
      <c r="D185" s="119"/>
      <c r="E185" s="119"/>
    </row>
    <row r="186" spans="2:5" x14ac:dyDescent="0.2">
      <c r="B186" s="227"/>
      <c r="C186" s="92"/>
      <c r="D186" s="119"/>
      <c r="E186" s="119"/>
    </row>
    <row r="187" spans="2:5" x14ac:dyDescent="0.2">
      <c r="B187" s="227"/>
      <c r="C187" s="92"/>
      <c r="D187" s="119"/>
      <c r="E187" s="119"/>
    </row>
    <row r="188" spans="2:5" x14ac:dyDescent="0.2">
      <c r="B188" s="227"/>
      <c r="C188" s="92"/>
      <c r="D188" s="119"/>
      <c r="E188" s="119"/>
    </row>
    <row r="189" spans="2:5" x14ac:dyDescent="0.2">
      <c r="B189" s="227"/>
      <c r="C189" s="92"/>
      <c r="D189" s="119"/>
      <c r="E189" s="119"/>
    </row>
    <row r="190" spans="2:5" x14ac:dyDescent="0.2">
      <c r="B190" s="227"/>
      <c r="C190" s="92"/>
      <c r="D190" s="119"/>
      <c r="E190" s="119"/>
    </row>
    <row r="191" spans="2:5" x14ac:dyDescent="0.2">
      <c r="B191" s="227"/>
      <c r="C191" s="92"/>
      <c r="D191" s="119"/>
      <c r="E191" s="119"/>
    </row>
    <row r="192" spans="2:5" x14ac:dyDescent="0.2">
      <c r="B192" s="227"/>
      <c r="C192" s="92"/>
      <c r="D192" s="119"/>
      <c r="E192" s="119"/>
    </row>
    <row r="193" spans="2:5" x14ac:dyDescent="0.2">
      <c r="B193" s="227"/>
      <c r="C193" s="92"/>
      <c r="D193" s="119"/>
      <c r="E193" s="119"/>
    </row>
    <row r="194" spans="2:5" x14ac:dyDescent="0.2">
      <c r="B194" s="227"/>
      <c r="C194" s="92"/>
      <c r="D194" s="119"/>
      <c r="E194" s="119"/>
    </row>
    <row r="195" spans="2:5" x14ac:dyDescent="0.2">
      <c r="B195" s="227"/>
      <c r="C195" s="92"/>
      <c r="D195" s="119"/>
      <c r="E195" s="119"/>
    </row>
    <row r="196" spans="2:5" x14ac:dyDescent="0.2">
      <c r="B196" s="227"/>
      <c r="C196" s="92"/>
      <c r="D196" s="119"/>
      <c r="E196" s="119"/>
    </row>
    <row r="197" spans="2:5" x14ac:dyDescent="0.2">
      <c r="B197" s="227"/>
      <c r="C197" s="92"/>
      <c r="D197" s="119"/>
      <c r="E197" s="119"/>
    </row>
    <row r="198" spans="2:5" x14ac:dyDescent="0.2">
      <c r="B198" s="227"/>
      <c r="C198" s="92"/>
      <c r="D198" s="119"/>
      <c r="E198" s="119"/>
    </row>
    <row r="199" spans="2:5" x14ac:dyDescent="0.2">
      <c r="B199" s="227"/>
      <c r="C199" s="92"/>
      <c r="D199" s="119"/>
      <c r="E199" s="119"/>
    </row>
    <row r="200" spans="2:5" x14ac:dyDescent="0.2">
      <c r="B200" s="227"/>
      <c r="C200" s="92"/>
      <c r="D200" s="119"/>
      <c r="E200" s="119"/>
    </row>
    <row r="201" spans="2:5" x14ac:dyDescent="0.2">
      <c r="B201" s="227"/>
      <c r="C201" s="92"/>
      <c r="D201" s="119"/>
      <c r="E201" s="119"/>
    </row>
    <row r="202" spans="2:5" x14ac:dyDescent="0.2">
      <c r="B202" s="227"/>
      <c r="C202" s="92"/>
      <c r="D202" s="119"/>
      <c r="E202" s="119"/>
    </row>
    <row r="203" spans="2:5" x14ac:dyDescent="0.2">
      <c r="B203" s="227"/>
      <c r="C203" s="92"/>
      <c r="D203" s="119"/>
      <c r="E203" s="119"/>
    </row>
    <row r="204" spans="2:5" x14ac:dyDescent="0.2">
      <c r="B204" s="227"/>
      <c r="C204" s="92"/>
      <c r="D204" s="119"/>
      <c r="E204" s="119"/>
    </row>
    <row r="205" spans="2:5" x14ac:dyDescent="0.2">
      <c r="B205" s="227"/>
      <c r="C205" s="92"/>
      <c r="D205" s="119"/>
      <c r="E205" s="119"/>
    </row>
    <row r="206" spans="2:5" x14ac:dyDescent="0.2">
      <c r="B206" s="227"/>
      <c r="C206" s="92"/>
      <c r="D206" s="119"/>
      <c r="E206" s="119"/>
    </row>
    <row r="207" spans="2:5" x14ac:dyDescent="0.2">
      <c r="B207" s="227"/>
      <c r="C207" s="92"/>
      <c r="D207" s="119"/>
      <c r="E207" s="119"/>
    </row>
    <row r="208" spans="2:5" x14ac:dyDescent="0.2">
      <c r="B208" s="227"/>
      <c r="C208" s="92"/>
      <c r="D208" s="119"/>
      <c r="E208" s="119"/>
    </row>
    <row r="209" spans="2:5" x14ac:dyDescent="0.2">
      <c r="B209" s="227"/>
      <c r="C209" s="92"/>
      <c r="D209" s="119"/>
      <c r="E209" s="119"/>
    </row>
    <row r="210" spans="2:5" x14ac:dyDescent="0.2">
      <c r="B210" s="227"/>
      <c r="C210" s="92"/>
      <c r="D210" s="119"/>
      <c r="E210" s="119"/>
    </row>
    <row r="211" spans="2:5" x14ac:dyDescent="0.2">
      <c r="B211" s="227"/>
      <c r="C211" s="92"/>
      <c r="D211" s="119"/>
      <c r="E211" s="119"/>
    </row>
    <row r="212" spans="2:5" x14ac:dyDescent="0.2">
      <c r="B212" s="227"/>
      <c r="C212" s="92"/>
      <c r="D212" s="119"/>
      <c r="E212" s="119"/>
    </row>
  </sheetData>
  <mergeCells count="17">
    <mergeCell ref="A6:I6"/>
    <mergeCell ref="A1:I1"/>
    <mergeCell ref="A2:I2"/>
    <mergeCell ref="A3:I3"/>
    <mergeCell ref="A4:I4"/>
    <mergeCell ref="A5:I5"/>
    <mergeCell ref="B77:H77"/>
    <mergeCell ref="B78:H78"/>
    <mergeCell ref="B79:H79"/>
    <mergeCell ref="B80:H80"/>
    <mergeCell ref="A7:I7"/>
    <mergeCell ref="B69:C69"/>
    <mergeCell ref="D69:H69"/>
    <mergeCell ref="B70:C70"/>
    <mergeCell ref="D70:H70"/>
    <mergeCell ref="B71:C71"/>
    <mergeCell ref="D71:H71"/>
  </mergeCells>
  <printOptions horizontalCentered="1" verticalCentered="1"/>
  <pageMargins left="0.39370078740157483" right="0.39370078740157483" top="0.39370078740157483" bottom="0.39370078740157483" header="0" footer="0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BCEPRDIC</vt:lpstr>
      <vt:lpstr>CGN2015_001</vt:lpstr>
      <vt:lpstr>LIMAY</vt:lpstr>
      <vt:lpstr>ESTADO SITUACION FINANCIERA</vt:lpstr>
      <vt:lpstr>ESF Febrero 2019</vt:lpstr>
      <vt:lpstr>ESF impresion</vt:lpstr>
      <vt:lpstr>ESTADO DE RESULTADOS</vt:lpstr>
      <vt:lpstr>EDR Febrero 2019</vt:lpstr>
      <vt:lpstr>EDR impresion</vt:lpstr>
      <vt:lpstr>CGN2015_001!Área_de_impresión</vt:lpstr>
      <vt:lpstr>'EDR impresion'!Área_de_impresión</vt:lpstr>
      <vt:lpstr>'ESF impresion'!Área_de_impresión</vt:lpstr>
      <vt:lpstr>'ESTADO DE RESULTADOS'!Área_de_impresión</vt:lpstr>
      <vt:lpstr>'ESTADO SITUACION FINANCIERA'!Área_de_impresión</vt:lpstr>
      <vt:lpstr>MZ_ANTERIOR</vt:lpstr>
      <vt:lpstr>MZ_BALANCE</vt:lpstr>
      <vt:lpstr>CGN2015_001!Títulos_a_imprimir</vt:lpstr>
      <vt:lpstr>'ESF impresion'!Títulos_a_imprimir</vt:lpstr>
      <vt:lpstr>'ESTADO DE RESULTADOS'!Títulos_a_imprimir</vt:lpstr>
      <vt:lpstr>'ESTADO SITUACION FINANCIERA'!Títulos_a_imprimir</vt:lpstr>
    </vt:vector>
  </TitlesOfParts>
  <Company>shd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dpava</dc:creator>
  <cp:lastModifiedBy>Mary Isabel Cristancho Baez</cp:lastModifiedBy>
  <cp:lastPrinted>2020-05-05T21:57:24Z</cp:lastPrinted>
  <dcterms:created xsi:type="dcterms:W3CDTF">2007-01-10T15:41:55Z</dcterms:created>
  <dcterms:modified xsi:type="dcterms:W3CDTF">2020-05-07T23:03:18Z</dcterms:modified>
</cp:coreProperties>
</file>